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charts/chart2.xml" ContentType="application/vnd.openxmlformats-officedocument.drawingml.chart+xml"/>
  <Default Extension="emf" ContentType="image/x-emf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saveExternalLinkValues="0" codeName="ThisWorkbook" defaultThemeVersion="124226"/>
  <bookViews>
    <workbookView xWindow="75" yWindow="-225" windowWidth="15600" windowHeight="7665" activeTab="4"/>
  </bookViews>
  <sheets>
    <sheet name="Main" sheetId="1" r:id="rId1"/>
    <sheet name="Quotes" sheetId="8" r:id="rId2"/>
    <sheet name="XEC" sheetId="10" r:id="rId3"/>
    <sheet name="FLR" sheetId="11" r:id="rId4"/>
    <sheet name="VECTOR&gt;UNP" sheetId="12" r:id="rId5"/>
    <sheet name="Currency" sheetId="2" state="veryHidden" r:id="rId6"/>
  </sheets>
  <functionGroups/>
  <definedNames>
    <definedName name="_xlnm._FilterDatabase" localSheetId="3" hidden="1">FLR!$A$2:$E$253</definedName>
    <definedName name="_xlnm._FilterDatabase" localSheetId="0" hidden="1">Main!$A$2:$S$500</definedName>
    <definedName name="_xlnm._FilterDatabase" localSheetId="4" hidden="1">'VECTOR&gt;UNP'!$A$2:$E$253</definedName>
    <definedName name="ConnAAP" localSheetId="1">Quotes!$AA$11</definedName>
    <definedName name="ConnAAP_1" localSheetId="1">Quotes!$AA$11</definedName>
    <definedName name="ConnAAP_10" localSheetId="1">Quotes!$AA$11</definedName>
    <definedName name="ConnAAP_11" localSheetId="1">Quotes!$AA$13</definedName>
    <definedName name="ConnAAP_12" localSheetId="1">Quotes!$AA$30</definedName>
    <definedName name="ConnAAP_13" localSheetId="1">Quotes!$AA$32</definedName>
    <definedName name="ConnAAP_2" localSheetId="1">Quotes!$AA$23</definedName>
    <definedName name="ConnAAP_3" localSheetId="1">Quotes!$AA$35</definedName>
    <definedName name="ConnAAP_4" localSheetId="1">Quotes!$AA$35</definedName>
    <definedName name="ConnAAP_5" localSheetId="1">Quotes!$AA$11</definedName>
    <definedName name="ConnAAP_6" localSheetId="1">Quotes!$AA$11</definedName>
    <definedName name="ConnAAP_7" localSheetId="1">Quotes!$AA$11</definedName>
    <definedName name="ConnAAP_8" localSheetId="1">Quotes!$AA$11</definedName>
    <definedName name="ConnAAP_9" localSheetId="1">Quotes!$AA$11</definedName>
    <definedName name="ConnAaPL" localSheetId="1">Quotes!$AA$107</definedName>
    <definedName name="ConnAaPL_1" localSheetId="1">Quotes!$AA$57</definedName>
    <definedName name="ConnAaPL_2" localSheetId="1">Quotes!$AA$57</definedName>
    <definedName name="ConnAaPL_3" localSheetId="1">Quotes!$AA$38</definedName>
    <definedName name="ConnAaPL_4" localSheetId="1">Quotes!$AA$35</definedName>
    <definedName name="ConnABBV" localSheetId="1">Quotes!$AA$100</definedName>
    <definedName name="ConnABBV_1" localSheetId="1">Quotes!$AA$100</definedName>
    <definedName name="ConnABBV_10" localSheetId="1">Quotes!$AA$21</definedName>
    <definedName name="ConnABBV_11" localSheetId="1">Quotes!$AA$19</definedName>
    <definedName name="ConnABBV_2" localSheetId="1">Quotes!$AA$97</definedName>
    <definedName name="ConnABBV_3" localSheetId="1">Quotes!$AA$37</definedName>
    <definedName name="ConnABBV_4" localSheetId="1">Quotes!$AA$37</definedName>
    <definedName name="ConnABBV_5" localSheetId="1">Quotes!$AA$100</definedName>
    <definedName name="ConnABBV_6" localSheetId="1">Quotes!$AA$100</definedName>
    <definedName name="ConnABBV_7" localSheetId="1">Quotes!$AA$102</definedName>
    <definedName name="ConnABBV_8" localSheetId="1">Quotes!$AA$102</definedName>
    <definedName name="ConnABBV_9" localSheetId="1">Quotes!$AA$20</definedName>
    <definedName name="ConnABMD" localSheetId="1">Quotes!$AA$25</definedName>
    <definedName name="ConnABMD_1" localSheetId="1">Quotes!$AA$6</definedName>
    <definedName name="ConnABMD_2" localSheetId="1">Quotes!$AA$6</definedName>
    <definedName name="ConnABMD_3" localSheetId="1">Quotes!$AA$6</definedName>
    <definedName name="ConnABMD_4" localSheetId="1">Quotes!$AA$6</definedName>
    <definedName name="ConnADI" localSheetId="1">Quotes!$AA$26</definedName>
    <definedName name="ConnADI_1" localSheetId="1">Quotes!$AA$27</definedName>
    <definedName name="ConnADI_10" localSheetId="1">Quotes!$AA$26</definedName>
    <definedName name="ConnADI_11" localSheetId="1">Quotes!$AA$27</definedName>
    <definedName name="ConnADI_12" localSheetId="1">Quotes!$AA$26</definedName>
    <definedName name="ConnADI_13" localSheetId="1">Quotes!$AA$27</definedName>
    <definedName name="ConnADI_14" localSheetId="1">Quotes!$AA$26</definedName>
    <definedName name="ConnADI_15" localSheetId="1">Quotes!$AA$27</definedName>
    <definedName name="ConnADI_16" localSheetId="1">Quotes!$AA$26</definedName>
    <definedName name="ConnADI_17" localSheetId="1">Quotes!$AA$27</definedName>
    <definedName name="ConnADI_18" localSheetId="1">Quotes!$AA$26</definedName>
    <definedName name="ConnADI_19" localSheetId="1">Quotes!$AA$27</definedName>
    <definedName name="ConnADI_2" localSheetId="1">Quotes!$AA$26</definedName>
    <definedName name="ConnADI_20" localSheetId="1">Quotes!$AA$26</definedName>
    <definedName name="ConnADI_21" localSheetId="1">Quotes!$AA$27</definedName>
    <definedName name="ConnADI_22" localSheetId="1">Quotes!$AA$27</definedName>
    <definedName name="ConnADI_23" localSheetId="1">Quotes!$AA$28</definedName>
    <definedName name="ConnADI_24" localSheetId="1">Quotes!$AA$58</definedName>
    <definedName name="ConnADI_25" localSheetId="1">Quotes!$AA$59</definedName>
    <definedName name="ConnADI_26" localSheetId="1">Quotes!$AA$49</definedName>
    <definedName name="ConnADI_27" localSheetId="1">Quotes!$AA$50</definedName>
    <definedName name="ConnADI_3" localSheetId="1">Quotes!$AA$27</definedName>
    <definedName name="ConnADI_4" localSheetId="1">Quotes!$AA$38</definedName>
    <definedName name="ConnADI_5" localSheetId="1">Quotes!$AA$39</definedName>
    <definedName name="ConnADI_6" localSheetId="1">Quotes!$AA$47</definedName>
    <definedName name="ConnADI_7" localSheetId="1">Quotes!$AA$48</definedName>
    <definedName name="ConnADI_8" localSheetId="1">Quotes!$AA$47</definedName>
    <definedName name="ConnADI_9" localSheetId="1">Quotes!$AA$48</definedName>
    <definedName name="ConnAES" localSheetId="1">Quotes!$AA$5</definedName>
    <definedName name="ConnAES_1" localSheetId="1">Quotes!$AA$5</definedName>
    <definedName name="ConnAES_10" localSheetId="1">Quotes!$AA$5</definedName>
    <definedName name="ConnAES_11" localSheetId="1">Quotes!$AA$5</definedName>
    <definedName name="ConnAES_12" localSheetId="1">Quotes!$AA$5</definedName>
    <definedName name="ConnAES_13" localSheetId="1">Quotes!$AA$5</definedName>
    <definedName name="ConnAES_14" localSheetId="1">Quotes!$AA$5</definedName>
    <definedName name="ConnAES_15" localSheetId="1">Quotes!$AA$47</definedName>
    <definedName name="ConnAES_16" localSheetId="1">Quotes!$AA$42</definedName>
    <definedName name="ConnAES_2" localSheetId="1">Quotes!$AA$5</definedName>
    <definedName name="ConnAES_3" localSheetId="1">Quotes!$AA$6</definedName>
    <definedName name="ConnAES_4" localSheetId="1">Quotes!$AA$105</definedName>
    <definedName name="ConnAES_5" localSheetId="1">Quotes!$AA$105</definedName>
    <definedName name="ConnAES_6" localSheetId="1">Quotes!$AA$5</definedName>
    <definedName name="ConnAES_7" localSheetId="1">Quotes!$AA$5</definedName>
    <definedName name="ConnAES_8" localSheetId="1">Quotes!$AA$5</definedName>
    <definedName name="ConnAES_9" localSheetId="1">Quotes!$AA$5</definedName>
    <definedName name="ConnAFL" localSheetId="1">Quotes!$AA$90</definedName>
    <definedName name="ConnAFL_1" localSheetId="1">Quotes!$AA$90</definedName>
    <definedName name="ConnAFL_10" localSheetId="1">Quotes!$AA$92</definedName>
    <definedName name="ConnAFL_11" localSheetId="1">Quotes!$AA$8</definedName>
    <definedName name="ConnAFL_2" localSheetId="1">Quotes!$AA$102</definedName>
    <definedName name="ConnAFL_3" localSheetId="1">Quotes!$AA$50</definedName>
    <definedName name="ConnAFL_4" localSheetId="1">Quotes!$AA$50</definedName>
    <definedName name="ConnAFL_5" localSheetId="1">Quotes!$AA$90</definedName>
    <definedName name="ConnAFL_6" localSheetId="1">Quotes!$AA$90</definedName>
    <definedName name="ConnAFL_7" localSheetId="1">Quotes!$AA$91</definedName>
    <definedName name="ConnAFL_8" localSheetId="1">Quotes!$AA$91</definedName>
    <definedName name="ConnAFL_9" localSheetId="1">Quotes!$AA$106</definedName>
    <definedName name="ConnAIV" localSheetId="1">Quotes!$AA$55</definedName>
    <definedName name="ConnAIV_1" localSheetId="1">Quotes!$AA$55</definedName>
    <definedName name="ConnAIV_10" localSheetId="1">Quotes!$AA$81</definedName>
    <definedName name="ConnAIV_2" localSheetId="1">Quotes!$AA$34</definedName>
    <definedName name="ConnAIV_3" localSheetId="1">Quotes!$AA$87</definedName>
    <definedName name="ConnAIV_4" localSheetId="1">Quotes!$AA$87</definedName>
    <definedName name="ConnAIV_5" localSheetId="1">Quotes!$AA$55</definedName>
    <definedName name="ConnAIV_6" localSheetId="1">Quotes!$AA$55</definedName>
    <definedName name="ConnAIV_7" localSheetId="1">Quotes!$AA$55</definedName>
    <definedName name="ConnAIV_8" localSheetId="1">Quotes!$AA$55</definedName>
    <definedName name="ConnAIV_9" localSheetId="1">Quotes!$AA$76</definedName>
    <definedName name="ConnAIZ" localSheetId="1">Quotes!$AA$91</definedName>
    <definedName name="ConnAIZ_1" localSheetId="1">Quotes!$AA$91</definedName>
    <definedName name="ConnAIZ_10" localSheetId="1">Quotes!$AA$72</definedName>
    <definedName name="ConnAIZ_2" localSheetId="1">Quotes!$AA$67</definedName>
    <definedName name="ConnAIZ_3" localSheetId="1">Quotes!$AA$49</definedName>
    <definedName name="ConnAIZ_4" localSheetId="1">Quotes!$AA$49</definedName>
    <definedName name="ConnAIZ_5" localSheetId="1">Quotes!$AA$91</definedName>
    <definedName name="ConnAIZ_6" localSheetId="1">Quotes!$AA$91</definedName>
    <definedName name="ConnAIZ_7" localSheetId="1">Quotes!$AA$92</definedName>
    <definedName name="ConnAIZ_8" localSheetId="1">Quotes!$AA$92</definedName>
    <definedName name="ConnAIZ_9" localSheetId="1">Quotes!$AA$72</definedName>
    <definedName name="ConnALLE" localSheetId="1">Quotes!$AA$88</definedName>
    <definedName name="ConnALLE_1" localSheetId="1">Quotes!$AA$88</definedName>
    <definedName name="ConnALLE_10" localSheetId="1">Quotes!$AA$73</definedName>
    <definedName name="ConnALLE_2" localSheetId="1">Quotes!$AA$75</definedName>
    <definedName name="ConnALLE_3" localSheetId="1">Quotes!$AA$54</definedName>
    <definedName name="ConnALLE_4" localSheetId="1">Quotes!$AA$54</definedName>
    <definedName name="ConnALLE_5" localSheetId="1">Quotes!$AA$88</definedName>
    <definedName name="ConnALLE_6" localSheetId="1">Quotes!$AA$88</definedName>
    <definedName name="ConnALLE_7" localSheetId="1">Quotes!$AA$89</definedName>
    <definedName name="ConnALLE_8" localSheetId="1">Quotes!$AA$89</definedName>
    <definedName name="ConnALLE_9" localSheetId="1">Quotes!$AA$77</definedName>
    <definedName name="ConnAMD" localSheetId="1">Quotes!$AA$4</definedName>
    <definedName name="ConnAMD_1" localSheetId="1">Quotes!$AA$4</definedName>
    <definedName name="ConnAMD_10" localSheetId="1">Quotes!$AA$4</definedName>
    <definedName name="ConnAMD_11" localSheetId="1">Quotes!$AA$4</definedName>
    <definedName name="ConnAMD_12" localSheetId="1">Quotes!$AA$4</definedName>
    <definedName name="ConnAMD_13" localSheetId="1">Quotes!$AA$4</definedName>
    <definedName name="ConnAMD_14" localSheetId="1">Quotes!$AA$4</definedName>
    <definedName name="ConnAMD_15" localSheetId="1">Quotes!$AA$54</definedName>
    <definedName name="ConnAMD_16" localSheetId="1">Quotes!$AA$39</definedName>
    <definedName name="ConnAMD_2" localSheetId="1">Quotes!$AA$4</definedName>
    <definedName name="ConnAMD_3" localSheetId="1">Quotes!$AA$5</definedName>
    <definedName name="ConnAMD_4" localSheetId="1">Quotes!$AA$104</definedName>
    <definedName name="ConnAMD_5" localSheetId="1">Quotes!$AA$104</definedName>
    <definedName name="ConnAMD_6" localSheetId="1">Quotes!$AA$4</definedName>
    <definedName name="ConnAMD_7" localSheetId="1">Quotes!$AA$4</definedName>
    <definedName name="ConnAMD_8" localSheetId="1">Quotes!$AA$4</definedName>
    <definedName name="ConnAMD_9" localSheetId="1">Quotes!$AA$4</definedName>
    <definedName name="ConnAMG" localSheetId="1">Quotes!$AA$83</definedName>
    <definedName name="ConnAMG_1" localSheetId="1">Quotes!$AA$83</definedName>
    <definedName name="ConnAMG_10" localSheetId="1">Quotes!$AA$84</definedName>
    <definedName name="ConnAMG_11" localSheetId="1">Quotes!$AA$9</definedName>
    <definedName name="ConnAMG_12" localSheetId="1">Quotes!$AA$8</definedName>
    <definedName name="ConnAMG_13" localSheetId="1">Quotes!$AA$8</definedName>
    <definedName name="ConnAMG_14" localSheetId="1">Quotes!$AA$8</definedName>
    <definedName name="ConnAMG_15" localSheetId="1">Quotes!$AA$8</definedName>
    <definedName name="ConnAMG_16" localSheetId="1">Quotes!$AA$17</definedName>
    <definedName name="ConnAMG_17" localSheetId="1">Quotes!$AA$18</definedName>
    <definedName name="ConnAMG_18" localSheetId="1">Quotes!$AA$20</definedName>
    <definedName name="ConnAMG_19" localSheetId="1">Quotes!$AA$20</definedName>
    <definedName name="ConnAMG_2" localSheetId="1">Quotes!$AA$101</definedName>
    <definedName name="ConnAMG_3" localSheetId="1">Quotes!$AA$14</definedName>
    <definedName name="ConnAMG_4" localSheetId="1">Quotes!$AA$14</definedName>
    <definedName name="ConnAMG_5" localSheetId="1">Quotes!$AA$14</definedName>
    <definedName name="ConnAMG_6" localSheetId="1">Quotes!$AA$14</definedName>
    <definedName name="ConnAMG_7" localSheetId="1">Quotes!$AA$83</definedName>
    <definedName name="ConnAMG_8" localSheetId="1">Quotes!$AA$83</definedName>
    <definedName name="ConnAMG_9" localSheetId="1">Quotes!$AA$84</definedName>
    <definedName name="ConnAMP" localSheetId="1">Quotes!$AA$40</definedName>
    <definedName name="ConnAMP_1" localSheetId="1">Quotes!$AA$40</definedName>
    <definedName name="ConnAMP_10" localSheetId="1">Quotes!$AA$40</definedName>
    <definedName name="ConnAMP_11" localSheetId="1">Quotes!$AA$40</definedName>
    <definedName name="ConnAMP_12" localSheetId="1">Quotes!$AA$40</definedName>
    <definedName name="ConnAMP_13" localSheetId="1">Quotes!$AA$43</definedName>
    <definedName name="ConnAMP_14" localSheetId="1">Quotes!$AA$62</definedName>
    <definedName name="ConnAMP_15" localSheetId="1">Quotes!$AA$57</definedName>
    <definedName name="ConnAMP_2" localSheetId="1">Quotes!$AA$93</definedName>
    <definedName name="ConnAMP_3" localSheetId="1">Quotes!$AA$17</definedName>
    <definedName name="ConnAMP_4" localSheetId="1">Quotes!$AA$17</definedName>
    <definedName name="ConnAMP_5" localSheetId="1">Quotes!$AA$17</definedName>
    <definedName name="ConnAMP_6" localSheetId="1">Quotes!$AA$17</definedName>
    <definedName name="ConnAMP_7" localSheetId="1">Quotes!$AA$40</definedName>
    <definedName name="ConnAMP_8" localSheetId="1">Quotes!$AA$40</definedName>
    <definedName name="ConnAMP_9" localSheetId="1">Quotes!$AA$40</definedName>
    <definedName name="ConnAMT" localSheetId="1">Quotes!$AA$31</definedName>
    <definedName name="ConnAMT_1" localSheetId="1">Quotes!$AA$31</definedName>
    <definedName name="ConnAMT_10" localSheetId="1">Quotes!$AA$31</definedName>
    <definedName name="ConnAMT_11" localSheetId="1">Quotes!$AA$30</definedName>
    <definedName name="ConnAMT_12" localSheetId="1">Quotes!$AA$61</definedName>
    <definedName name="ConnAMT_13" localSheetId="1">Quotes!$AA$58</definedName>
    <definedName name="ConnAMT_2" localSheetId="1">Quotes!$AA$27</definedName>
    <definedName name="ConnAMT_3" localSheetId="1">Quotes!$AA$25</definedName>
    <definedName name="ConnAMT_4" localSheetId="1">Quotes!$AA$25</definedName>
    <definedName name="ConnAMT_5" localSheetId="1">Quotes!$AA$31</definedName>
    <definedName name="ConnAMT_6" localSheetId="1">Quotes!$AA$31</definedName>
    <definedName name="ConnAMT_7" localSheetId="1">Quotes!$AA$31</definedName>
    <definedName name="ConnAMT_8" localSheetId="1">Quotes!$AA$31</definedName>
    <definedName name="ConnAMT_9" localSheetId="1">Quotes!$AA$31</definedName>
    <definedName name="ConnANTM" localSheetId="1">Quotes!$AA$32</definedName>
    <definedName name="ConnANTM_1" localSheetId="1">Quotes!$AA$32</definedName>
    <definedName name="ConnANTM_10" localSheetId="1">Quotes!$AA$32</definedName>
    <definedName name="ConnANTM_11" localSheetId="1">Quotes!$AA$32</definedName>
    <definedName name="ConnANTM_12" localSheetId="1">Quotes!$AA$32</definedName>
    <definedName name="ConnANTM_13" localSheetId="1">Quotes!$AA$32</definedName>
    <definedName name="ConnANTM_14" localSheetId="1">Quotes!$AA$35</definedName>
    <definedName name="ConnANTM_15" localSheetId="1">Quotes!$AA$36</definedName>
    <definedName name="ConnANTM_2" localSheetId="1">Quotes!$AA$32</definedName>
    <definedName name="ConnANTM_3" localSheetId="1">Quotes!$AA$11</definedName>
    <definedName name="ConnANTM_4" localSheetId="1">Quotes!$AA$11</definedName>
    <definedName name="ConnANTM_5" localSheetId="1">Quotes!$AA$11</definedName>
    <definedName name="ConnANTM_6" localSheetId="1">Quotes!$AA$11</definedName>
    <definedName name="ConnANTM_7" localSheetId="1">Quotes!$AA$32</definedName>
    <definedName name="ConnANTM_8" localSheetId="1">Quotes!$AA$32</definedName>
    <definedName name="ConnANTM_9" localSheetId="1">Quotes!$AA$32</definedName>
    <definedName name="ConnAPA" localSheetId="1">Quotes!$AA$9</definedName>
    <definedName name="ConnAPA_1" localSheetId="1">Quotes!$AA$10</definedName>
    <definedName name="ConnAPA_2" localSheetId="1">Quotes!$AA$11</definedName>
    <definedName name="ConnAPA_3" localSheetId="1">Quotes!$AA$11</definedName>
    <definedName name="ConnAPA_4" localSheetId="1">Quotes!$AA$11</definedName>
    <definedName name="ConnAPD" localSheetId="1">Quotes!$AA$82</definedName>
    <definedName name="ConnAPD_1" localSheetId="1">Quotes!$AA$82</definedName>
    <definedName name="ConnAPD_10" localSheetId="1">Quotes!$AA$83</definedName>
    <definedName name="ConnAPD_11" localSheetId="1">Quotes!$AA$98</definedName>
    <definedName name="ConnAPD_12" localSheetId="1">Quotes!$AA$105</definedName>
    <definedName name="ConnAPD_13" localSheetId="1">Quotes!$AA$10</definedName>
    <definedName name="ConnAPD_2" localSheetId="1">Quotes!$AA$60</definedName>
    <definedName name="ConnAPD_3" localSheetId="1">Quotes!$AA$20</definedName>
    <definedName name="ConnAPD_4" localSheetId="1">Quotes!$AA$20</definedName>
    <definedName name="ConnAPD_5" localSheetId="1">Quotes!$AA$20</definedName>
    <definedName name="ConnAPD_6" localSheetId="1">Quotes!$AA$20</definedName>
    <definedName name="ConnAPD_7" localSheetId="1">Quotes!$AA$82</definedName>
    <definedName name="ConnAPD_8" localSheetId="1">Quotes!$AA$82</definedName>
    <definedName name="ConnAPD_9" localSheetId="1">Quotes!$AA$83</definedName>
    <definedName name="ConnATVI" localSheetId="1">Quotes!$AA$16</definedName>
    <definedName name="ConnATVI_1" localSheetId="1">Quotes!$AA$22</definedName>
    <definedName name="ConnAVB" localSheetId="1">Quotes!$AA$72</definedName>
    <definedName name="ConnAVB_1" localSheetId="1">Quotes!$AA$72</definedName>
    <definedName name="ConnAVB_10" localSheetId="1">Quotes!$AA$73</definedName>
    <definedName name="ConnAVB_11" localSheetId="1">Quotes!$AA$71</definedName>
    <definedName name="ConnAVB_12" localSheetId="1">Quotes!$AA$75</definedName>
    <definedName name="ConnAVB_2" localSheetId="1">Quotes!$AA$44</definedName>
    <definedName name="ConnAVB_3" localSheetId="1">Quotes!$AA$18</definedName>
    <definedName name="ConnAVB_4" localSheetId="1">Quotes!$AA$18</definedName>
    <definedName name="ConnAVB_5" localSheetId="1">Quotes!$AA$18</definedName>
    <definedName name="ConnAVB_6" localSheetId="1">Quotes!$AA$19</definedName>
    <definedName name="ConnAVB_7" localSheetId="1">Quotes!$AA$72</definedName>
    <definedName name="ConnAVB_8" localSheetId="1">Quotes!$AA$72</definedName>
    <definedName name="ConnAVB_9" localSheetId="1">Quotes!$AA$73</definedName>
    <definedName name="ConnAWK" localSheetId="1">Quotes!$AA$37</definedName>
    <definedName name="ConnAWK_1" localSheetId="1">Quotes!$AA$37</definedName>
    <definedName name="ConnAWK_10" localSheetId="1">Quotes!$AA$37</definedName>
    <definedName name="ConnAWK_11" localSheetId="1">Quotes!$AA$37</definedName>
    <definedName name="ConnAWK_12" localSheetId="1">Quotes!$AA$82</definedName>
    <definedName name="ConnAWK_13" localSheetId="1">Quotes!$AA$83</definedName>
    <definedName name="ConnAWK_2" localSheetId="1">Quotes!$AA$26</definedName>
    <definedName name="ConnAWK_3" localSheetId="1">Quotes!$AA$57</definedName>
    <definedName name="ConnAWK_4" localSheetId="1">Quotes!$AA$57</definedName>
    <definedName name="ConnAWK_5" localSheetId="1">Quotes!$AA$37</definedName>
    <definedName name="ConnAWK_6" localSheetId="1">Quotes!$AA$37</definedName>
    <definedName name="ConnAWK_7" localSheetId="1">Quotes!$AA$37</definedName>
    <definedName name="ConnAWK_8" localSheetId="1">Quotes!$AA$37</definedName>
    <definedName name="ConnAWK_9" localSheetId="1">Quotes!$AA$37</definedName>
    <definedName name="ConnBA" localSheetId="1">Quotes!$AA$63</definedName>
    <definedName name="ConnBA_1" localSheetId="1">Quotes!$AA$64</definedName>
    <definedName name="ConnBA_10" localSheetId="1">Quotes!$AA$5</definedName>
    <definedName name="ConnBA_11" localSheetId="1">Quotes!$AA$6</definedName>
    <definedName name="ConnBA_12" localSheetId="1">Quotes!$AA$5</definedName>
    <definedName name="ConnBA_13" localSheetId="1">Quotes!$AA$6</definedName>
    <definedName name="ConnBA_14" localSheetId="1">Quotes!$AA$63</definedName>
    <definedName name="ConnBA_15" localSheetId="1">Quotes!$AA$64</definedName>
    <definedName name="ConnBA_16" localSheetId="1">Quotes!$AA$63</definedName>
    <definedName name="ConnBA_17" localSheetId="1">Quotes!$AA$64</definedName>
    <definedName name="ConnBA_18" localSheetId="1">Quotes!$AA$64</definedName>
    <definedName name="ConnBA_19" localSheetId="1">Quotes!$AA$65</definedName>
    <definedName name="ConnBA_2" localSheetId="1">Quotes!$AA$63</definedName>
    <definedName name="ConnBA_20" localSheetId="1">Quotes!$AA$64</definedName>
    <definedName name="ConnBA_21" localSheetId="1">Quotes!$AA$65</definedName>
    <definedName name="ConnBA_22" localSheetId="1">Quotes!$AA$24</definedName>
    <definedName name="ConnBA_23" localSheetId="1">Quotes!$AA$25</definedName>
    <definedName name="ConnBA_24" localSheetId="1">Quotes!$AA$22</definedName>
    <definedName name="ConnBA_25" localSheetId="1">Quotes!$AA$23</definedName>
    <definedName name="ConnBA_3" localSheetId="1">Quotes!$AA$64</definedName>
    <definedName name="ConnBA_4" localSheetId="1">Quotes!$AA$71</definedName>
    <definedName name="ConnBA_5" localSheetId="1">Quotes!$AA$72</definedName>
    <definedName name="ConnBA_6" localSheetId="1">Quotes!$AA$5</definedName>
    <definedName name="ConnBA_7" localSheetId="1">Quotes!$AA$6</definedName>
    <definedName name="ConnBA_8" localSheetId="1">Quotes!$AA$5</definedName>
    <definedName name="ConnBA_9" localSheetId="1">Quotes!$AA$6</definedName>
    <definedName name="ConnBBY" localSheetId="1">Quotes!$AA$17</definedName>
    <definedName name="ConnBBY_1" localSheetId="1">Quotes!$AA$17</definedName>
    <definedName name="ConnBBY_10" localSheetId="1">Quotes!$AA$17</definedName>
    <definedName name="ConnBBY_11" localSheetId="1">Quotes!$AA$17</definedName>
    <definedName name="ConnBBY_12" localSheetId="1">Quotes!$AA$37</definedName>
    <definedName name="ConnBBY_13" localSheetId="1">Quotes!$AA$31</definedName>
    <definedName name="ConnBBY_2" localSheetId="1">Quotes!$AA$81</definedName>
    <definedName name="ConnBBY_3" localSheetId="1">Quotes!$AA$61</definedName>
    <definedName name="ConnBBY_4" localSheetId="1">Quotes!$AA$61</definedName>
    <definedName name="ConnBBY_5" localSheetId="1">Quotes!$AA$17</definedName>
    <definedName name="ConnBBY_6" localSheetId="1">Quotes!$AA$17</definedName>
    <definedName name="ConnBBY_7" localSheetId="1">Quotes!$AA$17</definedName>
    <definedName name="ConnBBY_8" localSheetId="1">Quotes!$AA$17</definedName>
    <definedName name="ConnBBY_9" localSheetId="1">Quotes!$AA$17</definedName>
    <definedName name="ConnBLL" localSheetId="1">Quotes!$AA$7</definedName>
    <definedName name="ConnBLL_1" localSheetId="1">Quotes!$AA$7</definedName>
    <definedName name="ConnBLL_10" localSheetId="1">Quotes!$AA$7</definedName>
    <definedName name="ConnBLL_11" localSheetId="1">Quotes!$AA$7</definedName>
    <definedName name="ConnBLL_12" localSheetId="1">Quotes!$AA$7</definedName>
    <definedName name="ConnBLL_13" localSheetId="1">Quotes!$AA$7</definedName>
    <definedName name="ConnBLL_14" localSheetId="1">Quotes!$AA$7</definedName>
    <definedName name="ConnBLL_15" localSheetId="1">Quotes!$AA$101</definedName>
    <definedName name="ConnBLL_16" localSheetId="1">Quotes!$AA$93</definedName>
    <definedName name="ConnBLL_2" localSheetId="1">Quotes!$AA$7</definedName>
    <definedName name="ConnBLL_3" localSheetId="1">Quotes!$AA$9</definedName>
    <definedName name="ConnBLL_4" localSheetId="1">Quotes!$AA$88</definedName>
    <definedName name="ConnBLL_5" localSheetId="1">Quotes!$AA$88</definedName>
    <definedName name="ConnBLL_6" localSheetId="1">Quotes!$AA$7</definedName>
    <definedName name="ConnBLL_7" localSheetId="1">Quotes!$AA$7</definedName>
    <definedName name="ConnBLL_8" localSheetId="1">Quotes!$AA$7</definedName>
    <definedName name="ConnBLL_9" localSheetId="1">Quotes!$AA$7</definedName>
    <definedName name="ConnBRK.B" localSheetId="1">Quotes!$AA$108</definedName>
    <definedName name="ConnBRK_B" localSheetId="1">Quotes!$AA$108</definedName>
    <definedName name="ConnBRK_B_1" localSheetId="1">Quotes!$AA$99</definedName>
    <definedName name="ConnBRK_B_2" localSheetId="1">Quotes!$AA$99</definedName>
    <definedName name="ConnBRK_B_3" localSheetId="1">Quotes!$AA$43</definedName>
    <definedName name="ConnBRK_B_4" localSheetId="1">Quotes!$AA$56</definedName>
    <definedName name="ConnBWA" localSheetId="1">Quotes!$AA$93</definedName>
    <definedName name="ConnBWA_1" localSheetId="1">Quotes!$AA$93</definedName>
    <definedName name="ConnBWA_10" localSheetId="1">Quotes!$AA$33</definedName>
    <definedName name="ConnBWA_2" localSheetId="1">Quotes!$AA$98</definedName>
    <definedName name="ConnBWA_3" localSheetId="1">Quotes!$AA$73</definedName>
    <definedName name="ConnBWA_4" localSheetId="1">Quotes!$AA$73</definedName>
    <definedName name="ConnBWA_5" localSheetId="1">Quotes!$AA$93</definedName>
    <definedName name="ConnBWA_6" localSheetId="1">Quotes!$AA$93</definedName>
    <definedName name="ConnBWA_7" localSheetId="1">Quotes!$AA$94</definedName>
    <definedName name="ConnBWA_8" localSheetId="1">Quotes!$AA$94</definedName>
    <definedName name="ConnBWA_9" localSheetId="1">Quotes!$AA$32</definedName>
    <definedName name="ConnCBRE" localSheetId="1">Quotes!$AA$43</definedName>
    <definedName name="ConnCBRE_1" localSheetId="1">Quotes!$AA$43</definedName>
    <definedName name="ConnCBRE_10" localSheetId="1">Quotes!$AA$43</definedName>
    <definedName name="ConnCBRE_11" localSheetId="1">Quotes!$AA$39</definedName>
    <definedName name="ConnCBRE_12" localSheetId="1">Quotes!$AA$100</definedName>
    <definedName name="ConnCBRE_13" localSheetId="1">Quotes!$AA$102</definedName>
    <definedName name="ConnCBRE_2" localSheetId="1">Quotes!$AA$4</definedName>
    <definedName name="ConnCBRE_3" localSheetId="1">Quotes!$AA$106</definedName>
    <definedName name="ConnCBRE_4" localSheetId="1">Quotes!$AA$106</definedName>
    <definedName name="ConnCBRE_5" localSheetId="1">Quotes!$AA$43</definedName>
    <definedName name="ConnCBRE_6" localSheetId="1">Quotes!$AA$43</definedName>
    <definedName name="ConnCBRE_7" localSheetId="1">Quotes!$AA$43</definedName>
    <definedName name="ConnCBRE_8" localSheetId="1">Quotes!$AA$43</definedName>
    <definedName name="ConnCBRE_9" localSheetId="1">Quotes!$AA$43</definedName>
    <definedName name="ConnCCI" localSheetId="1">Quotes!$AA$70</definedName>
    <definedName name="ConnCCI_1" localSheetId="1">Quotes!$AA$70</definedName>
    <definedName name="ConnCCI_10" localSheetId="1">Quotes!$AA$63</definedName>
    <definedName name="ConnCCI_2" localSheetId="1">Quotes!$AA$63</definedName>
    <definedName name="ConnCCI_3" localSheetId="1">Quotes!$AA$38</definedName>
    <definedName name="ConnCCI_4" localSheetId="1">Quotes!$AA$38</definedName>
    <definedName name="ConnCCI_5" localSheetId="1">Quotes!$AA$70</definedName>
    <definedName name="ConnCCI_6" localSheetId="1">Quotes!$AA$70</definedName>
    <definedName name="ConnCCI_7" localSheetId="1">Quotes!$AA$71</definedName>
    <definedName name="ConnCCI_8" localSheetId="1">Quotes!$AA$71</definedName>
    <definedName name="ConnCCI_9" localSheetId="1">Quotes!$AA$64</definedName>
    <definedName name="ConnCCL" localSheetId="1">Quotes!$AA$50</definedName>
    <definedName name="ConnCDNS" localSheetId="1">Quotes!$AA$6</definedName>
    <definedName name="ConnCDNS_1" localSheetId="1">Quotes!$AA$6</definedName>
    <definedName name="ConnCDNS_10" localSheetId="1">Quotes!$AA$6</definedName>
    <definedName name="ConnCDNS_11" localSheetId="1">Quotes!$AA$6</definedName>
    <definedName name="ConnCDNS_12" localSheetId="1">Quotes!$AA$6</definedName>
    <definedName name="ConnCDNS_13" localSheetId="1">Quotes!$AA$6</definedName>
    <definedName name="ConnCDNS_14" localSheetId="1">Quotes!$AA$6</definedName>
    <definedName name="ConnCDNS_15" localSheetId="1">Quotes!$AA$103</definedName>
    <definedName name="ConnCDNS_16" localSheetId="1">Quotes!$AA$87</definedName>
    <definedName name="ConnCDNS_2" localSheetId="1">Quotes!$AA$6</definedName>
    <definedName name="ConnCDNS_3" localSheetId="1">Quotes!$AA$17</definedName>
    <definedName name="ConnCDNS_4" localSheetId="1">Quotes!$AA$85</definedName>
    <definedName name="ConnCDNS_5" localSheetId="1">Quotes!$AA$85</definedName>
    <definedName name="ConnCDNS_6" localSheetId="1">Quotes!$AA$6</definedName>
    <definedName name="ConnCDNS_7" localSheetId="1">Quotes!$AA$6</definedName>
    <definedName name="ConnCDNS_8" localSheetId="1">Quotes!$AA$6</definedName>
    <definedName name="ConnCDNS_9" localSheetId="1">Quotes!$AA$6</definedName>
    <definedName name="ConnCFG" localSheetId="1">Quotes!$AA$62</definedName>
    <definedName name="ConnCFG_1" localSheetId="1">Quotes!$AA$62</definedName>
    <definedName name="ConnCFG_10" localSheetId="1">Quotes!$AA$29</definedName>
    <definedName name="ConnCFG_2" localSheetId="1">Quotes!$AA$94</definedName>
    <definedName name="ConnCFG_3" localSheetId="1">Quotes!$AA$82</definedName>
    <definedName name="ConnCFG_4" localSheetId="1">Quotes!$AA$82</definedName>
    <definedName name="ConnCFG_5" localSheetId="1">Quotes!$AA$62</definedName>
    <definedName name="ConnCFG_6" localSheetId="1">Quotes!$AA$62</definedName>
    <definedName name="ConnCFG_7" localSheetId="1">Quotes!$AA$63</definedName>
    <definedName name="ConnCFG_8" localSheetId="1">Quotes!$AA$63</definedName>
    <definedName name="ConnCFG_9" localSheetId="1">Quotes!$AA$31</definedName>
    <definedName name="ConnCME" localSheetId="1">Quotes!$AA$97</definedName>
    <definedName name="ConnCME_1" localSheetId="1">Quotes!$AA$97</definedName>
    <definedName name="ConnCME_10" localSheetId="1">Quotes!$AA$70</definedName>
    <definedName name="ConnCME_2" localSheetId="1">Quotes!$AA$62</definedName>
    <definedName name="ConnCME_3" localSheetId="1">Quotes!$AA$24</definedName>
    <definedName name="ConnCME_4" localSheetId="1">Quotes!$AA$24</definedName>
    <definedName name="ConnCME_5" localSheetId="1">Quotes!$AA$97</definedName>
    <definedName name="ConnCME_6" localSheetId="1">Quotes!$AA$97</definedName>
    <definedName name="ConnCME_7" localSheetId="1">Quotes!$AA$98</definedName>
    <definedName name="ConnCME_8" localSheetId="1">Quotes!$AA$98</definedName>
    <definedName name="ConnCME_9" localSheetId="1">Quotes!$AA$69</definedName>
    <definedName name="ConnCNP" localSheetId="1">Quotes!$AA$80</definedName>
    <definedName name="ConnCNP_1" localSheetId="1">Quotes!$AA$80</definedName>
    <definedName name="ConnCNP_10" localSheetId="1">Quotes!$AA$43</definedName>
    <definedName name="ConnCNP_2" localSheetId="1">Quotes!$AA$57</definedName>
    <definedName name="ConnCNP_3" localSheetId="1">Quotes!$AA$97</definedName>
    <definedName name="ConnCNP_4" localSheetId="1">Quotes!$AA$97</definedName>
    <definedName name="ConnCNP_5" localSheetId="1">Quotes!$AA$80</definedName>
    <definedName name="ConnCNP_6" localSheetId="1">Quotes!$AA$80</definedName>
    <definedName name="ConnCNP_7" localSheetId="1">Quotes!$AA$81</definedName>
    <definedName name="ConnCNP_8" localSheetId="1">Quotes!$AA$81</definedName>
    <definedName name="ConnCNP_9" localSheetId="1">Quotes!$AA$34</definedName>
    <definedName name="ConnCOG" localSheetId="1">Quotes!$AA$81</definedName>
    <definedName name="ConnCOG_1" localSheetId="1">Quotes!$AA$81</definedName>
    <definedName name="ConnCOG_10" localSheetId="1">Quotes!$AA$30</definedName>
    <definedName name="ConnCOG_2" localSheetId="1">Quotes!$AA$79</definedName>
    <definedName name="ConnCOG_3" localSheetId="1">Quotes!$AA$99</definedName>
    <definedName name="ConnCOG_4" localSheetId="1">Quotes!$AA$99</definedName>
    <definedName name="ConnCOG_5" localSheetId="1">Quotes!$AA$81</definedName>
    <definedName name="ConnCOG_6" localSheetId="1">Quotes!$AA$81</definedName>
    <definedName name="ConnCOG_7" localSheetId="1">Quotes!$AA$82</definedName>
    <definedName name="ConnCOG_8" localSheetId="1">Quotes!$AA$82</definedName>
    <definedName name="ConnCOG_9" localSheetId="1">Quotes!$AA$23</definedName>
    <definedName name="ConnCOST" localSheetId="1">Quotes!$AA$65</definedName>
    <definedName name="ConnCOST_1" localSheetId="1">Quotes!$AA$65</definedName>
    <definedName name="ConnCOST_10" localSheetId="1">Quotes!$AA$66</definedName>
    <definedName name="ConnCOST_11" localSheetId="1">Quotes!$AA$91</definedName>
    <definedName name="ConnCOST_12" localSheetId="1">Quotes!$AA$107</definedName>
    <definedName name="ConnCOST_2" localSheetId="1">Quotes!$AA$35</definedName>
    <definedName name="ConnCOST_3" localSheetId="1">Quotes!$AA$15</definedName>
    <definedName name="ConnCOST_4" localSheetId="1">Quotes!$AA$15</definedName>
    <definedName name="ConnCOST_5" localSheetId="1">Quotes!$AA$15</definedName>
    <definedName name="ConnCOST_6" localSheetId="1">Quotes!$AA$15</definedName>
    <definedName name="ConnCOST_7" localSheetId="1">Quotes!$AA$65</definedName>
    <definedName name="ConnCOST_8" localSheetId="1">Quotes!$AA$65</definedName>
    <definedName name="ConnCOST_9" localSheetId="1">Quotes!$AA$66</definedName>
    <definedName name="ConnCPB" localSheetId="1">Quotes!$AA$94</definedName>
    <definedName name="ConnCPB_1" localSheetId="1">Quotes!$AA$94</definedName>
    <definedName name="ConnCPB_10" localSheetId="1">Quotes!$AA$46</definedName>
    <definedName name="ConnCPB_2" localSheetId="1">Quotes!$AA$92</definedName>
    <definedName name="ConnCPB_3" localSheetId="1">Quotes!$AA$83</definedName>
    <definedName name="ConnCPB_4" localSheetId="1">Quotes!$AA$83</definedName>
    <definedName name="ConnCPB_5" localSheetId="1">Quotes!$AA$94</definedName>
    <definedName name="ConnCPB_6" localSheetId="1">Quotes!$AA$94</definedName>
    <definedName name="ConnCPB_7" localSheetId="1">Quotes!$AA$95</definedName>
    <definedName name="ConnCPB_8" localSheetId="1">Quotes!$AA$95</definedName>
    <definedName name="ConnCPB_9" localSheetId="1">Quotes!$AA$48</definedName>
    <definedName name="ConnCPRI" localSheetId="1">Quotes!$AA$8</definedName>
    <definedName name="ConnCPRI_1" localSheetId="1">Quotes!$AA$5</definedName>
    <definedName name="ConnCPRI_2" localSheetId="1">Quotes!$AA$5</definedName>
    <definedName name="ConnCPRI_3" localSheetId="1">Quotes!$AA$5</definedName>
    <definedName name="ConnCPRI_4" localSheetId="1">Quotes!$AA$5</definedName>
    <definedName name="ConnCPRI_5" localSheetId="1">Quotes!$AA$5</definedName>
    <definedName name="ConnCPRI_6" localSheetId="1">Quotes!$AA$5</definedName>
    <definedName name="ConnCPRI_7" localSheetId="1">Quotes!$AA$5</definedName>
    <definedName name="ConnCPRI_8" localSheetId="1">Quotes!$AA$6</definedName>
    <definedName name="ConnCRM" localSheetId="1">Quotes!$AA$23</definedName>
    <definedName name="ConnCRM_1" localSheetId="1">Quotes!$AA$23</definedName>
    <definedName name="ConnCRM_10" localSheetId="1">Quotes!$AA$23</definedName>
    <definedName name="ConnCRM_11" localSheetId="1">Quotes!$AA$25</definedName>
    <definedName name="ConnCRM_12" localSheetId="1">Quotes!$AA$45</definedName>
    <definedName name="ConnCRM_13" localSheetId="1">Quotes!$AA$41</definedName>
    <definedName name="ConnCRM_2" localSheetId="1">Quotes!$AA$10</definedName>
    <definedName name="ConnCRM_3" localSheetId="1">Quotes!$AA$39</definedName>
    <definedName name="ConnCRM_4" localSheetId="1">Quotes!$AA$39</definedName>
    <definedName name="ConnCRM_5" localSheetId="1">Quotes!$AA$23</definedName>
    <definedName name="ConnCRM_6" localSheetId="1">Quotes!$AA$23</definedName>
    <definedName name="ConnCRM_7" localSheetId="1">Quotes!$AA$23</definedName>
    <definedName name="ConnCRM_8" localSheetId="1">Quotes!$AA$23</definedName>
    <definedName name="ConnCRM_9" localSheetId="1">Quotes!$AA$23</definedName>
    <definedName name="ConnCTL" localSheetId="1">Quotes!$AA$99</definedName>
    <definedName name="ConnCTL_1" localSheetId="1">Quotes!$AA$99</definedName>
    <definedName name="ConnCTL_10" localSheetId="1">Quotes!$AA$4</definedName>
    <definedName name="ConnCTL_11" localSheetId="1">Quotes!$AA$4</definedName>
    <definedName name="ConnCTL_12" localSheetId="1">Quotes!$AA$4</definedName>
    <definedName name="ConnCTL_13" localSheetId="1">Quotes!$AA$4</definedName>
    <definedName name="ConnCTL_14" localSheetId="1">Quotes!$AA$4</definedName>
    <definedName name="ConnCTL_15" localSheetId="1">Quotes!$AA$4</definedName>
    <definedName name="ConnCTL_16" localSheetId="1">Quotes!$AA$4</definedName>
    <definedName name="ConnCTL_17" localSheetId="1">Quotes!$AA$4</definedName>
    <definedName name="ConnCTL_18" localSheetId="1">Quotes!$AA$5</definedName>
    <definedName name="ConnCTL_19" localSheetId="1">Quotes!$AA$11</definedName>
    <definedName name="ConnCTL_2" localSheetId="1">Quotes!$AA$96</definedName>
    <definedName name="ConnCTL_20" localSheetId="1">Quotes!$AA$12</definedName>
    <definedName name="ConnCTL_21" localSheetId="1">Quotes!$AA$12</definedName>
    <definedName name="ConnCTL_22" localSheetId="1">Quotes!$AA$12</definedName>
    <definedName name="ConnCTL_3" localSheetId="1">Quotes!$AA$102</definedName>
    <definedName name="ConnCTL_4" localSheetId="1">Quotes!$AA$102</definedName>
    <definedName name="ConnCTL_5" localSheetId="1">Quotes!$AA$99</definedName>
    <definedName name="ConnCTL_6" localSheetId="1">Quotes!$AA$99</definedName>
    <definedName name="ConnCTL_7" localSheetId="1">Quotes!$AA$101</definedName>
    <definedName name="ConnCTL_8" localSheetId="1">Quotes!$AA$101</definedName>
    <definedName name="ConnCTL_9" localSheetId="1">Quotes!$AA$12</definedName>
    <definedName name="ConnDFS" localSheetId="1">Quotes!$AA$41</definedName>
    <definedName name="ConnDFS_1" localSheetId="1">Quotes!$AA$41</definedName>
    <definedName name="ConnDFS_10" localSheetId="1">Quotes!$AA$41</definedName>
    <definedName name="ConnDFS_11" localSheetId="1">Quotes!$AA$44</definedName>
    <definedName name="ConnDFS_12" localSheetId="1">Quotes!$AA$67</definedName>
    <definedName name="ConnDFS_13" localSheetId="1">Quotes!$AA$61</definedName>
    <definedName name="ConnDFS_2" localSheetId="1">Quotes!$AA$84</definedName>
    <definedName name="ConnDFS_3" localSheetId="1">Quotes!$AA$58</definedName>
    <definedName name="ConnDFS_4" localSheetId="1">Quotes!$AA$58</definedName>
    <definedName name="ConnDFS_5" localSheetId="1">Quotes!$AA$41</definedName>
    <definedName name="ConnDFS_6" localSheetId="1">Quotes!$AA$41</definedName>
    <definedName name="ConnDFS_7" localSheetId="1">Quotes!$AA$41</definedName>
    <definedName name="ConnDFS_8" localSheetId="1">Quotes!$AA$41</definedName>
    <definedName name="ConnDFS_9" localSheetId="1">Quotes!$AA$41</definedName>
    <definedName name="ConnDHR" localSheetId="1">Quotes!$AA$38</definedName>
    <definedName name="ConnDHR_1" localSheetId="1">Quotes!$AA$38</definedName>
    <definedName name="ConnDHR_10" localSheetId="1">Quotes!$AA$38</definedName>
    <definedName name="ConnDHR_11" localSheetId="1">Quotes!$AA$38</definedName>
    <definedName name="ConnDHR_12" localSheetId="1">Quotes!$AA$97</definedName>
    <definedName name="ConnDHR_13" localSheetId="1">Quotes!$AA$106</definedName>
    <definedName name="ConnDHR_2" localSheetId="1">Quotes!$AA$29</definedName>
    <definedName name="ConnDHR_3" localSheetId="1">Quotes!$AA$44</definedName>
    <definedName name="ConnDHR_4" localSheetId="1">Quotes!$AA$44</definedName>
    <definedName name="ConnDHR_5" localSheetId="1">Quotes!$AA$38</definedName>
    <definedName name="ConnDHR_6" localSheetId="1">Quotes!$AA$38</definedName>
    <definedName name="ConnDHR_7" localSheetId="1">Quotes!$AA$38</definedName>
    <definedName name="ConnDHR_8" localSheetId="1">Quotes!$AA$38</definedName>
    <definedName name="ConnDHR_9" localSheetId="1">Quotes!$AA$38</definedName>
    <definedName name="ConnDOV" localSheetId="1">Quotes!$AA$33</definedName>
    <definedName name="ConnDOV_1" localSheetId="1">Quotes!$AA$34</definedName>
    <definedName name="ConnDOV_10" localSheetId="1">Quotes!$AA$33</definedName>
    <definedName name="ConnDOV_11" localSheetId="1">Quotes!$AA$34</definedName>
    <definedName name="ConnDOV_12" localSheetId="1">Quotes!$AA$33</definedName>
    <definedName name="ConnDOV_13" localSheetId="1">Quotes!$AA$34</definedName>
    <definedName name="ConnDOV_14" localSheetId="1">Quotes!$AA$33</definedName>
    <definedName name="ConnDOV_15" localSheetId="1">Quotes!$AA$34</definedName>
    <definedName name="ConnDOV_16" localSheetId="1">Quotes!$AA$33</definedName>
    <definedName name="ConnDOV_17" localSheetId="1">Quotes!$AA$34</definedName>
    <definedName name="ConnDOV_18" localSheetId="1">Quotes!$AA$33</definedName>
    <definedName name="ConnDOV_19" localSheetId="1">Quotes!$AA$34</definedName>
    <definedName name="ConnDOV_2" localSheetId="1">Quotes!$AA$33</definedName>
    <definedName name="ConnDOV_20" localSheetId="1">Quotes!$AA$33</definedName>
    <definedName name="ConnDOV_21" localSheetId="1">Quotes!$AA$34</definedName>
    <definedName name="ConnDOV_22" localSheetId="1">Quotes!$AA$33</definedName>
    <definedName name="ConnDOV_23" localSheetId="1">Quotes!$AA$34</definedName>
    <definedName name="ConnDOV_24" localSheetId="1">Quotes!$AA$94</definedName>
    <definedName name="ConnDOV_25" localSheetId="1">Quotes!$AA$95</definedName>
    <definedName name="ConnDOV_26" localSheetId="1">Quotes!$AA$98</definedName>
    <definedName name="ConnDOV_27" localSheetId="1">Quotes!$AA$99</definedName>
    <definedName name="ConnDOV_3" localSheetId="1">Quotes!$AA$34</definedName>
    <definedName name="ConnDOV_4" localSheetId="1">Quotes!$AA$87</definedName>
    <definedName name="ConnDOV_5" localSheetId="1">Quotes!$AA$88</definedName>
    <definedName name="ConnDOV_6" localSheetId="1">Quotes!$AA$40</definedName>
    <definedName name="ConnDOV_7" localSheetId="1">Quotes!$AA$41</definedName>
    <definedName name="ConnDOV_8" localSheetId="1">Quotes!$AA$40</definedName>
    <definedName name="ConnDOV_9" localSheetId="1">Quotes!$AA$41</definedName>
    <definedName name="ConnDRE" localSheetId="1">Quotes!$AA$79</definedName>
    <definedName name="ConnDRE_1" localSheetId="1">Quotes!$AA$79</definedName>
    <definedName name="ConnDRE_10" localSheetId="1">Quotes!$AA$94</definedName>
    <definedName name="ConnDRE_11" localSheetId="1">Quotes!$AA$9</definedName>
    <definedName name="ConnDRE_2" localSheetId="1">Quotes!$AA$56</definedName>
    <definedName name="ConnDRE_3" localSheetId="1">Quotes!$AA$96</definedName>
    <definedName name="ConnDRE_4" localSheetId="1">Quotes!$AA$96</definedName>
    <definedName name="ConnDRE_5" localSheetId="1">Quotes!$AA$79</definedName>
    <definedName name="ConnDRE_6" localSheetId="1">Quotes!$AA$79</definedName>
    <definedName name="ConnDRE_7" localSheetId="1">Quotes!$AA$80</definedName>
    <definedName name="ConnDRE_8" localSheetId="1">Quotes!$AA$80</definedName>
    <definedName name="ConnDRE_9" localSheetId="1">Quotes!$AA$93</definedName>
    <definedName name="ConnDTE" localSheetId="1">Quotes!$AA$57</definedName>
    <definedName name="ConnDTE_1" localSheetId="1">Quotes!$AA$57</definedName>
    <definedName name="ConnDTE_10" localSheetId="1">Quotes!$AA$84</definedName>
    <definedName name="ConnDTE_2" localSheetId="1">Quotes!$AA$45</definedName>
    <definedName name="ConnDTE_3" localSheetId="1">Quotes!$AA$42</definedName>
    <definedName name="ConnDTE_4" localSheetId="1">Quotes!$AA$42</definedName>
    <definedName name="ConnDTE_5" localSheetId="1">Quotes!$AA$57</definedName>
    <definedName name="ConnDTE_6" localSheetId="1">Quotes!$AA$57</definedName>
    <definedName name="ConnDTE_7" localSheetId="1">Quotes!$AA$58</definedName>
    <definedName name="ConnDTE_8" localSheetId="1">Quotes!$AA$58</definedName>
    <definedName name="ConnDTE_9" localSheetId="1">Quotes!$AA$80</definedName>
    <definedName name="ConnDUK" localSheetId="1">Quotes!$AA$73</definedName>
    <definedName name="ConnDUK_1" localSheetId="1">Quotes!$AA$73</definedName>
    <definedName name="ConnDUK_10" localSheetId="1">Quotes!$AA$68</definedName>
    <definedName name="ConnDUK_2" localSheetId="1">Quotes!$AA$46</definedName>
    <definedName name="ConnDUK_3" localSheetId="1">Quotes!$AA$60</definedName>
    <definedName name="ConnDUK_4" localSheetId="1">Quotes!$AA$60</definedName>
    <definedName name="ConnDUK_5" localSheetId="1">Quotes!$AA$73</definedName>
    <definedName name="ConnDUK_6" localSheetId="1">Quotes!$AA$73</definedName>
    <definedName name="ConnDUK_7" localSheetId="1">Quotes!$AA$74</definedName>
    <definedName name="ConnDUK_8" localSheetId="1">Quotes!$AA$74</definedName>
    <definedName name="ConnDUK_9" localSheetId="1">Quotes!$AA$60</definedName>
    <definedName name="ConnDXC" localSheetId="1">Quotes!$AA$5</definedName>
    <definedName name="ConnECL" localSheetId="1">Quotes!$AA$54</definedName>
    <definedName name="ConnECL_1" localSheetId="1">Quotes!$AA$54</definedName>
    <definedName name="ConnECL_10" localSheetId="1">Quotes!$AA$85</definedName>
    <definedName name="ConnECL_2" localSheetId="1">Quotes!$AA$28</definedName>
    <definedName name="ConnECL_3" localSheetId="1">Quotes!$AA$28</definedName>
    <definedName name="ConnECL_4" localSheetId="1">Quotes!$AA$28</definedName>
    <definedName name="ConnECL_5" localSheetId="1">Quotes!$AA$54</definedName>
    <definedName name="ConnECL_6" localSheetId="1">Quotes!$AA$54</definedName>
    <definedName name="ConnECL_7" localSheetId="1">Quotes!$AA$54</definedName>
    <definedName name="ConnECL_8" localSheetId="1">Quotes!$AA$54</definedName>
    <definedName name="ConnECL_9" localSheetId="1">Quotes!$AA$86</definedName>
    <definedName name="ConnEL" localSheetId="1">Quotes!$AA$49</definedName>
    <definedName name="ConnEL_1" localSheetId="1">Quotes!$AA$49</definedName>
    <definedName name="ConnEL_10" localSheetId="1">Quotes!$AA$86</definedName>
    <definedName name="ConnEL_2" localSheetId="1">Quotes!$AA$37</definedName>
    <definedName name="ConnEL_3" localSheetId="1">Quotes!$AA$29</definedName>
    <definedName name="ConnEL_4" localSheetId="1">Quotes!$AA$29</definedName>
    <definedName name="ConnEL_5" localSheetId="1">Quotes!$AA$49</definedName>
    <definedName name="ConnEL_6" localSheetId="1">Quotes!$AA$49</definedName>
    <definedName name="ConnEL_7" localSheetId="1">Quotes!$AA$49</definedName>
    <definedName name="ConnEL_8" localSheetId="1">Quotes!$AA$49</definedName>
    <definedName name="ConnEL_9" localSheetId="1">Quotes!$AA$90</definedName>
    <definedName name="ConnEQR" localSheetId="1">Quotes!$AA$61</definedName>
    <definedName name="ConnEQR_1" localSheetId="1">Quotes!$AA$61</definedName>
    <definedName name="ConnEQR_10" localSheetId="1">Quotes!$AA$69</definedName>
    <definedName name="ConnEQR_2" localSheetId="1">Quotes!$AA$33</definedName>
    <definedName name="ConnEQR_3" localSheetId="1">Quotes!$AA$71</definedName>
    <definedName name="ConnEQR_4" localSheetId="1">Quotes!$AA$71</definedName>
    <definedName name="ConnEQR_5" localSheetId="1">Quotes!$AA$61</definedName>
    <definedName name="ConnEQR_6" localSheetId="1">Quotes!$AA$61</definedName>
    <definedName name="ConnEQR_7" localSheetId="1">Quotes!$AA$62</definedName>
    <definedName name="ConnEQR_8" localSheetId="1">Quotes!$AA$62</definedName>
    <definedName name="ConnEQR_9" localSheetId="1">Quotes!$AA$68</definedName>
    <definedName name="ConnES" localSheetId="1">Quotes!$AA$35</definedName>
    <definedName name="ConnES_1" localSheetId="1">Quotes!$AA$35</definedName>
    <definedName name="ConnES_10" localSheetId="1">Quotes!$AA$35</definedName>
    <definedName name="ConnES_11" localSheetId="1">Quotes!$AA$35</definedName>
    <definedName name="ConnES_12" localSheetId="1">Quotes!$AA$78</definedName>
    <definedName name="ConnES_13" localSheetId="1">Quotes!$AA$76</definedName>
    <definedName name="ConnES_2" localSheetId="1">Quotes!$AA$49</definedName>
    <definedName name="ConnES_3" localSheetId="1">Quotes!$AA$67</definedName>
    <definedName name="ConnES_4" localSheetId="1">Quotes!$AA$67</definedName>
    <definedName name="ConnES_5" localSheetId="1">Quotes!$AA$35</definedName>
    <definedName name="ConnES_6" localSheetId="1">Quotes!$AA$35</definedName>
    <definedName name="ConnES_7" localSheetId="1">Quotes!$AA$35</definedName>
    <definedName name="ConnES_8" localSheetId="1">Quotes!$AA$35</definedName>
    <definedName name="ConnES_9" localSheetId="1">Quotes!$AA$35</definedName>
    <definedName name="ConnESS" localSheetId="1">Quotes!$AA$69</definedName>
    <definedName name="ConnESS_1" localSheetId="1">Quotes!$AA$69</definedName>
    <definedName name="ConnESS_10" localSheetId="1">Quotes!$AA$70</definedName>
    <definedName name="ConnESS_11" localSheetId="1">Quotes!$AA$74</definedName>
    <definedName name="ConnESS_12" localSheetId="1">Quotes!$AA$74</definedName>
    <definedName name="ConnESS_2" localSheetId="1">Quotes!$AA$30</definedName>
    <definedName name="ConnESS_3" localSheetId="1">Quotes!$AA$12</definedName>
    <definedName name="ConnESS_4" localSheetId="1">Quotes!$AA$12</definedName>
    <definedName name="ConnESS_5" localSheetId="1">Quotes!$AA$12</definedName>
    <definedName name="ConnESS_6" localSheetId="1">Quotes!$AA$12</definedName>
    <definedName name="ConnESS_7" localSheetId="1">Quotes!$AA$69</definedName>
    <definedName name="ConnESS_8" localSheetId="1">Quotes!$AA$69</definedName>
    <definedName name="ConnESS_9" localSheetId="1">Quotes!$AA$70</definedName>
    <definedName name="ConnEW" localSheetId="1">Quotes!$AA$21</definedName>
    <definedName name="ConnEW_1" localSheetId="1">Quotes!$AA$21</definedName>
    <definedName name="ConnEW_10" localSheetId="1">Quotes!$AA$21</definedName>
    <definedName name="ConnEW_11" localSheetId="1">Quotes!$AA$22</definedName>
    <definedName name="ConnEW_12" localSheetId="1">Quotes!$AA$51</definedName>
    <definedName name="ConnEW_13" localSheetId="1">Quotes!$AA$45</definedName>
    <definedName name="ConnEW_2" localSheetId="1">Quotes!$AA$14</definedName>
    <definedName name="ConnEW_3" localSheetId="1">Quotes!$AA$32</definedName>
    <definedName name="ConnEW_4" localSheetId="1">Quotes!$AA$32</definedName>
    <definedName name="ConnEW_5" localSheetId="1">Quotes!$AA$21</definedName>
    <definedName name="ConnEW_6" localSheetId="1">Quotes!$AA$21</definedName>
    <definedName name="ConnEW_7" localSheetId="1">Quotes!$AA$21</definedName>
    <definedName name="ConnEW_8" localSheetId="1">Quotes!$AA$21</definedName>
    <definedName name="ConnEW_9" localSheetId="1">Quotes!$AA$21</definedName>
    <definedName name="ConnEXC" localSheetId="1">Quotes!$AA$42</definedName>
    <definedName name="ConnEXC_1" localSheetId="1">Quotes!$AA$42</definedName>
    <definedName name="ConnEXC_10" localSheetId="1">Quotes!$AA$42</definedName>
    <definedName name="ConnEXC_11" localSheetId="1">Quotes!$AA$46</definedName>
    <definedName name="ConnEXC_12" localSheetId="1">Quotes!$AA$54</definedName>
    <definedName name="ConnEXC_2" localSheetId="1">Quotes!$AA$22</definedName>
    <definedName name="ConnEXC_3" localSheetId="1">Quotes!$AA$89</definedName>
    <definedName name="ConnEXC_4" localSheetId="1">Quotes!$AA$89</definedName>
    <definedName name="ConnEXC_5" localSheetId="1">Quotes!$AA$42</definedName>
    <definedName name="ConnEXC_6" localSheetId="1">Quotes!$AA$42</definedName>
    <definedName name="ConnEXC_7" localSheetId="1">Quotes!$AA$42</definedName>
    <definedName name="ConnEXC_8" localSheetId="1">Quotes!$AA$42</definedName>
    <definedName name="ConnEXC_9" localSheetId="1">Quotes!$AA$42</definedName>
    <definedName name="ConnFAST" localSheetId="1">Quotes!$AA$53</definedName>
    <definedName name="ConnFAST_1" localSheetId="1">Quotes!$AA$53</definedName>
    <definedName name="ConnFAST_10" localSheetId="1">Quotes!$AA$37</definedName>
    <definedName name="ConnFAST_2" localSheetId="1">Quotes!$AA$48</definedName>
    <definedName name="ConnFAST_3" localSheetId="1">Quotes!$AA$74</definedName>
    <definedName name="ConnFAST_4" localSheetId="1">Quotes!$AA$74</definedName>
    <definedName name="ConnFAST_5" localSheetId="1">Quotes!$AA$53</definedName>
    <definedName name="ConnFAST_6" localSheetId="1">Quotes!$AA$53</definedName>
    <definedName name="ConnFAST_7" localSheetId="1">Quotes!$AA$53</definedName>
    <definedName name="ConnFAST_8" localSheetId="1">Quotes!$AA$53</definedName>
    <definedName name="ConnFAST_9" localSheetId="1">Quotes!$AA$41</definedName>
    <definedName name="ConnFFIV" localSheetId="1">Quotes!$AA$98</definedName>
    <definedName name="ConnFFIV_1" localSheetId="1">Quotes!$AA$98</definedName>
    <definedName name="ConnFFIV_10" localSheetId="1">Quotes!$AA$20</definedName>
    <definedName name="ConnFFIV_2" localSheetId="1">Quotes!$AA$70</definedName>
    <definedName name="ConnFFIV_3" localSheetId="1">Quotes!$AA$27</definedName>
    <definedName name="ConnFFIV_4" localSheetId="1">Quotes!$AA$27</definedName>
    <definedName name="ConnFFIV_5" localSheetId="1">Quotes!$AA$98</definedName>
    <definedName name="ConnFFIV_6" localSheetId="1">Quotes!$AA$98</definedName>
    <definedName name="ConnFFIV_7" localSheetId="1">Quotes!$AA$100</definedName>
    <definedName name="ConnFFIV_8" localSheetId="1">Quotes!$AA$100</definedName>
    <definedName name="ConnFFIV_9" localSheetId="1">Quotes!$AA$19</definedName>
    <definedName name="ConnFL" localSheetId="1">Quotes!$AA$24</definedName>
    <definedName name="ConnFL_1" localSheetId="1">Quotes!$AA$25</definedName>
    <definedName name="ConnFL_10" localSheetId="1">Quotes!$AA$24</definedName>
    <definedName name="ConnFL_11" localSheetId="1">Quotes!$AA$25</definedName>
    <definedName name="ConnFL_12" localSheetId="1">Quotes!$AA$24</definedName>
    <definedName name="ConnFL_13" localSheetId="1">Quotes!$AA$25</definedName>
    <definedName name="ConnFL_14" localSheetId="1">Quotes!$AA$24</definedName>
    <definedName name="ConnFL_15" localSheetId="1">Quotes!$AA$25</definedName>
    <definedName name="ConnFL_16" localSheetId="1">Quotes!$AA$24</definedName>
    <definedName name="ConnFL_17" localSheetId="1">Quotes!$AA$25</definedName>
    <definedName name="ConnFL_18" localSheetId="1">Quotes!$AA$24</definedName>
    <definedName name="ConnFL_19" localSheetId="1">Quotes!$AA$25</definedName>
    <definedName name="ConnFL_2" localSheetId="1">Quotes!$AA$24</definedName>
    <definedName name="ConnFL_20" localSheetId="1">Quotes!$AA$24</definedName>
    <definedName name="ConnFL_21" localSheetId="1">Quotes!$AA$25</definedName>
    <definedName name="ConnFL_22" localSheetId="1">Quotes!$AA$18</definedName>
    <definedName name="ConnFL_23" localSheetId="1">Quotes!$AA$19</definedName>
    <definedName name="ConnFL_24" localSheetId="1">Quotes!$AA$7</definedName>
    <definedName name="ConnFL_25" localSheetId="1">Quotes!$AA$11</definedName>
    <definedName name="ConnFL_26" localSheetId="1">Quotes!$AA$11</definedName>
    <definedName name="ConnFL_3" localSheetId="1">Quotes!$AA$25</definedName>
    <definedName name="ConnFL_4" localSheetId="1">Quotes!$AA$40</definedName>
    <definedName name="ConnFL_5" localSheetId="1">Quotes!$AA$41</definedName>
    <definedName name="ConnFL_6" localSheetId="1">Quotes!$AA$79</definedName>
    <definedName name="ConnFL_7" localSheetId="1">Quotes!$AA$80</definedName>
    <definedName name="ConnFL_8" localSheetId="1">Quotes!$AA$79</definedName>
    <definedName name="ConnFL_9" localSheetId="1">Quotes!$AA$80</definedName>
    <definedName name="ConnFLR" localSheetId="1">Quotes!$AA$14</definedName>
    <definedName name="ConnFLR_1" localSheetId="1">Quotes!$AA$4</definedName>
    <definedName name="ConnFLR_2" localSheetId="1">Quotes!$AA$4</definedName>
    <definedName name="ConnFLR_3" localSheetId="1">Quotes!$AA$4</definedName>
    <definedName name="ConnFLR_4" localSheetId="1">Quotes!$AA$4</definedName>
    <definedName name="ConnFLR_5" localSheetId="1">Quotes!$AA$4</definedName>
    <definedName name="ConnFLR_6" localSheetId="1">Quotes!$AA$4</definedName>
    <definedName name="ConnFLR_7" localSheetId="1">Quotes!$AA$4</definedName>
    <definedName name="ConnFLR_8" localSheetId="1">Quotes!$AA$4</definedName>
    <definedName name="ConnFOX" localSheetId="1">Quotes!$AA$12</definedName>
    <definedName name="ConnFOX_1" localSheetId="1">Quotes!$AA$13</definedName>
    <definedName name="ConnFOX_10" localSheetId="1">Quotes!$AA$12</definedName>
    <definedName name="ConnFOX_11" localSheetId="1">Quotes!$AA$13</definedName>
    <definedName name="ConnFOX_12" localSheetId="1">Quotes!$AA$12</definedName>
    <definedName name="ConnFOX_13" localSheetId="1">Quotes!$AA$13</definedName>
    <definedName name="ConnFOX_14" localSheetId="1">Quotes!$AA$12</definedName>
    <definedName name="ConnFOX_15" localSheetId="1">Quotes!$AA$13</definedName>
    <definedName name="ConnFOX_16" localSheetId="1">Quotes!$AA$12</definedName>
    <definedName name="ConnFOX_17" localSheetId="1">Quotes!$AA$13</definedName>
    <definedName name="ConnFOX_18" localSheetId="1">Quotes!$AA$12</definedName>
    <definedName name="ConnFOX_19" localSheetId="1">Quotes!$AA$13</definedName>
    <definedName name="ConnFOX_2" localSheetId="1">Quotes!$AA$12</definedName>
    <definedName name="ConnFOX_20" localSheetId="1">Quotes!$AA$12</definedName>
    <definedName name="ConnFOX_21" localSheetId="1">Quotes!$AA$13</definedName>
    <definedName name="ConnFOX_22" localSheetId="1">Quotes!$AA$11</definedName>
    <definedName name="ConnFOX_23" localSheetId="1">Quotes!$AA$12</definedName>
    <definedName name="ConnFOX_24" localSheetId="1">Quotes!$AA$15</definedName>
    <definedName name="ConnFOX_25" localSheetId="1">Quotes!$AA$16</definedName>
    <definedName name="ConnFOX_26" localSheetId="1">Quotes!$AA$16</definedName>
    <definedName name="ConnFOX_27" localSheetId="1">Quotes!$AA$17</definedName>
    <definedName name="ConnFOX_28" localSheetId="1">Quotes!$AA$16</definedName>
    <definedName name="ConnFOX_29" localSheetId="1">Quotes!$AA$17</definedName>
    <definedName name="ConnFOX_3" localSheetId="1">Quotes!$AA$13</definedName>
    <definedName name="ConnFOX_4" localSheetId="1">Quotes!$AA$12</definedName>
    <definedName name="ConnFOX_5" localSheetId="1">Quotes!$AA$13</definedName>
    <definedName name="ConnFOX_6" localSheetId="1">Quotes!$AA$92</definedName>
    <definedName name="ConnFOX_7" localSheetId="1">Quotes!$AA$93</definedName>
    <definedName name="ConnFOX_8" localSheetId="1">Quotes!$AA$92</definedName>
    <definedName name="ConnFOX_9" localSheetId="1">Quotes!$AA$93</definedName>
    <definedName name="ConnFOXA" localSheetId="1">Quotes!$AA$14</definedName>
    <definedName name="ConnFOXA_1" localSheetId="1">Quotes!$AA$15</definedName>
    <definedName name="ConnFOXA_10" localSheetId="1">Quotes!$AA$14</definedName>
    <definedName name="ConnFOXA_11" localSheetId="1">Quotes!$AA$15</definedName>
    <definedName name="ConnFOXA_12" localSheetId="1">Quotes!$AA$14</definedName>
    <definedName name="ConnFOXA_13" localSheetId="1">Quotes!$AA$15</definedName>
    <definedName name="ConnFOXA_14" localSheetId="1">Quotes!$AA$14</definedName>
    <definedName name="ConnFOXA_15" localSheetId="1">Quotes!$AA$15</definedName>
    <definedName name="ConnFOXA_16" localSheetId="1">Quotes!$AA$14</definedName>
    <definedName name="ConnFOXA_17" localSheetId="1">Quotes!$AA$15</definedName>
    <definedName name="ConnFOXA_18" localSheetId="1">Quotes!$AA$14</definedName>
    <definedName name="ConnFOXA_19" localSheetId="1">Quotes!$AA$15</definedName>
    <definedName name="ConnFOXA_2" localSheetId="1">Quotes!$AA$14</definedName>
    <definedName name="ConnFOXA_20" localSheetId="1">Quotes!$AA$14</definedName>
    <definedName name="ConnFOXA_21" localSheetId="1">Quotes!$AA$15</definedName>
    <definedName name="ConnFOXA_22" localSheetId="1">Quotes!$AA$14</definedName>
    <definedName name="ConnFOXA_23" localSheetId="1">Quotes!$AA$15</definedName>
    <definedName name="ConnFOXA_24" localSheetId="1">Quotes!$AA$13</definedName>
    <definedName name="ConnFOXA_25" localSheetId="1">Quotes!$AA$14</definedName>
    <definedName name="ConnFOXA_26" localSheetId="1">Quotes!$AA$13</definedName>
    <definedName name="ConnFOXA_27" localSheetId="1">Quotes!$AA$14</definedName>
    <definedName name="ConnFOXA_28" localSheetId="1">Quotes!$AA$14</definedName>
    <definedName name="ConnFOXA_29" localSheetId="1">Quotes!$AA$15</definedName>
    <definedName name="ConnFOXA_3" localSheetId="1">Quotes!$AA$15</definedName>
    <definedName name="ConnFOXA_4" localSheetId="1">Quotes!$AA$15</definedName>
    <definedName name="ConnFOXA_5" localSheetId="1">Quotes!$AA$16</definedName>
    <definedName name="ConnFOXA_6" localSheetId="1">Quotes!$AA$90</definedName>
    <definedName name="ConnFOXA_7" localSheetId="1">Quotes!$AA$91</definedName>
    <definedName name="ConnFOXA_8" localSheetId="1">Quotes!$AA$90</definedName>
    <definedName name="ConnFOXA_9" localSheetId="1">Quotes!$AA$91</definedName>
    <definedName name="ConnFRT" localSheetId="1">Quotes!$AA$89</definedName>
    <definedName name="ConnFRT_1" localSheetId="1">Quotes!$AA$89</definedName>
    <definedName name="ConnFRT_10" localSheetId="1">Quotes!$AA$44</definedName>
    <definedName name="ConnFRT_2" localSheetId="1">Quotes!$AA$59</definedName>
    <definedName name="ConnFRT_3" localSheetId="1">Quotes!$AA$34</definedName>
    <definedName name="ConnFRT_4" localSheetId="1">Quotes!$AA$34</definedName>
    <definedName name="ConnFRT_5" localSheetId="1">Quotes!$AA$89</definedName>
    <definedName name="ConnFRT_6" localSheetId="1">Quotes!$AA$89</definedName>
    <definedName name="ConnFRT_7" localSheetId="1">Quotes!$AA$90</definedName>
    <definedName name="ConnFRT_8" localSheetId="1">Quotes!$AA$90</definedName>
    <definedName name="ConnFRT_9" localSheetId="1">Quotes!$AA$39</definedName>
    <definedName name="ConnGPS" localSheetId="1">Quotes!$AA$21</definedName>
    <definedName name="ConnGRMN" localSheetId="1">Quotes!$AA$20</definedName>
    <definedName name="ConnGRMN_1" localSheetId="1">Quotes!$AA$20</definedName>
    <definedName name="ConnGRMN_10" localSheetId="1">Quotes!$AA$20</definedName>
    <definedName name="ConnGRMN_11" localSheetId="1">Quotes!$AA$23</definedName>
    <definedName name="ConnGRMN_12" localSheetId="1">Quotes!$AA$40</definedName>
    <definedName name="ConnGRMN_13" localSheetId="1">Quotes!$AA$38</definedName>
    <definedName name="ConnGRMN_2" localSheetId="1">Quotes!$AA$21</definedName>
    <definedName name="ConnGRMN_3" localSheetId="1">Quotes!$AA$68</definedName>
    <definedName name="ConnGRMN_4" localSheetId="1">Quotes!$AA$68</definedName>
    <definedName name="ConnGRMN_5" localSheetId="1">Quotes!$AA$20</definedName>
    <definedName name="ConnGRMN_6" localSheetId="1">Quotes!$AA$20</definedName>
    <definedName name="ConnGRMN_7" localSheetId="1">Quotes!$AA$20</definedName>
    <definedName name="ConnGRMN_8" localSheetId="1">Quotes!$AA$20</definedName>
    <definedName name="ConnGRMN_9" localSheetId="1">Quotes!$AA$20</definedName>
    <definedName name="ConnGS" localSheetId="1">Quotes!$AA$56</definedName>
    <definedName name="ConnGS_1" localSheetId="1">Quotes!$AA$56</definedName>
    <definedName name="ConnGS_10" localSheetId="1">Quotes!$AA$56</definedName>
    <definedName name="ConnGS_11" localSheetId="1">Quotes!$AA$33</definedName>
    <definedName name="ConnGS_12" localSheetId="1">Quotes!$AA$28</definedName>
    <definedName name="ConnGS_2" localSheetId="1">Quotes!$AA$95</definedName>
    <definedName name="ConnGS_3" localSheetId="1">Quotes!$AA$10</definedName>
    <definedName name="ConnGS_4" localSheetId="1">Quotes!$AA$10</definedName>
    <definedName name="ConnGS_5" localSheetId="1">Quotes!$AA$10</definedName>
    <definedName name="ConnGS_6" localSheetId="1">Quotes!$AA$10</definedName>
    <definedName name="ConnGS_7" localSheetId="1">Quotes!$AA$56</definedName>
    <definedName name="ConnGS_8" localSheetId="1">Quotes!$AA$56</definedName>
    <definedName name="ConnGS_9" localSheetId="1">Quotes!$AA$56</definedName>
    <definedName name="ConnGT" localSheetId="1">Quotes!$AA$106</definedName>
    <definedName name="ConnGT_1" localSheetId="1">Quotes!$AA$106</definedName>
    <definedName name="ConnGT_10" localSheetId="1">Quotes!$AA$11</definedName>
    <definedName name="ConnGT_11" localSheetId="1">Quotes!$AA$9</definedName>
    <definedName name="ConnGT_12" localSheetId="1">Quotes!$AA$9</definedName>
    <definedName name="ConnGT_13" localSheetId="1">Quotes!$AA$9</definedName>
    <definedName name="ConnGT_14" localSheetId="1">Quotes!$AA$9</definedName>
    <definedName name="ConnGT_2" localSheetId="1">Quotes!$AA$106</definedName>
    <definedName name="ConnGT_3" localSheetId="1">Quotes!$AA$105</definedName>
    <definedName name="ConnGT_4" localSheetId="1">Quotes!$AA$95</definedName>
    <definedName name="ConnGT_5" localSheetId="1">Quotes!$AA$95</definedName>
    <definedName name="ConnGT_6" localSheetId="1">Quotes!$AA$106</definedName>
    <definedName name="ConnGT_7" localSheetId="1">Quotes!$AA$106</definedName>
    <definedName name="ConnGT_8" localSheetId="1">Quotes!$AA$108</definedName>
    <definedName name="ConnGT_9" localSheetId="1">Quotes!$AA$108</definedName>
    <definedName name="ConnGWW" localSheetId="1">Quotes!$AA$96</definedName>
    <definedName name="ConnGWW_1" localSheetId="1">Quotes!$AA$96</definedName>
    <definedName name="ConnGWW_10" localSheetId="1">Quotes!$AA$97</definedName>
    <definedName name="ConnGWW_11" localSheetId="1">Quotes!$AA$10</definedName>
    <definedName name="ConnGWW_12" localSheetId="1">Quotes!$AA$18</definedName>
    <definedName name="ConnGWW_13" localSheetId="1">Quotes!$AA$18</definedName>
    <definedName name="ConnGWW_2" localSheetId="1">Quotes!$AA$61</definedName>
    <definedName name="ConnGWW_3" localSheetId="1">Quotes!$AA$9</definedName>
    <definedName name="ConnGWW_4" localSheetId="1">Quotes!$AA$9</definedName>
    <definedName name="ConnGWW_5" localSheetId="1">Quotes!$AA$9</definedName>
    <definedName name="ConnGWW_6" localSheetId="1">Quotes!$AA$9</definedName>
    <definedName name="ConnGWW_7" localSheetId="1">Quotes!$AA$96</definedName>
    <definedName name="ConnGWW_8" localSheetId="1">Quotes!$AA$96</definedName>
    <definedName name="ConnGWW_9" localSheetId="1">Quotes!$AA$97</definedName>
    <definedName name="ConnHAL" localSheetId="1">Quotes!$AA$95</definedName>
    <definedName name="ConnHAL_1" localSheetId="1">Quotes!$AA$95</definedName>
    <definedName name="ConnHAL_10" localSheetId="1">Quotes!$AA$5</definedName>
    <definedName name="ConnHAL_11" localSheetId="1">Quotes!$AA$5</definedName>
    <definedName name="ConnHAL_12" localSheetId="1">Quotes!$AA$5</definedName>
    <definedName name="ConnHAL_13" localSheetId="1">Quotes!$AA$5</definedName>
    <definedName name="ConnHAL_14" localSheetId="1">Quotes!$AA$5</definedName>
    <definedName name="ConnHAL_15" localSheetId="1">Quotes!$AA$5</definedName>
    <definedName name="ConnHAL_16" localSheetId="1">Quotes!$AA$5</definedName>
    <definedName name="ConnHAL_17" localSheetId="1">Quotes!$AA$5</definedName>
    <definedName name="ConnHAL_18" localSheetId="1">Quotes!$AA$18</definedName>
    <definedName name="ConnHAL_19" localSheetId="1">Quotes!$AA$12</definedName>
    <definedName name="ConnHAL_2" localSheetId="1">Quotes!$AA$104</definedName>
    <definedName name="ConnHAL_20" localSheetId="1">Quotes!$AA$13</definedName>
    <definedName name="ConnHAL_21" localSheetId="1">Quotes!$AA$13</definedName>
    <definedName name="ConnHAL_22" localSheetId="1">Quotes!$AA$13</definedName>
    <definedName name="ConnHAL_3" localSheetId="1">Quotes!$AA$75</definedName>
    <definedName name="ConnHAL_4" localSheetId="1">Quotes!$AA$75</definedName>
    <definedName name="ConnHAL_5" localSheetId="1">Quotes!$AA$95</definedName>
    <definedName name="ConnHAL_6" localSheetId="1">Quotes!$AA$95</definedName>
    <definedName name="ConnHAL_7" localSheetId="1">Quotes!$AA$96</definedName>
    <definedName name="ConnHAL_8" localSheetId="1">Quotes!$AA$96</definedName>
    <definedName name="ConnHAL_9" localSheetId="1">Quotes!$AA$6</definedName>
    <definedName name="ConnHOLX" localSheetId="1">Quotes!$AA$46</definedName>
    <definedName name="ConnHOLX_1" localSheetId="1">Quotes!$AA$46</definedName>
    <definedName name="ConnHOLX_10" localSheetId="1">Quotes!$AA$55</definedName>
    <definedName name="ConnHOLX_11" localSheetId="1">Quotes!$AA$60</definedName>
    <definedName name="ConnHOLX_2" localSheetId="1">Quotes!$AA$53</definedName>
    <definedName name="ConnHOLX_3" localSheetId="1">Quotes!$AA$86</definedName>
    <definedName name="ConnHOLX_4" localSheetId="1">Quotes!$AA$86</definedName>
    <definedName name="ConnHOLX_5" localSheetId="1">Quotes!$AA$46</definedName>
    <definedName name="ConnHOLX_6" localSheetId="1">Quotes!$AA$46</definedName>
    <definedName name="ConnHOLX_7" localSheetId="1">Quotes!$AA$46</definedName>
    <definedName name="ConnHOLX_8" localSheetId="1">Quotes!$AA$46</definedName>
    <definedName name="ConnHOLX_9" localSheetId="1">Quotes!$AA$41</definedName>
    <definedName name="ConnHST" localSheetId="1">Quotes!$AA$75</definedName>
    <definedName name="ConnHST_1" localSheetId="1">Quotes!$AA$75</definedName>
    <definedName name="ConnHST_10" localSheetId="1">Quotes!$AA$27</definedName>
    <definedName name="ConnHST_2" localSheetId="1">Quotes!$AA$80</definedName>
    <definedName name="ConnHST_3" localSheetId="1">Quotes!$AA$101</definedName>
    <definedName name="ConnHST_4" localSheetId="1">Quotes!$AA$101</definedName>
    <definedName name="ConnHST_5" localSheetId="1">Quotes!$AA$75</definedName>
    <definedName name="ConnHST_6" localSheetId="1">Quotes!$AA$75</definedName>
    <definedName name="ConnHST_7" localSheetId="1">Quotes!$AA$76</definedName>
    <definedName name="ConnHST_8" localSheetId="1">Quotes!$AA$76</definedName>
    <definedName name="ConnHST_9" localSheetId="1">Quotes!$AA$27</definedName>
    <definedName name="ConnHSY" localSheetId="1">Quotes!$AA$85</definedName>
    <definedName name="ConnHSY_1" localSheetId="1">Quotes!$AA$85</definedName>
    <definedName name="ConnHSY_10" localSheetId="1">Quotes!$AA$77</definedName>
    <definedName name="ConnHSY_2" localSheetId="1">Quotes!$AA$68</definedName>
    <definedName name="ConnHSY_3" localSheetId="1">Quotes!$AA$43</definedName>
    <definedName name="ConnHSY_4" localSheetId="1">Quotes!$AA$43</definedName>
    <definedName name="ConnHSY_5" localSheetId="1">Quotes!$AA$85</definedName>
    <definedName name="ConnHSY_6" localSheetId="1">Quotes!$AA$85</definedName>
    <definedName name="ConnHSY_7" localSheetId="1">Quotes!$AA$86</definedName>
    <definedName name="ConnHSY_8" localSheetId="1">Quotes!$AA$86</definedName>
    <definedName name="ConnHSY_9" localSheetId="1">Quotes!$AA$79</definedName>
    <definedName name="ConnHUM" localSheetId="1">Quotes!$AA$101</definedName>
    <definedName name="ConnHUM_1" localSheetId="1">Quotes!$AA$101</definedName>
    <definedName name="ConnHUM_10" localSheetId="1">Quotes!$AA$103</definedName>
    <definedName name="ConnHUM_11" localSheetId="1">Quotes!$AA$21</definedName>
    <definedName name="ConnHUM_12" localSheetId="1">Quotes!$AA$19</definedName>
    <definedName name="ConnHUM_2" localSheetId="1">Quotes!$AA$78</definedName>
    <definedName name="ConnHUM_3" localSheetId="1">Quotes!$AA$7</definedName>
    <definedName name="ConnHUM_4" localSheetId="1">Quotes!$AA$7</definedName>
    <definedName name="ConnHUM_5" localSheetId="1">Quotes!$AA$7</definedName>
    <definedName name="ConnHUM_6" localSheetId="1">Quotes!$AA$7</definedName>
    <definedName name="ConnHUM_7" localSheetId="1">Quotes!$AA$101</definedName>
    <definedName name="ConnHUM_8" localSheetId="1">Quotes!$AA$101</definedName>
    <definedName name="ConnHUM_9" localSheetId="1">Quotes!$AA$103</definedName>
    <definedName name="ConnIBM" localSheetId="1">Quotes!$AA$51</definedName>
    <definedName name="ConnIBM_1" localSheetId="1">Quotes!$AA$51</definedName>
    <definedName name="ConnIBM_10" localSheetId="1">Quotes!$AA$40</definedName>
    <definedName name="ConnIBM_2" localSheetId="1">Quotes!$AA$86</definedName>
    <definedName name="ConnIBM_3" localSheetId="1">Quotes!$AA$22</definedName>
    <definedName name="ConnIBM_4" localSheetId="1">Quotes!$AA$22</definedName>
    <definedName name="ConnIBM_5" localSheetId="1">Quotes!$AA$51</definedName>
    <definedName name="ConnIBM_6" localSheetId="1">Quotes!$AA$51</definedName>
    <definedName name="ConnIBM_7" localSheetId="1">Quotes!$AA$51</definedName>
    <definedName name="ConnIBM_8" localSheetId="1">Quotes!$AA$51</definedName>
    <definedName name="ConnIBM_9" localSheetId="1">Quotes!$AA$42</definedName>
    <definedName name="ConnIFF" localSheetId="1">Quotes!$AA$104</definedName>
    <definedName name="ConnIFF_1" localSheetId="1">Quotes!$AA$104</definedName>
    <definedName name="ConnIFF_10" localSheetId="1">Quotes!$AA$51</definedName>
    <definedName name="ConnIFF_2" localSheetId="1">Quotes!$AA$89</definedName>
    <definedName name="ConnIFF_3" localSheetId="1">Quotes!$AA$26</definedName>
    <definedName name="ConnIFF_4" localSheetId="1">Quotes!$AA$26</definedName>
    <definedName name="ConnIFF_5" localSheetId="1">Quotes!$AA$104</definedName>
    <definedName name="ConnIFF_6" localSheetId="1">Quotes!$AA$104</definedName>
    <definedName name="ConnIFF_7" localSheetId="1">Quotes!$AA$106</definedName>
    <definedName name="ConnIFF_8" localSheetId="1">Quotes!$AA$106</definedName>
    <definedName name="ConnIFF_9" localSheetId="1">Quotes!$AA$44</definedName>
    <definedName name="ConnINTU" localSheetId="1">Quotes!$AA$10</definedName>
    <definedName name="ConnINTU_1" localSheetId="1">Quotes!$AA$10</definedName>
    <definedName name="ConnINTU_10" localSheetId="1">Quotes!$AA$10</definedName>
    <definedName name="ConnINTU_11" localSheetId="1">Quotes!$AA$10</definedName>
    <definedName name="ConnINTU_12" localSheetId="1">Quotes!$AA$10</definedName>
    <definedName name="ConnINTU_13" localSheetId="1">Quotes!$AA$10</definedName>
    <definedName name="ConnINTU_14" localSheetId="1">Quotes!$AA$10</definedName>
    <definedName name="ConnINTU_15" localSheetId="1">Quotes!$AA$10</definedName>
    <definedName name="ConnINTU_16" localSheetId="1">Quotes!$AA$10</definedName>
    <definedName name="ConnINTU_17" localSheetId="1">Quotes!$AA$85</definedName>
    <definedName name="ConnINTU_18" localSheetId="1">Quotes!$AA$82</definedName>
    <definedName name="ConnINTU_2" localSheetId="1">Quotes!$AA$10</definedName>
    <definedName name="ConnINTU_3" localSheetId="1">Quotes!$AA$8</definedName>
    <definedName name="ConnINTU_4" localSheetId="1">Quotes!$AA$19</definedName>
    <definedName name="ConnINTU_5" localSheetId="1">Quotes!$AA$19</definedName>
    <definedName name="ConnINTU_6" localSheetId="1">Quotes!$AA$19</definedName>
    <definedName name="ConnINTU_7" localSheetId="1">Quotes!$AA$18</definedName>
    <definedName name="ConnINTU_8" localSheetId="1">Quotes!$AA$10</definedName>
    <definedName name="ConnINTU_9" localSheetId="1">Quotes!$AA$10</definedName>
    <definedName name="ConnIPGP" localSheetId="1">Quotes!$AA$20</definedName>
    <definedName name="ConnIR" localSheetId="1">Quotes!$AA$47</definedName>
    <definedName name="ConnIR_1" localSheetId="1">Quotes!$AA$47</definedName>
    <definedName name="ConnIR_10" localSheetId="1">Quotes!$AA$65</definedName>
    <definedName name="ConnIR_2" localSheetId="1">Quotes!$AA$54</definedName>
    <definedName name="ConnIR_3" localSheetId="1">Quotes!$AA$46</definedName>
    <definedName name="ConnIR_4" localSheetId="1">Quotes!$AA$46</definedName>
    <definedName name="ConnIR_5" localSheetId="1">Quotes!$AA$47</definedName>
    <definedName name="ConnIR_6" localSheetId="1">Quotes!$AA$47</definedName>
    <definedName name="ConnIR_7" localSheetId="1">Quotes!$AA$47</definedName>
    <definedName name="ConnIR_8" localSheetId="1">Quotes!$AA$47</definedName>
    <definedName name="ConnIR_9" localSheetId="1">Quotes!$AA$70</definedName>
    <definedName name="ConnJWN" localSheetId="1">Quotes!$AA$105</definedName>
    <definedName name="ConnJWN_1" localSheetId="1">Quotes!$AA$105</definedName>
    <definedName name="ConnJWN_10" localSheetId="1">Quotes!$AA$10</definedName>
    <definedName name="ConnJWN_11" localSheetId="1">Quotes!$AA$10</definedName>
    <definedName name="ConnJWN_12" localSheetId="1">Quotes!$AA$10</definedName>
    <definedName name="ConnJWN_13" localSheetId="1">Quotes!$AA$10</definedName>
    <definedName name="ConnJWN_2" localSheetId="1">Quotes!$AA$85</definedName>
    <definedName name="ConnJWN_3" localSheetId="1">Quotes!$AA$81</definedName>
    <definedName name="ConnJWN_4" localSheetId="1">Quotes!$AA$81</definedName>
    <definedName name="ConnJWN_5" localSheetId="1">Quotes!$AA$105</definedName>
    <definedName name="ConnJWN_6" localSheetId="1">Quotes!$AA$105</definedName>
    <definedName name="ConnJWN_7" localSheetId="1">Quotes!$AA$107</definedName>
    <definedName name="ConnJWN_8" localSheetId="1">Quotes!$AA$107</definedName>
    <definedName name="ConnJWN_9" localSheetId="1">Quotes!$AA$8</definedName>
    <definedName name="ConnKEY" localSheetId="1">Quotes!$AA$59</definedName>
    <definedName name="ConnKEY_1" localSheetId="1">Quotes!$AA$59</definedName>
    <definedName name="ConnKEY_10" localSheetId="1">Quotes!$AA$24</definedName>
    <definedName name="ConnKEY_2" localSheetId="1">Quotes!$AA$90</definedName>
    <definedName name="ConnKEY_3" localSheetId="1">Quotes!$AA$100</definedName>
    <definedName name="ConnKEY_4" localSheetId="1">Quotes!$AA$100</definedName>
    <definedName name="ConnKEY_5" localSheetId="1">Quotes!$AA$59</definedName>
    <definedName name="ConnKEY_6" localSheetId="1">Quotes!$AA$59</definedName>
    <definedName name="ConnKEY_7" localSheetId="1">Quotes!$AA$60</definedName>
    <definedName name="ConnKEY_8" localSheetId="1">Quotes!$AA$60</definedName>
    <definedName name="ConnKEY_9" localSheetId="1">Quotes!$AA$29</definedName>
    <definedName name="ConnKHC" localSheetId="1">Quotes!$AA$11</definedName>
    <definedName name="ConnKHC_1" localSheetId="1">Quotes!$AA$9</definedName>
    <definedName name="ConnKHC_2" localSheetId="1">Quotes!$AA$9</definedName>
    <definedName name="ConnKHC_3" localSheetId="1">Quotes!$AA$9</definedName>
    <definedName name="ConnKHC_4" localSheetId="1">Quotes!$AA$9</definedName>
    <definedName name="ConnKHC_5" localSheetId="1">Quotes!$AA$9</definedName>
    <definedName name="ConnKIM" localSheetId="1">Quotes!$AA$58</definedName>
    <definedName name="ConnKIM_1" localSheetId="1">Quotes!$AA$58</definedName>
    <definedName name="ConnKIM_10" localSheetId="1">Quotes!$AA$50</definedName>
    <definedName name="ConnKIM_11" localSheetId="1">Quotes!$AA$48</definedName>
    <definedName name="ConnKIM_2" localSheetId="1">Quotes!$AA$51</definedName>
    <definedName name="ConnKIM_3" localSheetId="1">Quotes!$AA$103</definedName>
    <definedName name="ConnKIM_4" localSheetId="1">Quotes!$AA$103</definedName>
    <definedName name="ConnKIM_5" localSheetId="1">Quotes!$AA$58</definedName>
    <definedName name="ConnKIM_6" localSheetId="1">Quotes!$AA$58</definedName>
    <definedName name="ConnKIM_7" localSheetId="1">Quotes!$AA$59</definedName>
    <definedName name="ConnKIM_8" localSheetId="1">Quotes!$AA$59</definedName>
    <definedName name="ConnKIM_9" localSheetId="1">Quotes!$AA$42</definedName>
    <definedName name="ConnKSU_1" localSheetId="1">Quotes!$AA$43</definedName>
    <definedName name="ConnM" localSheetId="1">Quotes!$AA$13</definedName>
    <definedName name="ConnM_1" localSheetId="1">Quotes!$AA$13</definedName>
    <definedName name="ConnM_2" localSheetId="1">Quotes!$AA$14</definedName>
    <definedName name="ConnM_3" localSheetId="1">Quotes!$AA$14</definedName>
    <definedName name="ConnM_4" localSheetId="1">Quotes!$AA$14</definedName>
    <definedName name="ConnMAC" localSheetId="1">Quotes!$AA$103</definedName>
    <definedName name="ConnMAC_1" localSheetId="1">Quotes!$AA$103</definedName>
    <definedName name="ConnMAC_10" localSheetId="1">Quotes!$AA$7</definedName>
    <definedName name="ConnMAC_11" localSheetId="1">Quotes!$AA$7</definedName>
    <definedName name="ConnMAC_12" localSheetId="1">Quotes!$AA$7</definedName>
    <definedName name="ConnMAC_13" localSheetId="1">Quotes!$AA$7</definedName>
    <definedName name="ConnMAC_14" localSheetId="1">Quotes!$AA$15</definedName>
    <definedName name="ConnMAC_15" localSheetId="1">Quotes!$AA$17</definedName>
    <definedName name="ConnMAC_16" localSheetId="1">Quotes!$AA$18</definedName>
    <definedName name="ConnMAC_17" localSheetId="1">Quotes!$AA$18</definedName>
    <definedName name="ConnMAC_18" localSheetId="1">Quotes!$AA$18</definedName>
    <definedName name="ConnMAC_2" localSheetId="1">Quotes!$AA$99</definedName>
    <definedName name="ConnMAC_3" localSheetId="1">Quotes!$AA$66</definedName>
    <definedName name="ConnMAC_4" localSheetId="1">Quotes!$AA$66</definedName>
    <definedName name="ConnMAC_5" localSheetId="1">Quotes!$AA$103</definedName>
    <definedName name="ConnMAC_6" localSheetId="1">Quotes!$AA$103</definedName>
    <definedName name="ConnMAC_7" localSheetId="1">Quotes!$AA$105</definedName>
    <definedName name="ConnMAC_8" localSheetId="1">Quotes!$AA$105</definedName>
    <definedName name="ConnMAC_9" localSheetId="1">Quotes!$AA$4</definedName>
    <definedName name="ConnMDLZ" localSheetId="1">Quotes!$AA$71</definedName>
    <definedName name="ConnMDLZ_1" localSheetId="1">Quotes!$AA$71</definedName>
    <definedName name="ConnMDLZ_10" localSheetId="1">Quotes!$AA$100</definedName>
    <definedName name="ConnMDLZ_2" localSheetId="1">Quotes!$AA$73</definedName>
    <definedName name="ConnMDLZ_3" localSheetId="1">Quotes!$AA$84</definedName>
    <definedName name="ConnMDLZ_4" localSheetId="1">Quotes!$AA$84</definedName>
    <definedName name="ConnMDLZ_5" localSheetId="1">Quotes!$AA$71</definedName>
    <definedName name="ConnMDLZ_6" localSheetId="1">Quotes!$AA$71</definedName>
    <definedName name="ConnMDLZ_7" localSheetId="1">Quotes!$AA$72</definedName>
    <definedName name="ConnMDLZ_8" localSheetId="1">Quotes!$AA$72</definedName>
    <definedName name="ConnMDLZ_9" localSheetId="1">Quotes!$AA$96</definedName>
    <definedName name="ConnMMC" localSheetId="1">Quotes!$AA$78</definedName>
    <definedName name="ConnMMC_1" localSheetId="1">Quotes!$AA$78</definedName>
    <definedName name="ConnMMC_10" localSheetId="1">Quotes!$AA$104</definedName>
    <definedName name="ConnMMC_11" localSheetId="1">Quotes!$AA$5</definedName>
    <definedName name="ConnMMC_2" localSheetId="1">Quotes!$AA$52</definedName>
    <definedName name="ConnMMC_3" localSheetId="1">Quotes!$AA$56</definedName>
    <definedName name="ConnMMC_4" localSheetId="1">Quotes!$AA$56</definedName>
    <definedName name="ConnMMC_5" localSheetId="1">Quotes!$AA$78</definedName>
    <definedName name="ConnMMC_6" localSheetId="1">Quotes!$AA$78</definedName>
    <definedName name="ConnMMC_7" localSheetId="1">Quotes!$AA$79</definedName>
    <definedName name="ConnMMC_8" localSheetId="1">Quotes!$AA$79</definedName>
    <definedName name="ConnMMC_9" localSheetId="1">Quotes!$AA$105</definedName>
    <definedName name="ConnMRO" localSheetId="1">Quotes!$AA$19</definedName>
    <definedName name="ConnMSI" localSheetId="1">Quotes!$AA$39</definedName>
    <definedName name="ConnMSI_1" localSheetId="1">Quotes!$AA$39</definedName>
    <definedName name="ConnMSI_10" localSheetId="1">Quotes!$AA$39</definedName>
    <definedName name="ConnMSI_11" localSheetId="1">Quotes!$AA$40</definedName>
    <definedName name="ConnMSI_12" localSheetId="1">Quotes!$AA$99</definedName>
    <definedName name="ConnMSI_13" localSheetId="1">Quotes!$AA$91</definedName>
    <definedName name="ConnMSI_14" localSheetId="1">Quotes!$AA$107</definedName>
    <definedName name="ConnMSI_2" localSheetId="1">Quotes!$AA$11</definedName>
    <definedName name="ConnMSI_3" localSheetId="1">Quotes!$AA$45</definedName>
    <definedName name="ConnMSI_4" localSheetId="1">Quotes!$AA$45</definedName>
    <definedName name="ConnMSI_5" localSheetId="1">Quotes!$AA$39</definedName>
    <definedName name="ConnMSI_6" localSheetId="1">Quotes!$AA$39</definedName>
    <definedName name="ConnMSI_7" localSheetId="1">Quotes!$AA$39</definedName>
    <definedName name="ConnMSI_8" localSheetId="1">Quotes!$AA$39</definedName>
    <definedName name="ConnMSI_9" localSheetId="1">Quotes!$AA$39</definedName>
    <definedName name="ConnMTD" localSheetId="1">Quotes!$AA$29</definedName>
    <definedName name="ConnMTD_1" localSheetId="1">Quotes!$AA$29</definedName>
    <definedName name="ConnMTD_10" localSheetId="1">Quotes!$AA$29</definedName>
    <definedName name="ConnMTD_11" localSheetId="1">Quotes!$AA$29</definedName>
    <definedName name="ConnMTD_12" localSheetId="1">Quotes!$AA$29</definedName>
    <definedName name="ConnMTD_13" localSheetId="1">Quotes!$AA$31</definedName>
    <definedName name="ConnMTD_14" localSheetId="1">Quotes!$AA$107</definedName>
    <definedName name="ConnMTD_15" localSheetId="1">Quotes!$AA$104</definedName>
    <definedName name="ConnMTD_16" localSheetId="1">Quotes!$AA$95</definedName>
    <definedName name="ConnMTD_2" localSheetId="1">Quotes!$AA$74</definedName>
    <definedName name="ConnMTD_3" localSheetId="1">Quotes!$AA$4</definedName>
    <definedName name="ConnMTD_4" localSheetId="1">Quotes!$AA$4</definedName>
    <definedName name="ConnMTD_5" localSheetId="1">Quotes!$AA$4</definedName>
    <definedName name="ConnMTD_6" localSheetId="1">Quotes!$AA$4</definedName>
    <definedName name="ConnMTD_7" localSheetId="1">Quotes!$AA$29</definedName>
    <definedName name="ConnMTD_8" localSheetId="1">Quotes!$AA$29</definedName>
    <definedName name="ConnMTD_9" localSheetId="1">Quotes!$AA$29</definedName>
    <definedName name="ConnMYL" localSheetId="1">Quotes!$AA$6</definedName>
    <definedName name="ConnMYL_1" localSheetId="1">Quotes!$AA$15</definedName>
    <definedName name="ConnMYL_2" localSheetId="1">Quotes!$AA$16</definedName>
    <definedName name="ConnMYL_3" localSheetId="1">Quotes!$AA$16</definedName>
    <definedName name="ConnMYL_4" localSheetId="1">Quotes!$AA$16</definedName>
    <definedName name="ConnNBL" localSheetId="1">Quotes!$AA$24</definedName>
    <definedName name="ConnNKE" localSheetId="1">Quotes!$AA$36</definedName>
    <definedName name="ConnNKE_1" localSheetId="1">Quotes!$AA$36</definedName>
    <definedName name="ConnNKE_10" localSheetId="1">Quotes!$AA$36</definedName>
    <definedName name="ConnNKE_11" localSheetId="1">Quotes!$AA$36</definedName>
    <definedName name="ConnNKE_12" localSheetId="1">Quotes!$AA$53</definedName>
    <definedName name="ConnNKE_13" localSheetId="1">Quotes!$AA$53</definedName>
    <definedName name="ConnNKE_2" localSheetId="1">Quotes!$AA$24</definedName>
    <definedName name="ConnNKE_3" localSheetId="1">Quotes!$AA$63</definedName>
    <definedName name="ConnNKE_4" localSheetId="1">Quotes!$AA$63</definedName>
    <definedName name="ConnNKE_5" localSheetId="1">Quotes!$AA$36</definedName>
    <definedName name="ConnNKE_6" localSheetId="1">Quotes!$AA$36</definedName>
    <definedName name="ConnNKE_7" localSheetId="1">Quotes!$AA$36</definedName>
    <definedName name="ConnNKE_8" localSheetId="1">Quotes!$AA$36</definedName>
    <definedName name="ConnNKE_9" localSheetId="1">Quotes!$AA$36</definedName>
    <definedName name="ConnNKTR" localSheetId="1">Quotes!$AA$87</definedName>
    <definedName name="ConnNKTR_1" localSheetId="1">Quotes!$AA$87</definedName>
    <definedName name="ConnNKTR_10" localSheetId="1">Quotes!$AA$6</definedName>
    <definedName name="ConnNKTR_11" localSheetId="1">Quotes!$AA$6</definedName>
    <definedName name="ConnNKTR_12" localSheetId="1">Quotes!$AA$6</definedName>
    <definedName name="ConnNKTR_13" localSheetId="1">Quotes!$AA$6</definedName>
    <definedName name="ConnNKTR_14" localSheetId="1">Quotes!$AA$6</definedName>
    <definedName name="ConnNKTR_15" localSheetId="1">Quotes!$AA$7</definedName>
    <definedName name="ConnNKTR_2" localSheetId="1">Quotes!$AA$106</definedName>
    <definedName name="ConnNKTR_3" localSheetId="1">Quotes!$AA$55</definedName>
    <definedName name="ConnNKTR_4" localSheetId="1">Quotes!$AA$55</definedName>
    <definedName name="ConnNKTR_5" localSheetId="1">Quotes!$AA$87</definedName>
    <definedName name="ConnNKTR_6" localSheetId="1">Quotes!$AA$87</definedName>
    <definedName name="ConnNKTR_7" localSheetId="1">Quotes!$AA$88</definedName>
    <definedName name="ConnNKTR_8" localSheetId="1">Quotes!$AA$88</definedName>
    <definedName name="ConnNKTR_9" localSheetId="1">Quotes!$AA$5</definedName>
    <definedName name="ConnNOV" localSheetId="1">Quotes!$AA$4</definedName>
    <definedName name="ConnNOV_1" localSheetId="1">Quotes!$AA$6</definedName>
    <definedName name="ConnNOV_2" localSheetId="1">Quotes!$AA$7</definedName>
    <definedName name="ConnNOV_3" localSheetId="1">Quotes!$AA$7</definedName>
    <definedName name="ConnNOV_4" localSheetId="1">Quotes!$AA$7</definedName>
    <definedName name="ConnNOV_5" localSheetId="1">Quotes!$AA$7</definedName>
    <definedName name="ConnNRG" localSheetId="1">Quotes!$AA$30</definedName>
    <definedName name="ConnNRG_1" localSheetId="1">Quotes!$AA$30</definedName>
    <definedName name="ConnNRG_10" localSheetId="1">Quotes!$AA$30</definedName>
    <definedName name="ConnNRG_11" localSheetId="1">Quotes!$AA$26</definedName>
    <definedName name="ConnNRG_12" localSheetId="1">Quotes!$AA$26</definedName>
    <definedName name="ConnNRG_13" localSheetId="1">Quotes!$AA$25</definedName>
    <definedName name="ConnNRG_2" localSheetId="1">Quotes!$AA$7</definedName>
    <definedName name="ConnNRG_3" localSheetId="1">Quotes!$AA$98</definedName>
    <definedName name="ConnNRG_4" localSheetId="1">Quotes!$AA$98</definedName>
    <definedName name="ConnNRG_5" localSheetId="1">Quotes!$AA$30</definedName>
    <definedName name="ConnNRG_6" localSheetId="1">Quotes!$AA$30</definedName>
    <definedName name="ConnNRG_7" localSheetId="1">Quotes!$AA$30</definedName>
    <definedName name="ConnNRG_8" localSheetId="1">Quotes!$AA$30</definedName>
    <definedName name="ConnNRG_9" localSheetId="1">Quotes!$AA$30</definedName>
    <definedName name="ConnNTAP" localSheetId="1">Quotes!$AA$77</definedName>
    <definedName name="ConnNTAP_1" localSheetId="1">Quotes!$AA$77</definedName>
    <definedName name="ConnNTAP_10" localSheetId="1">Quotes!$AA$15</definedName>
    <definedName name="ConnNTAP_11" localSheetId="1">Quotes!$AA$13</definedName>
    <definedName name="ConnNTAP_2" localSheetId="1">Quotes!$AA$55</definedName>
    <definedName name="ConnNTAP_3" localSheetId="1">Quotes!$AA$70</definedName>
    <definedName name="ConnNTAP_4" localSheetId="1">Quotes!$AA$70</definedName>
    <definedName name="ConnNTAP_5" localSheetId="1">Quotes!$AA$77</definedName>
    <definedName name="ConnNTAP_6" localSheetId="1">Quotes!$AA$77</definedName>
    <definedName name="ConnNTAP_7" localSheetId="1">Quotes!$AA$78</definedName>
    <definedName name="ConnNTAP_8" localSheetId="1">Quotes!$AA$78</definedName>
    <definedName name="ConnNTAP_9" localSheetId="1">Quotes!$AA$18</definedName>
    <definedName name="ConnNWL" localSheetId="1">Quotes!$AA$12</definedName>
    <definedName name="ConnO" localSheetId="1">Quotes!$AA$16</definedName>
    <definedName name="ConnO_1" localSheetId="1">Quotes!$AA$16</definedName>
    <definedName name="ConnO_10" localSheetId="1">Quotes!$AA$16</definedName>
    <definedName name="ConnO_11" localSheetId="1">Quotes!$AA$16</definedName>
    <definedName name="ConnO_12" localSheetId="1">Quotes!$AA$52</definedName>
    <definedName name="ConnO_13" localSheetId="1">Quotes!$AA$47</definedName>
    <definedName name="ConnO_2" localSheetId="1">Quotes!$AA$20</definedName>
    <definedName name="ConnO_3" localSheetId="1">Quotes!$AA$77</definedName>
    <definedName name="ConnO_4" localSheetId="1">Quotes!$AA$77</definedName>
    <definedName name="ConnO_5" localSheetId="1">Quotes!$AA$16</definedName>
    <definedName name="ConnO_6" localSheetId="1">Quotes!$AA$16</definedName>
    <definedName name="ConnO_7" localSheetId="1">Quotes!$AA$16</definedName>
    <definedName name="ConnO_8" localSheetId="1">Quotes!$AA$16</definedName>
    <definedName name="ConnO_9" localSheetId="1">Quotes!$AA$16</definedName>
    <definedName name="ConnORCL" localSheetId="1">Quotes!$AA$84</definedName>
    <definedName name="ConnORCL_1" localSheetId="1">Quotes!$AA$84</definedName>
    <definedName name="ConnORCL_10" localSheetId="1">Quotes!$AA$90</definedName>
    <definedName name="ConnORCL_2" localSheetId="1">Quotes!$AA$77</definedName>
    <definedName name="ConnORCL_3" localSheetId="1">Quotes!$AA$78</definedName>
    <definedName name="ConnORCL_4" localSheetId="1">Quotes!$AA$78</definedName>
    <definedName name="ConnORCL_5" localSheetId="1">Quotes!$AA$84</definedName>
    <definedName name="ConnORCL_6" localSheetId="1">Quotes!$AA$84</definedName>
    <definedName name="ConnORCL_7" localSheetId="1">Quotes!$AA$85</definedName>
    <definedName name="ConnORCL_8" localSheetId="1">Quotes!$AA$85</definedName>
    <definedName name="ConnORCL_9" localSheetId="1">Quotes!$AA$102</definedName>
    <definedName name="ConnPAYX" localSheetId="1">Quotes!$AA$48</definedName>
    <definedName name="ConnPAYX_1" localSheetId="1">Quotes!$AA$48</definedName>
    <definedName name="ConnPAYX_10" localSheetId="1">Quotes!$AA$52</definedName>
    <definedName name="ConnPAYX_2" localSheetId="1">Quotes!$AA$43</definedName>
    <definedName name="ConnPAYX_3" localSheetId="1">Quotes!$AA$62</definedName>
    <definedName name="ConnPAYX_4" localSheetId="1">Quotes!$AA$62</definedName>
    <definedName name="ConnPAYX_5" localSheetId="1">Quotes!$AA$48</definedName>
    <definedName name="ConnPAYX_6" localSheetId="1">Quotes!$AA$48</definedName>
    <definedName name="ConnPAYX_7" localSheetId="1">Quotes!$AA$48</definedName>
    <definedName name="ConnPAYX_8" localSheetId="1">Quotes!$AA$48</definedName>
    <definedName name="ConnPAYX_9" localSheetId="1">Quotes!$AA$56</definedName>
    <definedName name="ConnPG" localSheetId="1">Quotes!$AA$19</definedName>
    <definedName name="ConnPG_1" localSheetId="1">Quotes!$AA$19</definedName>
    <definedName name="ConnPG_10" localSheetId="1">Quotes!$AA$19</definedName>
    <definedName name="ConnPG_11" localSheetId="1">Quotes!$AA$21</definedName>
    <definedName name="ConnPG_12" localSheetId="1">Quotes!$AA$107</definedName>
    <definedName name="ConnPG_13" localSheetId="1">Quotes!$AA$89</definedName>
    <definedName name="ConnPG_2" localSheetId="1">Quotes!$AA$36</definedName>
    <definedName name="ConnPG_3" localSheetId="1">Quotes!$AA$53</definedName>
    <definedName name="ConnPG_4" localSheetId="1">Quotes!$AA$53</definedName>
    <definedName name="ConnPG_5" localSheetId="1">Quotes!$AA$19</definedName>
    <definedName name="ConnPG_6" localSheetId="1">Quotes!$AA$19</definedName>
    <definedName name="ConnPG_7" localSheetId="1">Quotes!$AA$19</definedName>
    <definedName name="ConnPG_8" localSheetId="1">Quotes!$AA$19</definedName>
    <definedName name="ConnPG_9" localSheetId="1">Quotes!$AA$19</definedName>
    <definedName name="ConnPLD" localSheetId="1">Quotes!$AA$67</definedName>
    <definedName name="ConnPLD_1" localSheetId="1">Quotes!$AA$67</definedName>
    <definedName name="ConnPLD_10" localSheetId="1">Quotes!$AA$88</definedName>
    <definedName name="ConnPLD_2" localSheetId="1">Quotes!$AA$58</definedName>
    <definedName name="ConnPLD_3" localSheetId="1">Quotes!$AA$65</definedName>
    <definedName name="ConnPLD_4" localSheetId="1">Quotes!$AA$65</definedName>
    <definedName name="ConnPLD_5" localSheetId="1">Quotes!$AA$67</definedName>
    <definedName name="ConnPLD_6" localSheetId="1">Quotes!$AA$67</definedName>
    <definedName name="ConnPLD_7" localSheetId="1">Quotes!$AA$68</definedName>
    <definedName name="ConnPLD_8" localSheetId="1">Quotes!$AA$68</definedName>
    <definedName name="ConnPLD_9" localSheetId="1">Quotes!$AA$87</definedName>
    <definedName name="ConnPRU" localSheetId="1">Quotes!$AA$74</definedName>
    <definedName name="ConnPRU_1" localSheetId="1">Quotes!$AA$74</definedName>
    <definedName name="ConnPRU_10" localSheetId="1">Quotes!$AA$59</definedName>
    <definedName name="ConnPRU_2" localSheetId="1">Quotes!$AA$91</definedName>
    <definedName name="ConnPRU_3" localSheetId="1">Quotes!$AA$36</definedName>
    <definedName name="ConnPRU_4" localSheetId="1">Quotes!$AA$36</definedName>
    <definedName name="ConnPRU_5" localSheetId="1">Quotes!$AA$74</definedName>
    <definedName name="ConnPRU_6" localSheetId="1">Quotes!$AA$74</definedName>
    <definedName name="ConnPRU_7" localSheetId="1">Quotes!$AA$75</definedName>
    <definedName name="ConnPRU_8" localSheetId="1">Quotes!$AA$75</definedName>
    <definedName name="ConnPRU_9" localSheetId="1">Quotes!$AA$57</definedName>
    <definedName name="ConnPVH" localSheetId="1">Quotes!$AA$19</definedName>
    <definedName name="ConnPVH_1" localSheetId="1">Quotes!$AA$14</definedName>
    <definedName name="ConnPVH_2" localSheetId="1">Quotes!$AA$15</definedName>
    <definedName name="ConnPVH_3" localSheetId="1">Quotes!$AA$15</definedName>
    <definedName name="ConnPVH_4" localSheetId="1">Quotes!$AA$15</definedName>
    <definedName name="ConnPYPL" localSheetId="1">Quotes!$AA$28</definedName>
    <definedName name="ConnPYPL_1" localSheetId="1">Quotes!$AA$28</definedName>
    <definedName name="ConnPYPL_10" localSheetId="1">Quotes!$AA$28</definedName>
    <definedName name="ConnPYPL_11" localSheetId="1">Quotes!$AA$29</definedName>
    <definedName name="ConnPYPL_12" localSheetId="1">Quotes!$AA$73</definedName>
    <definedName name="ConnPYPL_13" localSheetId="1">Quotes!$AA$66</definedName>
    <definedName name="ConnPYPL_2" localSheetId="1">Quotes!$AA$25</definedName>
    <definedName name="ConnPYPL_3" localSheetId="1">Quotes!$AA$59</definedName>
    <definedName name="ConnPYPL_4" localSheetId="1">Quotes!$AA$59</definedName>
    <definedName name="ConnPYPL_5" localSheetId="1">Quotes!$AA$28</definedName>
    <definedName name="ConnPYPL_6" localSheetId="1">Quotes!$AA$28</definedName>
    <definedName name="ConnPYPL_7" localSheetId="1">Quotes!$AA$28</definedName>
    <definedName name="ConnPYPL_8" localSheetId="1">Quotes!$AA$28</definedName>
    <definedName name="ConnPYPL_9" localSheetId="1">Quotes!$AA$28</definedName>
    <definedName name="ConnREG" localSheetId="1">Quotes!$AA$92</definedName>
    <definedName name="ConnREG_1" localSheetId="1">Quotes!$AA$92</definedName>
    <definedName name="ConnREG_10" localSheetId="1">Quotes!$AA$64</definedName>
    <definedName name="ConnREG_2" localSheetId="1">Quotes!$AA$76</definedName>
    <definedName name="ConnREG_3" localSheetId="1">Quotes!$AA$69</definedName>
    <definedName name="ConnREG_4" localSheetId="1">Quotes!$AA$69</definedName>
    <definedName name="ConnREG_5" localSheetId="1">Quotes!$AA$92</definedName>
    <definedName name="ConnREG_6" localSheetId="1">Quotes!$AA$92</definedName>
    <definedName name="ConnREG_7" localSheetId="1">Quotes!$AA$93</definedName>
    <definedName name="ConnREG_8" localSheetId="1">Quotes!$AA$93</definedName>
    <definedName name="ConnREG_9" localSheetId="1">Quotes!$AA$63</definedName>
    <definedName name="ConnRHT" localSheetId="1">Quotes!$AA$8</definedName>
    <definedName name="ConnRHT_1" localSheetId="1">Quotes!$AA$9</definedName>
    <definedName name="ConnRHT_10" localSheetId="1">Quotes!$AA$30</definedName>
    <definedName name="ConnRHT_11" localSheetId="1">Quotes!$AA$31</definedName>
    <definedName name="ConnRHT_12" localSheetId="1">Quotes!$AA$8</definedName>
    <definedName name="ConnRHT_13" localSheetId="1">Quotes!$AA$9</definedName>
    <definedName name="ConnRHT_14" localSheetId="1">Quotes!$AA$8</definedName>
    <definedName name="ConnRHT_15" localSheetId="1">Quotes!$AA$9</definedName>
    <definedName name="ConnRHT_16" localSheetId="1">Quotes!$AA$8</definedName>
    <definedName name="ConnRHT_17" localSheetId="1">Quotes!$AA$9</definedName>
    <definedName name="ConnRHT_18" localSheetId="1">Quotes!$AA$8</definedName>
    <definedName name="ConnRHT_19" localSheetId="1">Quotes!$AA$9</definedName>
    <definedName name="ConnRHT_2" localSheetId="1">Quotes!$AA$8</definedName>
    <definedName name="ConnRHT_20" localSheetId="1">Quotes!$AA$8</definedName>
    <definedName name="ConnRHT_21" localSheetId="1">Quotes!$AA$9</definedName>
    <definedName name="ConnRHT_22" localSheetId="1">Quotes!$AA$8</definedName>
    <definedName name="ConnRHT_23" localSheetId="1">Quotes!$AA$9</definedName>
    <definedName name="ConnRHT_24" localSheetId="1">Quotes!$AA$8</definedName>
    <definedName name="ConnRHT_25" localSheetId="1">Quotes!$AA$9</definedName>
    <definedName name="ConnRHT_26" localSheetId="1">Quotes!$AA$8</definedName>
    <definedName name="ConnRHT_27" localSheetId="1">Quotes!$AA$9</definedName>
    <definedName name="ConnRHT_28" localSheetId="1">Quotes!$AA$8</definedName>
    <definedName name="ConnRHT_29" localSheetId="1">Quotes!$AA$9</definedName>
    <definedName name="ConnRHT_3" localSheetId="1">Quotes!$AA$9</definedName>
    <definedName name="ConnRHT_30" localSheetId="1">Quotes!$AA$83</definedName>
    <definedName name="ConnRHT_31" localSheetId="1">Quotes!$AA$84</definedName>
    <definedName name="ConnRHT_32" localSheetId="1">Quotes!$AA$79</definedName>
    <definedName name="ConnRHT_33" localSheetId="1">Quotes!$AA$80</definedName>
    <definedName name="ConnRHT_4" localSheetId="1">Quotes!$AA$8</definedName>
    <definedName name="ConnRHT_5" localSheetId="1">Quotes!$AA$9</definedName>
    <definedName name="ConnRHT_6" localSheetId="1">Quotes!$AA$18</definedName>
    <definedName name="ConnRHT_7" localSheetId="1">Quotes!$AA$19</definedName>
    <definedName name="ConnRHT_8" localSheetId="1">Quotes!$AA$30</definedName>
    <definedName name="ConnRHT_9" localSheetId="1">Quotes!$AA$31</definedName>
    <definedName name="ConnSBAC" localSheetId="1">Quotes!$AA$60</definedName>
    <definedName name="ConnSBAC_1" localSheetId="1">Quotes!$AA$60</definedName>
    <definedName name="ConnSBAC_10" localSheetId="1">Quotes!$AA$61</definedName>
    <definedName name="ConnSBAC_11" localSheetId="1">Quotes!$AA$81</definedName>
    <definedName name="ConnSBAC_12" localSheetId="1">Quotes!$AA$78</definedName>
    <definedName name="ConnSBAC_2" localSheetId="1">Quotes!$AA$65</definedName>
    <definedName name="ConnSBAC_3" localSheetId="1">Quotes!$AA$16</definedName>
    <definedName name="ConnSBAC_4" localSheetId="1">Quotes!$AA$16</definedName>
    <definedName name="ConnSBAC_5" localSheetId="1">Quotes!$AA$16</definedName>
    <definedName name="ConnSBAC_6" localSheetId="1">Quotes!$AA$16</definedName>
    <definedName name="ConnSBAC_7" localSheetId="1">Quotes!$AA$60</definedName>
    <definedName name="ConnSBAC_8" localSheetId="1">Quotes!$AA$60</definedName>
    <definedName name="ConnSBAC_9" localSheetId="1">Quotes!$AA$61</definedName>
    <definedName name="ConnSBUX" localSheetId="1">Quotes!$AA$8</definedName>
    <definedName name="ConnSBUX_1" localSheetId="1">Quotes!$AA$103</definedName>
    <definedName name="ConnSBUX_2" localSheetId="1">Quotes!$AA$4</definedName>
    <definedName name="ConnSLB" localSheetId="1">Quotes!$AA$23</definedName>
    <definedName name="ConnSLB_1" localSheetId="1">Quotes!$AA$19</definedName>
    <definedName name="ConnSLB_2" localSheetId="1">Quotes!$AA$19</definedName>
    <definedName name="ConnSLB_3" localSheetId="1">Quotes!$AA$19</definedName>
    <definedName name="ConnSYK" localSheetId="1">Quotes!$AA$44</definedName>
    <definedName name="ConnSYK_1" localSheetId="1">Quotes!$AA$44</definedName>
    <definedName name="ConnSYK_10" localSheetId="1">Quotes!$AA$44</definedName>
    <definedName name="ConnSYK_11" localSheetId="1">Quotes!$AA$92</definedName>
    <definedName name="ConnSYK_12" localSheetId="1">Quotes!$AA$97</definedName>
    <definedName name="ConnSYK_13" localSheetId="1">Quotes!$AA$7</definedName>
    <definedName name="ConnSYK_2" localSheetId="1">Quotes!$AA$42</definedName>
    <definedName name="ConnSYK_3" localSheetId="1">Quotes!$AA$21</definedName>
    <definedName name="ConnSYK_4" localSheetId="1">Quotes!$AA$21</definedName>
    <definedName name="ConnSYK_5" localSheetId="1">Quotes!$AA$44</definedName>
    <definedName name="ConnSYK_6" localSheetId="1">Quotes!$AA$44</definedName>
    <definedName name="ConnSYK_7" localSheetId="1">Quotes!$AA$44</definedName>
    <definedName name="ConnSYK_8" localSheetId="1">Quotes!$AA$44</definedName>
    <definedName name="ConnSYK_9" localSheetId="1">Quotes!$AA$44</definedName>
    <definedName name="ConnTFX" localSheetId="1">Quotes!$AA$50</definedName>
    <definedName name="ConnTFX_1" localSheetId="1">Quotes!$AA$50</definedName>
    <definedName name="ConnTFX_10" localSheetId="1">Quotes!$AA$50</definedName>
    <definedName name="ConnTFX_11" localSheetId="1">Quotes!$AA$75</definedName>
    <definedName name="ConnTFX_12" localSheetId="1">Quotes!$AA$71</definedName>
    <definedName name="ConnTFX_2" localSheetId="1">Quotes!$AA$64</definedName>
    <definedName name="ConnTFX_3" localSheetId="1">Quotes!$AA$8</definedName>
    <definedName name="ConnTFX_4" localSheetId="1">Quotes!$AA$8</definedName>
    <definedName name="ConnTFX_5" localSheetId="1">Quotes!$AA$8</definedName>
    <definedName name="ConnTFX_6" localSheetId="1">Quotes!$AA$8</definedName>
    <definedName name="ConnTFX_7" localSheetId="1">Quotes!$AA$50</definedName>
    <definedName name="ConnTFX_8" localSheetId="1">Quotes!$AA$50</definedName>
    <definedName name="ConnTFX_9" localSheetId="1">Quotes!$AA$50</definedName>
    <definedName name="ConnTPR" localSheetId="1">Quotes!$AA$20</definedName>
    <definedName name="ConnTPR_1" localSheetId="1">Quotes!$AA$16</definedName>
    <definedName name="ConnTPR_2" localSheetId="1">Quotes!$AA$17</definedName>
    <definedName name="ConnTPR_3" localSheetId="1">Quotes!$AA$17</definedName>
    <definedName name="ConnTPR_4" localSheetId="1">Quotes!$AA$17</definedName>
    <definedName name="ConnUDR" localSheetId="1">Quotes!$AA$52</definedName>
    <definedName name="ConnUDR_1" localSheetId="1">Quotes!$AA$52</definedName>
    <definedName name="ConnUDR_10" localSheetId="1">Quotes!$AA$67</definedName>
    <definedName name="ConnUDR_2" localSheetId="1">Quotes!$AA$31</definedName>
    <definedName name="ConnUDR_3" localSheetId="1">Quotes!$AA$94</definedName>
    <definedName name="ConnUDR_4" localSheetId="1">Quotes!$AA$94</definedName>
    <definedName name="ConnUDR_5" localSheetId="1">Quotes!$AA$52</definedName>
    <definedName name="ConnUDR_6" localSheetId="1">Quotes!$AA$52</definedName>
    <definedName name="ConnUDR_7" localSheetId="1">Quotes!$AA$52</definedName>
    <definedName name="ConnUDR_8" localSheetId="1">Quotes!$AA$52</definedName>
    <definedName name="ConnUDR_9" localSheetId="1">Quotes!$AA$66</definedName>
    <definedName name="ConnUSB" localSheetId="1">Quotes!$AA$86</definedName>
    <definedName name="ConnUSB_1" localSheetId="1">Quotes!$AA$86</definedName>
    <definedName name="ConnUSB_10" localSheetId="1">Quotes!$AA$55</definedName>
    <definedName name="ConnUSB_2" localSheetId="1">Quotes!$AA$82</definedName>
    <definedName name="ConnUSB_3" localSheetId="1">Quotes!$AA$72</definedName>
    <definedName name="ConnUSB_4" localSheetId="1">Quotes!$AA$72</definedName>
    <definedName name="ConnUSB_5" localSheetId="1">Quotes!$AA$86</definedName>
    <definedName name="ConnUSB_6" localSheetId="1">Quotes!$AA$86</definedName>
    <definedName name="ConnUSB_7" localSheetId="1">Quotes!$AA$87</definedName>
    <definedName name="ConnUSB_8" localSheetId="1">Quotes!$AA$87</definedName>
    <definedName name="ConnUSB_9" localSheetId="1">Quotes!$AA$49</definedName>
    <definedName name="ConnVAR" localSheetId="1">Quotes!$AA$45</definedName>
    <definedName name="ConnVAR_1" localSheetId="1">Quotes!$AA$45</definedName>
    <definedName name="ConnVAR_10" localSheetId="1">Quotes!$AA$45</definedName>
    <definedName name="ConnVAR_11" localSheetId="1">Quotes!$AA$65</definedName>
    <definedName name="ConnVAR_12" localSheetId="1">Quotes!$AA$62</definedName>
    <definedName name="ConnVAR_2" localSheetId="1">Quotes!$AA$66</definedName>
    <definedName name="ConnVAR_3" localSheetId="1">Quotes!$AA$33</definedName>
    <definedName name="ConnVAR_4" localSheetId="1">Quotes!$AA$33</definedName>
    <definedName name="ConnVAR_5" localSheetId="1">Quotes!$AA$45</definedName>
    <definedName name="ConnVAR_6" localSheetId="1">Quotes!$AA$45</definedName>
    <definedName name="ConnVAR_7" localSheetId="1">Quotes!$AA$45</definedName>
    <definedName name="ConnVAR_8" localSheetId="1">Quotes!$AA$45</definedName>
    <definedName name="ConnVAR_9" localSheetId="1">Quotes!$AA$45</definedName>
    <definedName name="ConnWAT" localSheetId="1">Quotes!$AA$18</definedName>
    <definedName name="ConnWAT_1" localSheetId="1">Quotes!$AA$18</definedName>
    <definedName name="ConnWAT_10" localSheetId="1">Quotes!$AA$18</definedName>
    <definedName name="ConnWAT_11" localSheetId="1">Quotes!$AA$18</definedName>
    <definedName name="ConnWAT_12" localSheetId="1">Quotes!$AA$18</definedName>
    <definedName name="ConnWAT_13" localSheetId="1">Quotes!$AA$20</definedName>
    <definedName name="ConnWAT_14" localSheetId="1">Quotes!$AA$36</definedName>
    <definedName name="ConnWAT_15" localSheetId="1">Quotes!$AA$34</definedName>
    <definedName name="ConnWAT_2" localSheetId="1">Quotes!$AA$50</definedName>
    <definedName name="ConnWAT_3" localSheetId="1">Quotes!$AA$13</definedName>
    <definedName name="ConnWAT_4" localSheetId="1">Quotes!$AA$13</definedName>
    <definedName name="ConnWAT_5" localSheetId="1">Quotes!$AA$13</definedName>
    <definedName name="ConnWAT_6" localSheetId="1">Quotes!$AA$13</definedName>
    <definedName name="ConnWAT_7" localSheetId="1">Quotes!$AA$18</definedName>
    <definedName name="ConnWAT_8" localSheetId="1">Quotes!$AA$18</definedName>
    <definedName name="ConnWAT_9" localSheetId="1">Quotes!$AA$18</definedName>
    <definedName name="ConnWDC" localSheetId="1">Quotes!$AA$22</definedName>
    <definedName name="ConnWDC_1" localSheetId="1">Quotes!$AA$22</definedName>
    <definedName name="ConnWDC_10" localSheetId="1">Quotes!$AA$22</definedName>
    <definedName name="ConnWDC_11" localSheetId="1">Quotes!$AA$24</definedName>
    <definedName name="ConnWDC_12" localSheetId="1">Quotes!$AA$22</definedName>
    <definedName name="ConnWDC_13" localSheetId="1">Quotes!$AA$10</definedName>
    <definedName name="ConnWDC_14" localSheetId="1">Quotes!$AA$10</definedName>
    <definedName name="ConnWDC_15" localSheetId="1">Quotes!$AA$10</definedName>
    <definedName name="ConnWDC_2" localSheetId="1">Quotes!$AA$103</definedName>
    <definedName name="ConnWDC_3" localSheetId="1">Quotes!$AA$51</definedName>
    <definedName name="ConnWDC_4" localSheetId="1">Quotes!$AA$51</definedName>
    <definedName name="ConnWDC_5" localSheetId="1">Quotes!$AA$22</definedName>
    <definedName name="ConnWDC_6" localSheetId="1">Quotes!$AA$22</definedName>
    <definedName name="ConnWDC_7" localSheetId="1">Quotes!$AA$22</definedName>
    <definedName name="ConnWDC_8" localSheetId="1">Quotes!$AA$22</definedName>
    <definedName name="ConnWDC_9" localSheetId="1">Quotes!$AA$22</definedName>
    <definedName name="ConnWLTW" localSheetId="1">Quotes!$AA$66</definedName>
    <definedName name="ConnWLTW_1" localSheetId="1">Quotes!$AA$66</definedName>
    <definedName name="ConnWLTW_10" localSheetId="1">Quotes!$AA$101</definedName>
    <definedName name="ConnWLTW_11" localSheetId="1">Quotes!$AA$6</definedName>
    <definedName name="ConnWLTW_2" localSheetId="1">Quotes!$AA$69</definedName>
    <definedName name="ConnWLTW_3" localSheetId="1">Quotes!$AA$23</definedName>
    <definedName name="ConnWLTW_4" localSheetId="1">Quotes!$AA$23</definedName>
    <definedName name="ConnWLTW_5" localSheetId="1">Quotes!$AA$66</definedName>
    <definedName name="ConnWLTW_6" localSheetId="1">Quotes!$AA$66</definedName>
    <definedName name="ConnWLTW_7" localSheetId="1">Quotes!$AA$67</definedName>
    <definedName name="ConnWLTW_8" localSheetId="1">Quotes!$AA$67</definedName>
    <definedName name="ConnWLTW_9" localSheetId="1">Quotes!$AA$89</definedName>
    <definedName name="ConnWM" localSheetId="1">Quotes!$AA$76</definedName>
    <definedName name="ConnWM_1" localSheetId="1">Quotes!$AA$76</definedName>
    <definedName name="ConnWM_10" localSheetId="1">Quotes!$AA$96</definedName>
    <definedName name="ConnWM_2" localSheetId="1">Quotes!$AA$47</definedName>
    <definedName name="ConnWM_3" localSheetId="1">Quotes!$AA$52</definedName>
    <definedName name="ConnWM_4" localSheetId="1">Quotes!$AA$52</definedName>
    <definedName name="ConnWM_5" localSheetId="1">Quotes!$AA$76</definedName>
    <definedName name="ConnWM_6" localSheetId="1">Quotes!$AA$76</definedName>
    <definedName name="ConnWM_7" localSheetId="1">Quotes!$AA$77</definedName>
    <definedName name="ConnWM_8" localSheetId="1">Quotes!$AA$77</definedName>
    <definedName name="ConnWM_9" localSheetId="1">Quotes!$AA$88</definedName>
    <definedName name="ConnWRK" localSheetId="1">Quotes!$AA$102</definedName>
    <definedName name="ConnWRK_1" localSheetId="1">Quotes!$AA$102</definedName>
    <definedName name="ConnWRK_10" localSheetId="1">Quotes!$AA$12</definedName>
    <definedName name="ConnWRK_11" localSheetId="1">Quotes!$AA$12</definedName>
    <definedName name="ConnWRK_2" localSheetId="1">Quotes!$AA$100</definedName>
    <definedName name="ConnWRK_3" localSheetId="1">Quotes!$AA$64</definedName>
    <definedName name="ConnWRK_4" localSheetId="1">Quotes!$AA$64</definedName>
    <definedName name="ConnWRK_5" localSheetId="1">Quotes!$AA$102</definedName>
    <definedName name="ConnWRK_6" localSheetId="1">Quotes!$AA$102</definedName>
    <definedName name="ConnWRK_7" localSheetId="1">Quotes!$AA$104</definedName>
    <definedName name="ConnWRK_8" localSheetId="1">Quotes!$AA$104</definedName>
    <definedName name="ConnWRK_9" localSheetId="1">Quotes!$AA$17</definedName>
    <definedName name="ConnXEC" localSheetId="1">Quotes!$AA$10</definedName>
    <definedName name="ConnXEC_1" localSheetId="1">Quotes!$AA$7</definedName>
    <definedName name="ConnXEC_2" localSheetId="1">Quotes!$AA$8</definedName>
    <definedName name="ConnXEC_3" localSheetId="1">Quotes!$AA$8</definedName>
    <definedName name="ConnXEC_4" localSheetId="1">Quotes!$AA$8</definedName>
    <definedName name="ConnXEC_5" localSheetId="1">Quotes!$AA$8</definedName>
    <definedName name="ConnZION" localSheetId="1">Quotes!$AA$68</definedName>
    <definedName name="ConnZION_1" localSheetId="1">Quotes!$AA$68</definedName>
    <definedName name="ConnZION_10" localSheetId="1">Quotes!$AA$26</definedName>
    <definedName name="ConnZION_2" localSheetId="1">Quotes!$AA$83</definedName>
    <definedName name="ConnZION_3" localSheetId="1">Quotes!$AA$76</definedName>
    <definedName name="ConnZION_4" localSheetId="1">Quotes!$AA$76</definedName>
    <definedName name="ConnZION_5" localSheetId="1">Quotes!$AA$68</definedName>
    <definedName name="ConnZION_6" localSheetId="1">Quotes!$AA$68</definedName>
    <definedName name="ConnZION_7" localSheetId="1">Quotes!$AA$69</definedName>
    <definedName name="ConnZION_8" localSheetId="1">Quotes!$AA$69</definedName>
    <definedName name="ConnZION_9" localSheetId="1">Quotes!$AA$28</definedName>
  </definedName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2" i="11"/>
  <c r="N1" s="1"/>
  <c r="Q22" i="1" l="1"/>
  <c r="Q9"/>
  <c r="Q8"/>
  <c r="N2" i="12" l="1"/>
  <c r="N1" s="1"/>
  <c r="T2" l="1"/>
  <c r="C253" s="1"/>
  <c r="Q2"/>
  <c r="C252" l="1"/>
  <c r="C14"/>
  <c r="C20"/>
  <c r="C26"/>
  <c r="C32"/>
  <c r="C38"/>
  <c r="C44"/>
  <c r="C50"/>
  <c r="C56"/>
  <c r="C62"/>
  <c r="C68"/>
  <c r="C74"/>
  <c r="C80"/>
  <c r="C86"/>
  <c r="C92"/>
  <c r="C98"/>
  <c r="C104"/>
  <c r="C110"/>
  <c r="C116"/>
  <c r="C122"/>
  <c r="C128"/>
  <c r="C134"/>
  <c r="C140"/>
  <c r="C146"/>
  <c r="C152"/>
  <c r="C158"/>
  <c r="C164"/>
  <c r="C170"/>
  <c r="C176"/>
  <c r="C182"/>
  <c r="C188"/>
  <c r="C194"/>
  <c r="C200"/>
  <c r="C206"/>
  <c r="C212"/>
  <c r="C218"/>
  <c r="C224"/>
  <c r="C230"/>
  <c r="C236"/>
  <c r="C242"/>
  <c r="C248"/>
  <c r="C13"/>
  <c r="C19"/>
  <c r="C25"/>
  <c r="C31"/>
  <c r="C37"/>
  <c r="C43"/>
  <c r="C49"/>
  <c r="C55"/>
  <c r="C61"/>
  <c r="C67"/>
  <c r="C73"/>
  <c r="C79"/>
  <c r="C97"/>
  <c r="C103"/>
  <c r="C115"/>
  <c r="C127"/>
  <c r="C139"/>
  <c r="C157"/>
  <c r="C169"/>
  <c r="C181"/>
  <c r="C193"/>
  <c r="C199"/>
  <c r="C211"/>
  <c r="C223"/>
  <c r="C235"/>
  <c r="C247"/>
  <c r="C125"/>
  <c r="C143"/>
  <c r="C155"/>
  <c r="C167"/>
  <c r="C179"/>
  <c r="C185"/>
  <c r="C197"/>
  <c r="C209"/>
  <c r="C221"/>
  <c r="C233"/>
  <c r="C245"/>
  <c r="C10"/>
  <c r="C22"/>
  <c r="C34"/>
  <c r="C46"/>
  <c r="C58"/>
  <c r="C70"/>
  <c r="C82"/>
  <c r="C94"/>
  <c r="C106"/>
  <c r="C112"/>
  <c r="C124"/>
  <c r="C136"/>
  <c r="C148"/>
  <c r="C166"/>
  <c r="C178"/>
  <c r="C190"/>
  <c r="C208"/>
  <c r="C220"/>
  <c r="C232"/>
  <c r="C244"/>
  <c r="C12"/>
  <c r="C18"/>
  <c r="C24"/>
  <c r="C30"/>
  <c r="C36"/>
  <c r="C42"/>
  <c r="C48"/>
  <c r="C54"/>
  <c r="C60"/>
  <c r="C66"/>
  <c r="C72"/>
  <c r="C78"/>
  <c r="C84"/>
  <c r="C90"/>
  <c r="C96"/>
  <c r="C102"/>
  <c r="C108"/>
  <c r="C114"/>
  <c r="C120"/>
  <c r="C126"/>
  <c r="C132"/>
  <c r="C138"/>
  <c r="C144"/>
  <c r="C150"/>
  <c r="C156"/>
  <c r="C162"/>
  <c r="C168"/>
  <c r="C174"/>
  <c r="C180"/>
  <c r="C186"/>
  <c r="C192"/>
  <c r="C198"/>
  <c r="C204"/>
  <c r="C210"/>
  <c r="C216"/>
  <c r="C222"/>
  <c r="C228"/>
  <c r="C234"/>
  <c r="C240"/>
  <c r="C246"/>
  <c r="C11"/>
  <c r="C17"/>
  <c r="C23"/>
  <c r="C29"/>
  <c r="C35"/>
  <c r="C41"/>
  <c r="C47"/>
  <c r="C53"/>
  <c r="C59"/>
  <c r="C65"/>
  <c r="C71"/>
  <c r="C77"/>
  <c r="C83"/>
  <c r="C89"/>
  <c r="C95"/>
  <c r="C101"/>
  <c r="C107"/>
  <c r="C113"/>
  <c r="C119"/>
  <c r="C131"/>
  <c r="C137"/>
  <c r="C149"/>
  <c r="C161"/>
  <c r="C173"/>
  <c r="C191"/>
  <c r="C203"/>
  <c r="C215"/>
  <c r="C227"/>
  <c r="C239"/>
  <c r="C251"/>
  <c r="C16"/>
  <c r="C28"/>
  <c r="C40"/>
  <c r="C52"/>
  <c r="C64"/>
  <c r="C76"/>
  <c r="C88"/>
  <c r="C100"/>
  <c r="C118"/>
  <c r="C130"/>
  <c r="C142"/>
  <c r="C154"/>
  <c r="C160"/>
  <c r="C172"/>
  <c r="C184"/>
  <c r="C196"/>
  <c r="C202"/>
  <c r="C214"/>
  <c r="C226"/>
  <c r="C238"/>
  <c r="C250"/>
  <c r="C9"/>
  <c r="C15"/>
  <c r="C21"/>
  <c r="C27"/>
  <c r="C33"/>
  <c r="C39"/>
  <c r="C45"/>
  <c r="C51"/>
  <c r="C57"/>
  <c r="C63"/>
  <c r="C69"/>
  <c r="C75"/>
  <c r="C81"/>
  <c r="C87"/>
  <c r="C93"/>
  <c r="C99"/>
  <c r="C105"/>
  <c r="C111"/>
  <c r="C117"/>
  <c r="C123"/>
  <c r="C129"/>
  <c r="C135"/>
  <c r="C141"/>
  <c r="C147"/>
  <c r="C153"/>
  <c r="C159"/>
  <c r="C165"/>
  <c r="C171"/>
  <c r="C177"/>
  <c r="C183"/>
  <c r="C189"/>
  <c r="C195"/>
  <c r="C201"/>
  <c r="C207"/>
  <c r="C213"/>
  <c r="C219"/>
  <c r="C225"/>
  <c r="C231"/>
  <c r="C237"/>
  <c r="C243"/>
  <c r="C249"/>
  <c r="C85"/>
  <c r="C91"/>
  <c r="C109"/>
  <c r="C121"/>
  <c r="C133"/>
  <c r="C145"/>
  <c r="C151"/>
  <c r="C163"/>
  <c r="C175"/>
  <c r="C187"/>
  <c r="C205"/>
  <c r="C217"/>
  <c r="C229"/>
  <c r="C241"/>
  <c r="C8"/>
  <c r="C6"/>
  <c r="C7"/>
  <c r="C5"/>
  <c r="C3"/>
  <c r="C4"/>
  <c r="T2" i="11"/>
  <c r="C253" s="1"/>
  <c r="Q2"/>
  <c r="C112" l="1"/>
  <c r="C124"/>
  <c r="C136"/>
  <c r="C144"/>
  <c r="C152"/>
  <c r="C160"/>
  <c r="C168"/>
  <c r="C176"/>
  <c r="C188"/>
  <c r="C196"/>
  <c r="C204"/>
  <c r="C212"/>
  <c r="C224"/>
  <c r="C232"/>
  <c r="C240"/>
  <c r="C248"/>
  <c r="C113"/>
  <c r="C117"/>
  <c r="C121"/>
  <c r="C125"/>
  <c r="C129"/>
  <c r="C133"/>
  <c r="C137"/>
  <c r="C141"/>
  <c r="C145"/>
  <c r="C149"/>
  <c r="C153"/>
  <c r="C157"/>
  <c r="C161"/>
  <c r="C165"/>
  <c r="C169"/>
  <c r="C173"/>
  <c r="C177"/>
  <c r="C181"/>
  <c r="C185"/>
  <c r="C189"/>
  <c r="C193"/>
  <c r="C197"/>
  <c r="C201"/>
  <c r="C205"/>
  <c r="C209"/>
  <c r="C213"/>
  <c r="C217"/>
  <c r="C221"/>
  <c r="C225"/>
  <c r="C229"/>
  <c r="C233"/>
  <c r="C237"/>
  <c r="C241"/>
  <c r="C245"/>
  <c r="C249"/>
  <c r="C118"/>
  <c r="C122"/>
  <c r="C130"/>
  <c r="C134"/>
  <c r="C142"/>
  <c r="C150"/>
  <c r="C158"/>
  <c r="C162"/>
  <c r="C170"/>
  <c r="C178"/>
  <c r="C186"/>
  <c r="C190"/>
  <c r="C198"/>
  <c r="C206"/>
  <c r="C214"/>
  <c r="C222"/>
  <c r="C230"/>
  <c r="C234"/>
  <c r="C242"/>
  <c r="C114"/>
  <c r="C126"/>
  <c r="C138"/>
  <c r="C146"/>
  <c r="C154"/>
  <c r="C166"/>
  <c r="C174"/>
  <c r="C182"/>
  <c r="C194"/>
  <c r="C202"/>
  <c r="C210"/>
  <c r="C218"/>
  <c r="C226"/>
  <c r="C238"/>
  <c r="C246"/>
  <c r="C115"/>
  <c r="C119"/>
  <c r="C123"/>
  <c r="C127"/>
  <c r="C131"/>
  <c r="C135"/>
  <c r="C139"/>
  <c r="C143"/>
  <c r="C147"/>
  <c r="C151"/>
  <c r="C155"/>
  <c r="C159"/>
  <c r="C163"/>
  <c r="C167"/>
  <c r="C171"/>
  <c r="C175"/>
  <c r="C179"/>
  <c r="C183"/>
  <c r="C187"/>
  <c r="C191"/>
  <c r="C195"/>
  <c r="C199"/>
  <c r="C203"/>
  <c r="C207"/>
  <c r="C211"/>
  <c r="C215"/>
  <c r="C219"/>
  <c r="C223"/>
  <c r="C227"/>
  <c r="C231"/>
  <c r="C235"/>
  <c r="C239"/>
  <c r="C243"/>
  <c r="C247"/>
  <c r="C251"/>
  <c r="C116"/>
  <c r="C120"/>
  <c r="C128"/>
  <c r="C132"/>
  <c r="C140"/>
  <c r="C148"/>
  <c r="C156"/>
  <c r="C164"/>
  <c r="C172"/>
  <c r="C180"/>
  <c r="C184"/>
  <c r="C192"/>
  <c r="C200"/>
  <c r="C208"/>
  <c r="C216"/>
  <c r="C220"/>
  <c r="C228"/>
  <c r="C236"/>
  <c r="C244"/>
  <c r="C252"/>
  <c r="C250"/>
  <c r="C111"/>
  <c r="C5"/>
  <c r="C9"/>
  <c r="C13"/>
  <c r="C17"/>
  <c r="C21"/>
  <c r="C25"/>
  <c r="C29"/>
  <c r="C33"/>
  <c r="C37"/>
  <c r="C41"/>
  <c r="C45"/>
  <c r="C49"/>
  <c r="C53"/>
  <c r="C57"/>
  <c r="C61"/>
  <c r="C65"/>
  <c r="C69"/>
  <c r="C73"/>
  <c r="C77"/>
  <c r="C81"/>
  <c r="C85"/>
  <c r="C89"/>
  <c r="C93"/>
  <c r="C97"/>
  <c r="C101"/>
  <c r="C105"/>
  <c r="C109"/>
  <c r="C6"/>
  <c r="C10"/>
  <c r="C14"/>
  <c r="C18"/>
  <c r="C22"/>
  <c r="C26"/>
  <c r="C30"/>
  <c r="C34"/>
  <c r="C38"/>
  <c r="C42"/>
  <c r="C46"/>
  <c r="C50"/>
  <c r="C54"/>
  <c r="C58"/>
  <c r="C62"/>
  <c r="C66"/>
  <c r="C70"/>
  <c r="C74"/>
  <c r="C78"/>
  <c r="C82"/>
  <c r="C86"/>
  <c r="C90"/>
  <c r="C94"/>
  <c r="C98"/>
  <c r="C102"/>
  <c r="C106"/>
  <c r="C110"/>
  <c r="C3"/>
  <c r="C7"/>
  <c r="C11"/>
  <c r="C15"/>
  <c r="C19"/>
  <c r="C23"/>
  <c r="C27"/>
  <c r="C31"/>
  <c r="C35"/>
  <c r="C39"/>
  <c r="C43"/>
  <c r="C47"/>
  <c r="C51"/>
  <c r="C55"/>
  <c r="C59"/>
  <c r="C63"/>
  <c r="C67"/>
  <c r="C71"/>
  <c r="C75"/>
  <c r="C79"/>
  <c r="C83"/>
  <c r="C87"/>
  <c r="C91"/>
  <c r="C95"/>
  <c r="C99"/>
  <c r="C103"/>
  <c r="C107"/>
  <c r="C4"/>
  <c r="C8"/>
  <c r="C12"/>
  <c r="C16"/>
  <c r="C20"/>
  <c r="C24"/>
  <c r="C28"/>
  <c r="C32"/>
  <c r="C36"/>
  <c r="C40"/>
  <c r="C44"/>
  <c r="C48"/>
  <c r="C52"/>
  <c r="C56"/>
  <c r="C60"/>
  <c r="C64"/>
  <c r="C68"/>
  <c r="C72"/>
  <c r="C76"/>
  <c r="C80"/>
  <c r="C84"/>
  <c r="C88"/>
  <c r="C92"/>
  <c r="C96"/>
  <c r="C100"/>
  <c r="C104"/>
  <c r="C108"/>
  <c r="S391" i="1"/>
  <c r="R391"/>
  <c r="Q391"/>
  <c r="N391"/>
  <c r="L391"/>
  <c r="K391"/>
  <c r="J391"/>
  <c r="S123"/>
  <c r="R123"/>
  <c r="Q123"/>
  <c r="N123"/>
  <c r="L123"/>
  <c r="K123"/>
  <c r="J123"/>
  <c r="S278"/>
  <c r="R278"/>
  <c r="Q278"/>
  <c r="N278"/>
  <c r="L278"/>
  <c r="K278"/>
  <c r="J278"/>
  <c r="S354"/>
  <c r="R354"/>
  <c r="Q354"/>
  <c r="N354"/>
  <c r="L354"/>
  <c r="K354"/>
  <c r="J354"/>
  <c r="S288"/>
  <c r="R288"/>
  <c r="Q288"/>
  <c r="N288"/>
  <c r="L288"/>
  <c r="K288"/>
  <c r="J288"/>
  <c r="S179"/>
  <c r="R179"/>
  <c r="Q179"/>
  <c r="N179"/>
  <c r="L179"/>
  <c r="K179"/>
  <c r="J179"/>
  <c r="S228"/>
  <c r="R228"/>
  <c r="Q228"/>
  <c r="N228"/>
  <c r="L228"/>
  <c r="K228"/>
  <c r="J228"/>
  <c r="S414"/>
  <c r="R414"/>
  <c r="Q414"/>
  <c r="N414"/>
  <c r="L414"/>
  <c r="K414"/>
  <c r="J414"/>
  <c r="S309"/>
  <c r="R309"/>
  <c r="Q309"/>
  <c r="N309"/>
  <c r="L309"/>
  <c r="K309"/>
  <c r="J309"/>
  <c r="S493"/>
  <c r="R493"/>
  <c r="Q493"/>
  <c r="N493"/>
  <c r="L493"/>
  <c r="K493"/>
  <c r="J493"/>
  <c r="S364"/>
  <c r="R364"/>
  <c r="Q364"/>
  <c r="N364"/>
  <c r="L364"/>
  <c r="K364"/>
  <c r="J364"/>
  <c r="S400"/>
  <c r="R400"/>
  <c r="Q400"/>
  <c r="N400"/>
  <c r="L400"/>
  <c r="K400"/>
  <c r="J400"/>
  <c r="S333"/>
  <c r="R333"/>
  <c r="Q333"/>
  <c r="N333"/>
  <c r="L333"/>
  <c r="K333"/>
  <c r="J333"/>
  <c r="S385"/>
  <c r="R385"/>
  <c r="Q385"/>
  <c r="N385"/>
  <c r="L385"/>
  <c r="K385"/>
  <c r="J385"/>
  <c r="S348"/>
  <c r="R348"/>
  <c r="Q348"/>
  <c r="N348"/>
  <c r="L348"/>
  <c r="K348"/>
  <c r="J348"/>
  <c r="S359"/>
  <c r="R359"/>
  <c r="Q359"/>
  <c r="N359"/>
  <c r="L359"/>
  <c r="K359"/>
  <c r="J359"/>
  <c r="S269"/>
  <c r="R269"/>
  <c r="Q269"/>
  <c r="N269"/>
  <c r="L269"/>
  <c r="K269"/>
  <c r="J269"/>
  <c r="S279"/>
  <c r="R279"/>
  <c r="Q279"/>
  <c r="N279"/>
  <c r="L279"/>
  <c r="K279"/>
  <c r="J279"/>
  <c r="S316"/>
  <c r="R316"/>
  <c r="Q316"/>
  <c r="N316"/>
  <c r="L316"/>
  <c r="K316"/>
  <c r="J316"/>
  <c r="S342"/>
  <c r="R342"/>
  <c r="Q342"/>
  <c r="N342"/>
  <c r="L342"/>
  <c r="K342"/>
  <c r="J342"/>
  <c r="S233"/>
  <c r="R233"/>
  <c r="Q233"/>
  <c r="N233"/>
  <c r="L233"/>
  <c r="K233"/>
  <c r="J233"/>
  <c r="S338"/>
  <c r="R338"/>
  <c r="Q338"/>
  <c r="N338"/>
  <c r="L338"/>
  <c r="K338"/>
  <c r="J338"/>
  <c r="S230"/>
  <c r="R230"/>
  <c r="Q230"/>
  <c r="N230"/>
  <c r="L230"/>
  <c r="K230"/>
  <c r="J230"/>
  <c r="S241"/>
  <c r="R241"/>
  <c r="Q241"/>
  <c r="N241"/>
  <c r="L241"/>
  <c r="K241"/>
  <c r="J241"/>
  <c r="S301"/>
  <c r="R301"/>
  <c r="Q301"/>
  <c r="N301"/>
  <c r="L301"/>
  <c r="K301"/>
  <c r="J301"/>
  <c r="S289"/>
  <c r="R289"/>
  <c r="Q289"/>
  <c r="N289"/>
  <c r="L289"/>
  <c r="K289"/>
  <c r="J289"/>
  <c r="S446"/>
  <c r="R446"/>
  <c r="Q446"/>
  <c r="N446"/>
  <c r="L446"/>
  <c r="K446"/>
  <c r="J446"/>
  <c r="S402"/>
  <c r="R402"/>
  <c r="Q402"/>
  <c r="N402"/>
  <c r="L402"/>
  <c r="K402"/>
  <c r="J402"/>
  <c r="S451"/>
  <c r="R451"/>
  <c r="Q451"/>
  <c r="N451"/>
  <c r="L451"/>
  <c r="K451"/>
  <c r="J451"/>
  <c r="S315"/>
  <c r="R315"/>
  <c r="Q315"/>
  <c r="N315"/>
  <c r="L315"/>
  <c r="K315"/>
  <c r="J315"/>
  <c r="S428"/>
  <c r="R428"/>
  <c r="Q428"/>
  <c r="N428"/>
  <c r="L428"/>
  <c r="K428"/>
  <c r="J428"/>
  <c r="S473"/>
  <c r="R473"/>
  <c r="Q473"/>
  <c r="N473"/>
  <c r="L473"/>
  <c r="K473"/>
  <c r="J473"/>
  <c r="S323"/>
  <c r="R323"/>
  <c r="Q323"/>
  <c r="N323"/>
  <c r="L323"/>
  <c r="K323"/>
  <c r="J323"/>
  <c r="S236"/>
  <c r="R236"/>
  <c r="Q236"/>
  <c r="N236"/>
  <c r="L236"/>
  <c r="K236"/>
  <c r="J236"/>
  <c r="S381"/>
  <c r="R381"/>
  <c r="Q381"/>
  <c r="N381"/>
  <c r="L381"/>
  <c r="K381"/>
  <c r="J381"/>
  <c r="S361"/>
  <c r="R361"/>
  <c r="Q361"/>
  <c r="N361"/>
  <c r="L361"/>
  <c r="K361"/>
  <c r="J361"/>
  <c r="S261"/>
  <c r="R261"/>
  <c r="Q261"/>
  <c r="N261"/>
  <c r="L261"/>
  <c r="K261"/>
  <c r="J261"/>
  <c r="S374"/>
  <c r="R374"/>
  <c r="Q374"/>
  <c r="N374"/>
  <c r="L374"/>
  <c r="K374"/>
  <c r="J374"/>
  <c r="S297"/>
  <c r="R297"/>
  <c r="Q297"/>
  <c r="N297"/>
  <c r="L297"/>
  <c r="K297"/>
  <c r="J297"/>
  <c r="S235"/>
  <c r="R235"/>
  <c r="Q235"/>
  <c r="N235"/>
  <c r="L235"/>
  <c r="K235"/>
  <c r="J235"/>
  <c r="S497"/>
  <c r="R497"/>
  <c r="Q497"/>
  <c r="N497"/>
  <c r="L497"/>
  <c r="K497"/>
  <c r="J497"/>
  <c r="S350"/>
  <c r="R350"/>
  <c r="Q350"/>
  <c r="N350"/>
  <c r="L350"/>
  <c r="K350"/>
  <c r="J350"/>
  <c r="S426"/>
  <c r="R426"/>
  <c r="Q426"/>
  <c r="N426"/>
  <c r="L426"/>
  <c r="K426"/>
  <c r="J426"/>
  <c r="S442"/>
  <c r="R442"/>
  <c r="Q442"/>
  <c r="N442"/>
  <c r="L442"/>
  <c r="K442"/>
  <c r="J442"/>
  <c r="S331"/>
  <c r="R331"/>
  <c r="Q331"/>
  <c r="N331"/>
  <c r="L331"/>
  <c r="K331"/>
  <c r="J331"/>
  <c r="S443"/>
  <c r="R443"/>
  <c r="Q443"/>
  <c r="N443"/>
  <c r="L443"/>
  <c r="K443"/>
  <c r="J443"/>
  <c r="S479"/>
  <c r="R479"/>
  <c r="Q479"/>
  <c r="N479"/>
  <c r="L479"/>
  <c r="K479"/>
  <c r="J479"/>
  <c r="S325"/>
  <c r="R325"/>
  <c r="Q325"/>
  <c r="N325"/>
  <c r="L325"/>
  <c r="K325"/>
  <c r="J325"/>
  <c r="S424"/>
  <c r="R424"/>
  <c r="Q424"/>
  <c r="N424"/>
  <c r="L424"/>
  <c r="K424"/>
  <c r="J424"/>
  <c r="S492"/>
  <c r="R492"/>
  <c r="Q492"/>
  <c r="N492"/>
  <c r="L492"/>
  <c r="K492"/>
  <c r="J492"/>
  <c r="S306"/>
  <c r="R306"/>
  <c r="Q306"/>
  <c r="N306"/>
  <c r="L306"/>
  <c r="K306"/>
  <c r="J306"/>
  <c r="S211"/>
  <c r="R211"/>
  <c r="Q211"/>
  <c r="N211"/>
  <c r="L211"/>
  <c r="K211"/>
  <c r="J211"/>
  <c r="S368"/>
  <c r="R368"/>
  <c r="Q368"/>
  <c r="N368"/>
  <c r="L368"/>
  <c r="K368"/>
  <c r="J368"/>
  <c r="S373"/>
  <c r="R373"/>
  <c r="Q373"/>
  <c r="N373"/>
  <c r="L373"/>
  <c r="K373"/>
  <c r="J373"/>
  <c r="S302"/>
  <c r="R302"/>
  <c r="Q302"/>
  <c r="N302"/>
  <c r="L302"/>
  <c r="K302"/>
  <c r="J302"/>
  <c r="S318"/>
  <c r="R318"/>
  <c r="Q318"/>
  <c r="N318"/>
  <c r="L318"/>
  <c r="K318"/>
  <c r="J318"/>
  <c r="S271"/>
  <c r="R271"/>
  <c r="Q271"/>
  <c r="N271"/>
  <c r="L271"/>
  <c r="K271"/>
  <c r="J271"/>
  <c r="S358"/>
  <c r="R358"/>
  <c r="Q358"/>
  <c r="N358"/>
  <c r="L358"/>
  <c r="K358"/>
  <c r="J358"/>
  <c r="S151"/>
  <c r="R151"/>
  <c r="Q151"/>
  <c r="N151"/>
  <c r="L151"/>
  <c r="K151"/>
  <c r="J151"/>
  <c r="S392"/>
  <c r="R392"/>
  <c r="Q392"/>
  <c r="N392"/>
  <c r="L392"/>
  <c r="K392"/>
  <c r="J392"/>
  <c r="S187"/>
  <c r="R187"/>
  <c r="Q187"/>
  <c r="N187"/>
  <c r="L187"/>
  <c r="K187"/>
  <c r="J187"/>
  <c r="S349"/>
  <c r="R349"/>
  <c r="Q349"/>
  <c r="N349"/>
  <c r="L349"/>
  <c r="K349"/>
  <c r="J349"/>
  <c r="S87"/>
  <c r="R87"/>
  <c r="Q87"/>
  <c r="N87"/>
  <c r="L87"/>
  <c r="K87"/>
  <c r="J87"/>
  <c r="S419"/>
  <c r="R419"/>
  <c r="Q419"/>
  <c r="N419"/>
  <c r="L419"/>
  <c r="K419"/>
  <c r="J419"/>
  <c r="S377"/>
  <c r="R377"/>
  <c r="Q377"/>
  <c r="N377"/>
  <c r="L377"/>
  <c r="K377"/>
  <c r="J377"/>
  <c r="S291"/>
  <c r="R291"/>
  <c r="Q291"/>
  <c r="N291"/>
  <c r="L291"/>
  <c r="K291"/>
  <c r="J291"/>
  <c r="S300"/>
  <c r="R300"/>
  <c r="Q300"/>
  <c r="N300"/>
  <c r="L300"/>
  <c r="K300"/>
  <c r="J300"/>
  <c r="S352"/>
  <c r="R352"/>
  <c r="Q352"/>
  <c r="N352"/>
  <c r="L352"/>
  <c r="K352"/>
  <c r="J352"/>
  <c r="S365"/>
  <c r="R365"/>
  <c r="Q365"/>
  <c r="N365"/>
  <c r="L365"/>
  <c r="K365"/>
  <c r="J365"/>
  <c r="S491"/>
  <c r="R491"/>
  <c r="Q491"/>
  <c r="N491"/>
  <c r="L491"/>
  <c r="K491"/>
  <c r="J491"/>
  <c r="S328"/>
  <c r="R328"/>
  <c r="Q328"/>
  <c r="N328"/>
  <c r="L328"/>
  <c r="K328"/>
  <c r="J328"/>
  <c r="S295"/>
  <c r="R295"/>
  <c r="Q295"/>
  <c r="N295"/>
  <c r="L295"/>
  <c r="K295"/>
  <c r="J295"/>
  <c r="S255"/>
  <c r="R255"/>
  <c r="Q255"/>
  <c r="N255"/>
  <c r="L255"/>
  <c r="K255"/>
  <c r="J255"/>
  <c r="S500"/>
  <c r="R500"/>
  <c r="Q500"/>
  <c r="N500"/>
  <c r="L500"/>
  <c r="K500"/>
  <c r="J500"/>
  <c r="S321"/>
  <c r="R321"/>
  <c r="Q321"/>
  <c r="N321"/>
  <c r="L321"/>
  <c r="K321"/>
  <c r="J321"/>
  <c r="S257"/>
  <c r="R257"/>
  <c r="Q257"/>
  <c r="N257"/>
  <c r="L257"/>
  <c r="K257"/>
  <c r="J257"/>
  <c r="S299"/>
  <c r="R299"/>
  <c r="Q299"/>
  <c r="N299"/>
  <c r="L299"/>
  <c r="K299"/>
  <c r="J299"/>
  <c r="S436"/>
  <c r="R436"/>
  <c r="Q436"/>
  <c r="N436"/>
  <c r="L436"/>
  <c r="K436"/>
  <c r="J436"/>
  <c r="S196"/>
  <c r="R196"/>
  <c r="Q196"/>
  <c r="N196"/>
  <c r="L196"/>
  <c r="K196"/>
  <c r="J196"/>
  <c r="S212"/>
  <c r="R212"/>
  <c r="Q212"/>
  <c r="N212"/>
  <c r="L212"/>
  <c r="K212"/>
  <c r="J212"/>
  <c r="S395"/>
  <c r="R395"/>
  <c r="Q395"/>
  <c r="N395"/>
  <c r="L395"/>
  <c r="K395"/>
  <c r="J395"/>
  <c r="S482"/>
  <c r="R482"/>
  <c r="Q482"/>
  <c r="N482"/>
  <c r="L482"/>
  <c r="K482"/>
  <c r="J482"/>
  <c r="S351"/>
  <c r="R351"/>
  <c r="Q351"/>
  <c r="N351"/>
  <c r="L351"/>
  <c r="K351"/>
  <c r="J351"/>
  <c r="S215"/>
  <c r="R215"/>
  <c r="Q215"/>
  <c r="N215"/>
  <c r="L215"/>
  <c r="K215"/>
  <c r="J215"/>
  <c r="S308"/>
  <c r="R308"/>
  <c r="Q308"/>
  <c r="N308"/>
  <c r="L308"/>
  <c r="K308"/>
  <c r="J308"/>
  <c r="S265"/>
  <c r="R265"/>
  <c r="Q265"/>
  <c r="N265"/>
  <c r="L265"/>
  <c r="K265"/>
  <c r="J265"/>
  <c r="S329"/>
  <c r="R329"/>
  <c r="Q329"/>
  <c r="N329"/>
  <c r="L329"/>
  <c r="K329"/>
  <c r="J329"/>
  <c r="S388"/>
  <c r="R388"/>
  <c r="Q388"/>
  <c r="N388"/>
  <c r="L388"/>
  <c r="K388"/>
  <c r="J388"/>
  <c r="S246"/>
  <c r="R246"/>
  <c r="Q246"/>
  <c r="N246"/>
  <c r="L246"/>
  <c r="K246"/>
  <c r="J246"/>
  <c r="S214"/>
  <c r="R214"/>
  <c r="Q214"/>
  <c r="N214"/>
  <c r="L214"/>
  <c r="K214"/>
  <c r="J214"/>
  <c r="S273"/>
  <c r="R273"/>
  <c r="Q273"/>
  <c r="N273"/>
  <c r="L273"/>
  <c r="K273"/>
  <c r="J273"/>
  <c r="S30"/>
  <c r="R30"/>
  <c r="Q30"/>
  <c r="N30"/>
  <c r="L30"/>
  <c r="K30"/>
  <c r="J30"/>
  <c r="S486"/>
  <c r="R486"/>
  <c r="Q486"/>
  <c r="N486"/>
  <c r="L486"/>
  <c r="K486"/>
  <c r="J486"/>
  <c r="S438"/>
  <c r="R438"/>
  <c r="Q438"/>
  <c r="N438"/>
  <c r="L438"/>
  <c r="K438"/>
  <c r="J438"/>
  <c r="S394"/>
  <c r="R394"/>
  <c r="Q394"/>
  <c r="N394"/>
  <c r="L394"/>
  <c r="K394"/>
  <c r="J394"/>
  <c r="S460"/>
  <c r="R460"/>
  <c r="Q460"/>
  <c r="N460"/>
  <c r="L460"/>
  <c r="K460"/>
  <c r="J460"/>
  <c r="S408"/>
  <c r="R408"/>
  <c r="Q408"/>
  <c r="N408"/>
  <c r="L408"/>
  <c r="K408"/>
  <c r="J408"/>
  <c r="S480"/>
  <c r="R480"/>
  <c r="Q480"/>
  <c r="N480"/>
  <c r="L480"/>
  <c r="K480"/>
  <c r="J480"/>
  <c r="S73"/>
  <c r="R73"/>
  <c r="Q73"/>
  <c r="N73"/>
  <c r="L73"/>
  <c r="K73"/>
  <c r="J73"/>
  <c r="S393"/>
  <c r="R393"/>
  <c r="Q393"/>
  <c r="N393"/>
  <c r="L393"/>
  <c r="K393"/>
  <c r="J393"/>
  <c r="S390"/>
  <c r="R390"/>
  <c r="Q390"/>
  <c r="N390"/>
  <c r="L390"/>
  <c r="K390"/>
  <c r="J390"/>
  <c r="S472"/>
  <c r="R472"/>
  <c r="Q472"/>
  <c r="N472"/>
  <c r="L472"/>
  <c r="K472"/>
  <c r="J472"/>
  <c r="S401"/>
  <c r="R401"/>
  <c r="Q401"/>
  <c r="N401"/>
  <c r="L401"/>
  <c r="K401"/>
  <c r="J401"/>
  <c r="S456"/>
  <c r="R456"/>
  <c r="Q456"/>
  <c r="N456"/>
  <c r="L456"/>
  <c r="K456"/>
  <c r="J456"/>
  <c r="S305"/>
  <c r="R305"/>
  <c r="Q305"/>
  <c r="N305"/>
  <c r="L305"/>
  <c r="K305"/>
  <c r="J305"/>
  <c r="S448"/>
  <c r="R448"/>
  <c r="Q448"/>
  <c r="N448"/>
  <c r="L448"/>
  <c r="K448"/>
  <c r="J448"/>
  <c r="S104"/>
  <c r="R104"/>
  <c r="Q104"/>
  <c r="N104"/>
  <c r="L104"/>
  <c r="K104"/>
  <c r="J104"/>
  <c r="S186"/>
  <c r="R186"/>
  <c r="Q186"/>
  <c r="N186"/>
  <c r="L186"/>
  <c r="K186"/>
  <c r="J186"/>
  <c r="S3"/>
  <c r="R3"/>
  <c r="Q3"/>
  <c r="N3"/>
  <c r="L3"/>
  <c r="K3"/>
  <c r="J3"/>
  <c r="S423"/>
  <c r="R423"/>
  <c r="Q423"/>
  <c r="N423"/>
  <c r="L423"/>
  <c r="K423"/>
  <c r="J423"/>
  <c r="S398"/>
  <c r="R398"/>
  <c r="Q398"/>
  <c r="N398"/>
  <c r="L398"/>
  <c r="K398"/>
  <c r="J398"/>
  <c r="S411"/>
  <c r="R411"/>
  <c r="Q411"/>
  <c r="N411"/>
  <c r="L411"/>
  <c r="K411"/>
  <c r="J411"/>
  <c r="S417"/>
  <c r="R417"/>
  <c r="Q417"/>
  <c r="N417"/>
  <c r="L417"/>
  <c r="K417"/>
  <c r="J417"/>
  <c r="S54"/>
  <c r="R54"/>
  <c r="Q54"/>
  <c r="N54"/>
  <c r="L54"/>
  <c r="K54"/>
  <c r="J54"/>
  <c r="S343"/>
  <c r="R343"/>
  <c r="Q343"/>
  <c r="N343"/>
  <c r="L343"/>
  <c r="K343"/>
  <c r="J343"/>
  <c r="S434"/>
  <c r="R434"/>
  <c r="Q434"/>
  <c r="N434"/>
  <c r="L434"/>
  <c r="K434"/>
  <c r="J434"/>
  <c r="S376"/>
  <c r="R376"/>
  <c r="Q376"/>
  <c r="N376"/>
  <c r="L376"/>
  <c r="K376"/>
  <c r="J376"/>
  <c r="S220"/>
  <c r="R220"/>
  <c r="Q220"/>
  <c r="N220"/>
  <c r="L220"/>
  <c r="K220"/>
  <c r="J220"/>
  <c r="S51"/>
  <c r="R51"/>
  <c r="Q51"/>
  <c r="N51"/>
  <c r="L51"/>
  <c r="K51"/>
  <c r="J51"/>
  <c r="S153"/>
  <c r="R153"/>
  <c r="Q153"/>
  <c r="N153"/>
  <c r="L153"/>
  <c r="K153"/>
  <c r="J153"/>
  <c r="S253"/>
  <c r="R253"/>
  <c r="Q253"/>
  <c r="N253"/>
  <c r="L253"/>
  <c r="K253"/>
  <c r="J253"/>
  <c r="S191"/>
  <c r="R191"/>
  <c r="Q191"/>
  <c r="N191"/>
  <c r="L191"/>
  <c r="K191"/>
  <c r="J191"/>
  <c r="S344"/>
  <c r="R344"/>
  <c r="Q344"/>
  <c r="N344"/>
  <c r="L344"/>
  <c r="K344"/>
  <c r="J344"/>
  <c r="S461"/>
  <c r="R461"/>
  <c r="Q461"/>
  <c r="N461"/>
  <c r="L461"/>
  <c r="K461"/>
  <c r="J461"/>
  <c r="S399"/>
  <c r="R399"/>
  <c r="Q399"/>
  <c r="N399"/>
  <c r="L399"/>
  <c r="K399"/>
  <c r="J399"/>
  <c r="S136"/>
  <c r="R136"/>
  <c r="Q136"/>
  <c r="N136"/>
  <c r="L136"/>
  <c r="K136"/>
  <c r="J136"/>
  <c r="S425"/>
  <c r="R425"/>
  <c r="Q425"/>
  <c r="N425"/>
  <c r="L425"/>
  <c r="K425"/>
  <c r="J425"/>
  <c r="S464"/>
  <c r="R464"/>
  <c r="Q464"/>
  <c r="N464"/>
  <c r="L464"/>
  <c r="K464"/>
  <c r="J464"/>
  <c r="S379"/>
  <c r="R379"/>
  <c r="Q379"/>
  <c r="N379"/>
  <c r="L379"/>
  <c r="K379"/>
  <c r="J379"/>
  <c r="S475"/>
  <c r="R475"/>
  <c r="Q475"/>
  <c r="N475"/>
  <c r="L475"/>
  <c r="K475"/>
  <c r="J475"/>
  <c r="S468"/>
  <c r="R468"/>
  <c r="Q468"/>
  <c r="N468"/>
  <c r="L468"/>
  <c r="K468"/>
  <c r="J468"/>
  <c r="S345"/>
  <c r="R345"/>
  <c r="Q345"/>
  <c r="N345"/>
  <c r="L345"/>
  <c r="K345"/>
  <c r="J345"/>
  <c r="S416"/>
  <c r="R416"/>
  <c r="Q416"/>
  <c r="N416"/>
  <c r="L416"/>
  <c r="K416"/>
  <c r="J416"/>
  <c r="S454"/>
  <c r="R454"/>
  <c r="Q454"/>
  <c r="N454"/>
  <c r="L454"/>
  <c r="K454"/>
  <c r="J454"/>
  <c r="S372"/>
  <c r="R372"/>
  <c r="Q372"/>
  <c r="N372"/>
  <c r="L372"/>
  <c r="K372"/>
  <c r="J372"/>
  <c r="S320"/>
  <c r="R320"/>
  <c r="Q320"/>
  <c r="N320"/>
  <c r="L320"/>
  <c r="K320"/>
  <c r="J320"/>
  <c r="S272"/>
  <c r="R272"/>
  <c r="Q272"/>
  <c r="N272"/>
  <c r="L272"/>
  <c r="K272"/>
  <c r="J272"/>
  <c r="S251"/>
  <c r="R251"/>
  <c r="Q251"/>
  <c r="N251"/>
  <c r="L251"/>
  <c r="K251"/>
  <c r="J251"/>
  <c r="S225"/>
  <c r="R225"/>
  <c r="Q225"/>
  <c r="N225"/>
  <c r="L225"/>
  <c r="K225"/>
  <c r="J225"/>
  <c r="S490"/>
  <c r="R490"/>
  <c r="Q490"/>
  <c r="N490"/>
  <c r="L490"/>
  <c r="K490"/>
  <c r="J490"/>
  <c r="S418"/>
  <c r="R418"/>
  <c r="Q418"/>
  <c r="N418"/>
  <c r="L418"/>
  <c r="K418"/>
  <c r="J418"/>
  <c r="S163"/>
  <c r="R163"/>
  <c r="Q163"/>
  <c r="N163"/>
  <c r="L163"/>
  <c r="K163"/>
  <c r="J163"/>
  <c r="S406"/>
  <c r="R406"/>
  <c r="Q406"/>
  <c r="N406"/>
  <c r="L406"/>
  <c r="K406"/>
  <c r="J406"/>
  <c r="S221"/>
  <c r="R221"/>
  <c r="Q221"/>
  <c r="N221"/>
  <c r="L221"/>
  <c r="K221"/>
  <c r="J221"/>
  <c r="S457"/>
  <c r="R457"/>
  <c r="Q457"/>
  <c r="N457"/>
  <c r="L457"/>
  <c r="K457"/>
  <c r="J457"/>
  <c r="S25"/>
  <c r="R25"/>
  <c r="Q25"/>
  <c r="N25"/>
  <c r="L25"/>
  <c r="K25"/>
  <c r="J25"/>
  <c r="S396"/>
  <c r="R396"/>
  <c r="Q396"/>
  <c r="N396"/>
  <c r="L396"/>
  <c r="K396"/>
  <c r="J396"/>
  <c r="S459"/>
  <c r="R459"/>
  <c r="Q459"/>
  <c r="N459"/>
  <c r="L459"/>
  <c r="K459"/>
  <c r="J459"/>
  <c r="S252"/>
  <c r="R252"/>
  <c r="Q252"/>
  <c r="N252"/>
  <c r="L252"/>
  <c r="K252"/>
  <c r="J252"/>
  <c r="S380"/>
  <c r="R380"/>
  <c r="Q380"/>
  <c r="N380"/>
  <c r="L380"/>
  <c r="K380"/>
  <c r="J380"/>
  <c r="S339"/>
  <c r="R339"/>
  <c r="Q339"/>
  <c r="N339"/>
  <c r="L339"/>
  <c r="K339"/>
  <c r="J339"/>
  <c r="S126"/>
  <c r="R126"/>
  <c r="Q126"/>
  <c r="N126"/>
  <c r="L126"/>
  <c r="K126"/>
  <c r="J126"/>
  <c r="S165"/>
  <c r="R165"/>
  <c r="Q165"/>
  <c r="N165"/>
  <c r="L165"/>
  <c r="K165"/>
  <c r="J165"/>
  <c r="S259"/>
  <c r="R259"/>
  <c r="Q259"/>
  <c r="N259"/>
  <c r="L259"/>
  <c r="K259"/>
  <c r="J259"/>
  <c r="S93"/>
  <c r="R93"/>
  <c r="Q93"/>
  <c r="N93"/>
  <c r="L93"/>
  <c r="K93"/>
  <c r="J93"/>
  <c r="S469"/>
  <c r="R469"/>
  <c r="Q469"/>
  <c r="N469"/>
  <c r="L469"/>
  <c r="K469"/>
  <c r="J469"/>
  <c r="S362"/>
  <c r="R362"/>
  <c r="Q362"/>
  <c r="N362"/>
  <c r="L362"/>
  <c r="K362"/>
  <c r="J362"/>
  <c r="S335"/>
  <c r="R335"/>
  <c r="Q335"/>
  <c r="N335"/>
  <c r="L335"/>
  <c r="K335"/>
  <c r="J335"/>
  <c r="S12"/>
  <c r="R12"/>
  <c r="Q12"/>
  <c r="N12"/>
  <c r="L12"/>
  <c r="K12"/>
  <c r="J12"/>
  <c r="S404"/>
  <c r="R404"/>
  <c r="Q404"/>
  <c r="N404"/>
  <c r="L404"/>
  <c r="K404"/>
  <c r="J404"/>
  <c r="S195"/>
  <c r="R195"/>
  <c r="Q195"/>
  <c r="N195"/>
  <c r="L195"/>
  <c r="K195"/>
  <c r="J195"/>
  <c r="S330"/>
  <c r="R330"/>
  <c r="Q330"/>
  <c r="N330"/>
  <c r="L330"/>
  <c r="K330"/>
  <c r="J330"/>
  <c r="S281"/>
  <c r="R281"/>
  <c r="Q281"/>
  <c r="N281"/>
  <c r="L281"/>
  <c r="K281"/>
  <c r="J281"/>
  <c r="S249"/>
  <c r="R249"/>
  <c r="Q249"/>
  <c r="N249"/>
  <c r="L249"/>
  <c r="K249"/>
  <c r="J249"/>
  <c r="S238"/>
  <c r="R238"/>
  <c r="Q238"/>
  <c r="N238"/>
  <c r="L238"/>
  <c r="K238"/>
  <c r="J238"/>
  <c r="S237"/>
  <c r="R237"/>
  <c r="Q237"/>
  <c r="N237"/>
  <c r="L237"/>
  <c r="K237"/>
  <c r="J237"/>
  <c r="S467"/>
  <c r="R467"/>
  <c r="Q467"/>
  <c r="N467"/>
  <c r="L467"/>
  <c r="K467"/>
  <c r="J467"/>
  <c r="S222"/>
  <c r="R222"/>
  <c r="Q222"/>
  <c r="N222"/>
  <c r="L222"/>
  <c r="K222"/>
  <c r="J222"/>
  <c r="S303"/>
  <c r="R303"/>
  <c r="Q303"/>
  <c r="N303"/>
  <c r="L303"/>
  <c r="K303"/>
  <c r="J303"/>
  <c r="S324"/>
  <c r="R324"/>
  <c r="Q324"/>
  <c r="N324"/>
  <c r="L324"/>
  <c r="K324"/>
  <c r="J324"/>
  <c r="S397"/>
  <c r="R397"/>
  <c r="Q397"/>
  <c r="N397"/>
  <c r="L397"/>
  <c r="K397"/>
  <c r="J397"/>
  <c r="S280"/>
  <c r="R280"/>
  <c r="Q280"/>
  <c r="N280"/>
  <c r="L280"/>
  <c r="K280"/>
  <c r="J280"/>
  <c r="S287"/>
  <c r="R287"/>
  <c r="Q287"/>
  <c r="N287"/>
  <c r="L287"/>
  <c r="K287"/>
  <c r="J287"/>
  <c r="S312"/>
  <c r="R312"/>
  <c r="Q312"/>
  <c r="N312"/>
  <c r="L312"/>
  <c r="K312"/>
  <c r="J312"/>
  <c r="S382"/>
  <c r="R382"/>
  <c r="Q382"/>
  <c r="N382"/>
  <c r="L382"/>
  <c r="K382"/>
  <c r="J382"/>
  <c r="S307"/>
  <c r="R307"/>
  <c r="Q307"/>
  <c r="N307"/>
  <c r="L307"/>
  <c r="K307"/>
  <c r="J307"/>
  <c r="S369"/>
  <c r="R369"/>
  <c r="Q369"/>
  <c r="N369"/>
  <c r="L369"/>
  <c r="K369"/>
  <c r="J369"/>
  <c r="S166"/>
  <c r="R166"/>
  <c r="Q166"/>
  <c r="N166"/>
  <c r="L166"/>
  <c r="K166"/>
  <c r="J166"/>
  <c r="S355"/>
  <c r="R355"/>
  <c r="Q355"/>
  <c r="N355"/>
  <c r="L355"/>
  <c r="K355"/>
  <c r="J355"/>
  <c r="S172"/>
  <c r="R172"/>
  <c r="Q172"/>
  <c r="O172" s="1"/>
  <c r="N172"/>
  <c r="L172"/>
  <c r="K172"/>
  <c r="J172"/>
  <c r="S341"/>
  <c r="R341"/>
  <c r="Q341"/>
  <c r="N341"/>
  <c r="L341"/>
  <c r="K341"/>
  <c r="J341"/>
  <c r="S384"/>
  <c r="R384"/>
  <c r="Q384"/>
  <c r="N384"/>
  <c r="L384"/>
  <c r="K384"/>
  <c r="J384"/>
  <c r="S159"/>
  <c r="R159"/>
  <c r="Q159"/>
  <c r="N159"/>
  <c r="L159"/>
  <c r="K159"/>
  <c r="J159"/>
  <c r="S427"/>
  <c r="R427"/>
  <c r="Q427"/>
  <c r="N427"/>
  <c r="L427"/>
  <c r="K427"/>
  <c r="J427"/>
  <c r="S403"/>
  <c r="R403"/>
  <c r="Q403"/>
  <c r="N403"/>
  <c r="L403"/>
  <c r="K403"/>
  <c r="J403"/>
  <c r="S375"/>
  <c r="R375"/>
  <c r="Q375"/>
  <c r="N375"/>
  <c r="L375"/>
  <c r="K375"/>
  <c r="J375"/>
  <c r="S247"/>
  <c r="R247"/>
  <c r="Q247"/>
  <c r="N247"/>
  <c r="L247"/>
  <c r="K247"/>
  <c r="J247"/>
  <c r="S57"/>
  <c r="R57"/>
  <c r="Q57"/>
  <c r="N57"/>
  <c r="L57"/>
  <c r="K57"/>
  <c r="J57"/>
  <c r="S264"/>
  <c r="R264"/>
  <c r="Q264"/>
  <c r="N264"/>
  <c r="L264"/>
  <c r="K264"/>
  <c r="J264"/>
  <c r="S477"/>
  <c r="R477"/>
  <c r="Q477"/>
  <c r="N477"/>
  <c r="L477"/>
  <c r="K477"/>
  <c r="J477"/>
  <c r="S407"/>
  <c r="R407"/>
  <c r="Q407"/>
  <c r="N407"/>
  <c r="L407"/>
  <c r="K407"/>
  <c r="J407"/>
  <c r="S430"/>
  <c r="R430"/>
  <c r="Q430"/>
  <c r="N430"/>
  <c r="L430"/>
  <c r="K430"/>
  <c r="J430"/>
  <c r="S336"/>
  <c r="R336"/>
  <c r="Q336"/>
  <c r="N336"/>
  <c r="L336"/>
  <c r="K336"/>
  <c r="J336"/>
  <c r="S174"/>
  <c r="R174"/>
  <c r="Q174"/>
  <c r="N174"/>
  <c r="L174"/>
  <c r="K174"/>
  <c r="J174"/>
  <c r="S270"/>
  <c r="R270"/>
  <c r="Q270"/>
  <c r="N270"/>
  <c r="L270"/>
  <c r="K270"/>
  <c r="J270"/>
  <c r="S466"/>
  <c r="R466"/>
  <c r="Q466"/>
  <c r="N466"/>
  <c r="L466"/>
  <c r="K466"/>
  <c r="J466"/>
  <c r="S181"/>
  <c r="R181"/>
  <c r="Q181"/>
  <c r="N181"/>
  <c r="L181"/>
  <c r="K181"/>
  <c r="J181"/>
  <c r="S197"/>
  <c r="R197"/>
  <c r="Q197"/>
  <c r="N197"/>
  <c r="L197"/>
  <c r="K197"/>
  <c r="J197"/>
  <c r="S111"/>
  <c r="R111"/>
  <c r="Q111"/>
  <c r="N111"/>
  <c r="L111"/>
  <c r="K111"/>
  <c r="J111"/>
  <c r="S292"/>
  <c r="R292"/>
  <c r="Q292"/>
  <c r="N292"/>
  <c r="L292"/>
  <c r="K292"/>
  <c r="J292"/>
  <c r="S474"/>
  <c r="R474"/>
  <c r="Q474"/>
  <c r="N474"/>
  <c r="L474"/>
  <c r="K474"/>
  <c r="J474"/>
  <c r="S245"/>
  <c r="R245"/>
  <c r="Q245"/>
  <c r="N245"/>
  <c r="L245"/>
  <c r="K245"/>
  <c r="J245"/>
  <c r="S420"/>
  <c r="R420"/>
  <c r="Q420"/>
  <c r="N420"/>
  <c r="L420"/>
  <c r="K420"/>
  <c r="J420"/>
  <c r="S433"/>
  <c r="R433"/>
  <c r="Q433"/>
  <c r="N433"/>
  <c r="L433"/>
  <c r="K433"/>
  <c r="J433"/>
  <c r="S43"/>
  <c r="R43"/>
  <c r="Q43"/>
  <c r="N43"/>
  <c r="L43"/>
  <c r="K43"/>
  <c r="J43"/>
  <c r="S296"/>
  <c r="R296"/>
  <c r="Q296"/>
  <c r="N296"/>
  <c r="L296"/>
  <c r="K296"/>
  <c r="J296"/>
  <c r="S98"/>
  <c r="R98"/>
  <c r="Q98"/>
  <c r="N98"/>
  <c r="L98"/>
  <c r="K98"/>
  <c r="J98"/>
  <c r="S5"/>
  <c r="R5"/>
  <c r="Q5"/>
  <c r="N5"/>
  <c r="L5"/>
  <c r="K5"/>
  <c r="J5"/>
  <c r="S319"/>
  <c r="R319"/>
  <c r="Q319"/>
  <c r="O319" s="1"/>
  <c r="N319"/>
  <c r="L319"/>
  <c r="K319"/>
  <c r="J319"/>
  <c r="S286"/>
  <c r="R286"/>
  <c r="Q286"/>
  <c r="N286"/>
  <c r="L286"/>
  <c r="K286"/>
  <c r="J286"/>
  <c r="S435"/>
  <c r="R435"/>
  <c r="Q435"/>
  <c r="N435"/>
  <c r="L435"/>
  <c r="K435"/>
  <c r="J435"/>
  <c r="S363"/>
  <c r="R363"/>
  <c r="Q363"/>
  <c r="N363"/>
  <c r="L363"/>
  <c r="K363"/>
  <c r="J363"/>
  <c r="S143"/>
  <c r="R143"/>
  <c r="Q143"/>
  <c r="N143"/>
  <c r="L143"/>
  <c r="K143"/>
  <c r="J143"/>
  <c r="S495"/>
  <c r="R495"/>
  <c r="Q495"/>
  <c r="N495"/>
  <c r="L495"/>
  <c r="K495"/>
  <c r="J495"/>
  <c r="S441"/>
  <c r="R441"/>
  <c r="Q441"/>
  <c r="N441"/>
  <c r="L441"/>
  <c r="K441"/>
  <c r="J441"/>
  <c r="S498"/>
  <c r="R498"/>
  <c r="Q498"/>
  <c r="N498"/>
  <c r="L498"/>
  <c r="K498"/>
  <c r="J498"/>
  <c r="S322"/>
  <c r="R322"/>
  <c r="Q322"/>
  <c r="N322"/>
  <c r="L322"/>
  <c r="K322"/>
  <c r="J322"/>
  <c r="S337"/>
  <c r="R337"/>
  <c r="Q337"/>
  <c r="N337"/>
  <c r="L337"/>
  <c r="K337"/>
  <c r="J337"/>
  <c r="S439"/>
  <c r="R439"/>
  <c r="Q439"/>
  <c r="N439"/>
  <c r="L439"/>
  <c r="K439"/>
  <c r="J439"/>
  <c r="S276"/>
  <c r="R276"/>
  <c r="Q276"/>
  <c r="N276"/>
  <c r="L276"/>
  <c r="K276"/>
  <c r="J276"/>
  <c r="S347"/>
  <c r="R347"/>
  <c r="Q347"/>
  <c r="N347"/>
  <c r="L347"/>
  <c r="K347"/>
  <c r="J347"/>
  <c r="S293"/>
  <c r="R293"/>
  <c r="Q293"/>
  <c r="N293"/>
  <c r="L293"/>
  <c r="K293"/>
  <c r="J293"/>
  <c r="S29"/>
  <c r="R29"/>
  <c r="Q29"/>
  <c r="N29"/>
  <c r="L29"/>
  <c r="K29"/>
  <c r="J29"/>
  <c r="S334"/>
  <c r="R334"/>
  <c r="Q334"/>
  <c r="N334"/>
  <c r="L334"/>
  <c r="K334"/>
  <c r="J334"/>
  <c r="S70"/>
  <c r="R70"/>
  <c r="Q70"/>
  <c r="N70"/>
  <c r="L70"/>
  <c r="K70"/>
  <c r="J70"/>
  <c r="S458"/>
  <c r="R458"/>
  <c r="Q458"/>
  <c r="N458"/>
  <c r="L458"/>
  <c r="K458"/>
  <c r="J458"/>
  <c r="S183"/>
  <c r="R183"/>
  <c r="Q183"/>
  <c r="N183"/>
  <c r="L183"/>
  <c r="K183"/>
  <c r="J183"/>
  <c r="S353"/>
  <c r="R353"/>
  <c r="Q353"/>
  <c r="N353"/>
  <c r="L353"/>
  <c r="K353"/>
  <c r="J353"/>
  <c r="S484"/>
  <c r="R484"/>
  <c r="Q484"/>
  <c r="N484"/>
  <c r="L484"/>
  <c r="K484"/>
  <c r="J484"/>
  <c r="S283"/>
  <c r="R283"/>
  <c r="Q283"/>
  <c r="N283"/>
  <c r="L283"/>
  <c r="K283"/>
  <c r="J283"/>
  <c r="S142"/>
  <c r="R142"/>
  <c r="Q142"/>
  <c r="N142"/>
  <c r="L142"/>
  <c r="K142"/>
  <c r="J142"/>
  <c r="S224"/>
  <c r="R224"/>
  <c r="Q224"/>
  <c r="N224"/>
  <c r="L224"/>
  <c r="K224"/>
  <c r="J224"/>
  <c r="S332"/>
  <c r="R332"/>
  <c r="Q332"/>
  <c r="N332"/>
  <c r="L332"/>
  <c r="K332"/>
  <c r="J332"/>
  <c r="S483"/>
  <c r="R483"/>
  <c r="Q483"/>
  <c r="N483"/>
  <c r="L483"/>
  <c r="K483"/>
  <c r="J483"/>
  <c r="S101"/>
  <c r="R101"/>
  <c r="Q101"/>
  <c r="N101"/>
  <c r="L101"/>
  <c r="K101"/>
  <c r="J101"/>
  <c r="S470"/>
  <c r="R470"/>
  <c r="Q470"/>
  <c r="N470"/>
  <c r="L470"/>
  <c r="K470"/>
  <c r="J470"/>
  <c r="S360"/>
  <c r="R360"/>
  <c r="Q360"/>
  <c r="N360"/>
  <c r="L360"/>
  <c r="K360"/>
  <c r="J360"/>
  <c r="S476"/>
  <c r="R476"/>
  <c r="Q476"/>
  <c r="N476"/>
  <c r="L476"/>
  <c r="K476"/>
  <c r="J476"/>
  <c r="S387"/>
  <c r="R387"/>
  <c r="Q387"/>
  <c r="N387"/>
  <c r="L387"/>
  <c r="K387"/>
  <c r="J387"/>
  <c r="S175"/>
  <c r="R175"/>
  <c r="Q175"/>
  <c r="N175"/>
  <c r="L175"/>
  <c r="K175"/>
  <c r="J175"/>
  <c r="S120"/>
  <c r="R120"/>
  <c r="Q120"/>
  <c r="N120"/>
  <c r="L120"/>
  <c r="K120"/>
  <c r="J120"/>
  <c r="S340"/>
  <c r="R340"/>
  <c r="Q340"/>
  <c r="N340"/>
  <c r="L340"/>
  <c r="K340"/>
  <c r="J340"/>
  <c r="S487"/>
  <c r="R487"/>
  <c r="Q487"/>
  <c r="N487"/>
  <c r="L487"/>
  <c r="K487"/>
  <c r="J487"/>
  <c r="S290"/>
  <c r="R290"/>
  <c r="Q290"/>
  <c r="N290"/>
  <c r="L290"/>
  <c r="K290"/>
  <c r="J290"/>
  <c r="S266"/>
  <c r="R266"/>
  <c r="Q266"/>
  <c r="N266"/>
  <c r="L266"/>
  <c r="K266"/>
  <c r="J266"/>
  <c r="S465"/>
  <c r="R465"/>
  <c r="Q465"/>
  <c r="N465"/>
  <c r="L465"/>
  <c r="K465"/>
  <c r="J465"/>
  <c r="S182"/>
  <c r="R182"/>
  <c r="Q182"/>
  <c r="N182"/>
  <c r="L182"/>
  <c r="K182"/>
  <c r="J182"/>
  <c r="S313"/>
  <c r="R313"/>
  <c r="Q313"/>
  <c r="N313"/>
  <c r="L313"/>
  <c r="K313"/>
  <c r="J313"/>
  <c r="S128"/>
  <c r="R128"/>
  <c r="Q128"/>
  <c r="N128"/>
  <c r="L128"/>
  <c r="K128"/>
  <c r="J128"/>
  <c r="S68"/>
  <c r="R68"/>
  <c r="Q68"/>
  <c r="N68"/>
  <c r="L68"/>
  <c r="K68"/>
  <c r="J68"/>
  <c r="S452"/>
  <c r="R452"/>
  <c r="Q452"/>
  <c r="N452"/>
  <c r="L452"/>
  <c r="K452"/>
  <c r="J452"/>
  <c r="S499"/>
  <c r="R499"/>
  <c r="Q499"/>
  <c r="N499"/>
  <c r="L499"/>
  <c r="K499"/>
  <c r="J499"/>
  <c r="S409"/>
  <c r="R409"/>
  <c r="Q409"/>
  <c r="N409"/>
  <c r="L409"/>
  <c r="K409"/>
  <c r="J409"/>
  <c r="S146"/>
  <c r="R146"/>
  <c r="Q146"/>
  <c r="N146"/>
  <c r="L146"/>
  <c r="K146"/>
  <c r="J146"/>
  <c r="S177"/>
  <c r="R177"/>
  <c r="Q177"/>
  <c r="N177"/>
  <c r="L177"/>
  <c r="K177"/>
  <c r="J177"/>
  <c r="S311"/>
  <c r="R311"/>
  <c r="Q311"/>
  <c r="N311"/>
  <c r="L311"/>
  <c r="K311"/>
  <c r="J311"/>
  <c r="S72"/>
  <c r="R72"/>
  <c r="Q72"/>
  <c r="N72"/>
  <c r="L72"/>
  <c r="K72"/>
  <c r="J72"/>
  <c r="S481"/>
  <c r="R481"/>
  <c r="Q481"/>
  <c r="N481"/>
  <c r="L481"/>
  <c r="K481"/>
  <c r="J481"/>
  <c r="S447"/>
  <c r="R447"/>
  <c r="Q447"/>
  <c r="N447"/>
  <c r="L447"/>
  <c r="K447"/>
  <c r="J447"/>
  <c r="S62"/>
  <c r="R62"/>
  <c r="Q62"/>
  <c r="N62"/>
  <c r="L62"/>
  <c r="K62"/>
  <c r="J62"/>
  <c r="S157"/>
  <c r="R157"/>
  <c r="Q157"/>
  <c r="N157"/>
  <c r="L157"/>
  <c r="K157"/>
  <c r="J157"/>
  <c r="S263"/>
  <c r="R263"/>
  <c r="Q263"/>
  <c r="N263"/>
  <c r="L263"/>
  <c r="K263"/>
  <c r="J263"/>
  <c r="S97"/>
  <c r="R97"/>
  <c r="Q97"/>
  <c r="N97"/>
  <c r="L97"/>
  <c r="K97"/>
  <c r="J97"/>
  <c r="S145"/>
  <c r="R145"/>
  <c r="Q145"/>
  <c r="N145"/>
  <c r="L145"/>
  <c r="K145"/>
  <c r="J145"/>
  <c r="S450"/>
  <c r="R450"/>
  <c r="Q450"/>
  <c r="N450"/>
  <c r="L450"/>
  <c r="K450"/>
  <c r="J450"/>
  <c r="S357"/>
  <c r="R357"/>
  <c r="Q357"/>
  <c r="N357"/>
  <c r="L357"/>
  <c r="K357"/>
  <c r="J357"/>
  <c r="S413"/>
  <c r="R413"/>
  <c r="Q413"/>
  <c r="N413"/>
  <c r="L413"/>
  <c r="K413"/>
  <c r="J413"/>
  <c r="S144"/>
  <c r="R144"/>
  <c r="Q144"/>
  <c r="N144"/>
  <c r="L144"/>
  <c r="K144"/>
  <c r="J144"/>
  <c r="S140"/>
  <c r="R140"/>
  <c r="Q140"/>
  <c r="N140"/>
  <c r="L140"/>
  <c r="K140"/>
  <c r="J140"/>
  <c r="S243"/>
  <c r="R243"/>
  <c r="Q243"/>
  <c r="N243"/>
  <c r="L243"/>
  <c r="K243"/>
  <c r="J243"/>
  <c r="S489"/>
  <c r="R489"/>
  <c r="Q489"/>
  <c r="N489"/>
  <c r="L489"/>
  <c r="K489"/>
  <c r="J489"/>
  <c r="S367"/>
  <c r="R367"/>
  <c r="Q367"/>
  <c r="N367"/>
  <c r="L367"/>
  <c r="K367"/>
  <c r="J367"/>
  <c r="S274"/>
  <c r="R274"/>
  <c r="Q274"/>
  <c r="N274"/>
  <c r="L274"/>
  <c r="K274"/>
  <c r="J274"/>
  <c r="S201"/>
  <c r="R201"/>
  <c r="Q201"/>
  <c r="N201"/>
  <c r="L201"/>
  <c r="K201"/>
  <c r="J201"/>
  <c r="S84"/>
  <c r="R84"/>
  <c r="Q84"/>
  <c r="N84"/>
  <c r="L84"/>
  <c r="K84"/>
  <c r="J84"/>
  <c r="S314"/>
  <c r="R314"/>
  <c r="Q314"/>
  <c r="N314"/>
  <c r="L314"/>
  <c r="K314"/>
  <c r="J314"/>
  <c r="S284"/>
  <c r="R284"/>
  <c r="Q284"/>
  <c r="N284"/>
  <c r="L284"/>
  <c r="K284"/>
  <c r="J284"/>
  <c r="S213"/>
  <c r="R213"/>
  <c r="Q213"/>
  <c r="N213"/>
  <c r="L213"/>
  <c r="K213"/>
  <c r="J213"/>
  <c r="S58"/>
  <c r="R58"/>
  <c r="Q58"/>
  <c r="N58"/>
  <c r="L58"/>
  <c r="K58"/>
  <c r="J58"/>
  <c r="S378"/>
  <c r="R378"/>
  <c r="Q378"/>
  <c r="N378"/>
  <c r="L378"/>
  <c r="K378"/>
  <c r="J378"/>
  <c r="S415"/>
  <c r="R415"/>
  <c r="Q415"/>
  <c r="N415"/>
  <c r="L415"/>
  <c r="K415"/>
  <c r="J415"/>
  <c r="S453"/>
  <c r="R453"/>
  <c r="Q453"/>
  <c r="N453"/>
  <c r="L453"/>
  <c r="K453"/>
  <c r="J453"/>
  <c r="S304"/>
  <c r="R304"/>
  <c r="Q304"/>
  <c r="N304"/>
  <c r="L304"/>
  <c r="K304"/>
  <c r="J304"/>
  <c r="S386"/>
  <c r="R386"/>
  <c r="Q386"/>
  <c r="N386"/>
  <c r="L386"/>
  <c r="K386"/>
  <c r="J386"/>
  <c r="S218"/>
  <c r="R218"/>
  <c r="Q218"/>
  <c r="N218"/>
  <c r="L218"/>
  <c r="K218"/>
  <c r="J218"/>
  <c r="S4"/>
  <c r="R4"/>
  <c r="Q4"/>
  <c r="N4"/>
  <c r="L4"/>
  <c r="K4"/>
  <c r="J4"/>
  <c r="S149"/>
  <c r="R149"/>
  <c r="Q149"/>
  <c r="N149"/>
  <c r="L149"/>
  <c r="K149"/>
  <c r="J149"/>
  <c r="S129"/>
  <c r="R129"/>
  <c r="Q129"/>
  <c r="N129"/>
  <c r="L129"/>
  <c r="K129"/>
  <c r="J129"/>
  <c r="S366"/>
  <c r="R366"/>
  <c r="Q366"/>
  <c r="N366"/>
  <c r="L366"/>
  <c r="K366"/>
  <c r="J366"/>
  <c r="S198"/>
  <c r="R198"/>
  <c r="Q198"/>
  <c r="N198"/>
  <c r="L198"/>
  <c r="K198"/>
  <c r="J198"/>
  <c r="S371"/>
  <c r="R371"/>
  <c r="Q371"/>
  <c r="N371"/>
  <c r="L371"/>
  <c r="K371"/>
  <c r="J371"/>
  <c r="S248"/>
  <c r="R248"/>
  <c r="Q248"/>
  <c r="N248"/>
  <c r="L248"/>
  <c r="K248"/>
  <c r="J248"/>
  <c r="S282"/>
  <c r="R282"/>
  <c r="Q282"/>
  <c r="N282"/>
  <c r="L282"/>
  <c r="K282"/>
  <c r="J282"/>
  <c r="S127"/>
  <c r="R127"/>
  <c r="Q127"/>
  <c r="N127"/>
  <c r="L127"/>
  <c r="K127"/>
  <c r="J127"/>
  <c r="S71"/>
  <c r="R71"/>
  <c r="Q71"/>
  <c r="N71"/>
  <c r="L71"/>
  <c r="K71"/>
  <c r="J71"/>
  <c r="S412"/>
  <c r="R412"/>
  <c r="Q412"/>
  <c r="N412"/>
  <c r="L412"/>
  <c r="K412"/>
  <c r="J412"/>
  <c r="S232"/>
  <c r="R232"/>
  <c r="Q232"/>
  <c r="N232"/>
  <c r="L232"/>
  <c r="K232"/>
  <c r="J232"/>
  <c r="S168"/>
  <c r="R168"/>
  <c r="Q168"/>
  <c r="N168"/>
  <c r="L168"/>
  <c r="K168"/>
  <c r="J168"/>
  <c r="S200"/>
  <c r="R200"/>
  <c r="Q200"/>
  <c r="N200"/>
  <c r="L200"/>
  <c r="K200"/>
  <c r="J200"/>
  <c r="S189"/>
  <c r="R189"/>
  <c r="Q189"/>
  <c r="N189"/>
  <c r="L189"/>
  <c r="K189"/>
  <c r="J189"/>
  <c r="S462"/>
  <c r="R462"/>
  <c r="Q462"/>
  <c r="N462"/>
  <c r="L462"/>
  <c r="K462"/>
  <c r="J462"/>
  <c r="S383"/>
  <c r="R383"/>
  <c r="Q383"/>
  <c r="N383"/>
  <c r="L383"/>
  <c r="K383"/>
  <c r="J383"/>
  <c r="S92"/>
  <c r="R92"/>
  <c r="Q92"/>
  <c r="N92"/>
  <c r="L92"/>
  <c r="K92"/>
  <c r="J92"/>
  <c r="S199"/>
  <c r="R199"/>
  <c r="Q199"/>
  <c r="N199"/>
  <c r="L199"/>
  <c r="K199"/>
  <c r="J199"/>
  <c r="S449"/>
  <c r="R449"/>
  <c r="Q449"/>
  <c r="N449"/>
  <c r="L449"/>
  <c r="K449"/>
  <c r="J449"/>
  <c r="S6"/>
  <c r="R6"/>
  <c r="Q6"/>
  <c r="N6"/>
  <c r="L6"/>
  <c r="K6"/>
  <c r="J6"/>
  <c r="S275"/>
  <c r="R275"/>
  <c r="Q275"/>
  <c r="N275"/>
  <c r="L275"/>
  <c r="K275"/>
  <c r="J275"/>
  <c r="S231"/>
  <c r="R231"/>
  <c r="Q231"/>
  <c r="N231"/>
  <c r="L231"/>
  <c r="K231"/>
  <c r="J231"/>
  <c r="S216"/>
  <c r="R216"/>
  <c r="Q216"/>
  <c r="N216"/>
  <c r="L216"/>
  <c r="K216"/>
  <c r="J216"/>
  <c r="S116"/>
  <c r="R116"/>
  <c r="Q116"/>
  <c r="N116"/>
  <c r="L116"/>
  <c r="K116"/>
  <c r="J116"/>
  <c r="S209"/>
  <c r="R209"/>
  <c r="Q209"/>
  <c r="N209"/>
  <c r="L209"/>
  <c r="K209"/>
  <c r="J209"/>
  <c r="S156"/>
  <c r="R156"/>
  <c r="Q156"/>
  <c r="N156"/>
  <c r="L156"/>
  <c r="K156"/>
  <c r="J156"/>
  <c r="S74"/>
  <c r="R74"/>
  <c r="Q74"/>
  <c r="N74"/>
  <c r="L74"/>
  <c r="K74"/>
  <c r="J74"/>
  <c r="S285"/>
  <c r="R285"/>
  <c r="Q285"/>
  <c r="N285"/>
  <c r="L285"/>
  <c r="K285"/>
  <c r="J285"/>
  <c r="S194"/>
  <c r="R194"/>
  <c r="Q194"/>
  <c r="N194"/>
  <c r="L194"/>
  <c r="K194"/>
  <c r="J194"/>
  <c r="S208"/>
  <c r="R208"/>
  <c r="Q208"/>
  <c r="N208"/>
  <c r="L208"/>
  <c r="K208"/>
  <c r="J208"/>
  <c r="S410"/>
  <c r="R410"/>
  <c r="Q410"/>
  <c r="O410" s="1"/>
  <c r="N410"/>
  <c r="L410"/>
  <c r="K410"/>
  <c r="J410"/>
  <c r="S256"/>
  <c r="R256"/>
  <c r="Q256"/>
  <c r="N256"/>
  <c r="L256"/>
  <c r="K256"/>
  <c r="J256"/>
  <c r="S445"/>
  <c r="R445"/>
  <c r="Q445"/>
  <c r="N445"/>
  <c r="L445"/>
  <c r="K445"/>
  <c r="J445"/>
  <c r="S112"/>
  <c r="R112"/>
  <c r="Q112"/>
  <c r="N112"/>
  <c r="L112"/>
  <c r="K112"/>
  <c r="J112"/>
  <c r="S27"/>
  <c r="R27"/>
  <c r="Q27"/>
  <c r="N27"/>
  <c r="L27"/>
  <c r="K27"/>
  <c r="J27"/>
  <c r="S100"/>
  <c r="R100"/>
  <c r="Q100"/>
  <c r="N100"/>
  <c r="L100"/>
  <c r="K100"/>
  <c r="J100"/>
  <c r="S91"/>
  <c r="R91"/>
  <c r="Q91"/>
  <c r="N91"/>
  <c r="L91"/>
  <c r="K91"/>
  <c r="J91"/>
  <c r="S53"/>
  <c r="R53"/>
  <c r="Q53"/>
  <c r="N53"/>
  <c r="L53"/>
  <c r="K53"/>
  <c r="J53"/>
  <c r="S132"/>
  <c r="R132"/>
  <c r="Q132"/>
  <c r="O132" s="1"/>
  <c r="N132"/>
  <c r="L132"/>
  <c r="K132"/>
  <c r="J132"/>
  <c r="S89"/>
  <c r="R89"/>
  <c r="Q89"/>
  <c r="N89"/>
  <c r="L89"/>
  <c r="K89"/>
  <c r="J89"/>
  <c r="S405"/>
  <c r="R405"/>
  <c r="Q405"/>
  <c r="N405"/>
  <c r="L405"/>
  <c r="K405"/>
  <c r="J405"/>
  <c r="S346"/>
  <c r="R346"/>
  <c r="Q346"/>
  <c r="N346"/>
  <c r="L346"/>
  <c r="K346"/>
  <c r="J346"/>
  <c r="S155"/>
  <c r="R155"/>
  <c r="Q155"/>
  <c r="N155"/>
  <c r="L155"/>
  <c r="K155"/>
  <c r="J155"/>
  <c r="S488"/>
  <c r="R488"/>
  <c r="Q488"/>
  <c r="N488"/>
  <c r="L488"/>
  <c r="K488"/>
  <c r="J488"/>
  <c r="S85"/>
  <c r="R85"/>
  <c r="Q85"/>
  <c r="N85"/>
  <c r="L85"/>
  <c r="K85"/>
  <c r="J85"/>
  <c r="S277"/>
  <c r="R277"/>
  <c r="Q277"/>
  <c r="N277"/>
  <c r="L277"/>
  <c r="K277"/>
  <c r="J277"/>
  <c r="S389"/>
  <c r="R389"/>
  <c r="Q389"/>
  <c r="N389"/>
  <c r="L389"/>
  <c r="K389"/>
  <c r="J389"/>
  <c r="S206"/>
  <c r="R206"/>
  <c r="Q206"/>
  <c r="N206"/>
  <c r="L206"/>
  <c r="K206"/>
  <c r="J206"/>
  <c r="S138"/>
  <c r="R138"/>
  <c r="Q138"/>
  <c r="N138"/>
  <c r="L138"/>
  <c r="K138"/>
  <c r="J138"/>
  <c r="S370"/>
  <c r="R370"/>
  <c r="Q370"/>
  <c r="N370"/>
  <c r="L370"/>
  <c r="K370"/>
  <c r="J370"/>
  <c r="S96"/>
  <c r="R96"/>
  <c r="Q96"/>
  <c r="N96"/>
  <c r="L96"/>
  <c r="K96"/>
  <c r="J96"/>
  <c r="S134"/>
  <c r="R134"/>
  <c r="Q134"/>
  <c r="N134"/>
  <c r="L134"/>
  <c r="K134"/>
  <c r="J134"/>
  <c r="S178"/>
  <c r="R178"/>
  <c r="Q178"/>
  <c r="N178"/>
  <c r="L178"/>
  <c r="K178"/>
  <c r="J178"/>
  <c r="S75"/>
  <c r="R75"/>
  <c r="Q75"/>
  <c r="N75"/>
  <c r="L75"/>
  <c r="K75"/>
  <c r="J75"/>
  <c r="S188"/>
  <c r="R188"/>
  <c r="Q188"/>
  <c r="N188"/>
  <c r="L188"/>
  <c r="K188"/>
  <c r="J188"/>
  <c r="S184"/>
  <c r="R184"/>
  <c r="Q184"/>
  <c r="N184"/>
  <c r="L184"/>
  <c r="K184"/>
  <c r="J184"/>
  <c r="S432"/>
  <c r="R432"/>
  <c r="Q432"/>
  <c r="N432"/>
  <c r="L432"/>
  <c r="K432"/>
  <c r="J432"/>
  <c r="S240"/>
  <c r="R240"/>
  <c r="Q240"/>
  <c r="N240"/>
  <c r="L240"/>
  <c r="K240"/>
  <c r="J240"/>
  <c r="S234"/>
  <c r="R234"/>
  <c r="Q234"/>
  <c r="N234"/>
  <c r="L234"/>
  <c r="K234"/>
  <c r="J234"/>
  <c r="S33"/>
  <c r="R33"/>
  <c r="Q33"/>
  <c r="N33"/>
  <c r="L33"/>
  <c r="K33"/>
  <c r="J33"/>
  <c r="S463"/>
  <c r="R463"/>
  <c r="Q463"/>
  <c r="N463"/>
  <c r="L463"/>
  <c r="K463"/>
  <c r="J463"/>
  <c r="S77"/>
  <c r="R77"/>
  <c r="Q77"/>
  <c r="N77"/>
  <c r="L77"/>
  <c r="K77"/>
  <c r="J77"/>
  <c r="S250"/>
  <c r="R250"/>
  <c r="Q250"/>
  <c r="N250"/>
  <c r="L250"/>
  <c r="K250"/>
  <c r="J250"/>
  <c r="S40"/>
  <c r="R40"/>
  <c r="Q40"/>
  <c r="N40"/>
  <c r="L40"/>
  <c r="K40"/>
  <c r="J40"/>
  <c r="S107"/>
  <c r="R107"/>
  <c r="Q107"/>
  <c r="N107"/>
  <c r="L107"/>
  <c r="K107"/>
  <c r="J107"/>
  <c r="S431"/>
  <c r="R431"/>
  <c r="Q431"/>
  <c r="N431"/>
  <c r="L431"/>
  <c r="K431"/>
  <c r="J431"/>
  <c r="S422"/>
  <c r="R422"/>
  <c r="Q422"/>
  <c r="N422"/>
  <c r="L422"/>
  <c r="K422"/>
  <c r="J422"/>
  <c r="S244"/>
  <c r="R244"/>
  <c r="Q244"/>
  <c r="N244"/>
  <c r="L244"/>
  <c r="K244"/>
  <c r="J244"/>
  <c r="S150"/>
  <c r="R150"/>
  <c r="Q150"/>
  <c r="N150"/>
  <c r="L150"/>
  <c r="K150"/>
  <c r="J150"/>
  <c r="S131"/>
  <c r="R131"/>
  <c r="Q131"/>
  <c r="N131"/>
  <c r="L131"/>
  <c r="K131"/>
  <c r="J131"/>
  <c r="S113"/>
  <c r="R113"/>
  <c r="Q113"/>
  <c r="N113"/>
  <c r="L113"/>
  <c r="K113"/>
  <c r="J113"/>
  <c r="S262"/>
  <c r="R262"/>
  <c r="Q262"/>
  <c r="N262"/>
  <c r="L262"/>
  <c r="K262"/>
  <c r="J262"/>
  <c r="S20"/>
  <c r="R20"/>
  <c r="Q20"/>
  <c r="N20"/>
  <c r="L20"/>
  <c r="K20"/>
  <c r="J20"/>
  <c r="S119"/>
  <c r="R119"/>
  <c r="Q119"/>
  <c r="N119"/>
  <c r="L119"/>
  <c r="K119"/>
  <c r="J119"/>
  <c r="S83"/>
  <c r="R83"/>
  <c r="Q83"/>
  <c r="N83"/>
  <c r="L83"/>
  <c r="K83"/>
  <c r="J83"/>
  <c r="S94"/>
  <c r="R94"/>
  <c r="Q94"/>
  <c r="N94"/>
  <c r="L94"/>
  <c r="K94"/>
  <c r="J94"/>
  <c r="S109"/>
  <c r="R109"/>
  <c r="Q109"/>
  <c r="N109"/>
  <c r="L109"/>
  <c r="K109"/>
  <c r="J109"/>
  <c r="S219"/>
  <c r="R219"/>
  <c r="Q219"/>
  <c r="N219"/>
  <c r="L219"/>
  <c r="K219"/>
  <c r="J219"/>
  <c r="S494"/>
  <c r="R494"/>
  <c r="Q494"/>
  <c r="N494"/>
  <c r="L494"/>
  <c r="K494"/>
  <c r="J494"/>
  <c r="S496"/>
  <c r="R496"/>
  <c r="Q496"/>
  <c r="N496"/>
  <c r="L496"/>
  <c r="K496"/>
  <c r="J496"/>
  <c r="S95"/>
  <c r="R95"/>
  <c r="Q95"/>
  <c r="N95"/>
  <c r="L95"/>
  <c r="K95"/>
  <c r="J95"/>
  <c r="S210"/>
  <c r="R210"/>
  <c r="Q210"/>
  <c r="N210"/>
  <c r="L210"/>
  <c r="K210"/>
  <c r="J210"/>
  <c r="S173"/>
  <c r="R173"/>
  <c r="Q173"/>
  <c r="N173"/>
  <c r="L173"/>
  <c r="K173"/>
  <c r="J173"/>
  <c r="S242"/>
  <c r="R242"/>
  <c r="Q242"/>
  <c r="N242"/>
  <c r="L242"/>
  <c r="K242"/>
  <c r="J242"/>
  <c r="S437"/>
  <c r="R437"/>
  <c r="Q437"/>
  <c r="N437"/>
  <c r="L437"/>
  <c r="K437"/>
  <c r="J437"/>
  <c r="S317"/>
  <c r="R317"/>
  <c r="Q317"/>
  <c r="N317"/>
  <c r="L317"/>
  <c r="K317"/>
  <c r="J317"/>
  <c r="S160"/>
  <c r="R160"/>
  <c r="Q160"/>
  <c r="N160"/>
  <c r="L160"/>
  <c r="K160"/>
  <c r="J160"/>
  <c r="S205"/>
  <c r="R205"/>
  <c r="Q205"/>
  <c r="N205"/>
  <c r="L205"/>
  <c r="K205"/>
  <c r="J205"/>
  <c r="S478"/>
  <c r="R478"/>
  <c r="Q478"/>
  <c r="N478"/>
  <c r="L478"/>
  <c r="K478"/>
  <c r="J478"/>
  <c r="S76"/>
  <c r="R76"/>
  <c r="Q76"/>
  <c r="N76"/>
  <c r="L76"/>
  <c r="K76"/>
  <c r="J76"/>
  <c r="S268"/>
  <c r="R268"/>
  <c r="Q268"/>
  <c r="N268"/>
  <c r="L268"/>
  <c r="K268"/>
  <c r="J268"/>
  <c r="S258"/>
  <c r="R258"/>
  <c r="Q258"/>
  <c r="N258"/>
  <c r="L258"/>
  <c r="K258"/>
  <c r="J258"/>
  <c r="S28"/>
  <c r="R28"/>
  <c r="Q28"/>
  <c r="N28"/>
  <c r="L28"/>
  <c r="K28"/>
  <c r="J28"/>
  <c r="S180"/>
  <c r="R180"/>
  <c r="Q180"/>
  <c r="N180"/>
  <c r="L180"/>
  <c r="K180"/>
  <c r="J180"/>
  <c r="S440"/>
  <c r="R440"/>
  <c r="Q440"/>
  <c r="N440"/>
  <c r="L440"/>
  <c r="K440"/>
  <c r="J440"/>
  <c r="S80"/>
  <c r="R80"/>
  <c r="Q80"/>
  <c r="N80"/>
  <c r="L80"/>
  <c r="K80"/>
  <c r="J80"/>
  <c r="S223"/>
  <c r="R223"/>
  <c r="Q223"/>
  <c r="N223"/>
  <c r="L223"/>
  <c r="K223"/>
  <c r="J223"/>
  <c r="S229"/>
  <c r="R229"/>
  <c r="Q229"/>
  <c r="O229" s="1"/>
  <c r="N229"/>
  <c r="L229"/>
  <c r="K229"/>
  <c r="J229"/>
  <c r="S10"/>
  <c r="R10"/>
  <c r="Q10"/>
  <c r="N10"/>
  <c r="L10"/>
  <c r="K10"/>
  <c r="J10"/>
  <c r="S102"/>
  <c r="R102"/>
  <c r="Q102"/>
  <c r="N102"/>
  <c r="L102"/>
  <c r="K102"/>
  <c r="J102"/>
  <c r="S169"/>
  <c r="R169"/>
  <c r="Q169"/>
  <c r="N169"/>
  <c r="L169"/>
  <c r="K169"/>
  <c r="J169"/>
  <c r="S204"/>
  <c r="R204"/>
  <c r="Q204"/>
  <c r="N204"/>
  <c r="L204"/>
  <c r="K204"/>
  <c r="J204"/>
  <c r="S485"/>
  <c r="R485"/>
  <c r="Q485"/>
  <c r="N485"/>
  <c r="L485"/>
  <c r="K485"/>
  <c r="J485"/>
  <c r="S50"/>
  <c r="R50"/>
  <c r="Q50"/>
  <c r="N50"/>
  <c r="L50"/>
  <c r="K50"/>
  <c r="J50"/>
  <c r="S18"/>
  <c r="R18"/>
  <c r="Q18"/>
  <c r="N18"/>
  <c r="L18"/>
  <c r="K18"/>
  <c r="J18"/>
  <c r="S42"/>
  <c r="R42"/>
  <c r="Q42"/>
  <c r="N42"/>
  <c r="L42"/>
  <c r="K42"/>
  <c r="J42"/>
  <c r="S55"/>
  <c r="R55"/>
  <c r="Q55"/>
  <c r="N55"/>
  <c r="L55"/>
  <c r="K55"/>
  <c r="J55"/>
  <c r="S162"/>
  <c r="R162"/>
  <c r="Q162"/>
  <c r="N162"/>
  <c r="L162"/>
  <c r="K162"/>
  <c r="J162"/>
  <c r="S326"/>
  <c r="R326"/>
  <c r="Q326"/>
  <c r="N326"/>
  <c r="L326"/>
  <c r="K326"/>
  <c r="J326"/>
  <c r="S148"/>
  <c r="R148"/>
  <c r="Q148"/>
  <c r="N148"/>
  <c r="L148"/>
  <c r="K148"/>
  <c r="J148"/>
  <c r="S90"/>
  <c r="R90"/>
  <c r="Q90"/>
  <c r="N90"/>
  <c r="L90"/>
  <c r="K90"/>
  <c r="J90"/>
  <c r="S8"/>
  <c r="N8"/>
  <c r="L8"/>
  <c r="K8"/>
  <c r="J8"/>
  <c r="S35"/>
  <c r="R35"/>
  <c r="Q35"/>
  <c r="N35"/>
  <c r="L35"/>
  <c r="K35"/>
  <c r="J35"/>
  <c r="S267"/>
  <c r="R267"/>
  <c r="Q267"/>
  <c r="N267"/>
  <c r="L267"/>
  <c r="K267"/>
  <c r="J267"/>
  <c r="S49"/>
  <c r="R49"/>
  <c r="Q49"/>
  <c r="N49"/>
  <c r="L49"/>
  <c r="K49"/>
  <c r="J49"/>
  <c r="S471"/>
  <c r="R471"/>
  <c r="Q471"/>
  <c r="N471"/>
  <c r="L471"/>
  <c r="K471"/>
  <c r="J471"/>
  <c r="S39"/>
  <c r="R39"/>
  <c r="Q39"/>
  <c r="N39"/>
  <c r="L39"/>
  <c r="K39"/>
  <c r="J39"/>
  <c r="S45"/>
  <c r="R45"/>
  <c r="Q45"/>
  <c r="N45"/>
  <c r="L45"/>
  <c r="K45"/>
  <c r="J45"/>
  <c r="S202"/>
  <c r="R202"/>
  <c r="Q202"/>
  <c r="N202"/>
  <c r="L202"/>
  <c r="K202"/>
  <c r="J202"/>
  <c r="S37"/>
  <c r="R37"/>
  <c r="Q37"/>
  <c r="N37"/>
  <c r="L37"/>
  <c r="K37"/>
  <c r="J37"/>
  <c r="S16"/>
  <c r="R16"/>
  <c r="Q16"/>
  <c r="N16"/>
  <c r="L16"/>
  <c r="K16"/>
  <c r="J16"/>
  <c r="S455"/>
  <c r="R455"/>
  <c r="Q455"/>
  <c r="N455"/>
  <c r="L455"/>
  <c r="K455"/>
  <c r="J455"/>
  <c r="P495" l="1"/>
  <c r="P42"/>
  <c r="P210"/>
  <c r="P189"/>
  <c r="P361"/>
  <c r="P354"/>
  <c r="P414"/>
  <c r="P393"/>
  <c r="P456"/>
  <c r="P411"/>
  <c r="P427"/>
  <c r="P359"/>
  <c r="P367"/>
  <c r="P277"/>
  <c r="P402"/>
  <c r="P353"/>
  <c r="P473"/>
  <c r="P404"/>
  <c r="P388"/>
  <c r="P455"/>
  <c r="P250"/>
  <c r="P199"/>
  <c r="P314"/>
  <c r="P240"/>
  <c r="P144"/>
  <c r="P431"/>
  <c r="P62"/>
  <c r="P112"/>
  <c r="P45"/>
  <c r="P292"/>
  <c r="P320"/>
  <c r="P460"/>
  <c r="P442"/>
  <c r="P280"/>
  <c r="P461"/>
  <c r="P318"/>
  <c r="P433"/>
  <c r="P346"/>
  <c r="P419"/>
  <c r="P325"/>
  <c r="P499"/>
  <c r="P386"/>
  <c r="P363"/>
  <c r="P342"/>
  <c r="P204"/>
  <c r="P459"/>
  <c r="P345"/>
  <c r="P392"/>
  <c r="P466"/>
  <c r="P469"/>
  <c r="P440"/>
  <c r="P352"/>
  <c r="P276"/>
  <c r="P434"/>
  <c r="P430"/>
  <c r="P498"/>
  <c r="P307"/>
  <c r="P490"/>
  <c r="P222"/>
  <c r="P422"/>
  <c r="P148"/>
  <c r="P30"/>
  <c r="P470"/>
  <c r="P257"/>
  <c r="P378"/>
  <c r="P241"/>
  <c r="P235"/>
  <c r="P313"/>
  <c r="P400"/>
  <c r="P249"/>
  <c r="P464"/>
  <c r="P267"/>
  <c r="P57"/>
  <c r="P215"/>
  <c r="P219"/>
  <c r="P212"/>
  <c r="P224"/>
  <c r="P211"/>
  <c r="P412"/>
  <c r="P334"/>
  <c r="P485"/>
  <c r="P311"/>
  <c r="P156"/>
  <c r="P77"/>
  <c r="P317"/>
  <c r="P295"/>
  <c r="P494"/>
  <c r="P231"/>
  <c r="P153"/>
  <c r="P188"/>
  <c r="P370"/>
  <c r="P175"/>
  <c r="P49"/>
  <c r="P248"/>
  <c r="P186"/>
  <c r="P119"/>
  <c r="P208"/>
  <c r="P126"/>
  <c r="P160"/>
  <c r="P221"/>
  <c r="P131"/>
  <c r="P129"/>
  <c r="P180"/>
  <c r="P75"/>
  <c r="P113"/>
  <c r="P96"/>
  <c r="P145"/>
  <c r="P173"/>
  <c r="P10"/>
  <c r="P83"/>
  <c r="P76"/>
  <c r="P5"/>
  <c r="P202"/>
  <c r="P55"/>
  <c r="P389"/>
  <c r="P155"/>
  <c r="P27"/>
  <c r="P74"/>
  <c r="P216"/>
  <c r="P449"/>
  <c r="P462"/>
  <c r="P232"/>
  <c r="P282"/>
  <c r="P366"/>
  <c r="P218"/>
  <c r="P415"/>
  <c r="P284"/>
  <c r="P274"/>
  <c r="P140"/>
  <c r="P450"/>
  <c r="P157"/>
  <c r="P72"/>
  <c r="P128"/>
  <c r="P266"/>
  <c r="P120"/>
  <c r="P360"/>
  <c r="P332"/>
  <c r="P484"/>
  <c r="P70"/>
  <c r="P347"/>
  <c r="P322"/>
  <c r="P43"/>
  <c r="P474"/>
  <c r="P181"/>
  <c r="P336"/>
  <c r="P264"/>
  <c r="P403"/>
  <c r="P369"/>
  <c r="P287"/>
  <c r="P303"/>
  <c r="P238"/>
  <c r="P195"/>
  <c r="P362"/>
  <c r="P165"/>
  <c r="P252"/>
  <c r="P457"/>
  <c r="P418"/>
  <c r="P272"/>
  <c r="P416"/>
  <c r="P379"/>
  <c r="P399"/>
  <c r="P253"/>
  <c r="P376"/>
  <c r="P417"/>
  <c r="P3"/>
  <c r="P305"/>
  <c r="P390"/>
  <c r="P408"/>
  <c r="P486"/>
  <c r="P246"/>
  <c r="P308"/>
  <c r="P395"/>
  <c r="P299"/>
  <c r="P255"/>
  <c r="P365"/>
  <c r="P377"/>
  <c r="P187"/>
  <c r="P271"/>
  <c r="P368"/>
  <c r="P424"/>
  <c r="P331"/>
  <c r="P497"/>
  <c r="P261"/>
  <c r="P323"/>
  <c r="P451"/>
  <c r="P301"/>
  <c r="P233"/>
  <c r="P333"/>
  <c r="P309"/>
  <c r="P288"/>
  <c r="P391"/>
  <c r="P90"/>
  <c r="P37"/>
  <c r="P471"/>
  <c r="P162"/>
  <c r="P50"/>
  <c r="P102"/>
  <c r="P80"/>
  <c r="P258"/>
  <c r="P205"/>
  <c r="P242"/>
  <c r="P496"/>
  <c r="P94"/>
  <c r="P262"/>
  <c r="P244"/>
  <c r="P40"/>
  <c r="P33"/>
  <c r="P184"/>
  <c r="P16"/>
  <c r="P39"/>
  <c r="P35"/>
  <c r="P18"/>
  <c r="P169"/>
  <c r="P223"/>
  <c r="P28"/>
  <c r="P478"/>
  <c r="P437"/>
  <c r="P95"/>
  <c r="P109"/>
  <c r="P20"/>
  <c r="P150"/>
  <c r="P107"/>
  <c r="P463"/>
  <c r="P432"/>
  <c r="P178"/>
  <c r="P134"/>
  <c r="P206"/>
  <c r="P488"/>
  <c r="P89"/>
  <c r="P100"/>
  <c r="P256"/>
  <c r="P285"/>
  <c r="P116"/>
  <c r="P6"/>
  <c r="P383"/>
  <c r="P168"/>
  <c r="P127"/>
  <c r="P198"/>
  <c r="P4"/>
  <c r="P453"/>
  <c r="P213"/>
  <c r="P201"/>
  <c r="P243"/>
  <c r="P357"/>
  <c r="P263"/>
  <c r="P481"/>
  <c r="P146"/>
  <c r="P68"/>
  <c r="P465"/>
  <c r="P340"/>
  <c r="P476"/>
  <c r="P483"/>
  <c r="P283"/>
  <c r="P458"/>
  <c r="P293"/>
  <c r="P337"/>
  <c r="P286"/>
  <c r="P296"/>
  <c r="P245"/>
  <c r="P197"/>
  <c r="P174"/>
  <c r="P477"/>
  <c r="P375"/>
  <c r="P384"/>
  <c r="P166"/>
  <c r="P312"/>
  <c r="P324"/>
  <c r="P237"/>
  <c r="P330"/>
  <c r="P335"/>
  <c r="P259"/>
  <c r="P380"/>
  <c r="P25"/>
  <c r="P163"/>
  <c r="P251"/>
  <c r="P454"/>
  <c r="P475"/>
  <c r="P136"/>
  <c r="P191"/>
  <c r="P220"/>
  <c r="P54"/>
  <c r="P423"/>
  <c r="P448"/>
  <c r="P472"/>
  <c r="P480"/>
  <c r="P438"/>
  <c r="P214"/>
  <c r="P265"/>
  <c r="P482"/>
  <c r="P436"/>
  <c r="P500"/>
  <c r="P491"/>
  <c r="P291"/>
  <c r="P349"/>
  <c r="P358"/>
  <c r="P373"/>
  <c r="P492"/>
  <c r="P443"/>
  <c r="P350"/>
  <c r="P374"/>
  <c r="P236"/>
  <c r="P315"/>
  <c r="P289"/>
  <c r="P338"/>
  <c r="P279"/>
  <c r="P385"/>
  <c r="P493"/>
  <c r="P179"/>
  <c r="P123"/>
  <c r="P138"/>
  <c r="P85"/>
  <c r="P405"/>
  <c r="P91"/>
  <c r="P445"/>
  <c r="P194"/>
  <c r="P209"/>
  <c r="P275"/>
  <c r="P92"/>
  <c r="P200"/>
  <c r="P71"/>
  <c r="P371"/>
  <c r="P149"/>
  <c r="P304"/>
  <c r="P58"/>
  <c r="P84"/>
  <c r="P489"/>
  <c r="P413"/>
  <c r="P97"/>
  <c r="P447"/>
  <c r="P177"/>
  <c r="P452"/>
  <c r="P182"/>
  <c r="P487"/>
  <c r="P387"/>
  <c r="P101"/>
  <c r="P142"/>
  <c r="P183"/>
  <c r="P29"/>
  <c r="P439"/>
  <c r="P441"/>
  <c r="P435"/>
  <c r="P98"/>
  <c r="P420"/>
  <c r="P111"/>
  <c r="P270"/>
  <c r="P407"/>
  <c r="P247"/>
  <c r="P159"/>
  <c r="P355"/>
  <c r="P382"/>
  <c r="P397"/>
  <c r="P467"/>
  <c r="P281"/>
  <c r="P12"/>
  <c r="P93"/>
  <c r="P339"/>
  <c r="P396"/>
  <c r="P406"/>
  <c r="P225"/>
  <c r="P372"/>
  <c r="P468"/>
  <c r="P425"/>
  <c r="P344"/>
  <c r="P51"/>
  <c r="P398"/>
  <c r="P104"/>
  <c r="P401"/>
  <c r="P73"/>
  <c r="P394"/>
  <c r="P273"/>
  <c r="P329"/>
  <c r="P351"/>
  <c r="P196"/>
  <c r="P321"/>
  <c r="P328"/>
  <c r="P300"/>
  <c r="P87"/>
  <c r="P151"/>
  <c r="P302"/>
  <c r="P306"/>
  <c r="P479"/>
  <c r="P426"/>
  <c r="P297"/>
  <c r="P381"/>
  <c r="P428"/>
  <c r="P446"/>
  <c r="P230"/>
  <c r="P316"/>
  <c r="P348"/>
  <c r="P364"/>
  <c r="P228"/>
  <c r="P278"/>
  <c r="P234"/>
  <c r="P341"/>
  <c r="P409"/>
  <c r="P326"/>
  <c r="P143"/>
  <c r="P343"/>
  <c r="P268"/>
  <c r="P8"/>
  <c r="O354"/>
  <c r="O476"/>
  <c r="O143"/>
  <c r="P290"/>
  <c r="O348"/>
  <c r="O383"/>
  <c r="O68"/>
  <c r="O267"/>
  <c r="O3"/>
  <c r="O247"/>
  <c r="O361"/>
  <c r="O144"/>
  <c r="O283"/>
  <c r="O25"/>
  <c r="O123"/>
  <c r="P53"/>
  <c r="O287"/>
  <c r="O174"/>
  <c r="O204"/>
  <c r="O492"/>
  <c r="O4"/>
  <c r="O270"/>
  <c r="O271"/>
  <c r="O314"/>
  <c r="O96"/>
  <c r="O340"/>
  <c r="P269"/>
  <c r="O77"/>
  <c r="O155"/>
  <c r="O74"/>
  <c r="O45"/>
  <c r="O148"/>
  <c r="O76"/>
  <c r="O478"/>
  <c r="O317"/>
  <c r="O463"/>
  <c r="O432"/>
  <c r="O346"/>
  <c r="O27"/>
  <c r="O198"/>
  <c r="O367"/>
  <c r="O145"/>
  <c r="O483"/>
  <c r="O458"/>
  <c r="O347"/>
  <c r="O296"/>
  <c r="O111"/>
  <c r="O427"/>
  <c r="O165"/>
  <c r="O163"/>
  <c r="O251"/>
  <c r="O272"/>
  <c r="O401"/>
  <c r="O300"/>
  <c r="O187"/>
  <c r="O368"/>
  <c r="O331"/>
  <c r="O473"/>
  <c r="O481"/>
  <c r="O358"/>
  <c r="O373"/>
  <c r="O479"/>
  <c r="O297"/>
  <c r="O236"/>
  <c r="O228"/>
  <c r="O278"/>
  <c r="O37"/>
  <c r="O471"/>
  <c r="O18"/>
  <c r="O50"/>
  <c r="O223"/>
  <c r="O180"/>
  <c r="O131"/>
  <c r="O150"/>
  <c r="O431"/>
  <c r="O107"/>
  <c r="O188"/>
  <c r="O75"/>
  <c r="O138"/>
  <c r="O277"/>
  <c r="O449"/>
  <c r="O168"/>
  <c r="O232"/>
  <c r="O127"/>
  <c r="O453"/>
  <c r="O201"/>
  <c r="O243"/>
  <c r="O357"/>
  <c r="O263"/>
  <c r="O382"/>
  <c r="O303"/>
  <c r="O330"/>
  <c r="O380"/>
  <c r="O221"/>
  <c r="O345"/>
  <c r="O379"/>
  <c r="O464"/>
  <c r="O399"/>
  <c r="O417"/>
  <c r="O305"/>
  <c r="O73"/>
  <c r="O460"/>
  <c r="O246"/>
  <c r="O500"/>
  <c r="O365"/>
  <c r="O377"/>
  <c r="O349"/>
  <c r="O391"/>
  <c r="O288"/>
  <c r="O179"/>
  <c r="O414"/>
  <c r="O309"/>
  <c r="O493"/>
  <c r="O364"/>
  <c r="O400"/>
  <c r="O333"/>
  <c r="O385"/>
  <c r="O359"/>
  <c r="O269"/>
  <c r="O279"/>
  <c r="O316"/>
  <c r="O342"/>
  <c r="O233"/>
  <c r="O338"/>
  <c r="O230"/>
  <c r="O241"/>
  <c r="O301"/>
  <c r="O289"/>
  <c r="O446"/>
  <c r="O402"/>
  <c r="O451"/>
  <c r="O315"/>
  <c r="O428"/>
  <c r="O323"/>
  <c r="O381"/>
  <c r="O261"/>
  <c r="O374"/>
  <c r="O235"/>
  <c r="O497"/>
  <c r="O350"/>
  <c r="O426"/>
  <c r="O442"/>
  <c r="O443"/>
  <c r="O325"/>
  <c r="O424"/>
  <c r="O306"/>
  <c r="O211"/>
  <c r="O302"/>
  <c r="O318"/>
  <c r="O151"/>
  <c r="O392"/>
  <c r="O87"/>
  <c r="O419"/>
  <c r="O291"/>
  <c r="O352"/>
  <c r="O491"/>
  <c r="O295"/>
  <c r="O255"/>
  <c r="O257"/>
  <c r="O299"/>
  <c r="O436"/>
  <c r="O196"/>
  <c r="O395"/>
  <c r="O482"/>
  <c r="O215"/>
  <c r="O265"/>
  <c r="O388"/>
  <c r="O214"/>
  <c r="O30"/>
  <c r="O486"/>
  <c r="O438"/>
  <c r="O394"/>
  <c r="O480"/>
  <c r="O390"/>
  <c r="O472"/>
  <c r="O104"/>
  <c r="O186"/>
  <c r="O398"/>
  <c r="O411"/>
  <c r="O343"/>
  <c r="O434"/>
  <c r="O220"/>
  <c r="O51"/>
  <c r="O253"/>
  <c r="O191"/>
  <c r="O344"/>
  <c r="O425"/>
  <c r="O468"/>
  <c r="O416"/>
  <c r="O454"/>
  <c r="O372"/>
  <c r="O320"/>
  <c r="O225"/>
  <c r="O490"/>
  <c r="O418"/>
  <c r="O457"/>
  <c r="O459"/>
  <c r="O252"/>
  <c r="O339"/>
  <c r="O126"/>
  <c r="O259"/>
  <c r="O93"/>
  <c r="O362"/>
  <c r="O335"/>
  <c r="O404"/>
  <c r="O195"/>
  <c r="O249"/>
  <c r="O238"/>
  <c r="O467"/>
  <c r="O222"/>
  <c r="O397"/>
  <c r="O280"/>
  <c r="O307"/>
  <c r="O369"/>
  <c r="O355"/>
  <c r="P172"/>
  <c r="O384"/>
  <c r="O159"/>
  <c r="O375"/>
  <c r="O264"/>
  <c r="O477"/>
  <c r="O407"/>
  <c r="O336"/>
  <c r="O181"/>
  <c r="O197"/>
  <c r="O474"/>
  <c r="O245"/>
  <c r="O433"/>
  <c r="O43"/>
  <c r="O5"/>
  <c r="P319"/>
  <c r="O435"/>
  <c r="O363"/>
  <c r="O441"/>
  <c r="O498"/>
  <c r="O322"/>
  <c r="O439"/>
  <c r="O276"/>
  <c r="O29"/>
  <c r="O334"/>
  <c r="O70"/>
  <c r="O353"/>
  <c r="O484"/>
  <c r="O224"/>
  <c r="O332"/>
  <c r="O470"/>
  <c r="O360"/>
  <c r="O175"/>
  <c r="O120"/>
  <c r="O290"/>
  <c r="O266"/>
  <c r="O465"/>
  <c r="O313"/>
  <c r="O128"/>
  <c r="O499"/>
  <c r="O409"/>
  <c r="O146"/>
  <c r="O311"/>
  <c r="O72"/>
  <c r="O62"/>
  <c r="O157"/>
  <c r="O450"/>
  <c r="O140"/>
  <c r="O274"/>
  <c r="O284"/>
  <c r="O213"/>
  <c r="O378"/>
  <c r="O415"/>
  <c r="O386"/>
  <c r="O218"/>
  <c r="O129"/>
  <c r="O366"/>
  <c r="O248"/>
  <c r="O282"/>
  <c r="O412"/>
  <c r="O189"/>
  <c r="O462"/>
  <c r="O92"/>
  <c r="O199"/>
  <c r="O275"/>
  <c r="O231"/>
  <c r="O216"/>
  <c r="O209"/>
  <c r="O156"/>
  <c r="O194"/>
  <c r="O208"/>
  <c r="P410"/>
  <c r="O445"/>
  <c r="O112"/>
  <c r="O91"/>
  <c r="O53"/>
  <c r="P132"/>
  <c r="O405"/>
  <c r="O85"/>
  <c r="O389"/>
  <c r="O370"/>
  <c r="O178"/>
  <c r="O240"/>
  <c r="O33"/>
  <c r="O40"/>
  <c r="O244"/>
  <c r="O262"/>
  <c r="O20"/>
  <c r="O119"/>
  <c r="O94"/>
  <c r="O109"/>
  <c r="O219"/>
  <c r="O496"/>
  <c r="O95"/>
  <c r="O210"/>
  <c r="O242"/>
  <c r="O437"/>
  <c r="O205"/>
  <c r="O258"/>
  <c r="O28"/>
  <c r="O80"/>
  <c r="P229"/>
  <c r="O102"/>
  <c r="O169"/>
  <c r="O42"/>
  <c r="O162"/>
  <c r="O326"/>
  <c r="O8"/>
  <c r="O35"/>
  <c r="O39"/>
  <c r="O16"/>
  <c r="O455"/>
  <c r="O202"/>
  <c r="O49"/>
  <c r="O90"/>
  <c r="O55"/>
  <c r="O485"/>
  <c r="O10"/>
  <c r="O440"/>
  <c r="O268"/>
  <c r="O160"/>
  <c r="O173"/>
  <c r="O494"/>
  <c r="O83"/>
  <c r="O113"/>
  <c r="O422"/>
  <c r="O250"/>
  <c r="O234"/>
  <c r="O184"/>
  <c r="O134"/>
  <c r="O206"/>
  <c r="O488"/>
  <c r="O89"/>
  <c r="O100"/>
  <c r="O256"/>
  <c r="O285"/>
  <c r="O116"/>
  <c r="O6"/>
  <c r="O200"/>
  <c r="O71"/>
  <c r="O371"/>
  <c r="O149"/>
  <c r="O304"/>
  <c r="O58"/>
  <c r="O84"/>
  <c r="O489"/>
  <c r="O413"/>
  <c r="O97"/>
  <c r="O447"/>
  <c r="O177"/>
  <c r="O452"/>
  <c r="O182"/>
  <c r="O487"/>
  <c r="O387"/>
  <c r="O101"/>
  <c r="O142"/>
  <c r="O183"/>
  <c r="O293"/>
  <c r="O337"/>
  <c r="O495"/>
  <c r="O286"/>
  <c r="O98"/>
  <c r="O420"/>
  <c r="O292"/>
  <c r="O466"/>
  <c r="O430"/>
  <c r="O57"/>
  <c r="O403"/>
  <c r="O341"/>
  <c r="O166"/>
  <c r="O312"/>
  <c r="O324"/>
  <c r="O237"/>
  <c r="O281"/>
  <c r="O12"/>
  <c r="O469"/>
  <c r="O396"/>
  <c r="O406"/>
  <c r="O475"/>
  <c r="O136"/>
  <c r="O461"/>
  <c r="O153"/>
  <c r="O376"/>
  <c r="O54"/>
  <c r="O423"/>
  <c r="O448"/>
  <c r="O456"/>
  <c r="O393"/>
  <c r="O408"/>
  <c r="O273"/>
  <c r="O329"/>
  <c r="O308"/>
  <c r="O351"/>
  <c r="O212"/>
  <c r="O321"/>
  <c r="O328"/>
  <c r="T2" i="10"/>
  <c r="C253" s="1"/>
  <c r="Q2"/>
  <c r="C252" l="1"/>
  <c r="C39"/>
  <c r="C103"/>
  <c r="C119"/>
  <c r="C135"/>
  <c r="C55"/>
  <c r="C7"/>
  <c r="C71"/>
  <c r="C23"/>
  <c r="C87"/>
  <c r="C151"/>
  <c r="C15"/>
  <c r="C31"/>
  <c r="C47"/>
  <c r="C63"/>
  <c r="C79"/>
  <c r="C95"/>
  <c r="C111"/>
  <c r="C127"/>
  <c r="C143"/>
  <c r="C159"/>
  <c r="C11"/>
  <c r="C27"/>
  <c r="C43"/>
  <c r="C59"/>
  <c r="C75"/>
  <c r="C91"/>
  <c r="C107"/>
  <c r="C123"/>
  <c r="C139"/>
  <c r="C155"/>
  <c r="C3"/>
  <c r="C19"/>
  <c r="C35"/>
  <c r="C51"/>
  <c r="C67"/>
  <c r="C83"/>
  <c r="C99"/>
  <c r="C115"/>
  <c r="C131"/>
  <c r="C147"/>
  <c r="C163"/>
  <c r="C6"/>
  <c r="C10"/>
  <c r="C14"/>
  <c r="C18"/>
  <c r="C22"/>
  <c r="C26"/>
  <c r="C30"/>
  <c r="C34"/>
  <c r="C38"/>
  <c r="C42"/>
  <c r="C46"/>
  <c r="C50"/>
  <c r="C54"/>
  <c r="C58"/>
  <c r="C62"/>
  <c r="C66"/>
  <c r="C70"/>
  <c r="C74"/>
  <c r="C78"/>
  <c r="C82"/>
  <c r="C86"/>
  <c r="C90"/>
  <c r="C94"/>
  <c r="C98"/>
  <c r="C102"/>
  <c r="C106"/>
  <c r="C110"/>
  <c r="C114"/>
  <c r="C118"/>
  <c r="C122"/>
  <c r="C126"/>
  <c r="C130"/>
  <c r="C134"/>
  <c r="C138"/>
  <c r="C142"/>
  <c r="C146"/>
  <c r="C150"/>
  <c r="C154"/>
  <c r="C158"/>
  <c r="C162"/>
  <c r="C166"/>
  <c r="C170"/>
  <c r="C174"/>
  <c r="C178"/>
  <c r="C182"/>
  <c r="C186"/>
  <c r="C190"/>
  <c r="C194"/>
  <c r="C198"/>
  <c r="C202"/>
  <c r="C206"/>
  <c r="C210"/>
  <c r="C214"/>
  <c r="C218"/>
  <c r="C222"/>
  <c r="C226"/>
  <c r="C230"/>
  <c r="C234"/>
  <c r="C238"/>
  <c r="C242"/>
  <c r="C246"/>
  <c r="C250"/>
  <c r="C167"/>
  <c r="C171"/>
  <c r="C175"/>
  <c r="C179"/>
  <c r="C183"/>
  <c r="C187"/>
  <c r="C191"/>
  <c r="C195"/>
  <c r="C199"/>
  <c r="C203"/>
  <c r="C207"/>
  <c r="C211"/>
  <c r="C215"/>
  <c r="C219"/>
  <c r="C223"/>
  <c r="C227"/>
  <c r="C231"/>
  <c r="C235"/>
  <c r="C239"/>
  <c r="C243"/>
  <c r="C247"/>
  <c r="C251"/>
  <c r="C4"/>
  <c r="C8"/>
  <c r="C12"/>
  <c r="C16"/>
  <c r="C20"/>
  <c r="C24"/>
  <c r="C28"/>
  <c r="C32"/>
  <c r="C36"/>
  <c r="C40"/>
  <c r="C44"/>
  <c r="C48"/>
  <c r="C52"/>
  <c r="C56"/>
  <c r="C60"/>
  <c r="C64"/>
  <c r="C68"/>
  <c r="C72"/>
  <c r="C76"/>
  <c r="C80"/>
  <c r="C84"/>
  <c r="C88"/>
  <c r="C92"/>
  <c r="C96"/>
  <c r="C100"/>
  <c r="C104"/>
  <c r="C108"/>
  <c r="C112"/>
  <c r="C116"/>
  <c r="C120"/>
  <c r="C124"/>
  <c r="C128"/>
  <c r="C132"/>
  <c r="C136"/>
  <c r="C140"/>
  <c r="C144"/>
  <c r="C148"/>
  <c r="C152"/>
  <c r="C156"/>
  <c r="C160"/>
  <c r="C164"/>
  <c r="C168"/>
  <c r="C172"/>
  <c r="C176"/>
  <c r="C180"/>
  <c r="C184"/>
  <c r="C188"/>
  <c r="C192"/>
  <c r="C196"/>
  <c r="C200"/>
  <c r="C204"/>
  <c r="C208"/>
  <c r="C212"/>
  <c r="C216"/>
  <c r="C220"/>
  <c r="C224"/>
  <c r="C228"/>
  <c r="C232"/>
  <c r="C236"/>
  <c r="C240"/>
  <c r="C244"/>
  <c r="C248"/>
  <c r="C5"/>
  <c r="C9"/>
  <c r="C13"/>
  <c r="C17"/>
  <c r="C21"/>
  <c r="C25"/>
  <c r="C29"/>
  <c r="C33"/>
  <c r="C37"/>
  <c r="C41"/>
  <c r="C45"/>
  <c r="C49"/>
  <c r="C53"/>
  <c r="C57"/>
  <c r="C61"/>
  <c r="C65"/>
  <c r="C69"/>
  <c r="C73"/>
  <c r="C77"/>
  <c r="C81"/>
  <c r="C85"/>
  <c r="C89"/>
  <c r="C93"/>
  <c r="C97"/>
  <c r="C101"/>
  <c r="C105"/>
  <c r="C109"/>
  <c r="C113"/>
  <c r="C117"/>
  <c r="C121"/>
  <c r="C125"/>
  <c r="C129"/>
  <c r="C133"/>
  <c r="C137"/>
  <c r="C141"/>
  <c r="C145"/>
  <c r="C149"/>
  <c r="C153"/>
  <c r="C157"/>
  <c r="C161"/>
  <c r="C165"/>
  <c r="C169"/>
  <c r="C173"/>
  <c r="C177"/>
  <c r="C181"/>
  <c r="C185"/>
  <c r="C189"/>
  <c r="C193"/>
  <c r="C197"/>
  <c r="C201"/>
  <c r="C205"/>
  <c r="C209"/>
  <c r="C213"/>
  <c r="C217"/>
  <c r="C221"/>
  <c r="C225"/>
  <c r="C229"/>
  <c r="C233"/>
  <c r="C237"/>
  <c r="C241"/>
  <c r="C245"/>
  <c r="C249"/>
  <c r="R103" i="1" l="1"/>
  <c r="R444"/>
  <c r="R190"/>
  <c r="R429"/>
  <c r="R298"/>
  <c r="R207"/>
  <c r="R31"/>
  <c r="R125"/>
  <c r="R170"/>
  <c r="R203"/>
  <c r="R44"/>
  <c r="R239"/>
  <c r="R171"/>
  <c r="R141"/>
  <c r="R56"/>
  <c r="R79"/>
  <c r="R99"/>
  <c r="R23"/>
  <c r="R34"/>
  <c r="R356"/>
  <c r="R65"/>
  <c r="R176"/>
  <c r="R227"/>
  <c r="R310"/>
  <c r="R152"/>
  <c r="R82"/>
  <c r="R164"/>
  <c r="R192"/>
  <c r="R327"/>
  <c r="R118"/>
  <c r="R106"/>
  <c r="R147"/>
  <c r="R38"/>
  <c r="R67"/>
  <c r="R133"/>
  <c r="R22"/>
  <c r="R36"/>
  <c r="R13"/>
  <c r="R217"/>
  <c r="R185"/>
  <c r="R108"/>
  <c r="R47"/>
  <c r="R32"/>
  <c r="R137"/>
  <c r="R46"/>
  <c r="R161"/>
  <c r="R421"/>
  <c r="R260"/>
  <c r="R154"/>
  <c r="R15"/>
  <c r="R139"/>
  <c r="R48"/>
  <c r="R254"/>
  <c r="R7"/>
  <c r="R64"/>
  <c r="R158"/>
  <c r="R86"/>
  <c r="R17"/>
  <c r="R114"/>
  <c r="R167"/>
  <c r="R52"/>
  <c r="R11"/>
  <c r="R110"/>
  <c r="R121"/>
  <c r="R63"/>
  <c r="R78"/>
  <c r="R19"/>
  <c r="R115"/>
  <c r="R21"/>
  <c r="R117"/>
  <c r="R26"/>
  <c r="R193"/>
  <c r="R135"/>
  <c r="R9"/>
  <c r="R60"/>
  <c r="R88"/>
  <c r="R105"/>
  <c r="R14"/>
  <c r="R66"/>
  <c r="R294"/>
  <c r="R122"/>
  <c r="R130"/>
  <c r="R59"/>
  <c r="R41"/>
  <c r="R24"/>
  <c r="R61"/>
  <c r="R226"/>
  <c r="R69"/>
  <c r="R81"/>
  <c r="R124"/>
  <c r="S185" l="1"/>
  <c r="S66"/>
  <c r="S9"/>
  <c r="S14"/>
  <c r="S65"/>
  <c r="S171"/>
  <c r="S38"/>
  <c r="S147"/>
  <c r="S124"/>
  <c r="S429"/>
  <c r="S21"/>
  <c r="S167"/>
  <c r="S103"/>
  <c r="S79"/>
  <c r="S7"/>
  <c r="S310"/>
  <c r="S17"/>
  <c r="S32"/>
  <c r="S41"/>
  <c r="S31"/>
  <c r="S114"/>
  <c r="S421"/>
  <c r="S59"/>
  <c r="S327"/>
  <c r="S99"/>
  <c r="S164"/>
  <c r="S48"/>
  <c r="S133"/>
  <c r="S44"/>
  <c r="S106"/>
  <c r="S110"/>
  <c r="S115"/>
  <c r="S203"/>
  <c r="S125"/>
  <c r="S122"/>
  <c r="S193"/>
  <c r="S356"/>
  <c r="S47"/>
  <c r="S52"/>
  <c r="S34"/>
  <c r="S135"/>
  <c r="S190"/>
  <c r="S56"/>
  <c r="S154"/>
  <c r="S105"/>
  <c r="S23"/>
  <c r="S82"/>
  <c r="S207"/>
  <c r="S260"/>
  <c r="S170"/>
  <c r="S81"/>
  <c r="S176"/>
  <c r="S158"/>
  <c r="S69"/>
  <c r="S67"/>
  <c r="S88"/>
  <c r="S24"/>
  <c r="S46"/>
  <c r="S121"/>
  <c r="S64"/>
  <c r="S63"/>
  <c r="S226"/>
  <c r="S15"/>
  <c r="S444"/>
  <c r="S78"/>
  <c r="S22"/>
  <c r="S117"/>
  <c r="S137"/>
  <c r="S217"/>
  <c r="S239"/>
  <c r="S86"/>
  <c r="S192"/>
  <c r="S11"/>
  <c r="S13"/>
  <c r="S36"/>
  <c r="S139"/>
  <c r="S152"/>
  <c r="S108"/>
  <c r="S161"/>
  <c r="S60"/>
  <c r="S26"/>
  <c r="S298"/>
  <c r="S118"/>
  <c r="S254"/>
  <c r="S141"/>
  <c r="S61"/>
  <c r="S227"/>
  <c r="S294"/>
  <c r="S19"/>
  <c r="S130"/>
  <c r="J122"/>
  <c r="J298"/>
  <c r="J147"/>
  <c r="J444"/>
  <c r="J226"/>
  <c r="J59"/>
  <c r="J164"/>
  <c r="J67"/>
  <c r="J7"/>
  <c r="J192"/>
  <c r="J121"/>
  <c r="J103"/>
  <c r="J66"/>
  <c r="J310"/>
  <c r="J14"/>
  <c r="J9"/>
  <c r="J31"/>
  <c r="J22"/>
  <c r="J227"/>
  <c r="J52"/>
  <c r="J106"/>
  <c r="J78"/>
  <c r="J207"/>
  <c r="J65"/>
  <c r="J88"/>
  <c r="J15"/>
  <c r="J110"/>
  <c r="J23"/>
  <c r="J327"/>
  <c r="J61"/>
  <c r="J60"/>
  <c r="J356"/>
  <c r="J139"/>
  <c r="J64"/>
  <c r="J137"/>
  <c r="J133"/>
  <c r="J154"/>
  <c r="J115"/>
  <c r="J294"/>
  <c r="J99"/>
  <c r="J421"/>
  <c r="J46"/>
  <c r="J34"/>
  <c r="J17"/>
  <c r="J41"/>
  <c r="J239"/>
  <c r="J47"/>
  <c r="J117"/>
  <c r="J114"/>
  <c r="J130"/>
  <c r="J161"/>
  <c r="J44"/>
  <c r="J124"/>
  <c r="J13"/>
  <c r="J135"/>
  <c r="J63"/>
  <c r="J152"/>
  <c r="J11"/>
  <c r="J79"/>
  <c r="J190"/>
  <c r="J24"/>
  <c r="J32"/>
  <c r="J86"/>
  <c r="J26"/>
  <c r="J118"/>
  <c r="J141"/>
  <c r="J19"/>
  <c r="J254"/>
  <c r="K122"/>
  <c r="K298"/>
  <c r="K147"/>
  <c r="K444"/>
  <c r="K226"/>
  <c r="K59"/>
  <c r="K164"/>
  <c r="K67"/>
  <c r="K7"/>
  <c r="K192"/>
  <c r="K121"/>
  <c r="K103"/>
  <c r="K66"/>
  <c r="K310"/>
  <c r="K14"/>
  <c r="K9"/>
  <c r="K31"/>
  <c r="K22"/>
  <c r="K227"/>
  <c r="K52"/>
  <c r="K106"/>
  <c r="K78"/>
  <c r="K207"/>
  <c r="K65"/>
  <c r="K88"/>
  <c r="K15"/>
  <c r="K110"/>
  <c r="K23"/>
  <c r="K327"/>
  <c r="K61"/>
  <c r="K60"/>
  <c r="K356"/>
  <c r="K139"/>
  <c r="K64"/>
  <c r="K137"/>
  <c r="K133"/>
  <c r="K154"/>
  <c r="K115"/>
  <c r="K294"/>
  <c r="K99"/>
  <c r="K421"/>
  <c r="K46"/>
  <c r="K34"/>
  <c r="K17"/>
  <c r="K41"/>
  <c r="K239"/>
  <c r="K47"/>
  <c r="K117"/>
  <c r="K114"/>
  <c r="K130"/>
  <c r="K161"/>
  <c r="K44"/>
  <c r="K124"/>
  <c r="K13"/>
  <c r="K135"/>
  <c r="K63"/>
  <c r="K152"/>
  <c r="K11"/>
  <c r="K79"/>
  <c r="K190"/>
  <c r="K24"/>
  <c r="K32"/>
  <c r="K86"/>
  <c r="K26"/>
  <c r="K118"/>
  <c r="K141"/>
  <c r="K19"/>
  <c r="K254"/>
  <c r="L122"/>
  <c r="L298"/>
  <c r="L147"/>
  <c r="L444"/>
  <c r="L226"/>
  <c r="L59"/>
  <c r="L164"/>
  <c r="L67"/>
  <c r="L7"/>
  <c r="L192"/>
  <c r="L121"/>
  <c r="L103"/>
  <c r="L66"/>
  <c r="L310"/>
  <c r="L14"/>
  <c r="L9"/>
  <c r="L31"/>
  <c r="L22"/>
  <c r="L227"/>
  <c r="L52"/>
  <c r="L106"/>
  <c r="L78"/>
  <c r="L207"/>
  <c r="L65"/>
  <c r="L88"/>
  <c r="L15"/>
  <c r="L110"/>
  <c r="L23"/>
  <c r="L327"/>
  <c r="L61"/>
  <c r="L60"/>
  <c r="L356"/>
  <c r="L139"/>
  <c r="L64"/>
  <c r="L137"/>
  <c r="L133"/>
  <c r="L154"/>
  <c r="L115"/>
  <c r="L294"/>
  <c r="L99"/>
  <c r="L421"/>
  <c r="L46"/>
  <c r="L34"/>
  <c r="L17"/>
  <c r="L41"/>
  <c r="L239"/>
  <c r="L47"/>
  <c r="L117"/>
  <c r="L114"/>
  <c r="L130"/>
  <c r="L161"/>
  <c r="L44"/>
  <c r="L124"/>
  <c r="L13"/>
  <c r="L135"/>
  <c r="L63"/>
  <c r="L152"/>
  <c r="L11"/>
  <c r="L79"/>
  <c r="L190"/>
  <c r="L24"/>
  <c r="L32"/>
  <c r="L86"/>
  <c r="L26"/>
  <c r="L118"/>
  <c r="L141"/>
  <c r="L19"/>
  <c r="L254"/>
  <c r="N122"/>
  <c r="N298"/>
  <c r="N147"/>
  <c r="N444"/>
  <c r="N226"/>
  <c r="N59"/>
  <c r="N164"/>
  <c r="N67"/>
  <c r="N7"/>
  <c r="N192"/>
  <c r="N121"/>
  <c r="N103"/>
  <c r="N66"/>
  <c r="N310"/>
  <c r="N14"/>
  <c r="N9"/>
  <c r="N31"/>
  <c r="N22"/>
  <c r="N227"/>
  <c r="N52"/>
  <c r="N106"/>
  <c r="N78"/>
  <c r="N207"/>
  <c r="N65"/>
  <c r="N88"/>
  <c r="N15"/>
  <c r="N110"/>
  <c r="N23"/>
  <c r="N327"/>
  <c r="N61"/>
  <c r="N60"/>
  <c r="N356"/>
  <c r="N139"/>
  <c r="N64"/>
  <c r="N137"/>
  <c r="N133"/>
  <c r="N154"/>
  <c r="N115"/>
  <c r="N294"/>
  <c r="N99"/>
  <c r="N421"/>
  <c r="N46"/>
  <c r="N34"/>
  <c r="N17"/>
  <c r="N41"/>
  <c r="N239"/>
  <c r="N47"/>
  <c r="N117"/>
  <c r="N114"/>
  <c r="N130"/>
  <c r="N161"/>
  <c r="N44"/>
  <c r="N124"/>
  <c r="N13"/>
  <c r="N135"/>
  <c r="N63"/>
  <c r="N152"/>
  <c r="N11"/>
  <c r="N79"/>
  <c r="N190"/>
  <c r="N24"/>
  <c r="N32"/>
  <c r="N86"/>
  <c r="N26"/>
  <c r="N118"/>
  <c r="N141"/>
  <c r="N19"/>
  <c r="N254"/>
  <c r="Q122"/>
  <c r="O122" s="1"/>
  <c r="Q298"/>
  <c r="Q147"/>
  <c r="O147" s="1"/>
  <c r="Q444"/>
  <c r="O444" s="1"/>
  <c r="Q226"/>
  <c r="Q59"/>
  <c r="Q164"/>
  <c r="Q67"/>
  <c r="Q7"/>
  <c r="Q192"/>
  <c r="O192" s="1"/>
  <c r="Q121"/>
  <c r="O121" s="1"/>
  <c r="Q103"/>
  <c r="Q66"/>
  <c r="Q310"/>
  <c r="Q14"/>
  <c r="Q31"/>
  <c r="O31" s="1"/>
  <c r="O22"/>
  <c r="Q227"/>
  <c r="Q52"/>
  <c r="Q106"/>
  <c r="Q78"/>
  <c r="O78" s="1"/>
  <c r="Q207"/>
  <c r="Q65"/>
  <c r="O65" s="1"/>
  <c r="Q88"/>
  <c r="Q15"/>
  <c r="Q110"/>
  <c r="O110" s="1"/>
  <c r="Q23"/>
  <c r="O23" s="1"/>
  <c r="Q327"/>
  <c r="Q61"/>
  <c r="O61" s="1"/>
  <c r="Q60"/>
  <c r="Q356"/>
  <c r="Q139"/>
  <c r="Q64"/>
  <c r="O64" s="1"/>
  <c r="Q137"/>
  <c r="Q133"/>
  <c r="Q154"/>
  <c r="O154" s="1"/>
  <c r="Q115"/>
  <c r="O115" s="1"/>
  <c r="Q294"/>
  <c r="O294" s="1"/>
  <c r="Q99"/>
  <c r="O99" s="1"/>
  <c r="Q421"/>
  <c r="Q46"/>
  <c r="O46" s="1"/>
  <c r="Q34"/>
  <c r="Q17"/>
  <c r="Q41"/>
  <c r="O41" s="1"/>
  <c r="Q239"/>
  <c r="Q47"/>
  <c r="O47" s="1"/>
  <c r="Q117"/>
  <c r="O117" s="1"/>
  <c r="Q114"/>
  <c r="Q130"/>
  <c r="Q161"/>
  <c r="Q44"/>
  <c r="O44" s="1"/>
  <c r="Q124"/>
  <c r="O124" s="1"/>
  <c r="Q13"/>
  <c r="Q135"/>
  <c r="Q63"/>
  <c r="Q152"/>
  <c r="Q11"/>
  <c r="Q79"/>
  <c r="O79" s="1"/>
  <c r="Q190"/>
  <c r="Q24"/>
  <c r="Q32"/>
  <c r="Q86"/>
  <c r="O86" s="1"/>
  <c r="Q26"/>
  <c r="Q118"/>
  <c r="O118" s="1"/>
  <c r="Q141"/>
  <c r="O141" s="1"/>
  <c r="Q19"/>
  <c r="O19" s="1"/>
  <c r="Q254"/>
  <c r="J36"/>
  <c r="K36"/>
  <c r="L36"/>
  <c r="N36"/>
  <c r="Q36"/>
  <c r="O36" s="1"/>
  <c r="L108"/>
  <c r="L203"/>
  <c r="L69"/>
  <c r="L48"/>
  <c r="L158"/>
  <c r="L185"/>
  <c r="L167"/>
  <c r="L171"/>
  <c r="L56"/>
  <c r="L170"/>
  <c r="L193"/>
  <c r="L260"/>
  <c r="L217"/>
  <c r="L38"/>
  <c r="L82"/>
  <c r="L176"/>
  <c r="L81"/>
  <c r="L21"/>
  <c r="L125"/>
  <c r="L429"/>
  <c r="L105"/>
  <c r="K108"/>
  <c r="K203"/>
  <c r="K69"/>
  <c r="K48"/>
  <c r="K158"/>
  <c r="K185"/>
  <c r="K167"/>
  <c r="K171"/>
  <c r="K56"/>
  <c r="K170"/>
  <c r="K193"/>
  <c r="K260"/>
  <c r="K217"/>
  <c r="K38"/>
  <c r="K82"/>
  <c r="K176"/>
  <c r="K81"/>
  <c r="K21"/>
  <c r="K125"/>
  <c r="K429"/>
  <c r="K105"/>
  <c r="Q108"/>
  <c r="O108" s="1"/>
  <c r="Q203"/>
  <c r="Q69"/>
  <c r="Q48"/>
  <c r="Q158"/>
  <c r="O158" s="1"/>
  <c r="Q185"/>
  <c r="Q167"/>
  <c r="Q171"/>
  <c r="Q56"/>
  <c r="Q170"/>
  <c r="O170" s="1"/>
  <c r="Q193"/>
  <c r="Q260"/>
  <c r="Q217"/>
  <c r="Q38"/>
  <c r="Q82"/>
  <c r="Q176"/>
  <c r="O176" s="1"/>
  <c r="Q81"/>
  <c r="Q21"/>
  <c r="Q125"/>
  <c r="Q429"/>
  <c r="Q105"/>
  <c r="N260"/>
  <c r="N167"/>
  <c r="N38"/>
  <c r="N82"/>
  <c r="N193"/>
  <c r="N21"/>
  <c r="N125"/>
  <c r="N171"/>
  <c r="N158"/>
  <c r="N48"/>
  <c r="N176"/>
  <c r="N105"/>
  <c r="N185"/>
  <c r="N108"/>
  <c r="N429"/>
  <c r="N217"/>
  <c r="N56"/>
  <c r="N203"/>
  <c r="N81"/>
  <c r="N170"/>
  <c r="N69"/>
  <c r="J171"/>
  <c r="J158"/>
  <c r="J176"/>
  <c r="J56"/>
  <c r="J167"/>
  <c r="J203"/>
  <c r="J48"/>
  <c r="J429"/>
  <c r="J81"/>
  <c r="J170"/>
  <c r="J125"/>
  <c r="J185"/>
  <c r="J108"/>
  <c r="J21"/>
  <c r="J82"/>
  <c r="J217"/>
  <c r="J105"/>
  <c r="J260"/>
  <c r="J193"/>
  <c r="J69"/>
  <c r="J38"/>
  <c r="P88" l="1"/>
  <c r="P11"/>
  <c r="P17"/>
  <c r="O185"/>
  <c r="P185"/>
  <c r="P82"/>
  <c r="O17"/>
  <c r="P48"/>
  <c r="P190"/>
  <c r="P133"/>
  <c r="P15"/>
  <c r="P207"/>
  <c r="P14"/>
  <c r="P192"/>
  <c r="P22"/>
  <c r="O15"/>
  <c r="O133"/>
  <c r="P47"/>
  <c r="P137"/>
  <c r="P31"/>
  <c r="P176"/>
  <c r="P158"/>
  <c r="P24"/>
  <c r="P124"/>
  <c r="P115"/>
  <c r="O190"/>
  <c r="P110"/>
  <c r="P23"/>
  <c r="P122"/>
  <c r="P118"/>
  <c r="O60"/>
  <c r="P60"/>
  <c r="P226"/>
  <c r="O226"/>
  <c r="P141"/>
  <c r="P105"/>
  <c r="O105"/>
  <c r="P66"/>
  <c r="O66"/>
  <c r="P41"/>
  <c r="O48"/>
  <c r="P38"/>
  <c r="O38"/>
  <c r="O88"/>
  <c r="O137"/>
  <c r="P429"/>
  <c r="P81"/>
  <c r="O81"/>
  <c r="O82"/>
  <c r="O217"/>
  <c r="P217"/>
  <c r="P170"/>
  <c r="P56"/>
  <c r="O56"/>
  <c r="O24"/>
  <c r="O207"/>
  <c r="P193"/>
  <c r="P32"/>
  <c r="O227"/>
  <c r="P227"/>
  <c r="O7"/>
  <c r="P7"/>
  <c r="O21"/>
  <c r="P21"/>
  <c r="O171"/>
  <c r="P171"/>
  <c r="O161"/>
  <c r="P161"/>
  <c r="O130"/>
  <c r="P130"/>
  <c r="O34"/>
  <c r="P34"/>
  <c r="O421"/>
  <c r="P421"/>
  <c r="O106"/>
  <c r="P106"/>
  <c r="O429"/>
  <c r="P36"/>
  <c r="P294"/>
  <c r="P19"/>
  <c r="P444"/>
  <c r="P298"/>
  <c r="O298"/>
  <c r="P108"/>
  <c r="O14"/>
  <c r="O193"/>
  <c r="P69"/>
  <c r="O69"/>
  <c r="O203"/>
  <c r="P203"/>
  <c r="O32"/>
  <c r="O11"/>
  <c r="O63"/>
  <c r="P63"/>
  <c r="P139"/>
  <c r="O139"/>
  <c r="O327"/>
  <c r="P327"/>
  <c r="O164"/>
  <c r="P164"/>
  <c r="P59"/>
  <c r="O59"/>
  <c r="P61"/>
  <c r="P65"/>
  <c r="P46"/>
  <c r="P79"/>
  <c r="P125"/>
  <c r="P26"/>
  <c r="P152"/>
  <c r="O26"/>
  <c r="O125"/>
  <c r="O152"/>
  <c r="O260"/>
  <c r="P260"/>
  <c r="O135"/>
  <c r="P135"/>
  <c r="P44"/>
  <c r="P117"/>
  <c r="O239"/>
  <c r="P239"/>
  <c r="O356"/>
  <c r="P356"/>
  <c r="O52"/>
  <c r="P52"/>
  <c r="O9"/>
  <c r="P9"/>
  <c r="P64"/>
  <c r="O167"/>
  <c r="P167"/>
  <c r="O254"/>
  <c r="P254"/>
  <c r="P86"/>
  <c r="O13"/>
  <c r="P13"/>
  <c r="O114"/>
  <c r="P114"/>
  <c r="P99"/>
  <c r="P78"/>
  <c r="O310"/>
  <c r="P310"/>
  <c r="O103"/>
  <c r="P103"/>
  <c r="O67"/>
  <c r="P67"/>
  <c r="P147"/>
  <c r="P121"/>
  <c r="P154"/>
</calcChain>
</file>

<file path=xl/connections.xml><?xml version="1.0" encoding="utf-8"?>
<connections xmlns="http://schemas.openxmlformats.org/spreadsheetml/2006/main">
  <connection id="1" name="Connection" type="4" refreshedVersion="0" background="1">
    <webPr url="https://query1.finance.yahoo.com/v10/finance/quoteSummary/WPO?modules=financialdata,defaultKeyStatistics,cashflowStatementHistoryQuarterly" htmlTables="1" htmlFormat="all"/>
  </connection>
  <connection id="2" name="Connection1" type="4" refreshedVersion="0" background="1">
    <webPr url="https://query1.finance.yahoo.com/v10/finance/quoteSummary/WPO?modules=financialdata,defaultKeyStatistics,cashflowStatementHistoryQuarterly" htmlTables="1" htmlFormat="all"/>
  </connection>
  <connection id="3" name="Connection10" type="4" refreshedVersion="0" background="1">
    <webPr url="https://query1.finance.yahoo.com/v10/finance/quoteSummary/PCP?modules=financialdata,defaultKeyStatistics,cashflowStatementHistoryQuarterly" htmlTables="1" htmlFormat="all"/>
  </connection>
  <connection id="4" name="Connection100" type="4" refreshedVersion="0" background="1">
    <webPr url="https://query1.finance.yahoo.com/v10/finance/quoteSummary/PNX?modules=financialdata,defaultKeyStatistics,cashflowStatementHistoryQuarterly" htmlTables="1" htmlFormat="all"/>
  </connection>
  <connection id="5" name="Connection1000" type="4" refreshedVersion="0" background="1">
    <webPr url="https://query1.finance.yahoo.com/v10/finance/quoteSummary/BCF?modules=financialdata,defaultKeyStatistics,cashflowStatementHistoryQuarterly" htmlTables="1" htmlFormat="all"/>
  </connection>
  <connection id="6" name="Connection1001" type="4" refreshedVersion="0" background="1">
    <webPr url="https://query1.finance.yahoo.com/v10/finance/quoteSummary/HIF?modules=financialdata,defaultKeyStatistics,cashflowStatementHistoryQuarterly" htmlTables="1" htmlFormat="all"/>
  </connection>
  <connection id="7" name="Connection1002" type="4" refreshedVersion="0" background="1">
    <webPr url="https://query1.finance.yahoo.com/v10/finance/quoteSummary/IN?modules=financialdata,defaultKeyStatistics,cashflowStatementHistoryQuarterly" htmlTables="1" htmlFormat="all"/>
  </connection>
  <connection id="8" name="Connection1003" type="4" refreshedVersion="0" background="1">
    <webPr url="https://query1.finance.yahoo.com/v10/finance/quoteSummary/IRE?modules=financialdata,defaultKeyStatistics,cashflowStatementHistoryQuarterly" htmlTables="1" htmlFormat="all"/>
  </connection>
  <connection id="9" name="Connection1004" type="4" refreshedVersion="0" background="1">
    <webPr url="https://query1.finance.yahoo.com/v10/finance/quoteSummary/CSE?modules=financialdata,defaultKeyStatistics,cashflowStatementHistoryQuarterly" htmlTables="1" htmlFormat="all"/>
  </connection>
  <connection id="10" name="Connection1005" type="4" refreshedVersion="0" background="1">
    <webPr url="https://query1.finance.yahoo.com/v10/finance/quoteSummary/PBNY?modules=financialdata,defaultKeyStatistics,cashflowStatementHistoryQuarterly" htmlTables="1" htmlFormat="all"/>
  </connection>
  <connection id="11" name="Connection1006" type="4" refreshedVersion="0" background="1">
    <webPr url="https://query1.finance.yahoo.com/v10/finance/quoteSummary/HAV?modules=financialdata,defaultKeyStatistics,cashflowStatementHistoryQuarterly" htmlTables="1" htmlFormat="all"/>
  </connection>
  <connection id="12" name="Connection1007" type="4" refreshedVersion="0" background="1">
    <webPr url="https://query1.finance.yahoo.com/v10/finance/quoteSummary/BQR?modules=financialdata,defaultKeyStatistics,cashflowStatementHistoryQuarterly" htmlTables="1" htmlFormat="all"/>
  </connection>
  <connection id="13" name="Connection1008" type="4" refreshedVersion="0" background="1">
    <webPr url="https://query1.finance.yahoo.com/v10/finance/quoteSummary/HIH?modules=financialdata,defaultKeyStatistics,cashflowStatementHistoryQuarterly" htmlTables="1" htmlFormat="all"/>
  </connection>
  <connection id="14" name="Connection1009" type="4" refreshedVersion="0" background="1">
    <webPr url="https://query1.finance.yahoo.com/v10/finance/quoteSummary/MRF?modules=financialdata,defaultKeyStatistics,cashflowStatementHistoryQuarterly" htmlTables="1" htmlFormat="all"/>
  </connection>
  <connection id="15" name="Connection101" type="4" refreshedVersion="0" background="1">
    <webPr url="https://query1.finance.yahoo.com/v10/finance/quoteSummary/BNNY?modules=financialdata,defaultKeyStatistics,cashflowStatementHistoryQuarterly" htmlTables="1" htmlFormat="all"/>
  </connection>
  <connection id="16" name="Connection1010" type="4" refreshedVersion="0" background="1">
    <webPr url="https://query1.finance.yahoo.com/v10/finance/quoteSummary/DCT?modules=financialdata,defaultKeyStatistics,cashflowStatementHistoryQuarterly" htmlTables="1" htmlFormat="all"/>
  </connection>
  <connection id="17" name="Connection1011" type="4" refreshedVersion="0" background="1">
    <webPr url="https://query1.finance.yahoo.com/v10/finance/quoteSummary/BHY?modules=financialdata,defaultKeyStatistics,cashflowStatementHistoryQuarterly" htmlTables="1" htmlFormat="all"/>
  </connection>
  <connection id="18" name="Connection1012" type="4" refreshedVersion="0" background="1">
    <webPr url="https://query1.finance.yahoo.com/v10/finance/quoteSummary/NTE?modules=financialdata,defaultKeyStatistics,cashflowStatementHistoryQuarterly" htmlTables="1" htmlFormat="all"/>
  </connection>
  <connection id="19" name="Connection1013" type="4" refreshedVersion="0" background="1">
    <webPr url="https://query1.finance.yahoo.com/v10/finance/quoteSummary/COY?modules=financialdata,defaultKeyStatistics,cashflowStatementHistoryQuarterly" htmlTables="1" htmlFormat="all"/>
  </connection>
  <connection id="20" name="Connection1014" type="4" refreshedVersion="0" background="1">
    <webPr url="https://query1.finance.yahoo.com/v10/finance/quoteSummary/CYE?modules=financialdata,defaultKeyStatistics,cashflowStatementHistoryQuarterly" htmlTables="1" htmlFormat="all"/>
  </connection>
  <connection id="21" name="Connection1015" type="4" refreshedVersion="0" background="1">
    <webPr url="https://query1.finance.yahoo.com/v10/finance/quoteSummary/TCL?modules=financialdata,defaultKeyStatistics,cashflowStatementHistoryQuarterly" htmlTables="1" htmlFormat="all"/>
  </connection>
  <connection id="22" name="Connection1016" type="4" refreshedVersion="0" background="1">
    <webPr url="https://query1.finance.yahoo.com/v10/finance/quoteSummary/ARSD?modules=financialdata,defaultKeyStatistics,cashflowStatementHistoryQuarterly" htmlTables="1" htmlFormat="all"/>
  </connection>
  <connection id="23" name="Connection1017" type="4" refreshedVersion="0" background="1">
    <webPr url="https://query1.finance.yahoo.com/v10/finance/quoteSummary/LSE?modules=financialdata,defaultKeyStatistics,cashflowStatementHistoryQuarterly" htmlTables="1" htmlFormat="all"/>
  </connection>
  <connection id="24" name="Connection1018" type="4" refreshedVersion="0" background="1">
    <webPr url="https://query1.finance.yahoo.com/v10/finance/quoteSummary/ARX?modules=financialdata,defaultKeyStatistics,cashflowStatementHistoryQuarterly" htmlTables="1" htmlFormat="all"/>
  </connection>
  <connection id="25" name="Connection1019" type="4" refreshedVersion="0" background="1">
    <webPr url="https://query1.finance.yahoo.com/v10/finance/quoteSummary/RNDY?modules=financialdata,defaultKeyStatistics,cashflowStatementHistoryQuarterly" htmlTables="1" htmlFormat="all"/>
  </connection>
  <connection id="26" name="Connection102" type="4" refreshedVersion="0" background="1">
    <webPr url="https://query1.finance.yahoo.com/v10/finance/quoteSummary/CEC?modules=financialdata,defaultKeyStatistics,cashflowStatementHistoryQuarterly" htmlTables="1" htmlFormat="all"/>
  </connection>
  <connection id="27" name="Connection1020" type="4" refreshedVersion="0" background="1">
    <webPr url="https://query1.finance.yahoo.com/v10/finance/quoteSummary/CSP?modules=financialdata,defaultKeyStatistics,cashflowStatementHistoryQuarterly" htmlTables="1" htmlFormat="all"/>
  </connection>
  <connection id="28" name="Connection1021" type="4" refreshedVersion="0" background="1">
    <webPr url="https://query1.finance.yahoo.com/v10/finance/quoteSummary/ADY?modules=financialdata,defaultKeyStatistics,cashflowStatementHistoryQuarterly" htmlTables="1" htmlFormat="all"/>
  </connection>
  <connection id="29" name="Connection1022" type="4" refreshedVersion="0" background="1">
    <webPr url="https://query1.finance.yahoo.com/v10/finance/quoteSummary/MCP?modules=financialdata,defaultKeyStatistics,cashflowStatementHistoryQuarterly" htmlTables="1" htmlFormat="all"/>
  </connection>
  <connection id="30" name="Connection1023" type="4" refreshedVersion="0" background="1">
    <webPr url="https://query1.finance.yahoo.com/v10/finance/quoteSummary/FRM?modules=financialdata,defaultKeyStatistics,cashflowStatementHistoryQuarterly" htmlTables="1" htmlFormat="all"/>
  </connection>
  <connection id="31" name="Connection1024" type="4" refreshedVersion="0" background="1">
    <webPr url="https://query1.finance.yahoo.com/v10/finance/quoteSummary/NDZ?modules=financialdata,defaultKeyStatistics,cashflowStatementHistoryQuarterly" htmlTables="1" htmlFormat="all"/>
  </connection>
  <connection id="32" name="Connection1025" type="4" refreshedVersion="0" background="1">
    <webPr url="https://query1.finance.yahoo.com/v10/finance/quoteSummary/GSE?modules=financialdata,defaultKeyStatistics,cashflowStatementHistoryQuarterly" htmlTables="1" htmlFormat="all"/>
  </connection>
  <connection id="33" name="Connection1026" type="4" refreshedVersion="0" background="1">
    <webPr url="https://query1.finance.yahoo.com/v10/finance/quoteSummary/WFR?modules=financialdata,defaultKeyStatistics,cashflowStatementHistoryQuarterly" htmlTables="1" htmlFormat="all"/>
  </connection>
  <connection id="34" name="Connection1027" type="4" refreshedVersion="0" background="1">
    <webPr url="https://query1.finance.yahoo.com/v10/finance/quoteSummary/SKH?modules=financialdata,defaultKeyStatistics,cashflowStatementHistoryQuarterly" htmlTables="1" htmlFormat="all"/>
  </connection>
  <connection id="35" name="Connection1028" type="4" refreshedVersion="0" background="1">
    <webPr url="https://query1.finance.yahoo.com/v10/finance/quoteSummary/EDG?modules=financialdata,defaultKeyStatistics,cashflowStatementHistoryQuarterly" htmlTables="1" htmlFormat="all"/>
  </connection>
  <connection id="36" name="Connection1029" type="4" refreshedVersion="0" background="1">
    <webPr url="https://query1.finance.yahoo.com/v10/finance/quoteSummary/HSA?modules=financialdata,defaultKeyStatistics,cashflowStatementHistoryQuarterly" htmlTables="1" htmlFormat="all"/>
  </connection>
  <connection id="37" name="Connection103" type="4" refreshedVersion="0" background="1">
    <webPr url="https://query1.finance.yahoo.com/v10/finance/quoteSummary/VCO?modules=financialdata,defaultKeyStatistics,cashflowStatementHistoryQuarterly" htmlTables="1" htmlFormat="all"/>
  </connection>
  <connection id="38" name="Connection1030" type="4" refreshedVersion="0" background="1">
    <webPr url="https://query1.finance.yahoo.com/v10/finance/quoteSummary/HMH?modules=financialdata,defaultKeyStatistics,cashflowStatementHistoryQuarterly" htmlTables="1" htmlFormat="all"/>
  </connection>
  <connection id="39" name="Connection1031" type="4" refreshedVersion="0" background="1">
    <webPr url="https://query1.finance.yahoo.com/v10/finance/quoteSummary/ACTV?modules=financialdata,defaultKeyStatistics,cashflowStatementHistoryQuarterly" htmlTables="1" htmlFormat="all"/>
  </connection>
  <connection id="40" name="Connection1032" type="4" refreshedVersion="0" background="1">
    <webPr url="https://query1.finance.yahoo.com/v10/finance/quoteSummary/WHX?modules=financialdata,defaultKeyStatistics,cashflowStatementHistoryQuarterly" htmlTables="1" htmlFormat="all"/>
  </connection>
  <connection id="41" name="Connection1033" type="4" refreshedVersion="0" background="1">
    <webPr url="https://query1.finance.yahoo.com/v10/finance/quoteSummary/SWS?modules=financialdata,defaultKeyStatistics,cashflowStatementHistoryQuarterly" htmlTables="1" htmlFormat="all"/>
  </connection>
  <connection id="42" name="Connection1034" type="4" refreshedVersion="0" background="1">
    <webPr url="https://query1.finance.yahoo.com/v10/finance/quoteSummary/ZLC?modules=financialdata,defaultKeyStatistics,cashflowStatementHistoryQuarterly" htmlTables="1" htmlFormat="all"/>
  </connection>
  <connection id="43" name="Connection1035" type="4" refreshedVersion="0" background="1">
    <webPr url="https://query1.finance.yahoo.com/v10/finance/quoteSummary/PRGN?modules=financialdata,defaultKeyStatistics,cashflowStatementHistoryQuarterly" htmlTables="1" htmlFormat="all"/>
  </connection>
  <connection id="44" name="Connection1036" type="4" refreshedVersion="0" background="1">
    <webPr url="https://query1.finance.yahoo.com/v10/finance/quoteSummary/PVA?modules=financialdata,defaultKeyStatistics,cashflowStatementHistoryQuarterly" htmlTables="1" htmlFormat="all"/>
  </connection>
  <connection id="45" name="Connection1037" type="4" refreshedVersion="0" background="1">
    <webPr url="https://query1.finance.yahoo.com/v10/finance/quoteSummary/HXM?modules=financialdata,defaultKeyStatistics,cashflowStatementHistoryQuarterly" htmlTables="1" htmlFormat="all"/>
  </connection>
  <connection id="46" name="Connection1038" type="4" refreshedVersion="0" background="1">
    <webPr url="https://query1.finance.yahoo.com/v10/finance/quoteSummary/ARK?modules=financialdata,defaultKeyStatistics,cashflowStatementHistoryQuarterly" htmlTables="1" htmlFormat="all"/>
  </connection>
  <connection id="47" name="Connection1039" type="4" refreshedVersion="0" background="1">
    <webPr url="https://query1.finance.yahoo.com/v10/finance/quoteSummary/MILL?modules=financialdata,defaultKeyStatistics,cashflowStatementHistoryQuarterly" htmlTables="1" htmlFormat="all"/>
  </connection>
  <connection id="48" name="Connection104" type="4" refreshedVersion="0" background="1">
    <webPr url="https://query1.finance.yahoo.com/v10/finance/quoteSummary/RAX?modules=financialdata,defaultKeyStatistics,cashflowStatementHistoryQuarterly" htmlTables="1" htmlFormat="all"/>
  </connection>
  <connection id="49" name="Connection1040" type="4" refreshedVersion="0" background="1">
    <webPr url="https://query1.finance.yahoo.com/v10/finance/quoteSummary/AWC?modules=financialdata,defaultKeyStatistics,cashflowStatementHistoryQuarterly" htmlTables="1" htmlFormat="all"/>
  </connection>
  <connection id="50" name="Connection1041" type="4" refreshedVersion="0" background="1">
    <webPr url="https://query1.finance.yahoo.com/v10/finance/quoteSummary/RSH?modules=financialdata,defaultKeyStatistics,cashflowStatementHistoryQuarterly" htmlTables="1" htmlFormat="all"/>
  </connection>
  <connection id="51" name="Connection1042" type="4" refreshedVersion="0" background="1">
    <webPr url="https://query1.finance.yahoo.com/v10/finance/quoteSummary/EQU?modules=financialdata,defaultKeyStatistics,cashflowStatementHistoryQuarterly" htmlTables="1" htmlFormat="all"/>
  </connection>
  <connection id="52" name="Connection1043" type="4" refreshedVersion="0" background="1">
    <webPr url="https://query1.finance.yahoo.com/v10/finance/quoteSummary/END?modules=financialdata,defaultKeyStatistics,cashflowStatementHistoryQuarterly" htmlTables="1" htmlFormat="all"/>
  </connection>
  <connection id="53" name="Connection1044" type="4" refreshedVersion="0" background="1">
    <webPr url="https://query1.finance.yahoo.com/v10/finance/quoteSummary/CSFS?modules=financialdata,defaultKeyStatistics,cashflowStatementHistoryQuarterly" htmlTables="1" htmlFormat="all"/>
  </connection>
  <connection id="54" name="Connection1045" type="4" refreshedVersion="0" background="1">
    <webPr url="https://query1.finance.yahoo.com/v10/finance/quoteSummary/OXF?modules=financialdata,defaultKeyStatistics,cashflowStatementHistoryQuarterly" htmlTables="1" htmlFormat="all"/>
  </connection>
  <connection id="55" name="Connection1046" type="4" refreshedVersion="0" background="1">
    <webPr url="https://query1.finance.yahoo.com/v10/finance/quoteSummary/ART?modules=financialdata,defaultKeyStatistics,cashflowStatementHistoryQuarterly" htmlTables="1" htmlFormat="all"/>
  </connection>
  <connection id="56" name="Connection1047" type="4" refreshedVersion="0" background="1">
    <webPr url="https://query1.finance.yahoo.com/v10/finance/quoteSummary/ZA?modules=financialdata,defaultKeyStatistics,cashflowStatementHistoryQuarterly" htmlTables="1" htmlFormat="all"/>
  </connection>
  <connection id="57" name="Connection1048" type="4" refreshedVersion="0" background="1">
    <webPr url="https://query1.finance.yahoo.com/v10/finance/quoteSummary/MSO?modules=financialdata,defaultKeyStatistics,cashflowStatementHistoryQuarterly" htmlTables="1" htmlFormat="all"/>
  </connection>
  <connection id="58" name="Connection1049" type="4" refreshedVersion="0" background="1">
    <webPr url="https://query1.finance.yahoo.com/v10/finance/quoteSummary/CT?modules=financialdata,defaultKeyStatistics,cashflowStatementHistoryQuarterly" htmlTables="1" htmlFormat="all"/>
  </connection>
  <connection id="59" name="Connection105" type="4" refreshedVersion="0" background="1">
    <webPr url="https://query1.finance.yahoo.com/v10/finance/quoteSummary/APL?modules=financialdata,defaultKeyStatistics,cashflowStatementHistoryQuarterly" htmlTables="1" htmlFormat="all"/>
  </connection>
  <connection id="60" name="Connection1050" type="4" refreshedVersion="0" background="1">
    <webPr url="https://query1.finance.yahoo.com/v10/finance/quoteSummary/DEXO?modules=financialdata,defaultKeyStatistics,cashflowStatementHistoryQuarterly" htmlTables="1" htmlFormat="all"/>
  </connection>
  <connection id="61" name="Connection1051" type="4" refreshedVersion="0" background="1">
    <webPr url="https://query1.finance.yahoo.com/v10/finance/quoteSummary/KWK?modules=financialdata,defaultKeyStatistics,cashflowStatementHistoryQuarterly" htmlTables="1" htmlFormat="all"/>
  </connection>
  <connection id="62" name="Connection1052" type="4" refreshedVersion="0" background="1">
    <webPr url="https://query1.finance.yahoo.com/v10/finance/quoteSummary/TGX?modules=financialdata,defaultKeyStatistics,cashflowStatementHistoryQuarterly" htmlTables="1" htmlFormat="all"/>
  </connection>
  <connection id="63" name="Connection1053" type="4" refreshedVersion="0" background="1">
    <webPr url="https://query1.finance.yahoo.com/v10/finance/quoteSummary/BPZ?modules=financialdata,defaultKeyStatistics,cashflowStatementHistoryQuarterly" htmlTables="1" htmlFormat="all"/>
  </connection>
  <connection id="64" name="Connection1054" type="4" refreshedVersion="0" background="1">
    <webPr url="https://query1.finance.yahoo.com/v10/finance/quoteSummary/LDK?modules=financialdata,defaultKeyStatistics,cashflowStatementHistoryQuarterly" htmlTables="1" htmlFormat="all"/>
  </connection>
  <connection id="65" name="Connection1055" type="4" refreshedVersion="0" background="1">
    <webPr url="https://query1.finance.yahoo.com/v10/finance/quoteSummary/CIS?modules=financialdata,defaultKeyStatistics,cashflowStatementHistoryQuarterly" htmlTables="1" htmlFormat="all"/>
  </connection>
  <connection id="66" name="Connection1056" type="4" refreshedVersion="0" background="1">
    <webPr url="https://query1.finance.yahoo.com/v10/finance/quoteSummary/KID?modules=financialdata,defaultKeyStatistics,cashflowStatementHistoryQuarterly" htmlTables="1" htmlFormat="all"/>
  </connection>
  <connection id="67" name="Connection1057" type="4" refreshedVersion="0" background="1">
    <webPr url="https://query1.finance.yahoo.com/v10/finance/quoteSummary/ALU?modules=financialdata,defaultKeyStatistics,cashflowStatementHistoryQuarterly" htmlTables="1" htmlFormat="all"/>
  </connection>
  <connection id="68" name="Connection1058" type="4" refreshedVersion="0" background="1">
    <webPr url="https://query1.finance.yahoo.com/v10/finance/quoteSummary/NED?modules=financialdata,defaultKeyStatistics,cashflowStatementHistoryQuarterly" htmlTables="1" htmlFormat="all"/>
  </connection>
  <connection id="69" name="Connection1059" type="4" refreshedVersion="0" background="1">
    <webPr url="https://query1.finance.yahoo.com/v10/finance/quoteSummary/DRL?modules=financialdata,defaultKeyStatistics,cashflowStatementHistoryQuarterly" htmlTables="1" htmlFormat="all"/>
  </connection>
  <connection id="70" name="Connection106" type="4" refreshedVersion="0" background="1">
    <webPr url="https://query1.finance.yahoo.com/v10/finance/quoteSummary/TMH?modules=financialdata,defaultKeyStatistics,cashflowStatementHistoryQuarterly" htmlTables="1" htmlFormat="all"/>
  </connection>
  <connection id="71" name="Connection1060" type="4" refreshedVersion="0" background="1">
    <webPr url="https://query1.finance.yahoo.com/v10/finance/quoteSummary/FBN?modules=financialdata,defaultKeyStatistics,cashflowStatementHistoryQuarterly" htmlTables="1" htmlFormat="all"/>
  </connection>
  <connection id="72" name="Connection1061" type="4" refreshedVersion="0" background="1">
    <webPr url="https://query1.finance.yahoo.com/v10/finance/quoteSummary/PRIS?modules=financialdata,defaultKeyStatistics,cashflowStatementHistoryQuarterly" htmlTables="1" htmlFormat="all"/>
  </connection>
  <connection id="73" name="Connection1062" type="4" refreshedVersion="0" background="1">
    <webPr url="https://query1.finance.yahoo.com/v10/finance/quoteSummary/STP?modules=financialdata,defaultKeyStatistics,cashflowStatementHistoryQuarterly" htmlTables="1" htmlFormat="all"/>
  </connection>
  <connection id="74" name="Connection1063" type="4" refreshedVersion="0" background="1">
    <webPr url="https://query1.finance.yahoo.com/v10/finance/quoteSummary/EXM?modules=financialdata,defaultKeyStatistics,cashflowStatementHistoryQuarterly" htmlTables="1" htmlFormat="all"/>
  </connection>
  <connection id="75" name="Connection1064" type="4" refreshedVersion="0" background="1">
    <webPr url="https://query1.finance.yahoo.com/v10/finance/quoteSummary/HDY?modules=financialdata,defaultKeyStatistics,cashflowStatementHistoryQuarterly" htmlTables="1" htmlFormat="all"/>
  </connection>
  <connection id="76" name="Connection1065" type="4" refreshedVersion="0" background="1">
    <webPr url="https://query1.finance.yahoo.com/v10/finance/quoteSummary/USU?modules=financialdata,defaultKeyStatistics,cashflowStatementHistoryQuarterly" htmlTables="1" htmlFormat="all"/>
  </connection>
  <connection id="77" name="Connection1066" type="4" refreshedVersion="0" background="1">
    <webPr url="https://query1.finance.yahoo.com/v10/finance/quoteSummary/CRP?modules=financialdata,defaultKeyStatistics,cashflowStatementHistoryQuarterly" htmlTables="1" htmlFormat="all"/>
  </connection>
  <connection id="78" name="Connection1067" type="4" refreshedVersion="0" background="1">
    <webPr url="https://query1.finance.yahoo.com/v10/finance/quoteSummary/GYA?modules=financialdata,defaultKeyStatistics,cashflowStatementHistoryQuarterly" htmlTables="1" htmlFormat="all"/>
  </connection>
  <connection id="79" name="Connection1068" type="4" refreshedVersion="0" background="1">
    <webPr url="https://query1.finance.yahoo.com/v10/finance/quoteSummary/HJL?modules=financialdata,defaultKeyStatistics,cashflowStatementHistoryQuarterly" htmlTables="1" htmlFormat="all"/>
  </connection>
  <connection id="80" name="Connection1069" type="4" refreshedVersion="0" background="1">
    <webPr url="https://query1.finance.yahoo.com/v10/finance/quoteSummary/IIT?modules=financialdata,defaultKeyStatistics,cashflowStatementHistoryQuarterly" htmlTables="1" htmlFormat="all"/>
  </connection>
  <connection id="81" name="Connection107" type="4" refreshedVersion="0" background="1">
    <webPr url="https://query1.finance.yahoo.com/v10/finance/quoteSummary/RRMS?modules=financialdata,defaultKeyStatistics,cashflowStatementHistoryQuarterly" htmlTables="1" htmlFormat="all"/>
  </connection>
  <connection id="82" name="Connection1070" type="4" refreshedVersion="0" background="1">
    <webPr url="https://query1.finance.yahoo.com/v10/finance/quoteSummary/KRJ?modules=financialdata,defaultKeyStatistics,cashflowStatementHistoryQuarterly" htmlTables="1" htmlFormat="all"/>
  </connection>
  <connection id="83" name="Connection1071" type="4" refreshedVersion="0" background="1">
    <webPr url="https://query1.finance.yahoo.com/v10/finance/quoteSummary/MHP?modules=financialdata,defaultKeyStatistics,cashflowStatementHistoryQuarterly" htmlTables="1" htmlFormat="all"/>
  </connection>
  <connection id="84" name="Connection1072" type="4" refreshedVersion="0" background="1">
    <webPr url="https://query1.finance.yahoo.com/v10/finance/quoteSummary/NRU?modules=financialdata,defaultKeyStatistics,cashflowStatementHistoryQuarterly" htmlTables="1" htmlFormat="all"/>
  </connection>
  <connection id="85" name="Connection1073" type="4" refreshedVersion="0" background="1">
    <webPr url="https://query1.finance.yahoo.com/v10/finance/quoteSummary/PC?modules=financialdata,defaultKeyStatistics,cashflowStatementHistoryQuarterly" htmlTables="1" htmlFormat="all"/>
  </connection>
  <connection id="86" name="Connection1074" type="4" refreshedVersion="0" background="1">
    <webPr url="https://query1.finance.yahoo.com/v10/finance/quoteSummary/PHR?modules=financialdata,defaultKeyStatistics,cashflowStatementHistoryQuarterly" htmlTables="1" htmlFormat="all"/>
  </connection>
  <connection id="87" name="Connection1075" type="4" refreshedVersion="0" background="1">
    <webPr url="https://query1.finance.yahoo.com/v10/finance/quoteSummary/SHAW?modules=financialdata,defaultKeyStatistics,cashflowStatementHistoryQuarterly" htmlTables="1" htmlFormat="all"/>
  </connection>
  <connection id="88" name="Connection1076" type="4" refreshedVersion="0" background="1">
    <webPr url="https://query1.finance.yahoo.com/v10/finance/quoteSummary/WXS?modules=financialdata,defaultKeyStatistics,cashflowStatementHistoryQuarterly" htmlTables="1" htmlFormat="all"/>
  </connection>
  <connection id="89" name="Connection1077" type="4" refreshedVersion="0" background="1">
    <webPr url="https://query1.finance.yahoo.com/v10/finance/quoteSummary/XCJ?modules=financialdata,defaultKeyStatistics,cashflowStatementHistoryQuarterly" htmlTables="1" htmlFormat="all"/>
  </connection>
  <connection id="90" name="Connection1078" type="4" refreshedVersion="0" background="1">
    <webPr url="https://query1.finance.yahoo.com/v10/finance/quoteSummary/XFD?modules=financialdata,defaultKeyStatistics,cashflowStatementHistoryQuarterly" htmlTables="1" htmlFormat="all"/>
  </connection>
  <connection id="91" name="Connection1079" type="4" refreshedVersion="0" background="1">
    <webPr url="https://query1.finance.yahoo.com/v10/finance/quoteSummary/VCI?modules=financialdata,defaultKeyStatistics,cashflowStatementHistoryQuarterly" htmlTables="1" htmlFormat="all"/>
  </connection>
  <connection id="92" name="Connection108" type="4" refreshedVersion="0" background="1">
    <webPr url="https://query1.finance.yahoo.com/v10/finance/quoteSummary/PL?modules=financialdata,defaultKeyStatistics,cashflowStatementHistoryQuarterly" htmlTables="1" htmlFormat="all"/>
  </connection>
  <connection id="93" name="Connection1080" type="4" refreshedVersion="0" background="1">
    <webPr url="https://query1.finance.yahoo.com/v10/finance/quoteSummary/POM?modules=financialdata,defaultKeyStatistics,cashflowStatementHistoryQuarterly" htmlTables="1" htmlFormat="all"/>
  </connection>
  <connection id="94" name="Connection1081" type="4" refreshedVersion="0" background="1">
    <webPr url="https://query1.finance.yahoo.com/v10/finance/quoteSummary/PGI?modules=financialdata,defaultKeyStatistics,cashflowStatementHistoryQuarterly" htmlTables="1" htmlFormat="all"/>
  </connection>
  <connection id="95" name="Connection1082" type="4" refreshedVersion="4" background="1" saveData="1">
    <webPr sourceData="1" parsePre="1" consecutive="1" xl2000="1" url="https://query1.finance.yahoo.com/v10/finance/quoteSummary/ENZ?modules=financialdata,defaultKeyStatistics,cashflowStatementHistoryQuarterly"/>
  </connection>
  <connection id="96" name="Connection1083" type="4" refreshedVersion="0" background="1">
    <webPr url="https://query1.finance.yahoo.com/v10/finance/quoteSummary/?modules=financialdata,defaultKeyStatistics,cashflowStatementHistoryQuarterly" htmlTables="1" htmlFormat="all"/>
  </connection>
  <connection id="97" name="Connection1084" type="4" refreshedVersion="0" background="1">
    <webPr url="https://query1.finance.yahoo.com/v10/finance/quoteSummary/APL?modules=financialdata,defaultKeyStatistics,cashflowStatementHistoryQuarterly" htmlTables="1" htmlFormat="all"/>
  </connection>
  <connection id="98" name="Connection1085" type="4" refreshedVersion="0" background="1">
    <webPr url="https://query1.finance.yahoo.com/v10/finance/quoteSummary/?modules=financialdata,defaultKeyStatistics,cashflowStatementHistoryQuarterly" htmlTables="1" htmlFormat="all"/>
  </connection>
  <connection id="99" name="Connection1086" type="4" refreshedVersion="0" background="1">
    <webPr url="https://query1.finance.yahoo.com/v10/finance/quoteSummary/?modules=financialdata,defaultKeyStatistics,cashflowStatementHistoryQuarterly" htmlTables="1" htmlFormat="all"/>
  </connection>
  <connection id="100" name="Connection1087" type="4" refreshedVersion="0" background="1">
    <webPr url="https://query1.finance.yahoo.com/v10/finance/quoteSummary/?modules=financialdata,defaultKeyStatistics,cashflowStatementHistoryQuarterly" htmlTables="1" htmlFormat="all"/>
  </connection>
  <connection id="101" name="Connection1088" type="4" refreshedVersion="0" background="1">
    <webPr url="https://query1.finance.yahoo.com/v10/finance/quoteSummary/?modules=financialdata,defaultKeyStatistics,cashflowStatementHistoryQuarterly" htmlTables="1" htmlFormat="all"/>
  </connection>
  <connection id="102" name="Connection1089" type="4" refreshedVersion="0" background="1">
    <webPr url="https://query1.finance.yahoo.com/v10/finance/quoteSummary/?modules=financialdata,defaultKeyStatistics,cashflowStatementHistoryQuarterly" htmlTables="1" htmlFormat="all"/>
  </connection>
  <connection id="103" name="Connection109" type="4" refreshedVersion="0" background="1">
    <webPr url="https://query1.finance.yahoo.com/v10/finance/quoteSummary/FRX?modules=financialdata,defaultKeyStatistics,cashflowStatementHistoryQuarterly" htmlTables="1" htmlFormat="all"/>
  </connection>
  <connection id="104" name="Connection1090" type="4" refreshedVersion="0" background="1">
    <webPr url="https://query1.finance.yahoo.com/v10/finance/quoteSummary/?modules=financialdata,defaultKeyStatistics,cashflowStatementHistoryQuarterly" htmlTables="1" htmlFormat="all"/>
  </connection>
  <connection id="105" name="Connection1091" type="4" refreshedVersion="5" background="1" saveData="1">
    <webPr sourceData="1" parsePre="1" consecutive="1" xl2000="1" url="https://query1.finance.yahoo.com/v10/finance/quoteSummary/CPRI?modules=financialdata,defaultKeyStatistics,cashflowStatementHistoryQuarterly"/>
  </connection>
  <connection id="106" name="Connection11" type="4" refreshedVersion="0" background="1">
    <webPr url="https://query1.finance.yahoo.com/v10/finance/quoteSummary/TNH?modules=financialdata,defaultKeyStatistics,cashflowStatementHistoryQuarterly" htmlTables="1" htmlFormat="all"/>
  </connection>
  <connection id="107" name="Connection110" type="4" refreshedVersion="0" background="1">
    <webPr url="https://query1.finance.yahoo.com/v10/finance/quoteSummary/DW?modules=financialdata,defaultKeyStatistics,cashflowStatementHistoryQuarterly" htmlTables="1" htmlFormat="all"/>
  </connection>
  <connection id="108" name="Connection111" type="4" refreshedVersion="0" background="1">
    <webPr url="https://query1.finance.yahoo.com/v10/finance/quoteSummary/BZT?modules=financialdata,defaultKeyStatistics,cashflowStatementHistoryQuarterly" htmlTables="1" htmlFormat="all"/>
  </connection>
  <connection id="109" name="Connection112" type="4" refreshedVersion="0" background="1">
    <webPr url="https://query1.finance.yahoo.com/v10/finance/quoteSummary/MWV?modules=financialdata,defaultKeyStatistics,cashflowStatementHistoryQuarterly" htmlTables="1" htmlFormat="all"/>
  </connection>
  <connection id="110" name="Connection113" type="4" refreshedVersion="0" background="1">
    <webPr url="https://query1.finance.yahoo.com/v10/finance/quoteSummary/MW?modules=financialdata,defaultKeyStatistics,cashflowStatementHistoryQuarterly" htmlTables="1" htmlFormat="all"/>
  </connection>
  <connection id="111" name="Connection114" type="4" refreshedVersion="0" background="1">
    <webPr url="https://query1.finance.yahoo.com/v10/finance/quoteSummary/CMN?modules=financialdata,defaultKeyStatistics,cashflowStatementHistoryQuarterly" htmlTables="1" htmlFormat="all"/>
  </connection>
  <connection id="112" name="Connection115" type="4" refreshedVersion="0" background="1">
    <webPr url="https://query1.finance.yahoo.com/v10/finance/quoteSummary/TYC?modules=financialdata,defaultKeyStatistics,cashflowStatementHistoryQuarterly" htmlTables="1" htmlFormat="all"/>
  </connection>
  <connection id="113" name="Connection116" type="4" refreshedVersion="0" background="1">
    <webPr url="https://query1.finance.yahoo.com/v10/finance/quoteSummary/TYY?modules=financialdata,defaultKeyStatistics,cashflowStatementHistoryQuarterly" htmlTables="1" htmlFormat="all"/>
  </connection>
  <connection id="114" name="Connection117" type="4" refreshedVersion="0" background="1">
    <webPr url="https://query1.finance.yahoo.com/v10/finance/quoteSummary/WR?modules=financialdata,defaultKeyStatistics,cashflowStatementHistoryQuarterly" htmlTables="1" htmlFormat="all"/>
  </connection>
  <connection id="115" name="Connection118" type="4" refreshedVersion="0" background="1">
    <webPr url="https://query1.finance.yahoo.com/v10/finance/quoteSummary/EPL?modules=financialdata,defaultKeyStatistics,cashflowStatementHistoryQuarterly" htmlTables="1" htmlFormat="all"/>
  </connection>
  <connection id="116" name="Connection119" type="4" refreshedVersion="0" background="1">
    <webPr url="https://query1.finance.yahoo.com/v10/finance/quoteSummary/TYN?modules=financialdata,defaultKeyStatistics,cashflowStatementHistoryQuarterly" htmlTables="1" htmlFormat="all"/>
  </connection>
  <connection id="117" name="Connection12" type="4" refreshedVersion="0" background="1">
    <webPr url="https://query1.finance.yahoo.com/v10/finance/quoteSummary/LNKD?modules=financialdata,defaultKeyStatistics,cashflowStatementHistoryQuarterly" htmlTables="1" htmlFormat="all"/>
  </connection>
  <connection id="118" name="Connection120" type="4" refreshedVersion="0" background="1">
    <webPr url="https://query1.finance.yahoo.com/v10/finance/quoteSummary/PSE?modules=financialdata,defaultKeyStatistics,cashflowStatementHistoryQuarterly" htmlTables="1" htmlFormat="all"/>
  </connection>
  <connection id="119" name="Connection121" type="4" refreshedVersion="0" background="1">
    <webPr url="https://query1.finance.yahoo.com/v10/finance/quoteSummary/RNF?modules=financialdata,defaultKeyStatistics,cashflowStatementHistoryQuarterly" htmlTables="1" htmlFormat="all"/>
  </connection>
  <connection id="120" name="Connection122" type="4" refreshedVersion="0" background="1">
    <webPr url="https://query1.finance.yahoo.com/v10/finance/quoteSummary/XL?modules=financialdata,defaultKeyStatistics,cashflowStatementHistoryQuarterly" htmlTables="1" htmlFormat="all"/>
  </connection>
  <connection id="121" name="Connection123" type="4" refreshedVersion="0" background="1">
    <webPr url="https://query1.finance.yahoo.com/v10/finance/quoteSummary/HPY?modules=financialdata,defaultKeyStatistics,cashflowStatementHistoryQuarterly" htmlTables="1" htmlFormat="all"/>
  </connection>
  <connection id="122" name="Connection124" type="4" refreshedVersion="0" background="1">
    <webPr url="https://query1.finance.yahoo.com/v10/finance/quoteSummary/LUK?modules=financialdata,defaultKeyStatistics,cashflowStatementHistoryQuarterly" htmlTables="1" htmlFormat="all"/>
  </connection>
  <connection id="123" name="Connection125" type="4" refreshedVersion="0" background="1">
    <webPr url="https://query1.finance.yahoo.com/v10/finance/quoteSummary/HGR?modules=financialdata,defaultKeyStatistics,cashflowStatementHistoryQuarterly" htmlTables="1" htmlFormat="all"/>
  </connection>
  <connection id="124" name="Connection126" type="4" refreshedVersion="0" background="1">
    <webPr url="https://query1.finance.yahoo.com/v10/finance/quoteSummary/SUSP?modules=financialdata,defaultKeyStatistics,cashflowStatementHistoryQuarterly" htmlTables="1" htmlFormat="all"/>
  </connection>
  <connection id="125" name="Connection127" type="4" refreshedVersion="0" background="1">
    <webPr url="https://query1.finance.yahoo.com/v10/finance/quoteSummary/GB?modules=financialdata,defaultKeyStatistics,cashflowStatementHistoryQuarterly" htmlTables="1" htmlFormat="all"/>
  </connection>
  <connection id="126" name="Connection128" type="4" refreshedVersion="0" background="1">
    <webPr url="https://query1.finance.yahoo.com/v10/finance/quoteSummary/LXK?modules=financialdata,defaultKeyStatistics,cashflowStatementHistoryQuarterly" htmlTables="1" htmlFormat="all"/>
  </connection>
  <connection id="127" name="Connection129" type="4" refreshedVersion="0" background="1">
    <webPr url="https://query1.finance.yahoo.com/v10/finance/quoteSummary/KYE?modules=financialdata,defaultKeyStatistics,cashflowStatementHistoryQuarterly" htmlTables="1" htmlFormat="all"/>
  </connection>
  <connection id="128" name="Connection13" type="4" refreshedVersion="0" background="1">
    <webPr url="https://query1.finance.yahoo.com/v10/finance/quoteSummary/SWU?modules=financialdata,defaultKeyStatistics,cashflowStatementHistoryQuarterly" htmlTables="1" htmlFormat="all"/>
  </connection>
  <connection id="129" name="Connection130" type="4" refreshedVersion="0" background="1">
    <webPr url="https://query1.finance.yahoo.com/v10/finance/quoteSummary/ANN?modules=financialdata,defaultKeyStatistics,cashflowStatementHistoryQuarterly" htmlTables="1" htmlFormat="all"/>
  </connection>
  <connection id="130" name="Connection131" type="4" refreshedVersion="0" background="1">
    <webPr url="https://query1.finance.yahoo.com/v10/finance/quoteSummary/SMF?modules=financialdata,defaultKeyStatistics,cashflowStatementHistoryQuarterly" htmlTables="1" htmlFormat="all"/>
  </connection>
  <connection id="131" name="Connection132" type="4" refreshedVersion="0" background="1">
    <webPr url="https://query1.finance.yahoo.com/v10/finance/quoteSummary/HNT?modules=financialdata,defaultKeyStatistics,cashflowStatementHistoryQuarterly" htmlTables="1" htmlFormat="all"/>
  </connection>
  <connection id="132" name="Connection133" type="4" refreshedVersion="0" background="1">
    <webPr url="https://query1.finance.yahoo.com/v10/finance/quoteSummary/HLS?modules=financialdata,defaultKeyStatistics,cashflowStatementHistoryQuarterly" htmlTables="1" htmlFormat="all"/>
  </connection>
  <connection id="133" name="Connection134" type="4" refreshedVersion="0" background="1">
    <webPr url="https://query1.finance.yahoo.com/v10/finance/quoteSummary/NSH?modules=financialdata,defaultKeyStatistics,cashflowStatementHistoryQuarterly" htmlTables="1" htmlFormat="all"/>
  </connection>
  <connection id="134" name="Connection135" type="4" refreshedVersion="0" background="1">
    <webPr url="https://query1.finance.yahoo.com/v10/finance/quoteSummary/TRLA?modules=financialdata,defaultKeyStatistics,cashflowStatementHistoryQuarterly" htmlTables="1" htmlFormat="all"/>
  </connection>
  <connection id="135" name="Connection136" type="4" refreshedVersion="0" background="1">
    <webPr url="https://query1.finance.yahoo.com/v10/finance/quoteSummary/HOVU?modules=financialdata,defaultKeyStatistics,cashflowStatementHistoryQuarterly" htmlTables="1" htmlFormat="all"/>
  </connection>
  <connection id="136" name="Connection137" type="4" refreshedVersion="0" background="1">
    <webPr url="https://query1.finance.yahoo.com/v10/finance/quoteSummary/LPS?modules=financialdata,defaultKeyStatistics,cashflowStatementHistoryQuarterly" htmlTables="1" htmlFormat="all"/>
  </connection>
  <connection id="137" name="Connection138" type="4" refreshedVersion="0" background="1">
    <webPr url="https://query1.finance.yahoo.com/v10/finance/quoteSummary/VNR?modules=financialdata,defaultKeyStatistics,cashflowStatementHistoryQuarterly" htmlTables="1" htmlFormat="all"/>
  </connection>
  <connection id="138" name="Connection139" type="4" refreshedVersion="0" background="1">
    <webPr url="https://query1.finance.yahoo.com/v10/finance/quoteSummary/DWRE?modules=financialdata,defaultKeyStatistics,cashflowStatementHistoryQuarterly" htmlTables="1" htmlFormat="all"/>
  </connection>
  <connection id="139" name="Connection14" type="4" refreshedVersion="0" background="1">
    <webPr url="https://query1.finance.yahoo.com/v10/finance/quoteSummary/GWRU?modules=financialdata,defaultKeyStatistics,cashflowStatementHistoryQuarterly" htmlTables="1" htmlFormat="all"/>
  </connection>
  <connection id="140" name="Connection140" type="4" refreshedVersion="0" background="1">
    <webPr url="https://query1.finance.yahoo.com/v10/finance/quoteSummary/TCAP?modules=financialdata,defaultKeyStatistics,cashflowStatementHistoryQuarterly" htmlTables="1" htmlFormat="all"/>
  </connection>
  <connection id="141" name="Connection141" type="4" refreshedVersion="0" background="1">
    <webPr url="https://query1.finance.yahoo.com/v10/finance/quoteSummary/RTI?modules=financialdata,defaultKeyStatistics,cashflowStatementHistoryQuarterly" htmlTables="1" htmlFormat="all"/>
  </connection>
  <connection id="142" name="Connection142" type="4" refreshedVersion="0" background="1">
    <webPr url="https://query1.finance.yahoo.com/v10/finance/quoteSummary/KFH?modules=financialdata,defaultKeyStatistics,cashflowStatementHistoryQuarterly" htmlTables="1" htmlFormat="all"/>
  </connection>
  <connection id="143" name="Connection143" type="4" refreshedVersion="0" background="1">
    <webPr url="https://query1.finance.yahoo.com/v10/finance/quoteSummary/BOXC?modules=financialdata,defaultKeyStatistics,cashflowStatementHistoryQuarterly" htmlTables="1" htmlFormat="all"/>
  </connection>
  <connection id="144" name="Connection144" type="4" refreshedVersion="0" background="1">
    <webPr url="https://query1.finance.yahoo.com/v10/finance/quoteSummary/AEK?modules=financialdata,defaultKeyStatistics,cashflowStatementHistoryQuarterly" htmlTables="1" htmlFormat="all"/>
  </connection>
  <connection id="145" name="Connection145" type="4" refreshedVersion="0" background="1">
    <webPr url="https://query1.finance.yahoo.com/v10/finance/quoteSummary/AVV?modules=financialdata,defaultKeyStatistics,cashflowStatementHistoryQuarterly" htmlTables="1" htmlFormat="all"/>
  </connection>
  <connection id="146" name="Connection146" type="4" refreshedVersion="0" background="1">
    <webPr url="https://query1.finance.yahoo.com/v10/finance/quoteSummary/KCC?modules=financialdata,defaultKeyStatistics,cashflowStatementHistoryQuarterly" htmlTables="1" htmlFormat="all"/>
  </connection>
  <connection id="147" name="Connection147" type="4" refreshedVersion="0" background="1">
    <webPr url="https://query1.finance.yahoo.com/v10/finance/quoteSummary/DGI?modules=financialdata,defaultKeyStatistics,cashflowStatementHistoryQuarterly" htmlTables="1" htmlFormat="all"/>
  </connection>
  <connection id="148" name="Connection148" type="4" refreshedVersion="0" background="1">
    <webPr url="https://query1.finance.yahoo.com/v10/finance/quoteSummary/PFK?modules=financialdata,defaultKeyStatistics,cashflowStatementHistoryQuarterly" htmlTables="1" htmlFormat="all"/>
  </connection>
  <connection id="149" name="Connection149" type="4" refreshedVersion="0" background="1">
    <webPr url="https://query1.finance.yahoo.com/v10/finance/quoteSummary/TCK?modules=financialdata,defaultKeyStatistics,cashflowStatementHistoryQuarterly" htmlTables="1" htmlFormat="all"/>
  </connection>
  <connection id="150" name="Connection15" type="4" refreshedVersion="0" background="1">
    <webPr url="https://query1.finance.yahoo.com/v10/finance/quoteSummary/IHS?modules=financialdata,defaultKeyStatistics,cashflowStatementHistoryQuarterly" htmlTables="1" htmlFormat="all"/>
  </connection>
  <connection id="151" name="Connection150" type="4" refreshedVersion="0" background="1">
    <webPr url="https://query1.finance.yahoo.com/v10/finance/quoteSummary/KFI?modules=financialdata,defaultKeyStatistics,cashflowStatementHistoryQuarterly" htmlTables="1" htmlFormat="all"/>
  </connection>
  <connection id="152" name="Connection151" type="4" refreshedVersion="0" background="1">
    <webPr url="https://query1.finance.yahoo.com/v10/finance/quoteSummary/RJD?modules=financialdata,defaultKeyStatistics,cashflowStatementHistoryQuarterly" htmlTables="1" htmlFormat="all"/>
  </connection>
  <connection id="153" name="Connection152" type="4" refreshedVersion="0" background="1">
    <webPr url="https://query1.finance.yahoo.com/v10/finance/quoteSummary/HTR?modules=financialdata,defaultKeyStatistics,cashflowStatementHistoryQuarterly" htmlTables="1" htmlFormat="all"/>
  </connection>
  <connection id="154" name="Connection153" type="4" refreshedVersion="0" background="1">
    <webPr url="https://query1.finance.yahoo.com/v10/finance/quoteSummary/VNOD?modules=financialdata,defaultKeyStatistics,cashflowStatementHistoryQuarterly" htmlTables="1" htmlFormat="all"/>
  </connection>
  <connection id="155" name="Connection154" type="4" refreshedVersion="0" background="1">
    <webPr url="https://query1.finance.yahoo.com/v10/finance/quoteSummary/LGF?modules=financialdata,defaultKeyStatistics,cashflowStatementHistoryQuarterly" htmlTables="1" htmlFormat="all"/>
  </connection>
  <connection id="156" name="Connection155" type="4" refreshedVersion="0" background="1">
    <webPr url="https://query1.finance.yahoo.com/v10/finance/quoteSummary/CIE?modules=financialdata,defaultKeyStatistics,cashflowStatementHistoryQuarterly" htmlTables="1" htmlFormat="all"/>
  </connection>
  <connection id="157" name="Connection156" type="4" refreshedVersion="0" background="1">
    <webPr url="https://query1.finance.yahoo.com/v10/finance/quoteSummary/BGCA?modules=financialdata,defaultKeyStatistics,cashflowStatementHistoryQuarterly" htmlTables="1" htmlFormat="all"/>
  </connection>
  <connection id="158" name="Connection157" type="4" refreshedVersion="0" background="1">
    <webPr url="https://query1.finance.yahoo.com/v10/finance/quoteSummary/GSJ?modules=financialdata,defaultKeyStatistics,cashflowStatementHistoryQuarterly" htmlTables="1" htmlFormat="all"/>
  </connection>
  <connection id="159" name="Connection158" type="4" refreshedVersion="0" background="1">
    <webPr url="https://query1.finance.yahoo.com/v10/finance/quoteSummary/CTW?modules=financialdata,defaultKeyStatistics,cashflowStatementHistoryQuarterly" htmlTables="1" htmlFormat="all"/>
  </connection>
  <connection id="160" name="Connection159" type="4" refreshedVersion="0" background="1">
    <webPr url="https://query1.finance.yahoo.com/v10/finance/quoteSummary/DTK?modules=financialdata,defaultKeyStatistics,cashflowStatementHistoryQuarterly" htmlTables="1" htmlFormat="all"/>
  </connection>
  <connection id="161" name="Connection16" type="4" refreshedVersion="0" background="1">
    <webPr url="https://query1.finance.yahoo.com/v10/finance/quoteSummary/ARG?modules=financialdata,defaultKeyStatistics,cashflowStatementHistoryQuarterly" htmlTables="1" htmlFormat="all"/>
  </connection>
  <connection id="162" name="Connection160" type="4" refreshedVersion="0" background="1">
    <webPr url="https://query1.finance.yahoo.com/v10/finance/quoteSummary/DTZ?modules=financialdata,defaultKeyStatistics,cashflowStatementHistoryQuarterly" htmlTables="1" htmlFormat="all"/>
  </connection>
  <connection id="163" name="Connection161" type="4" refreshedVersion="0" background="1">
    <webPr url="https://query1.finance.yahoo.com/v10/finance/quoteSummary/MHNB?modules=financialdata,defaultKeyStatistics,cashflowStatementHistoryQuarterly" htmlTables="1" htmlFormat="all"/>
  </connection>
  <connection id="164" name="Connection162" type="4" refreshedVersion="0" background="1">
    <webPr url="https://query1.finance.yahoo.com/v10/finance/quoteSummary/CTQ?modules=financialdata,defaultKeyStatistics,cashflowStatementHistoryQuarterly" htmlTables="1" htmlFormat="all"/>
  </connection>
  <connection id="165" name="Connection163" type="4" refreshedVersion="0" background="1">
    <webPr url="https://query1.finance.yahoo.com/v10/finance/quoteSummary/SCU?modules=financialdata,defaultKeyStatistics,cashflowStatementHistoryQuarterly" htmlTables="1" htmlFormat="all"/>
  </connection>
  <connection id="166" name="Connection164" type="4" refreshedVersion="0" background="1">
    <webPr url="https://query1.finance.yahoo.com/v10/finance/quoteSummary/TFG?modules=financialdata,defaultKeyStatistics,cashflowStatementHistoryQuarterly" htmlTables="1" htmlFormat="all"/>
  </connection>
  <connection id="167" name="Connection165" type="4" refreshedVersion="0" background="1">
    <webPr url="https://query1.finance.yahoo.com/v10/finance/quoteSummary/EFM?modules=financialdata,defaultKeyStatistics,cashflowStatementHistoryQuarterly" htmlTables="1" htmlFormat="all"/>
  </connection>
  <connection id="168" name="Connection166" type="4" refreshedVersion="0" background="1">
    <webPr url="https://query1.finance.yahoo.com/v10/finance/quoteSummary/CTU?modules=financialdata,defaultKeyStatistics,cashflowStatementHistoryQuarterly" htmlTables="1" htmlFormat="all"/>
  </connection>
  <connection id="169" name="Connection167" type="4" refreshedVersion="0" background="1">
    <webPr url="https://query1.finance.yahoo.com/v10/finance/quoteSummary/KED?modules=financialdata,defaultKeyStatistics,cashflowStatementHistoryQuarterly" htmlTables="1" htmlFormat="all"/>
  </connection>
  <connection id="170" name="Connection168" type="4" refreshedVersion="0" background="1">
    <webPr url="https://query1.finance.yahoo.com/v10/finance/quoteSummary/AFW?modules=financialdata,defaultKeyStatistics,cashflowStatementHistoryQuarterly" htmlTables="1" htmlFormat="all"/>
  </connection>
  <connection id="171" name="Connection169" type="4" refreshedVersion="0" background="1">
    <webPr url="https://query1.finance.yahoo.com/v10/finance/quoteSummary/ARN?modules=financialdata,defaultKeyStatistics,cashflowStatementHistoryQuarterly" htmlTables="1" htmlFormat="all"/>
  </connection>
  <connection id="172" name="Connection17" type="4" refreshedVersion="0" background="1">
    <webPr url="https://query1.finance.yahoo.com/v10/finance/quoteSummary/RKT?modules=financialdata,defaultKeyStatistics,cashflowStatementHistoryQuarterly" htmlTables="1" htmlFormat="all"/>
  </connection>
  <connection id="173" name="Connection170" type="4" refreshedVersion="0" background="1">
    <webPr url="https://query1.finance.yahoo.com/v10/finance/quoteSummary/PJL?modules=financialdata,defaultKeyStatistics,cashflowStatementHistoryQuarterly" htmlTables="1" htmlFormat="all"/>
  </connection>
  <connection id="174" name="Connection171" type="4" refreshedVersion="0" background="1">
    <webPr url="https://query1.finance.yahoo.com/v10/finance/quoteSummary/JBI?modules=financialdata,defaultKeyStatistics,cashflowStatementHistoryQuarterly" htmlTables="1" htmlFormat="all"/>
  </connection>
  <connection id="175" name="Connection172" type="4" refreshedVersion="0" background="1">
    <webPr url="https://query1.finance.yahoo.com/v10/finance/quoteSummary/CTX?modules=financialdata,defaultKeyStatistics,cashflowStatementHistoryQuarterly" htmlTables="1" htmlFormat="all"/>
  </connection>
  <connection id="176" name="Connection173" type="4" refreshedVersion="0" background="1">
    <webPr url="https://query1.finance.yahoo.com/v10/finance/quoteSummary/ESI?modules=financialdata,defaultKeyStatistics,cashflowStatementHistoryQuarterly" htmlTables="1" htmlFormat="all"/>
  </connection>
  <connection id="177" name="Connection174" type="4" refreshedVersion="0" background="1">
    <webPr url="https://query1.finance.yahoo.com/v10/finance/quoteSummary/KDN?modules=financialdata,defaultKeyStatistics,cashflowStatementHistoryQuarterly" htmlTables="1" htmlFormat="all"/>
  </connection>
  <connection id="178" name="Connection175" type="4" refreshedVersion="0" background="1">
    <webPr url="https://query1.finance.yahoo.com/v10/finance/quoteSummary/ELB?modules=financialdata,defaultKeyStatistics,cashflowStatementHistoryQuarterly" htmlTables="1" htmlFormat="all"/>
  </connection>
  <connection id="179" name="Connection176" type="4" refreshedVersion="0" background="1">
    <webPr url="https://query1.finance.yahoo.com/v10/finance/quoteSummary/PVTD?modules=financialdata,defaultKeyStatistics,cashflowStatementHistoryQuarterly" htmlTables="1" htmlFormat="all"/>
  </connection>
  <connection id="180" name="Connection177" type="4" refreshedVersion="0" background="1">
    <webPr url="https://query1.finance.yahoo.com/v10/finance/quoteSummary/GUL?modules=financialdata,defaultKeyStatistics,cashflowStatementHistoryQuarterly" htmlTables="1" htmlFormat="all"/>
  </connection>
  <connection id="181" name="Connection178" type="4" refreshedVersion="0" background="1">
    <webPr url="https://query1.finance.yahoo.com/v10/finance/quoteSummary/DFT?modules=financialdata,defaultKeyStatistics,cashflowStatementHistoryQuarterly" htmlTables="1" htmlFormat="all"/>
  </connection>
  <connection id="182" name="Connection179" type="4" refreshedVersion="0" background="1">
    <webPr url="https://query1.finance.yahoo.com/v10/finance/quoteSummary/MGR?modules=financialdata,defaultKeyStatistics,cashflowStatementHistoryQuarterly" htmlTables="1" htmlFormat="all"/>
  </connection>
  <connection id="183" name="Connection18" type="4" refreshedVersion="0" background="1">
    <webPr url="https://query1.finance.yahoo.com/v10/finance/quoteSummary/TWC?modules=financialdata,defaultKeyStatistics,cashflowStatementHistoryQuarterly" htmlTables="1" htmlFormat="all"/>
  </connection>
  <connection id="184" name="Connection180" type="4" refreshedVersion="0" background="1">
    <webPr url="https://query1.finance.yahoo.com/v10/finance/quoteSummary/TCC?modules=financialdata,defaultKeyStatistics,cashflowStatementHistoryQuarterly" htmlTables="1" htmlFormat="all"/>
  </connection>
  <connection id="185" name="Connection181" type="4" refreshedVersion="0" background="1">
    <webPr url="https://query1.finance.yahoo.com/v10/finance/quoteSummary/GAT?modules=financialdata,defaultKeyStatistics,cashflowStatementHistoryQuarterly" htmlTables="1" htmlFormat="all"/>
  </connection>
  <connection id="186" name="Connection182" type="4" refreshedVersion="0" background="1">
    <webPr url="https://query1.finance.yahoo.com/v10/finance/quoteSummary/EAA?modules=financialdata,defaultKeyStatistics,cashflowStatementHistoryQuarterly" htmlTables="1" htmlFormat="all"/>
  </connection>
  <connection id="187" name="Connection183" type="4" refreshedVersion="0" background="1">
    <webPr url="https://query1.finance.yahoo.com/v10/finance/quoteSummary/AFSD?modules=financialdata,defaultKeyStatistics,cashflowStatementHistoryQuarterly" htmlTables="1" htmlFormat="all"/>
  </connection>
  <connection id="188" name="Connection184" type="4" refreshedVersion="0" background="1">
    <webPr url="https://query1.finance.yahoo.com/v10/finance/quoteSummary/HTF?modules=financialdata,defaultKeyStatistics,cashflowStatementHistoryQuarterly" htmlTables="1" htmlFormat="all"/>
  </connection>
  <connection id="189" name="Connection185" type="4" refreshedVersion="0" background="1">
    <webPr url="https://query1.finance.yahoo.com/v10/finance/quoteSummary/HTGY?modules=financialdata,defaultKeyStatistics,cashflowStatementHistoryQuarterly" htmlTables="1" htmlFormat="all"/>
  </connection>
  <connection id="190" name="Connection186" type="4" refreshedVersion="0" background="1">
    <webPr url="https://query1.finance.yahoo.com/v10/finance/quoteSummary/JZL?modules=financialdata,defaultKeyStatistics,cashflowStatementHistoryQuarterly" htmlTables="1" htmlFormat="all"/>
  </connection>
  <connection id="191" name="Connection187" type="4" refreshedVersion="0" background="1">
    <webPr url="https://query1.finance.yahoo.com/v10/finance/quoteSummary/HTS?modules=financialdata,defaultKeyStatistics,cashflowStatementHistoryQuarterly" htmlTables="1" htmlFormat="all"/>
  </connection>
  <connection id="192" name="Connection188" type="4" refreshedVersion="0" background="1">
    <webPr url="https://query1.finance.yahoo.com/v10/finance/quoteSummary/NTT?modules=financialdata,defaultKeyStatistics,cashflowStatementHistoryQuarterly" htmlTables="1" htmlFormat="all"/>
  </connection>
  <connection id="193" name="Connection189" type="4" refreshedVersion="0" background="1">
    <webPr url="https://query1.finance.yahoo.com/v10/finance/quoteSummary/CWZ?modules=financialdata,defaultKeyStatistics,cashflowStatementHistoryQuarterly" htmlTables="1" htmlFormat="all"/>
  </connection>
  <connection id="194" name="Connection19" type="4" refreshedVersion="0" background="1">
    <webPr url="https://query1.finance.yahoo.com/v10/finance/quoteSummary/N?modules=financialdata,defaultKeyStatistics,cashflowStatementHistoryQuarterly" htmlTables="1" htmlFormat="all"/>
  </connection>
  <connection id="195" name="Connection190" type="4" refreshedVersion="0" background="1">
    <webPr url="https://query1.finance.yahoo.com/v10/finance/quoteSummary/XFR?modules=financialdata,defaultKeyStatistics,cashflowStatementHistoryQuarterly" htmlTables="1" htmlFormat="all"/>
  </connection>
  <connection id="196" name="Connection191" type="4" refreshedVersion="0" background="1">
    <webPr url="https://query1.finance.yahoo.com/v10/finance/quoteSummary/AFA?modules=financialdata,defaultKeyStatistics,cashflowStatementHistoryQuarterly" htmlTables="1" htmlFormat="all"/>
  </connection>
  <connection id="197" name="Connection192" type="4" refreshedVersion="0" background="1">
    <webPr url="https://query1.finance.yahoo.com/v10/finance/quoteSummary/IGK?modules=financialdata,defaultKeyStatistics,cashflowStatementHistoryQuarterly" htmlTables="1" htmlFormat="all"/>
  </connection>
  <connection id="198" name="Connection193" type="4" refreshedVersion="0" background="1">
    <webPr url="https://query1.finance.yahoo.com/v10/finance/quoteSummary/WRT?modules=financialdata,defaultKeyStatistics,cashflowStatementHistoryQuarterly" htmlTables="1" htmlFormat="all"/>
  </connection>
  <connection id="199" name="Connection194" type="4" refreshedVersion="0" background="1">
    <webPr url="https://query1.finance.yahoo.com/v10/finance/quoteSummary/TTF?modules=financialdata,defaultKeyStatistics,cashflowStatementHistoryQuarterly" htmlTables="1" htmlFormat="all"/>
  </connection>
  <connection id="200" name="Connection195" type="4" refreshedVersion="0" background="1">
    <webPr url="https://query1.finance.yahoo.com/v10/finance/quoteSummary/EQY?modules=financialdata,defaultKeyStatistics,cashflowStatementHistoryQuarterly" htmlTables="1" htmlFormat="all"/>
  </connection>
  <connection id="201" name="Connection196" type="4" refreshedVersion="0" background="1">
    <webPr url="https://query1.finance.yahoo.com/v10/finance/quoteSummary/MCQ?modules=financialdata,defaultKeyStatistics,cashflowStatementHistoryQuarterly" htmlTables="1" htmlFormat="all"/>
  </connection>
  <connection id="202" name="Connection197" type="4" refreshedVersion="0" background="1">
    <webPr url="https://query1.finance.yahoo.com/v10/finance/quoteSummary/XVG?modules=financialdata,defaultKeyStatistics,cashflowStatementHistoryQuarterly" htmlTables="1" htmlFormat="all"/>
  </connection>
  <connection id="203" name="Connection198" type="4" refreshedVersion="0" background="1">
    <webPr url="https://query1.finance.yahoo.com/v10/finance/quoteSummary/PJS?modules=financialdata,defaultKeyStatistics,cashflowStatementHistoryQuarterly" htmlTables="1" htmlFormat="all"/>
  </connection>
  <connection id="204" name="Connection199" type="4" refreshedVersion="0" background="1">
    <webPr url="https://query1.finance.yahoo.com/v10/finance/quoteSummary/ARU?modules=financialdata,defaultKeyStatistics,cashflowStatementHistoryQuarterly" htmlTables="1" htmlFormat="all"/>
  </connection>
  <connection id="205" name="Connection2" type="4" refreshedVersion="0" background="1">
    <webPr url="https://query1.finance.yahoo.com/v10/finance/quoteSummary/WPO?modules=financialdata,defaultKeyStatistics,cashflowStatementHistoryQuarterly" htmlTables="1" htmlFormat="all"/>
  </connection>
  <connection id="206" name="Connection20" type="4" refreshedVersion="0" background="1">
    <webPr url="https://query1.finance.yahoo.com/v10/finance/quoteSummary/AGU?modules=financialdata,defaultKeyStatistics,cashflowStatementHistoryQuarterly" htmlTables="1" htmlFormat="all"/>
  </connection>
  <connection id="207" name="Connection200" type="4" refreshedVersion="0" background="1">
    <webPr url="https://query1.finance.yahoo.com/v10/finance/quoteSummary/HTGZ?modules=financialdata,defaultKeyStatistics,cashflowStatementHistoryQuarterly" htmlTables="1" htmlFormat="all"/>
  </connection>
  <connection id="208" name="Connection201" type="4" refreshedVersion="0" background="1">
    <webPr url="https://query1.finance.yahoo.com/v10/finance/quoteSummary/JZT?modules=financialdata,defaultKeyStatistics,cashflowStatementHistoryQuarterly" htmlTables="1" htmlFormat="all"/>
  </connection>
  <connection id="209" name="Connection202" type="4" refreshedVersion="0" background="1">
    <webPr url="https://query1.finance.yahoo.com/v10/finance/quoteSummary/TCCA?modules=financialdata,defaultKeyStatistics,cashflowStatementHistoryQuarterly" htmlTables="1" htmlFormat="all"/>
  </connection>
  <connection id="210" name="Connection203" type="4" refreshedVersion="0" background="1">
    <webPr url="https://query1.finance.yahoo.com/v10/finance/quoteSummary/CCV?modules=financialdata,defaultKeyStatistics,cashflowStatementHistoryQuarterly" htmlTables="1" htmlFormat="all"/>
  </connection>
  <connection id="211" name="Connection204" type="4" refreshedVersion="0" background="1">
    <webPr url="https://query1.finance.yahoo.com/v10/finance/quoteSummary/HCS?modules=financialdata,defaultKeyStatistics,cashflowStatementHistoryQuarterly" htmlTables="1" htmlFormat="all"/>
  </connection>
  <connection id="212" name="Connection205" type="4" refreshedVersion="0" background="1">
    <webPr url="https://query1.finance.yahoo.com/v10/finance/quoteSummary/KWN?modules=financialdata,defaultKeyStatistics,cashflowStatementHistoryQuarterly" htmlTables="1" htmlFormat="all"/>
  </connection>
  <connection id="213" name="Connection206" type="4" refreshedVersion="0" background="1">
    <webPr url="https://query1.finance.yahoo.com/v10/finance/quoteSummary/DCE?modules=financialdata,defaultKeyStatistics,cashflowStatementHistoryQuarterly" htmlTables="1" htmlFormat="all"/>
  </connection>
  <connection id="214" name="Connection207" type="4" refreshedVersion="0" background="1">
    <webPr url="https://query1.finance.yahoo.com/v10/finance/quoteSummary/GEB?modules=financialdata,defaultKeyStatistics,cashflowStatementHistoryQuarterly" htmlTables="1" htmlFormat="all"/>
  </connection>
  <connection id="215" name="Connection208" type="4" refreshedVersion="0" background="1">
    <webPr url="https://query1.finance.yahoo.com/v10/finance/quoteSummary/PJA?modules=financialdata,defaultKeyStatistics,cashflowStatementHistoryQuarterly" htmlTables="1" htmlFormat="all"/>
  </connection>
  <connection id="216" name="Connection209" type="4" refreshedVersion="0" background="1">
    <webPr url="https://query1.finance.yahoo.com/v10/finance/quoteSummary/NTI?modules=financialdata,defaultKeyStatistics,cashflowStatementHistoryQuarterly" htmlTables="1" htmlFormat="all"/>
  </connection>
  <connection id="217" name="Connection21" type="4" refreshedVersion="0" background="1">
    <webPr url="https://query1.finance.yahoo.com/v10/finance/quoteSummary/AWH?modules=financialdata,defaultKeyStatistics,cashflowStatementHistoryQuarterly" htmlTables="1" htmlFormat="all"/>
  </connection>
  <connection id="218" name="Connection210" type="4" refreshedVersion="0" background="1">
    <webPr url="https://query1.finance.yahoo.com/v10/finance/quoteSummary/PHA?modules=financialdata,defaultKeyStatistics,cashflowStatementHistoryQuarterly" htmlTables="1" htmlFormat="all"/>
  </connection>
  <connection id="219" name="Connection211" type="4" refreshedVersion="0" background="1">
    <webPr url="https://query1.finance.yahoo.com/v10/finance/quoteSummary/IND?modules=financialdata,defaultKeyStatistics,cashflowStatementHistoryQuarterly" htmlTables="1" htmlFormat="all"/>
  </connection>
  <connection id="220" name="Connection212" type="4" refreshedVersion="0" background="1">
    <webPr url="https://query1.finance.yahoo.com/v10/finance/quoteSummary/XFP?modules=financialdata,defaultKeyStatistics,cashflowStatementHistoryQuarterly" htmlTables="1" htmlFormat="all"/>
  </connection>
  <connection id="221" name="Connection213" type="4" refreshedVersion="0" background="1">
    <webPr url="https://query1.finance.yahoo.com/v10/finance/quoteSummary/PKH?modules=financialdata,defaultKeyStatistics,cashflowStatementHistoryQuarterly" htmlTables="1" htmlFormat="all"/>
  </connection>
  <connection id="222" name="Connection214" type="4" refreshedVersion="0" background="1">
    <webPr url="https://query1.finance.yahoo.com/v10/finance/quoteSummary/JZJ?modules=financialdata,defaultKeyStatistics,cashflowStatementHistoryQuarterly" htmlTables="1" htmlFormat="all"/>
  </connection>
  <connection id="223" name="Connection215" type="4" refreshedVersion="0" background="1">
    <webPr url="https://query1.finance.yahoo.com/v10/finance/quoteSummary/FLTX?modules=financialdata,defaultKeyStatistics,cashflowStatementHistoryQuarterly" htmlTables="1" htmlFormat="all"/>
  </connection>
  <connection id="224" name="Connection216" type="4" refreshedVersion="0" background="1">
    <webPr url="https://query1.finance.yahoo.com/v10/finance/quoteSummary/GJM?modules=financialdata,defaultKeyStatistics,cashflowStatementHistoryQuarterly" htmlTables="1" htmlFormat="all"/>
  </connection>
  <connection id="225" name="Connection217" type="4" refreshedVersion="0" background="1">
    <webPr url="https://query1.finance.yahoo.com/v10/finance/quoteSummary/INZ?modules=financialdata,defaultKeyStatistics,cashflowStatementHistoryQuarterly" htmlTables="1" htmlFormat="all"/>
  </connection>
  <connection id="226" name="Connection218" type="4" refreshedVersion="0" background="1">
    <webPr url="https://query1.finance.yahoo.com/v10/finance/quoteSummary/PVR?modules=financialdata,defaultKeyStatistics,cashflowStatementHistoryQuarterly" htmlTables="1" htmlFormat="all"/>
  </connection>
  <connection id="227" name="Connection219" type="4" refreshedVersion="0" background="1">
    <webPr url="https://query1.finance.yahoo.com/v10/finance/quoteSummary/GOM?modules=financialdata,defaultKeyStatistics,cashflowStatementHistoryQuarterly" htmlTables="1" htmlFormat="all"/>
  </connection>
  <connection id="228" name="Connection22" type="4" refreshedVersion="0" background="1">
    <webPr url="https://query1.finance.yahoo.com/v10/finance/quoteSummary/ITC?modules=financialdata,defaultKeyStatistics,cashflowStatementHistoryQuarterly" htmlTables="1" htmlFormat="all"/>
  </connection>
  <connection id="229" name="Connection220" type="4" refreshedVersion="0" background="1">
    <webPr url="https://query1.finance.yahoo.com/v10/finance/quoteSummary/JBJ?modules=financialdata,defaultKeyStatistics,cashflowStatementHistoryQuarterly" htmlTables="1" htmlFormat="all"/>
  </connection>
  <connection id="230" name="Connection221" type="4" refreshedVersion="0" background="1">
    <webPr url="https://query1.finance.yahoo.com/v10/finance/quoteSummary/SFD?modules=financialdata,defaultKeyStatistics,cashflowStatementHistoryQuarterly" htmlTables="1" htmlFormat="all"/>
  </connection>
  <connection id="231" name="Connection222" type="4" refreshedVersion="0" background="1">
    <webPr url="https://query1.finance.yahoo.com/v10/finance/quoteSummary/SNHN?modules=financialdata,defaultKeyStatistics,cashflowStatementHistoryQuarterly" htmlTables="1" htmlFormat="all"/>
  </connection>
  <connection id="232" name="Connection223" type="4" refreshedVersion="0" background="1">
    <webPr url="https://query1.finance.yahoo.com/v10/finance/quoteSummary/AEV?modules=financialdata,defaultKeyStatistics,cashflowStatementHistoryQuarterly" htmlTables="1" htmlFormat="all"/>
  </connection>
  <connection id="233" name="Connection224" type="4" refreshedVersion="0" background="1">
    <webPr url="https://query1.finance.yahoo.com/v10/finance/quoteSummary/LVB?modules=financialdata,defaultKeyStatistics,cashflowStatementHistoryQuarterly" htmlTables="1" htmlFormat="all"/>
  </connection>
  <connection id="234" name="Connection225" type="4" refreshedVersion="0" background="1">
    <webPr url="https://query1.finance.yahoo.com/v10/finance/quoteSummary/CMLP?modules=financialdata,defaultKeyStatistics,cashflowStatementHistoryQuarterly" htmlTables="1" htmlFormat="all"/>
  </connection>
  <connection id="235" name="Connection226" type="4" refreshedVersion="0" background="1">
    <webPr url="https://query1.finance.yahoo.com/v10/finance/quoteSummary/GKM?modules=financialdata,defaultKeyStatistics,cashflowStatementHistoryQuarterly" htmlTables="1" htmlFormat="all"/>
  </connection>
  <connection id="236" name="Connection227" type="4" refreshedVersion="0" background="1">
    <webPr url="https://query1.finance.yahoo.com/v10/finance/quoteSummary/JZV?modules=financialdata,defaultKeyStatistics,cashflowStatementHistoryQuarterly" htmlTables="1" htmlFormat="all"/>
  </connection>
  <connection id="237" name="Connection228" type="4" refreshedVersion="0" background="1">
    <webPr url="https://query1.finance.yahoo.com/v10/finance/quoteSummary/HJR?modules=financialdata,defaultKeyStatistics,cashflowStatementHistoryQuarterly" htmlTables="1" htmlFormat="all"/>
  </connection>
  <connection id="238" name="Connection229" type="4" refreshedVersion="0" background="1">
    <webPr url="https://query1.finance.yahoo.com/v10/finance/quoteSummary/KNM?modules=financialdata,defaultKeyStatistics,cashflowStatementHistoryQuarterly" htmlTables="1" htmlFormat="all"/>
  </connection>
  <connection id="239" name="Connection23" type="4" refreshedVersion="0" background="1">
    <webPr url="https://query1.finance.yahoo.com/v10/finance/quoteSummary/PRE?modules=financialdata,defaultKeyStatistics,cashflowStatementHistoryQuarterly" htmlTables="1" htmlFormat="all"/>
  </connection>
  <connection id="240" name="Connection230" type="4" refreshedVersion="0" background="1">
    <webPr url="https://query1.finance.yahoo.com/v10/finance/quoteSummary/MSZ?modules=financialdata,defaultKeyStatistics,cashflowStatementHistoryQuarterly" htmlTables="1" htmlFormat="all"/>
  </connection>
  <connection id="241" name="Connection231" type="4" refreshedVersion="0" background="1">
    <webPr url="https://query1.finance.yahoo.com/v10/finance/quoteSummary/AFM?modules=financialdata,defaultKeyStatistics,cashflowStatementHistoryQuarterly" htmlTables="1" htmlFormat="all"/>
  </connection>
  <connection id="242" name="Connection232" type="4" refreshedVersion="0" background="1">
    <webPr url="https://query1.finance.yahoo.com/v10/finance/quoteSummary/GMA?modules=financialdata,defaultKeyStatistics,cashflowStatementHistoryQuarterly" htmlTables="1" htmlFormat="all"/>
  </connection>
  <connection id="243" name="Connection233" type="4" refreshedVersion="0" background="1">
    <webPr url="https://query1.finance.yahoo.com/v10/finance/quoteSummary/MWO?modules=financialdata,defaultKeyStatistics,cashflowStatementHistoryQuarterly" htmlTables="1" htmlFormat="all"/>
  </connection>
  <connection id="244" name="Connection234" type="4" refreshedVersion="0" background="1">
    <webPr url="https://query1.finance.yahoo.com/v10/finance/quoteSummary/DTT?modules=financialdata,defaultKeyStatistics,cashflowStatementHistoryQuarterly" htmlTables="1" htmlFormat="all"/>
  </connection>
  <connection id="245" name="Connection235" type="4" refreshedVersion="0" background="1">
    <webPr url="https://query1.finance.yahoo.com/v10/finance/quoteSummary/JBO?modules=financialdata,defaultKeyStatistics,cashflowStatementHistoryQuarterly" htmlTables="1" htmlFormat="all"/>
  </connection>
  <connection id="246" name="Connection236" type="4" refreshedVersion="0" background="1">
    <webPr url="https://query1.finance.yahoo.com/v10/finance/quoteSummary/MSK?modules=financialdata,defaultKeyStatistics,cashflowStatementHistoryQuarterly" htmlTables="1" htmlFormat="all"/>
  </connection>
  <connection id="247" name="Connection237" type="4" refreshedVersion="0" background="1">
    <webPr url="https://query1.finance.yahoo.com/v10/finance/quoteSummary/LGP?modules=financialdata,defaultKeyStatistics,cashflowStatementHistoryQuarterly" htmlTables="1" htmlFormat="all"/>
  </connection>
  <connection id="248" name="Connection238" type="4" refreshedVersion="0" background="1">
    <webPr url="https://query1.finance.yahoo.com/v10/finance/quoteSummary/MWG?modules=financialdata,defaultKeyStatistics,cashflowStatementHistoryQuarterly" htmlTables="1" htmlFormat="all"/>
  </connection>
  <connection id="249" name="Connection239" type="4" refreshedVersion="0" background="1">
    <webPr url="https://query1.finance.yahoo.com/v10/finance/quoteSummary/PYK?modules=financialdata,defaultKeyStatistics,cashflowStatementHistoryQuarterly" htmlTables="1" htmlFormat="all"/>
  </connection>
  <connection id="250" name="Connection24" type="4" refreshedVersion="0" background="1">
    <webPr url="https://query1.finance.yahoo.com/v10/finance/quoteSummary/KMP?modules=financialdata,defaultKeyStatistics,cashflowStatementHistoryQuarterly" htmlTables="1" htmlFormat="all"/>
  </connection>
  <connection id="251" name="Connection240" type="4" refreshedVersion="0" background="1">
    <webPr url="https://query1.finance.yahoo.com/v10/finance/quoteSummary/PYY?modules=financialdata,defaultKeyStatistics,cashflowStatementHistoryQuarterly" htmlTables="1" htmlFormat="all"/>
  </connection>
  <connection id="252" name="Connection241" type="4" refreshedVersion="0" background="1">
    <webPr url="https://query1.finance.yahoo.com/v10/finance/quoteSummary/AIB?modules=financialdata,defaultKeyStatistics,cashflowStatementHistoryQuarterly" htmlTables="1" htmlFormat="all"/>
  </connection>
  <connection id="253" name="Connection242" type="4" refreshedVersion="0" background="1">
    <webPr url="https://query1.finance.yahoo.com/v10/finance/quoteSummary/HYK?modules=financialdata,defaultKeyStatistics,cashflowStatementHistoryQuarterly" htmlTables="1" htmlFormat="all"/>
  </connection>
  <connection id="254" name="Connection243" type="4" refreshedVersion="0" background="1">
    <webPr url="https://query1.finance.yahoo.com/v10/finance/quoteSummary/PYB?modules=financialdata,defaultKeyStatistics,cashflowStatementHistoryQuarterly" htmlTables="1" htmlFormat="all"/>
  </connection>
  <connection id="255" name="Connection244" type="4" refreshedVersion="0" background="1">
    <webPr url="https://query1.finance.yahoo.com/v10/finance/quoteSummary/SLRA?modules=financialdata,defaultKeyStatistics,cashflowStatementHistoryQuarterly" htmlTables="1" htmlFormat="all"/>
  </connection>
  <connection id="256" name="Connection245" type="4" refreshedVersion="0" background="1">
    <webPr url="https://query1.finance.yahoo.com/v10/finance/quoteSummary/DUA?modules=financialdata,defaultKeyStatistics,cashflowStatementHistoryQuarterly" htmlTables="1" htmlFormat="all"/>
  </connection>
  <connection id="257" name="Connection246" type="4" refreshedVersion="0" background="1">
    <webPr url="https://query1.finance.yahoo.com/v10/finance/quoteSummary/HJN?modules=financialdata,defaultKeyStatistics,cashflowStatementHistoryQuarterly" htmlTables="1" htmlFormat="all"/>
  </connection>
  <connection id="258" name="Connection247" type="4" refreshedVersion="0" background="1">
    <webPr url="https://query1.finance.yahoo.com/v10/finance/quoteSummary/PYV?modules=financialdata,defaultKeyStatistics,cashflowStatementHistoryQuarterly" htmlTables="1" htmlFormat="all"/>
  </connection>
  <connection id="259" name="Connection248" type="4" refreshedVersion="0" background="1">
    <webPr url="https://query1.finance.yahoo.com/v10/finance/quoteSummary/PZB?modules=financialdata,defaultKeyStatistics,cashflowStatementHistoryQuarterly" htmlTables="1" htmlFormat="all"/>
  </connection>
  <connection id="260" name="Connection249" type="4" refreshedVersion="0" background="1">
    <webPr url="https://query1.finance.yahoo.com/v10/finance/quoteSummary/NFP?modules=financialdata,defaultKeyStatistics,cashflowStatementHistoryQuarterly" htmlTables="1" htmlFormat="all"/>
  </connection>
  <connection id="261" name="Connection25" type="4" refreshedVersion="0" background="1">
    <webPr url="https://query1.finance.yahoo.com/v10/finance/quoteSummary/KMR?modules=financialdata,defaultKeyStatistics,cashflowStatementHistoryQuarterly" htmlTables="1" htmlFormat="all"/>
  </connection>
  <connection id="262" name="Connection250" type="4" refreshedVersion="0" background="1">
    <webPr url="https://query1.finance.yahoo.com/v10/finance/quoteSummary/FSCE?modules=financialdata,defaultKeyStatistics,cashflowStatementHistoryQuarterly" htmlTables="1" htmlFormat="all"/>
  </connection>
  <connection id="263" name="Connection251" type="4" refreshedVersion="0" background="1">
    <webPr url="https://query1.finance.yahoo.com/v10/finance/quoteSummary/MWR?modules=financialdata,defaultKeyStatistics,cashflowStatementHistoryQuarterly" htmlTables="1" htmlFormat="all"/>
  </connection>
  <connection id="264" name="Connection252" type="4" refreshedVersion="0" background="1">
    <webPr url="https://query1.finance.yahoo.com/v10/finance/quoteSummary/PYC?modules=financialdata,defaultKeyStatistics,cashflowStatementHistoryQuarterly" htmlTables="1" htmlFormat="all"/>
  </connection>
  <connection id="265" name="Connection253" type="4" refreshedVersion="0" background="1">
    <webPr url="https://query1.finance.yahoo.com/v10/finance/quoteSummary/GJK?modules=financialdata,defaultKeyStatistics,cashflowStatementHistoryQuarterly" htmlTables="1" htmlFormat="all"/>
  </connection>
  <connection id="266" name="Connection254" type="4" refreshedVersion="0" background="1">
    <webPr url="https://query1.finance.yahoo.com/v10/finance/quoteSummary/HYL?modules=financialdata,defaultKeyStatistics,cashflowStatementHistoryQuarterly" htmlTables="1" htmlFormat="all"/>
  </connection>
  <connection id="267" name="Connection255" type="4" refreshedVersion="0" background="1">
    <webPr url="https://query1.finance.yahoo.com/v10/finance/quoteSummary/HJJ?modules=financialdata,defaultKeyStatistics,cashflowStatementHistoryQuarterly" htmlTables="1" htmlFormat="all"/>
  </connection>
  <connection id="268" name="Connection256" type="4" refreshedVersion="0" background="1">
    <webPr url="https://query1.finance.yahoo.com/v10/finance/quoteSummary/ISP?modules=financialdata,defaultKeyStatistics,cashflowStatementHistoryQuarterly" htmlTables="1" htmlFormat="all"/>
  </connection>
  <connection id="269" name="Connection257" type="4" refreshedVersion="0" background="1">
    <webPr url="https://query1.finance.yahoo.com/v10/finance/quoteSummary/JZC?modules=financialdata,defaultKeyStatistics,cashflowStatementHistoryQuarterly" htmlTables="1" htmlFormat="all"/>
  </connection>
  <connection id="270" name="Connection258" type="4" refreshedVersion="0" background="1">
    <webPr url="https://query1.finance.yahoo.com/v10/finance/quoteSummary/PYG?modules=financialdata,defaultKeyStatistics,cashflowStatementHistoryQuarterly" htmlTables="1" htmlFormat="all"/>
  </connection>
  <connection id="271" name="Connection259" type="4" refreshedVersion="0" background="1">
    <webPr url="https://query1.finance.yahoo.com/v10/finance/quoteSummary/GJJ?modules=financialdata,defaultKeyStatistics,cashflowStatementHistoryQuarterly" htmlTables="1" htmlFormat="all"/>
  </connection>
  <connection id="272" name="Connection26" type="4" refreshedVersion="0" background="1">
    <webPr url="https://query1.finance.yahoo.com/v10/finance/quoteSummary/KUB?modules=financialdata,defaultKeyStatistics,cashflowStatementHistoryQuarterly" htmlTables="1" htmlFormat="all"/>
  </connection>
  <connection id="273" name="Connection260" type="4" refreshedVersion="0" background="1">
    <webPr url="https://query1.finance.yahoo.com/v10/finance/quoteSummary/ALDW?modules=financialdata,defaultKeyStatistics,cashflowStatementHistoryQuarterly" htmlTables="1" htmlFormat="all"/>
  </connection>
  <connection id="274" name="Connection261" type="4" refreshedVersion="0" background="1">
    <webPr url="https://query1.finance.yahoo.com/v10/finance/quoteSummary/TUMI?modules=financialdata,defaultKeyStatistics,cashflowStatementHistoryQuarterly" htmlTables="1" htmlFormat="all"/>
  </connection>
  <connection id="275" name="Connection262" type="4" refreshedVersion="0" background="1">
    <webPr url="https://query1.finance.yahoo.com/v10/finance/quoteSummary/CWHO?modules=financialdata,defaultKeyStatistics,cashflowStatementHistoryQuarterly" htmlTables="1" htmlFormat="all"/>
  </connection>
  <connection id="276" name="Connection263" type="4" refreshedVersion="0" background="1">
    <webPr url="https://query1.finance.yahoo.com/v10/finance/quoteSummary/NRGY?modules=financialdata,defaultKeyStatistics,cashflowStatementHistoryQuarterly" htmlTables="1" htmlFormat="all"/>
  </connection>
  <connection id="277" name="Connection264" type="4" refreshedVersion="0" background="1">
    <webPr url="https://query1.finance.yahoo.com/v10/finance/quoteSummary/GJD?modules=financialdata,defaultKeyStatistics,cashflowStatementHistoryQuarterly" htmlTables="1" htmlFormat="all"/>
  </connection>
  <connection id="278" name="Connection265" type="4" refreshedVersion="0" background="1">
    <webPr url="https://query1.finance.yahoo.com/v10/finance/quoteSummary/CBG?modules=financialdata,defaultKeyStatistics,cashflowStatementHistoryQuarterly" htmlTables="1" htmlFormat="all"/>
  </connection>
  <connection id="279" name="Connection266" type="4" refreshedVersion="0" background="1">
    <webPr url="https://query1.finance.yahoo.com/v10/finance/quoteSummary/CLP?modules=financialdata,defaultKeyStatistics,cashflowStatementHistoryQuarterly" htmlTables="1" htmlFormat="all"/>
  </connection>
  <connection id="280" name="Connection267" type="4" refreshedVersion="0" background="1">
    <webPr url="https://query1.finance.yahoo.com/v10/finance/quoteSummary/DYN?modules=financialdata,defaultKeyStatistics,cashflowStatementHistoryQuarterly" htmlTables="1" htmlFormat="all"/>
  </connection>
  <connection id="281" name="Connection268" type="4" refreshedVersion="0" background="1">
    <webPr url="https://query1.finance.yahoo.com/v10/finance/quoteSummary/PFX?modules=financialdata,defaultKeyStatistics,cashflowStatementHistoryQuarterly" htmlTables="1" htmlFormat="all"/>
  </connection>
  <connection id="282" name="Connection269" type="4" refreshedVersion="0" background="1">
    <webPr url="https://query1.finance.yahoo.com/v10/finance/quoteSummary/SWY?modules=financialdata,defaultKeyStatistics,cashflowStatementHistoryQuarterly" htmlTables="1" htmlFormat="all"/>
  </connection>
  <connection id="283" name="Connection27" type="4" refreshedVersion="0" background="1">
    <webPr url="https://query1.finance.yahoo.com/v10/finance/quoteSummary/SYT?modules=financialdata,defaultKeyStatistics,cashflowStatementHistoryQuarterly" htmlTables="1" htmlFormat="all"/>
  </connection>
  <connection id="284" name="Connection270" type="4" refreshedVersion="0" background="1">
    <webPr url="https://query1.finance.yahoo.com/v10/finance/quoteSummary/EMC?modules=financialdata,defaultKeyStatistics,cashflowStatementHistoryQuarterly" htmlTables="1" htmlFormat="all"/>
  </connection>
  <connection id="285" name="Connection271" type="4" refreshedVersion="0" background="1">
    <webPr url="https://query1.finance.yahoo.com/v10/finance/quoteSummary/ARP?modules=financialdata,defaultKeyStatistics,cashflowStatementHistoryQuarterly" htmlTables="1" htmlFormat="all"/>
  </connection>
  <connection id="286" name="Connection272" type="4" refreshedVersion="0" background="1">
    <webPr url="https://query1.finance.yahoo.com/v10/finance/quoteSummary/NRGM?modules=financialdata,defaultKeyStatistics,cashflowStatementHistoryQuarterly" htmlTables="1" htmlFormat="all"/>
  </connection>
  <connection id="287" name="Connection273" type="4" refreshedVersion="0" background="1">
    <webPr url="https://query1.finance.yahoo.com/v10/finance/quoteSummary/BIN?modules=financialdata,defaultKeyStatistics,cashflowStatementHistoryQuarterly" htmlTables="1" htmlFormat="all"/>
  </connection>
  <connection id="288" name="Connection274" type="4" refreshedVersion="0" background="1">
    <webPr url="https://query1.finance.yahoo.com/v10/finance/quoteSummary/PAY?modules=financialdata,defaultKeyStatistics,cashflowStatementHistoryQuarterly" htmlTables="1" htmlFormat="all"/>
  </connection>
  <connection id="289" name="Connection275" type="4" refreshedVersion="0" background="1">
    <webPr url="https://query1.finance.yahoo.com/v10/finance/quoteSummary/BRP?modules=financialdata,defaultKeyStatistics,cashflowStatementHistoryQuarterly" htmlTables="1" htmlFormat="all"/>
  </connection>
  <connection id="290" name="Connection276" type="4" refreshedVersion="0" background="1">
    <webPr url="https://query1.finance.yahoo.com/v10/finance/quoteSummary/SLW?modules=financialdata,defaultKeyStatistics,cashflowStatementHistoryQuarterly" htmlTables="1" htmlFormat="all"/>
  </connection>
  <connection id="291" name="Connection277" type="4" refreshedVersion="0" background="1">
    <webPr url="https://query1.finance.yahoo.com/v10/finance/quoteSummary/GGP?modules=financialdata,defaultKeyStatistics,cashflowStatementHistoryQuarterly" htmlTables="1" htmlFormat="all"/>
  </connection>
  <connection id="292" name="Connection278" type="4" refreshedVersion="0" background="1">
    <webPr url="https://query1.finance.yahoo.com/v10/finance/quoteSummary/LINTA?modules=financialdata,defaultKeyStatistics,cashflowStatementHistoryQuarterly" htmlTables="1" htmlFormat="all"/>
  </connection>
  <connection id="293" name="Connection279" type="4" refreshedVersion="0" background="1">
    <webPr url="https://query1.finance.yahoo.com/v10/finance/quoteSummary/PLP?modules=financialdata,defaultKeyStatistics,cashflowStatementHistoryQuarterly" htmlTables="1" htmlFormat="all"/>
  </connection>
  <connection id="294" name="Connection28" type="4" refreshedVersion="0" background="1">
    <webPr url="https://query1.finance.yahoo.com/v10/finance/quoteSummary/ZMH?modules=financialdata,defaultKeyStatistics,cashflowStatementHistoryQuarterly" htmlTables="1" htmlFormat="all"/>
  </connection>
  <connection id="295" name="Connection280" type="4" refreshedVersion="0" background="1">
    <webPr url="https://query1.finance.yahoo.com/v10/finance/quoteSummary/EDE?modules=financialdata,defaultKeyStatistics,cashflowStatementHistoryQuarterly" htmlTables="1" htmlFormat="all"/>
  </connection>
  <connection id="296" name="Connection281" type="4" refreshedVersion="0" background="1">
    <webPr url="https://query1.finance.yahoo.com/v10/finance/quoteSummary/LVLT?modules=financialdata,defaultKeyStatistics,cashflowStatementHistoryQuarterly" htmlTables="1" htmlFormat="all"/>
  </connection>
  <connection id="297" name="Connection282" type="4" refreshedVersion="0" background="1">
    <webPr url="https://query1.finance.yahoo.com/v10/finance/quoteSummary/BZU?modules=financialdata,defaultKeyStatistics,cashflowStatementHistoryQuarterly" htmlTables="1" htmlFormat="all"/>
  </connection>
  <connection id="298" name="Connection283" type="4" refreshedVersion="0" background="1">
    <webPr url="https://query1.finance.yahoo.com/v10/finance/quoteSummary/STO?modules=financialdata,defaultKeyStatistics,cashflowStatementHistoryQuarterly" htmlTables="1" htmlFormat="all"/>
  </connection>
  <connection id="299" name="Connection284" type="4" refreshedVersion="0" background="1">
    <webPr url="https://query1.finance.yahoo.com/v10/finance/quoteSummary/BLOX?modules=financialdata,defaultKeyStatistics,cashflowStatementHistoryQuarterly" htmlTables="1" htmlFormat="all"/>
  </connection>
  <connection id="300" name="Connection285" type="4" refreshedVersion="0" background="1">
    <webPr url="https://query1.finance.yahoo.com/v10/finance/quoteSummary/FNP?modules=financialdata,defaultKeyStatistics,cashflowStatementHistoryQuarterly" htmlTables="1" htmlFormat="all"/>
  </connection>
  <connection id="301" name="Connection286" type="4" refreshedVersion="0" background="1">
    <webPr url="https://query1.finance.yahoo.com/v10/finance/quoteSummary/BTF?modules=financialdata,defaultKeyStatistics,cashflowStatementHistoryQuarterly" htmlTables="1" htmlFormat="all"/>
  </connection>
  <connection id="302" name="Connection287" type="4" refreshedVersion="0" background="1">
    <webPr url="https://query1.finance.yahoo.com/v10/finance/quoteSummary/POM?modules=financialdata,defaultKeyStatistics,cashflowStatementHistoryQuarterly" htmlTables="1" htmlFormat="all"/>
  </connection>
  <connection id="303" name="Connection288" type="4" refreshedVersion="0" background="1">
    <webPr url="https://query1.finance.yahoo.com/v10/finance/quoteSummary/FEI           ?modules=financialdata,defaultKeyStatistics,cashflowStatementHistoryQuarterly" htmlTables="1" htmlFormat="all"/>
  </connection>
  <connection id="304" name="Connection289" type="4" refreshedVersion="0" background="1">
    <webPr url="https://query1.finance.yahoo.com/v10/finance/quoteSummary/PHH?modules=financialdata,defaultKeyStatistics,cashflowStatementHistoryQuarterly" htmlTables="1" htmlFormat="all"/>
  </connection>
  <connection id="305" name="Connection29" type="4" refreshedVersion="0" background="1">
    <webPr url="https://query1.finance.yahoo.com/v10/finance/quoteSummary/SPW?modules=financialdata,defaultKeyStatistics,cashflowStatementHistoryQuarterly" htmlTables="1" htmlFormat="all"/>
  </connection>
  <connection id="306" name="Connection290" type="4" refreshedVersion="0" background="1">
    <webPr url="https://query1.finance.yahoo.com/v10/finance/quoteSummary/RSE?modules=financialdata,defaultKeyStatistics,cashflowStatementHistoryQuarterly" htmlTables="1" htmlFormat="all"/>
  </connection>
  <connection id="307" name="Connection291" type="4" refreshedVersion="0" background="1">
    <webPr url="https://query1.finance.yahoo.com/v10/finance/quoteSummary/CWHN?modules=financialdata,defaultKeyStatistics,cashflowStatementHistoryQuarterly" htmlTables="1" htmlFormat="all"/>
  </connection>
  <connection id="308" name="Connection292" type="4" refreshedVersion="0" background="1">
    <webPr url="https://query1.finance.yahoo.com/v10/finance/quoteSummary/ESD?modules=financialdata,defaultKeyStatistics,cashflowStatementHistoryQuarterly" htmlTables="1" htmlFormat="all"/>
  </connection>
  <connection id="309" name="Connection293" type="4" refreshedVersion="0" background="1">
    <webPr url="https://query1.finance.yahoo.com/v10/finance/quoteSummary/PNG?modules=financialdata,defaultKeyStatistics,cashflowStatementHistoryQuarterly" htmlTables="1" htmlFormat="all"/>
  </connection>
  <connection id="310" name="Connection294" type="4" refreshedVersion="0" background="1">
    <webPr url="https://query1.finance.yahoo.com/v10/finance/quoteSummary/APOL?modules=financialdata,defaultKeyStatistics,cashflowStatementHistoryQuarterly" htmlTables="1" htmlFormat="all"/>
  </connection>
  <connection id="311" name="Connection295" type="4" refreshedVersion="0" background="1">
    <webPr url="https://query1.finance.yahoo.com/v10/finance/quoteSummary/CPN?modules=financialdata,defaultKeyStatistics,cashflowStatementHistoryQuarterly" htmlTables="1" htmlFormat="all"/>
  </connection>
  <connection id="312" name="Connection296" type="4" refreshedVersion="0" background="1">
    <webPr url="https://query1.finance.yahoo.com/v10/finance/quoteSummary/NGT?modules=financialdata,defaultKeyStatistics,cashflowStatementHistoryQuarterly" htmlTables="1" htmlFormat="all"/>
  </connection>
  <connection id="313" name="Connection297" type="4" refreshedVersion="0" background="1">
    <webPr url="https://query1.finance.yahoo.com/v10/finance/quoteSummary/NVE?modules=financialdata,defaultKeyStatistics,cashflowStatementHistoryQuarterly" htmlTables="1" htmlFormat="all"/>
  </connection>
  <connection id="314" name="Connection298" type="4" refreshedVersion="0" background="1">
    <webPr url="https://query1.finance.yahoo.com/v10/finance/quoteSummary/DNY?modules=financialdata,defaultKeyStatistics,cashflowStatementHistoryQuarterly" htmlTables="1" htmlFormat="all"/>
  </connection>
  <connection id="315" name="Connection299" type="4" refreshedVersion="0" background="1">
    <webPr url="https://query1.finance.yahoo.com/v10/finance/quoteSummary/CSI?modules=financialdata,defaultKeyStatistics,cashflowStatementHistoryQuarterly" htmlTables="1" htmlFormat="all"/>
  </connection>
  <connection id="316" name="Connection3" type="4" refreshedVersion="0" background="1">
    <webPr url="https://query1.finance.yahoo.com/v10/finance/quoteSummary/WPO?modules=financialdata,defaultKeyStatistics,cashflowStatementHistoryQuarterly" htmlTables="1" htmlFormat="all"/>
  </connection>
  <connection id="317" name="Connection30" type="4" refreshedVersion="0" background="1">
    <webPr url="https://query1.finance.yahoo.com/v10/finance/quoteSummary/TW?modules=financialdata,defaultKeyStatistics,cashflowStatementHistoryQuarterly" htmlTables="1" htmlFormat="all"/>
  </connection>
  <connection id="318" name="Connection300" type="4" refreshedVersion="0" background="1">
    <webPr url="https://query1.finance.yahoo.com/v10/finance/quoteSummary/YOKU?modules=financialdata,defaultKeyStatistics,cashflowStatementHistoryQuarterly" htmlTables="1" htmlFormat="all"/>
  </connection>
  <connection id="319" name="Connection301" type="4" refreshedVersion="0" background="1">
    <webPr url="https://query1.finance.yahoo.com/v10/finance/quoteSummary/AMRE?modules=financialdata,defaultKeyStatistics,cashflowStatementHistoryQuarterly" htmlTables="1" htmlFormat="all"/>
  </connection>
  <connection id="320" name="Connection302" type="4" refreshedVersion="0" background="1">
    <webPr url="https://query1.finance.yahoo.com/v10/finance/quoteSummary/CGI?modules=financialdata,defaultKeyStatistics,cashflowStatementHistoryQuarterly" htmlTables="1" htmlFormat="all"/>
  </connection>
  <connection id="321" name="Connection303" type="4" refreshedVersion="0" background="1">
    <webPr url="https://query1.finance.yahoo.com/v10/finance/quoteSummary/TKF?modules=financialdata,defaultKeyStatistics,cashflowStatementHistoryQuarterly" htmlTables="1" htmlFormat="all"/>
  </connection>
  <connection id="322" name="Connection304" type="4" refreshedVersion="0" background="1">
    <webPr url="https://query1.finance.yahoo.com/v10/finance/quoteSummary/LFL?modules=financialdata,defaultKeyStatistics,cashflowStatementHistoryQuarterly" htmlTables="1" htmlFormat="all"/>
  </connection>
  <connection id="323" name="Connection305" type="4" refreshedVersion="0" background="1">
    <webPr url="https://query1.finance.yahoo.com/v10/finance/quoteSummary/EXAM?modules=financialdata,defaultKeyStatistics,cashflowStatementHistoryQuarterly" htmlTables="1" htmlFormat="all"/>
  </connection>
  <connection id="324" name="Connection306" type="4" refreshedVersion="0" background="1">
    <webPr url="https://query1.finance.yahoo.com/v10/finance/quoteSummary/CJES?modules=financialdata,defaultKeyStatistics,cashflowStatementHistoryQuarterly" htmlTables="1" htmlFormat="all"/>
  </connection>
  <connection id="325" name="Connection307" type="4" refreshedVersion="0" background="1">
    <webPr url="https://query1.finance.yahoo.com/v10/finance/quoteSummary/ISH?modules=financialdata,defaultKeyStatistics,cashflowStatementHistoryQuarterly" htmlTables="1" htmlFormat="all"/>
  </connection>
  <connection id="326" name="Connection308" type="4" refreshedVersion="0" background="1">
    <webPr url="https://query1.finance.yahoo.com/v10/finance/quoteSummary/TE?modules=financialdata,defaultKeyStatistics,cashflowStatementHistoryQuarterly" htmlTables="1" htmlFormat="all"/>
  </connection>
  <connection id="327" name="Connection309" type="4" refreshedVersion="0" background="1">
    <webPr url="https://query1.finance.yahoo.com/v10/finance/quoteSummary/GEQ?modules=financialdata,defaultKeyStatistics,cashflowStatementHistoryQuarterly" htmlTables="1" htmlFormat="all"/>
  </connection>
  <connection id="328" name="Connection31" type="4" refreshedVersion="0" background="1">
    <webPr url="https://query1.finance.yahoo.com/v10/finance/quoteSummary/ATK?modules=financialdata,defaultKeyStatistics,cashflowStatementHistoryQuarterly" htmlTables="1" htmlFormat="all"/>
  </connection>
  <connection id="329" name="Connection310" type="4" refreshedVersion="0" background="1">
    <webPr url="https://query1.finance.yahoo.com/v10/finance/quoteSummary/GGE?modules=financialdata,defaultKeyStatistics,cashflowStatementHistoryQuarterly" htmlTables="1" htmlFormat="all"/>
  </connection>
  <connection id="330" name="Connection311" type="4" refreshedVersion="0" background="1">
    <webPr url="https://query1.finance.yahoo.com/v10/finance/quoteSummary/BKW?modules=financialdata,defaultKeyStatistics,cashflowStatementHistoryQuarterly" htmlTables="1" htmlFormat="all"/>
  </connection>
  <connection id="331" name="Connection312" type="4" refreshedVersion="0" background="1">
    <webPr url="https://query1.finance.yahoo.com/v10/finance/quoteSummary/JMI           ?modules=financialdata,defaultKeyStatistics,cashflowStatementHistoryQuarterly" htmlTables="1" htmlFormat="all"/>
  </connection>
  <connection id="332" name="Connection313" type="4" refreshedVersion="0" background="1">
    <webPr url="https://query1.finance.yahoo.com/v10/finance/quoteSummary/IM?modules=financialdata,defaultKeyStatistics,cashflowStatementHistoryQuarterly" htmlTables="1" htmlFormat="all"/>
  </connection>
  <connection id="333" name="Connection314" type="4" refreshedVersion="0" background="1">
    <webPr url="https://query1.finance.yahoo.com/v10/finance/quoteSummary/MFB?modules=financialdata,defaultKeyStatistics,cashflowStatementHistoryQuarterly" htmlTables="1" htmlFormat="all"/>
  </connection>
  <connection id="334" name="Connection315" type="4" refreshedVersion="0" background="1">
    <webPr url="https://query1.finance.yahoo.com/v10/finance/quoteSummary/ALJ?modules=financialdata,defaultKeyStatistics,cashflowStatementHistoryQuarterly" htmlTables="1" htmlFormat="all"/>
  </connection>
  <connection id="335" name="Connection316" type="4" refreshedVersion="0" background="1">
    <webPr url="https://query1.finance.yahoo.com/v10/finance/quoteSummary/WWAV?modules=financialdata,defaultKeyStatistics,cashflowStatementHistoryQuarterly" htmlTables="1" htmlFormat="all"/>
  </connection>
  <connection id="336" name="Connection317" type="4" refreshedVersion="0" background="1">
    <webPr url="https://query1.finance.yahoo.com/v10/finance/quoteSummary/SBY?modules=financialdata,defaultKeyStatistics,cashflowStatementHistoryQuarterly" htmlTables="1" htmlFormat="all"/>
  </connection>
  <connection id="337" name="Connection318" type="4" refreshedVersion="0" background="1">
    <webPr url="https://query1.finance.yahoo.com/v10/finance/quoteSummary/NTL?modules=financialdata,defaultKeyStatistics,cashflowStatementHistoryQuarterly" htmlTables="1" htmlFormat="all"/>
  </connection>
  <connection id="338" name="Connection319" type="4" refreshedVersion="0" background="1">
    <webPr url="https://query1.finance.yahoo.com/v10/finance/quoteSummary/CVG?modules=financialdata,defaultKeyStatistics,cashflowStatementHistoryQuarterly" htmlTables="1" htmlFormat="all"/>
  </connection>
  <connection id="339" name="Connection32" type="4" refreshedVersion="0" background="1">
    <webPr url="https://query1.finance.yahoo.com/v10/finance/quoteSummary/WLP?modules=financialdata,defaultKeyStatistics,cashflowStatementHistoryQuarterly" htmlTables="1" htmlFormat="all"/>
  </connection>
  <connection id="340" name="Connection320" type="4" refreshedVersion="0" background="1">
    <webPr url="https://query1.finance.yahoo.com/v10/finance/quoteSummary/ICB?modules=financialdata,defaultKeyStatistics,cashflowStatementHistoryQuarterly" htmlTables="1" htmlFormat="all"/>
  </connection>
  <connection id="341" name="Connection321" type="4" refreshedVersion="0" background="1">
    <webPr url="https://query1.finance.yahoo.com/v10/finance/quoteSummary/IMF?modules=financialdata,defaultKeyStatistics,cashflowStatementHistoryQuarterly" htmlTables="1" htmlFormat="all"/>
  </connection>
  <connection id="342" name="Connection322" type="4" refreshedVersion="0" background="1">
    <webPr url="https://query1.finance.yahoo.com/v10/finance/quoteSummary/AVG?modules=financialdata,defaultKeyStatistics,cashflowStatementHistoryQuarterly" htmlTables="1" htmlFormat="all"/>
  </connection>
  <connection id="343" name="Connection323" type="4" refreshedVersion="0" background="1">
    <webPr url="https://query1.finance.yahoo.com/v10/finance/quoteSummary/ENI?modules=financialdata,defaultKeyStatistics,cashflowStatementHistoryQuarterly" htmlTables="1" htmlFormat="all"/>
  </connection>
  <connection id="344" name="Connection324" type="4" refreshedVersion="0" background="1">
    <webPr url="https://query1.finance.yahoo.com/v10/finance/quoteSummary/NJ?modules=financialdata,defaultKeyStatistics,cashflowStatementHistoryQuarterly" htmlTables="1" htmlFormat="all"/>
  </connection>
  <connection id="345" name="Connection325" type="4" refreshedVersion="0" background="1">
    <webPr url="https://query1.finance.yahoo.com/v10/finance/quoteSummary/ATE?modules=financialdata,defaultKeyStatistics,cashflowStatementHistoryQuarterly" htmlTables="1" htmlFormat="all"/>
  </connection>
  <connection id="346" name="Connection326" type="4" refreshedVersion="0" background="1">
    <webPr url="https://query1.finance.yahoo.com/v10/finance/quoteSummary/QRE?modules=financialdata,defaultKeyStatistics,cashflowStatementHistoryQuarterly" htmlTables="1" htmlFormat="all"/>
  </connection>
  <connection id="347" name="Connection327" type="4" refreshedVersion="0" background="1">
    <webPr url="https://query1.finance.yahoo.com/v10/finance/quoteSummary/CFI?modules=financialdata,defaultKeyStatistics,cashflowStatementHistoryQuarterly" htmlTables="1" htmlFormat="all"/>
  </connection>
  <connection id="348" name="Connection328" type="4" refreshedVersion="0" background="1">
    <webPr url="https://query1.finance.yahoo.com/v10/finance/quoteSummary/RNE?modules=financialdata,defaultKeyStatistics,cashflowStatementHistoryQuarterly" htmlTables="1" htmlFormat="all"/>
  </connection>
  <connection id="349" name="Connection329" type="4" refreshedVersion="0" background="1">
    <webPr url="https://query1.finance.yahoo.com/v10/finance/quoteSummary/NUC?modules=financialdata,defaultKeyStatistics,cashflowStatementHistoryQuarterly" htmlTables="1" htmlFormat="all"/>
  </connection>
  <connection id="350" name="Connection33" type="4" refreshedVersion="0" background="1">
    <webPr url="https://query1.finance.yahoo.com/v10/finance/quoteSummary/TXI?modules=financialdata,defaultKeyStatistics,cashflowStatementHistoryQuarterly" htmlTables="1" htmlFormat="all"/>
  </connection>
  <connection id="351" name="Connection330" type="4" refreshedVersion="0" background="1">
    <webPr url="https://query1.finance.yahoo.com/v10/finance/quoteSummary/SWFT?modules=financialdata,defaultKeyStatistics,cashflowStatementHistoryQuarterly" htmlTables="1" htmlFormat="all"/>
  </connection>
  <connection id="352" name="Connection331" type="4" refreshedVersion="0" background="1">
    <webPr url="https://query1.finance.yahoo.com/v10/finance/quoteSummary/AWF?modules=financialdata,defaultKeyStatistics,cashflowStatementHistoryQuarterly" htmlTables="1" htmlFormat="all"/>
  </connection>
  <connection id="353" name="Connection332" type="4" refreshedVersion="0" background="1">
    <webPr url="https://query1.finance.yahoo.com/v10/finance/quoteSummary/MMR?modules=financialdata,defaultKeyStatistics,cashflowStatementHistoryQuarterly" htmlTables="1" htmlFormat="all"/>
  </connection>
  <connection id="354" name="Connection333" type="4" refreshedVersion="0" background="1">
    <webPr url="https://query1.finance.yahoo.com/v10/finance/quoteSummary/FSL?modules=financialdata,defaultKeyStatistics,cashflowStatementHistoryQuarterly" htmlTables="1" htmlFormat="all"/>
  </connection>
  <connection id="355" name="Connection334" type="4" refreshedVersion="0" background="1">
    <webPr url="https://query1.finance.yahoo.com/v10/finance/quoteSummary/NDRO?modules=financialdata,defaultKeyStatistics,cashflowStatementHistoryQuarterly" htmlTables="1" htmlFormat="all"/>
  </connection>
  <connection id="356" name="Connection335" type="4" refreshedVersion="0" background="1">
    <webPr url="https://query1.finance.yahoo.com/v10/finance/quoteSummary/ARO?modules=financialdata,defaultKeyStatistics,cashflowStatementHistoryQuarterly" htmlTables="1" htmlFormat="all"/>
  </connection>
  <connection id="357" name="Connection336" type="4" refreshedVersion="0" background="1">
    <webPr url="https://query1.finance.yahoo.com/v10/finance/quoteSummary/NVC?modules=financialdata,defaultKeyStatistics,cashflowStatementHistoryQuarterly" htmlTables="1" htmlFormat="all"/>
  </connection>
  <connection id="358" name="Connection337" type="4" refreshedVersion="0" background="1">
    <webPr url="https://query1.finance.yahoo.com/v10/finance/quoteSummary/BNJ?modules=financialdata,defaultKeyStatistics,cashflowStatementHistoryQuarterly" htmlTables="1" htmlFormat="all"/>
  </connection>
  <connection id="359" name="Connection338" type="4" refreshedVersion="0" background="1">
    <webPr url="https://query1.finance.yahoo.com/v10/finance/quoteSummary/NXI?modules=financialdata,defaultKeyStatistics,cashflowStatementHistoryQuarterly" htmlTables="1" htmlFormat="all"/>
  </connection>
  <connection id="360" name="Connection339" type="4" refreshedVersion="0" background="1">
    <webPr url="https://query1.finance.yahoo.com/v10/finance/quoteSummary/NCO?modules=financialdata,defaultKeyStatistics,cashflowStatementHistoryQuarterly" htmlTables="1" htmlFormat="all"/>
  </connection>
  <connection id="361" name="Connection34" type="4" refreshedVersion="0" background="1">
    <webPr url="https://query1.finance.yahoo.com/v10/finance/quoteSummary/HNZ?modules=financialdata,defaultKeyStatistics,cashflowStatementHistoryQuarterly" htmlTables="1" htmlFormat="all"/>
  </connection>
  <connection id="362" name="Connection340" type="4" refreshedVersion="0" background="1">
    <webPr url="https://query1.finance.yahoo.com/v10/finance/quoteSummary/DCM?modules=financialdata,defaultKeyStatistics,cashflowStatementHistoryQuarterly" htmlTables="1" htmlFormat="all"/>
  </connection>
  <connection id="363" name="Connection341" type="4" refreshedVersion="0" background="1">
    <webPr url="https://query1.finance.yahoo.com/v10/finance/quoteSummary/BIE?modules=financialdata,defaultKeyStatistics,cashflowStatementHistoryQuarterly" htmlTables="1" htmlFormat="all"/>
  </connection>
  <connection id="364" name="Connection342" type="4" refreshedVersion="0" background="1">
    <webPr url="https://query1.finance.yahoo.com/v10/finance/quoteSummary/NQM?modules=financialdata,defaultKeyStatistics,cashflowStatementHistoryQuarterly" htmlTables="1" htmlFormat="all"/>
  </connection>
  <connection id="365" name="Connection343" type="4" refreshedVersion="0" background="1">
    <webPr url="https://query1.finance.yahoo.com/v10/finance/quoteSummary/CNCO?modules=financialdata,defaultKeyStatistics,cashflowStatementHistoryQuarterly" htmlTables="1" htmlFormat="all"/>
  </connection>
  <connection id="366" name="Connection344" type="4" refreshedVersion="0" background="1">
    <webPr url="https://query1.finance.yahoo.com/v10/finance/quoteSummary/XAA?modules=financialdata,defaultKeyStatistics,cashflowStatementHistoryQuarterly" htmlTables="1" htmlFormat="all"/>
  </connection>
  <connection id="367" name="Connection345" type="4" refreshedVersion="0" background="1">
    <webPr url="https://query1.finance.yahoo.com/v10/finance/quoteSummary/NCP?modules=financialdata,defaultKeyStatistics,cashflowStatementHistoryQuarterly" htmlTables="1" htmlFormat="all"/>
  </connection>
  <connection id="368" name="Connection346" type="4" refreshedVersion="0" background="1">
    <webPr url="https://query1.finance.yahoo.com/v10/finance/quoteSummary/FDI?modules=financialdata,defaultKeyStatistics,cashflowStatementHistoryQuarterly" htmlTables="1" htmlFormat="all"/>
  </connection>
  <connection id="369" name="Connection347" type="4" refreshedVersion="0" background="1">
    <webPr url="https://query1.finance.yahoo.com/v10/finance/quoteSummary/NPP?modules=financialdata,defaultKeyStatistics,cashflowStatementHistoryQuarterly" htmlTables="1" htmlFormat="all"/>
  </connection>
  <connection id="370" name="Connection348" type="4" refreshedVersion="0" background="1">
    <webPr url="https://query1.finance.yahoo.com/v10/finance/quoteSummary/DVM?modules=financialdata,defaultKeyStatistics,cashflowStatementHistoryQuarterly" htmlTables="1" htmlFormat="all"/>
  </connection>
  <connection id="371" name="Connection349" type="4" refreshedVersion="0" background="1">
    <webPr url="https://query1.finance.yahoo.com/v10/finance/quoteSummary/DHG?modules=financialdata,defaultKeyStatistics,cashflowStatementHistoryQuarterly" htmlTables="1" htmlFormat="all"/>
  </connection>
  <connection id="372" name="Connection35" type="4" refreshedVersion="0" background="1">
    <webPr url="https://query1.finance.yahoo.com/v10/finance/quoteSummary/DST?modules=financialdata,defaultKeyStatistics,cashflowStatementHistoryQuarterly" htmlTables="1" htmlFormat="all"/>
  </connection>
  <connection id="373" name="Connection350" type="4" refreshedVersion="0" background="1">
    <webPr url="https://query1.finance.yahoo.com/v10/finance/quoteSummary/HGG?modules=financialdata,defaultKeyStatistics,cashflowStatementHistoryQuarterly" htmlTables="1" htmlFormat="all"/>
  </connection>
  <connection id="374" name="Connection351" type="4" refreshedVersion="0" background="1">
    <webPr url="https://query1.finance.yahoo.com/v10/finance/quoteSummary/MJI?modules=financialdata,defaultKeyStatistics,cashflowStatementHistoryQuarterly" htmlTables="1" htmlFormat="all"/>
  </connection>
  <connection id="375" name="Connection352" type="4" refreshedVersion="0" background="1">
    <webPr url="https://query1.finance.yahoo.com/v10/finance/quoteSummary/DUF?modules=financialdata,defaultKeyStatistics,cashflowStatementHistoryQuarterly" htmlTables="1" htmlFormat="all"/>
  </connection>
  <connection id="376" name="Connection353" type="4" refreshedVersion="0" background="1">
    <webPr url="https://query1.finance.yahoo.com/v10/finance/quoteSummary/NNJ?modules=financialdata,defaultKeyStatistics,cashflowStatementHistoryQuarterly" htmlTables="1" htmlFormat="all"/>
  </connection>
  <connection id="377" name="Connection354" type="4" refreshedVersion="0" background="1">
    <webPr url="https://query1.finance.yahoo.com/v10/finance/quoteSummary/SAI?modules=financialdata,defaultKeyStatistics,cashflowStatementHistoryQuarterly" htmlTables="1" htmlFormat="all"/>
  </connection>
  <connection id="378" name="Connection355" type="4" refreshedVersion="0" background="1">
    <webPr url="https://query1.finance.yahoo.com/v10/finance/quoteSummary/DPD?modules=financialdata,defaultKeyStatistics,cashflowStatementHistoryQuarterly" htmlTables="1" htmlFormat="all"/>
  </connection>
  <connection id="379" name="Connection356" type="4" refreshedVersion="0" background="1">
    <webPr url="https://query1.finance.yahoo.com/v10/finance/quoteSummary/NVX?modules=financialdata,defaultKeyStatistics,cashflowStatementHistoryQuarterly" htmlTables="1" htmlFormat="all"/>
  </connection>
  <connection id="380" name="Connection357" type="4" refreshedVersion="0" background="1">
    <webPr url="https://query1.finance.yahoo.com/v10/finance/quoteSummary/NQC?modules=financialdata,defaultKeyStatistics,cashflowStatementHistoryQuarterly" htmlTables="1" htmlFormat="all"/>
  </connection>
  <connection id="381" name="Connection358" type="4" refreshedVersion="0" background="1">
    <webPr url="https://query1.finance.yahoo.com/v10/finance/quoteSummary/NCU?modules=financialdata,defaultKeyStatistics,cashflowStatementHistoryQuarterly" htmlTables="1" htmlFormat="all"/>
  </connection>
  <connection id="382" name="Connection359" type="4" refreshedVersion="0" background="1">
    <webPr url="https://query1.finance.yahoo.com/v10/finance/quoteSummary/CVC?modules=financialdata,defaultKeyStatistics,cashflowStatementHistoryQuarterly" htmlTables="1" htmlFormat="all"/>
  </connection>
  <connection id="383" name="Connection36" type="4" refreshedVersion="0" background="1">
    <webPr url="https://query1.finance.yahoo.com/v10/finance/quoteSummary/CAB?modules=financialdata,defaultKeyStatistics,cashflowStatementHistoryQuarterly" htmlTables="1" htmlFormat="all"/>
  </connection>
  <connection id="384" name="Connection360" type="4" refreshedVersion="0" background="1">
    <webPr url="https://query1.finance.yahoo.com/v10/finance/quoteSummary/TMS?modules=financialdata,defaultKeyStatistics,cashflowStatementHistoryQuarterly" htmlTables="1" htmlFormat="all"/>
  </connection>
  <connection id="385" name="Connection361" type="4" refreshedVersion="0" background="1">
    <webPr url="https://query1.finance.yahoo.com/v10/finance/quoteSummary/MZF?modules=financialdata,defaultKeyStatistics,cashflowStatementHistoryQuarterly" htmlTables="1" htmlFormat="all"/>
  </connection>
  <connection id="386" name="Connection362" type="4" refreshedVersion="0" background="1">
    <webPr url="https://query1.finance.yahoo.com/v10/finance/quoteSummary/NKR?modules=financialdata,defaultKeyStatistics,cashflowStatementHistoryQuarterly" htmlTables="1" htmlFormat="all"/>
  </connection>
  <connection id="387" name="Connection363" type="4" refreshedVersion="0" background="1">
    <webPr url="https://query1.finance.yahoo.com/v10/finance/quoteSummary/NGZ?modules=financialdata,defaultKeyStatistics,cashflowStatementHistoryQuarterly" htmlTables="1" htmlFormat="all"/>
  </connection>
  <connection id="388" name="Connection364" type="4" refreshedVersion="0" background="1">
    <webPr url="https://query1.finance.yahoo.com/v10/finance/quoteSummary/EXL?modules=financialdata,defaultKeyStatistics,cashflowStatementHistoryQuarterly" htmlTables="1" htmlFormat="all"/>
  </connection>
  <connection id="389" name="Connection365" type="4" refreshedVersion="0" background="1">
    <webPr url="https://query1.finance.yahoo.com/v10/finance/quoteSummary/NIF?modules=financialdata,defaultKeyStatistics,cashflowStatementHistoryQuarterly" htmlTables="1" htmlFormat="all"/>
  </connection>
  <connection id="390" name="Connection366" type="4" refreshedVersion="0" background="1">
    <webPr url="https://query1.finance.yahoo.com/v10/finance/quoteSummary/SBW?modules=financialdata,defaultKeyStatistics,cashflowStatementHistoryQuarterly" htmlTables="1" htmlFormat="all"/>
  </connection>
  <connection id="391" name="Connection367" type="4" refreshedVersion="0" background="1">
    <webPr url="https://query1.finance.yahoo.com/v10/finance/quoteSummary/AFB?modules=financialdata,defaultKeyStatistics,cashflowStatementHistoryQuarterly" htmlTables="1" htmlFormat="all"/>
  </connection>
  <connection id="392" name="Connection368" type="4" refreshedVersion="0" background="1">
    <webPr url="https://query1.finance.yahoo.com/v10/finance/quoteSummary/RIT?modules=financialdata,defaultKeyStatistics,cashflowStatementHistoryQuarterly" htmlTables="1" htmlFormat="all"/>
  </connection>
  <connection id="393" name="Connection369" type="4" refreshedVersion="0" background="1">
    <webPr url="https://query1.finance.yahoo.com/v10/finance/quoteSummary/JNY?modules=financialdata,defaultKeyStatistics,cashflowStatementHistoryQuarterly" htmlTables="1" htmlFormat="all"/>
  </connection>
  <connection id="394" name="Connection37" type="4" refreshedVersion="0" background="1">
    <webPr url="https://query1.finance.yahoo.com/v10/finance/quoteSummary/SSS?modules=financialdata,defaultKeyStatistics,cashflowStatementHistoryQuarterly" htmlTables="1" htmlFormat="all"/>
  </connection>
  <connection id="395" name="Connection370" type="4" refreshedVersion="0" background="1">
    <webPr url="https://query1.finance.yahoo.com/v10/finance/quoteSummary/NQJ?modules=financialdata,defaultKeyStatistics,cashflowStatementHistoryQuarterly" htmlTables="1" htmlFormat="all"/>
  </connection>
  <connection id="396" name="Connection371" type="4" refreshedVersion="0" background="1">
    <webPr url="https://query1.finance.yahoo.com/v10/finance/quoteSummary/NUJ?modules=financialdata,defaultKeyStatistics,cashflowStatementHistoryQuarterly" htmlTables="1" htmlFormat="all"/>
  </connection>
  <connection id="397" name="Connection372" type="4" refreshedVersion="0" background="1">
    <webPr url="https://query1.finance.yahoo.com/v10/finance/quoteSummary/TRF?modules=financialdata,defaultKeyStatistics,cashflowStatementHistoryQuarterly" htmlTables="1" htmlFormat="all"/>
  </connection>
  <connection id="398" name="Connection373" type="4" refreshedVersion="0" background="1">
    <webPr url="https://query1.finance.yahoo.com/v10/finance/quoteSummary/JFC?modules=financialdata,defaultKeyStatistics,cashflowStatementHistoryQuarterly" htmlTables="1" htmlFormat="all"/>
  </connection>
  <connection id="399" name="Connection374" type="4" refreshedVersion="0" background="1">
    <webPr url="https://query1.finance.yahoo.com/v10/finance/quoteSummary/FXCM?modules=financialdata,defaultKeyStatistics,cashflowStatementHistoryQuarterly" htmlTables="1" htmlFormat="all"/>
  </connection>
  <connection id="400" name="Connection3744" type="4" refreshedVersion="0" background="1">
    <webPr url="https://query1.finance.yahoo.com/v10/finance/quoteSummary/APL?modules=financialdata,defaultKeyStatistics,cashflowStatementHistoryQuarterly" htmlTables="1" htmlFormat="all"/>
  </connection>
  <connection id="401" name="Connection375" type="4" refreshedVersion="0" background="1">
    <webPr url="https://query1.finance.yahoo.com/v10/finance/quoteSummary/NQU?modules=financialdata,defaultKeyStatistics,cashflowStatementHistoryQuarterly" htmlTables="1" htmlFormat="all"/>
  </connection>
  <connection id="402" name="Connection376" type="4" refreshedVersion="0" background="1">
    <webPr url="https://query1.finance.yahoo.com/v10/finance/quoteSummary/BHL?modules=financialdata,defaultKeyStatistics,cashflowStatementHistoryQuarterly" htmlTables="1" htmlFormat="all"/>
  </connection>
  <connection id="403" name="Connection377" type="4" refreshedVersion="0" background="1">
    <webPr url="https://query1.finance.yahoo.com/v10/finance/quoteSummary/TCB?modules=financialdata,defaultKeyStatistics,cashflowStatementHistoryQuarterly" htmlTables="1" htmlFormat="all"/>
  </connection>
  <connection id="404" name="Connection378" type="4" refreshedVersion="0" background="1">
    <webPr url="https://query1.finance.yahoo.com/v10/finance/quoteSummary/NQS?modules=financialdata,defaultKeyStatistics,cashflowStatementHistoryQuarterly" htmlTables="1" htmlFormat="all"/>
  </connection>
  <connection id="405" name="Connection379" type="4" refreshedVersion="0" background="1">
    <webPr url="https://query1.finance.yahoo.com/v10/finance/quoteSummary/BTH?modules=financialdata,defaultKeyStatistics,cashflowStatementHistoryQuarterly" htmlTables="1" htmlFormat="all"/>
  </connection>
  <connection id="406" name="Connection38" type="4" refreshedVersion="0" background="1">
    <webPr url="https://query1.finance.yahoo.com/v10/finance/quoteSummary/GNI?modules=financialdata,defaultKeyStatistics,cashflowStatementHistoryQuarterly" htmlTables="1" htmlFormat="all"/>
  </connection>
  <connection id="407" name="Connection380" type="4" refreshedVersion="0" background="1">
    <webPr url="https://query1.finance.yahoo.com/v10/finance/quoteSummary/NPM?modules=financialdata,defaultKeyStatistics,cashflowStatementHistoryQuarterly" htmlTables="1" htmlFormat="all"/>
  </connection>
  <connection id="408" name="Connection381" type="4" refreshedVersion="0" background="1">
    <webPr url="https://query1.finance.yahoo.com/v10/finance/quoteSummary/BHD?modules=financialdata,defaultKeyStatistics,cashflowStatementHistoryQuarterly" htmlTables="1" htmlFormat="all"/>
  </connection>
  <connection id="409" name="Connection382" type="4" refreshedVersion="0" background="1">
    <webPr url="https://query1.finance.yahoo.com/v10/finance/quoteSummary/NQI?modules=financialdata,defaultKeyStatistics,cashflowStatementHistoryQuarterly" htmlTables="1" htmlFormat="all"/>
  </connection>
  <connection id="410" name="Connection383" type="4" refreshedVersion="0" background="1">
    <webPr url="https://query1.finance.yahoo.com/v10/finance/quoteSummary/NPF?modules=financialdata,defaultKeyStatistics,cashflowStatementHistoryQuarterly" htmlTables="1" htmlFormat="all"/>
  </connection>
  <connection id="411" name="Connection384" type="4" refreshedVersion="0" background="1">
    <webPr url="https://query1.finance.yahoo.com/v10/finance/quoteSummary/SGF?modules=financialdata,defaultKeyStatistics,cashflowStatementHistoryQuarterly" htmlTables="1" htmlFormat="all"/>
  </connection>
  <connection id="412" name="Connection3846" type="4" refreshedVersion="0" background="1">
    <webPr url="https://query1.finance.yahoo.com/v10/finance/quoteSummary/APL?modules=financialdata,defaultKeyStatistics,cashflowStatementHistoryQuarterly" htmlTables="1" htmlFormat="all"/>
  </connection>
  <connection id="413" name="Connection385" type="4" refreshedVersion="0" background="1">
    <webPr url="https://query1.finance.yahoo.com/v10/finance/quoteSummary/NMA?modules=financialdata,defaultKeyStatistics,cashflowStatementHistoryQuarterly" htmlTables="1" htmlFormat="all"/>
  </connection>
  <connection id="414" name="Connection386" type="4" refreshedVersion="0" background="1">
    <webPr url="https://query1.finance.yahoo.com/v10/finance/quoteSummary/JGV?modules=financialdata,defaultKeyStatistics,cashflowStatementHistoryQuarterly" htmlTables="1" htmlFormat="all"/>
  </connection>
  <connection id="415" name="Connection387" type="4" refreshedVersion="0" background="1">
    <webPr url="https://query1.finance.yahoo.com/v10/finance/quoteSummary/NXM?modules=financialdata,defaultKeyStatistics,cashflowStatementHistoryQuarterly" htmlTables="1" htmlFormat="all"/>
  </connection>
  <connection id="416" name="Connection388" type="4" refreshedVersion="0" background="1">
    <webPr url="https://query1.finance.yahoo.com/v10/finance/quoteSummary/NPI?modules=financialdata,defaultKeyStatistics,cashflowStatementHistoryQuarterly" htmlTables="1" htmlFormat="all"/>
  </connection>
  <connection id="417" name="Connection389" type="4" refreshedVersion="0" background="1">
    <webPr url="https://query1.finance.yahoo.com/v10/finance/quoteSummary/NPY?modules=financialdata,defaultKeyStatistics,cashflowStatementHistoryQuarterly" htmlTables="1" htmlFormat="all"/>
  </connection>
  <connection id="418" name="Connection39" type="4" refreshedVersion="0" background="1">
    <webPr url="https://query1.finance.yahoo.com/v10/finance/quoteSummary/BEAM?modules=financialdata,defaultKeyStatistics,cashflowStatementHistoryQuarterly" htmlTables="1" htmlFormat="all"/>
  </connection>
  <connection id="419" name="Connection390" type="4" refreshedVersion="0" background="1">
    <webPr url="https://query1.finance.yahoo.com/v10/finance/quoteSummary/NVY?modules=financialdata,defaultKeyStatistics,cashflowStatementHistoryQuarterly" htmlTables="1" htmlFormat="all"/>
  </connection>
  <connection id="420" name="Connection391" type="4" refreshedVersion="0" background="1">
    <webPr url="https://query1.finance.yahoo.com/v10/finance/quoteSummary/JPG?modules=financialdata,defaultKeyStatistics,cashflowStatementHistoryQuarterly" htmlTables="1" htmlFormat="all"/>
  </connection>
  <connection id="421" name="Connection392" type="4" refreshedVersion="0" background="1">
    <webPr url="https://query1.finance.yahoo.com/v10/finance/quoteSummary/BLT?modules=financialdata,defaultKeyStatistics,cashflowStatementHistoryQuarterly" htmlTables="1" htmlFormat="all"/>
  </connection>
  <connection id="422" name="Connection393" type="4" refreshedVersion="0" background="1">
    <webPr url="https://query1.finance.yahoo.com/v10/finance/quoteSummary/JGG?modules=financialdata,defaultKeyStatistics,cashflowStatementHistoryQuarterly" htmlTables="1" htmlFormat="all"/>
  </connection>
  <connection id="423" name="Connection394" type="4" refreshedVersion="0" background="1">
    <webPr url="https://query1.finance.yahoo.com/v10/finance/quoteSummary/NPX?modules=financialdata,defaultKeyStatistics,cashflowStatementHistoryQuarterly" htmlTables="1" htmlFormat="all"/>
  </connection>
  <connection id="424" name="Connection3948" type="4" refreshedVersion="0" background="1">
    <webPr url="https://query1.finance.yahoo.com/v10/finance/quoteSummary/APL?modules=financialdata,defaultKeyStatistics,cashflowStatementHistoryQuarterly" htmlTables="1" htmlFormat="all"/>
  </connection>
  <connection id="425" name="Connection395" type="4" refreshedVersion="0" background="1">
    <webPr url="https://query1.finance.yahoo.com/v10/finance/quoteSummary/NMO?modules=financialdata,defaultKeyStatistics,cashflowStatementHistoryQuarterly" htmlTables="1" htmlFormat="all"/>
  </connection>
  <connection id="426" name="Connection396" type="4" refreshedVersion="0" background="1">
    <webPr url="https://query1.finance.yahoo.com/v10/finance/quoteSummary/MYM?modules=financialdata,defaultKeyStatistics,cashflowStatementHistoryQuarterly" htmlTables="1" htmlFormat="all"/>
  </connection>
  <connection id="427" name="Connection397" type="4" refreshedVersion="0" background="1">
    <webPr url="https://query1.finance.yahoo.com/v10/finance/quoteSummary/NPT?modules=financialdata,defaultKeyStatistics,cashflowStatementHistoryQuarterly" htmlTables="1" htmlFormat="all"/>
  </connection>
  <connection id="428" name="Connection398" type="4" refreshedVersion="0" background="1">
    <webPr url="https://query1.finance.yahoo.com/v10/finance/quoteSummary/NKA?modules=financialdata,defaultKeyStatistics,cashflowStatementHistoryQuarterly" htmlTables="1" htmlFormat="all"/>
  </connection>
  <connection id="429" name="Connection399" type="4" refreshedVersion="0" background="1">
    <webPr url="https://query1.finance.yahoo.com/v10/finance/quoteSummary/FPT?modules=financialdata,defaultKeyStatistics,cashflowStatementHistoryQuarterly" htmlTables="1" htmlFormat="all"/>
  </connection>
  <connection id="430" name="Connection4" type="4" refreshedVersion="0" background="1">
    <webPr url="https://query1.finance.yahoo.com/v10/finance/quoteSummary/WPO?modules=financialdata,defaultKeyStatistics,cashflowStatementHistoryQuarterly" htmlTables="1" htmlFormat="all"/>
  </connection>
  <connection id="431" name="Connection40" type="4" refreshedVersion="0" background="1">
    <webPr url="https://query1.finance.yahoo.com/v10/finance/quoteSummary/SNI?modules=financialdata,defaultKeyStatistics,cashflowStatementHistoryQuarterly" htmlTables="1" htmlFormat="all"/>
  </connection>
  <connection id="432" name="Connection400" type="4" refreshedVersion="0" background="1">
    <webPr url="https://query1.finance.yahoo.com/v10/finance/quoteSummary/AHS?modules=financialdata,defaultKeyStatistics,cashflowStatementHistoryQuarterly" htmlTables="1" htmlFormat="all"/>
  </connection>
  <connection id="433" name="Connection401" type="4" refreshedVersion="0" background="1">
    <webPr url="https://query1.finance.yahoo.com/v10/finance/quoteSummary/GY?modules=financialdata,defaultKeyStatistics,cashflowStatementHistoryQuarterly" htmlTables="1" htmlFormat="all"/>
  </connection>
  <connection id="434" name="Connection402" type="4" refreshedVersion="0" background="1">
    <webPr url="https://query1.finance.yahoo.com/v10/finance/quoteSummary/RATE?modules=financialdata,defaultKeyStatistics,cashflowStatementHistoryQuarterly" htmlTables="1" htmlFormat="all"/>
  </connection>
  <connection id="435" name="Connection403" type="4" refreshedVersion="0" background="1">
    <webPr url="https://query1.finance.yahoo.com/v10/finance/quoteSummary/PDH?modules=financialdata,defaultKeyStatistics,cashflowStatementHistoryQuarterly" htmlTables="1" htmlFormat="all"/>
  </connection>
  <connection id="436" name="Connection404" type="4" refreshedVersion="0" background="1">
    <webPr url="https://query1.finance.yahoo.com/v10/finance/quoteSummary/CCG?modules=financialdata,defaultKeyStatistics,cashflowStatementHistoryQuarterly" htmlTables="1" htmlFormat="all"/>
  </connection>
  <connection id="437" name="Connection405" type="4" refreshedVersion="0" background="1">
    <webPr url="https://query1.finance.yahoo.com/v10/finance/quoteSummary/AYN?modules=financialdata,defaultKeyStatistics,cashflowStatementHistoryQuarterly" htmlTables="1" htmlFormat="all"/>
  </connection>
  <connection id="438" name="Connection4050" type="4" refreshedVersion="0" background="1">
    <webPr url="https://query1.finance.yahoo.com/v10/finance/quoteSummary/APL?modules=financialdata,defaultKeyStatistics,cashflowStatementHistoryQuarterly" htmlTables="1" htmlFormat="all"/>
  </connection>
  <connection id="439" name="Connection406" type="4" refreshedVersion="0" background="1">
    <webPr url="https://query1.finance.yahoo.com/v10/finance/quoteSummary/SVN?modules=financialdata,defaultKeyStatistics,cashflowStatementHistoryQuarterly" htmlTables="1" htmlFormat="all"/>
  </connection>
  <connection id="440" name="Connection407" type="4" refreshedVersion="0" background="1">
    <webPr url="https://query1.finance.yahoo.com/v10/finance/quoteSummary/NZH?modules=financialdata,defaultKeyStatistics,cashflowStatementHistoryQuarterly" htmlTables="1" htmlFormat="all"/>
  </connection>
  <connection id="441" name="Connection408" type="4" refreshedVersion="0" background="1">
    <webPr url="https://query1.finance.yahoo.com/v10/finance/quoteSummary/TUC?modules=financialdata,defaultKeyStatistics,cashflowStatementHistoryQuarterly" htmlTables="1" htmlFormat="all"/>
  </connection>
  <connection id="442" name="Connection409" type="4" refreshedVersion="0" background="1">
    <webPr url="https://query1.finance.yahoo.com/v10/finance/quoteSummary/GDF?modules=financialdata,defaultKeyStatistics,cashflowStatementHistoryQuarterly" htmlTables="1" htmlFormat="all"/>
  </connection>
  <connection id="443" name="Connection41" type="4" refreshedVersion="0" background="1">
    <webPr url="https://query1.finance.yahoo.com/v10/finance/quoteSummary/HOT?modules=financialdata,defaultKeyStatistics,cashflowStatementHistoryQuarterly" htmlTables="1" htmlFormat="all"/>
  </connection>
  <connection id="444" name="Connection410" type="4" refreshedVersion="0" background="1">
    <webPr url="https://query1.finance.yahoo.com/v10/finance/quoteSummary/SYA?modules=financialdata,defaultKeyStatistics,cashflowStatementHistoryQuarterly" htmlTables="1" htmlFormat="all"/>
  </connection>
  <connection id="445" name="Connection411" type="4" refreshedVersion="0" background="1">
    <webPr url="https://query1.finance.yahoo.com/v10/finance/quoteSummary/MPR?modules=financialdata,defaultKeyStatistics,cashflowStatementHistoryQuarterly" htmlTables="1" htmlFormat="all"/>
  </connection>
  <connection id="446" name="Connection412" type="4" refreshedVersion="0" background="1">
    <webPr url="https://query1.finance.yahoo.com/v10/finance/quoteSummary/NGX?modules=financialdata,defaultKeyStatistics,cashflowStatementHistoryQuarterly" htmlTables="1" htmlFormat="all"/>
  </connection>
  <connection id="447" name="Connection413" type="4" refreshedVersion="0" background="1">
    <webPr url="https://query1.finance.yahoo.com/v10/finance/quoteSummary/FTT?modules=financialdata,defaultKeyStatistics,cashflowStatementHistoryQuarterly" htmlTables="1" htmlFormat="all"/>
  </connection>
  <connection id="448" name="Connection414" type="4" refreshedVersion="0" background="1">
    <webPr url="https://query1.finance.yahoo.com/v10/finance/quoteSummary/DELL?modules=financialdata,defaultKeyStatistics,cashflowStatementHistoryQuarterly" htmlTables="1" htmlFormat="all"/>
  </connection>
  <connection id="449" name="Connection415" type="4" refreshedVersion="0" background="1">
    <webPr url="https://query1.finance.yahoo.com/v10/finance/quoteSummary/HYV?modules=financialdata,defaultKeyStatistics,cashflowStatementHistoryQuarterly" htmlTables="1" htmlFormat="all"/>
  </connection>
  <connection id="450" name="Connection4152" type="4" refreshedVersion="0" background="1">
    <webPr url="https://query1.finance.yahoo.com/v10/finance/quoteSummary/APL?modules=financialdata,defaultKeyStatistics,cashflowStatementHistoryQuarterly" htmlTables="1" htmlFormat="all"/>
  </connection>
  <connection id="451" name="Connection416" type="4" refreshedVersion="0" background="1">
    <webPr url="https://query1.finance.yahoo.com/v10/finance/quoteSummary/WHZ?modules=financialdata,defaultKeyStatistics,cashflowStatementHistoryQuarterly" htmlTables="1" htmlFormat="all"/>
  </connection>
  <connection id="452" name="Connection417" type="4" refreshedVersion="0" background="1">
    <webPr url="https://query1.finance.yahoo.com/v10/finance/quoteSummary/GRT?modules=financialdata,defaultKeyStatistics,cashflowStatementHistoryQuarterly" htmlTables="1" htmlFormat="all"/>
  </connection>
  <connection id="453" name="Connection418" type="4" refreshedVersion="0" background="1">
    <webPr url="https://query1.finance.yahoo.com/v10/finance/quoteSummary/JPZ?modules=financialdata,defaultKeyStatistics,cashflowStatementHistoryQuarterly" htmlTables="1" htmlFormat="all"/>
  </connection>
  <connection id="454" name="Connection419" type="4" refreshedVersion="0" background="1">
    <webPr url="https://query1.finance.yahoo.com/v10/finance/quoteSummary/KKD?modules=financialdata,defaultKeyStatistics,cashflowStatementHistoryQuarterly" htmlTables="1" htmlFormat="all"/>
  </connection>
  <connection id="455" name="Connection42" type="4" refreshedVersion="0" background="1">
    <webPr url="https://query1.finance.yahoo.com/v10/finance/quoteSummary/ROC?modules=financialdata,defaultKeyStatistics,cashflowStatementHistoryQuarterly" htmlTables="1" htmlFormat="all"/>
  </connection>
  <connection id="456" name="Connection420" type="4" refreshedVersion="0" background="1">
    <webPr url="https://query1.finance.yahoo.com/v10/finance/quoteSummary/CXS?modules=financialdata,defaultKeyStatistics,cashflowStatementHistoryQuarterly" htmlTables="1" htmlFormat="all"/>
  </connection>
  <connection id="457" name="Connection421" type="4" refreshedVersion="0" background="1">
    <webPr url="https://query1.finance.yahoo.com/v10/finance/quoteSummary/JSN?modules=financialdata,defaultKeyStatistics,cashflowStatementHistoryQuarterly" htmlTables="1" htmlFormat="all"/>
  </connection>
  <connection id="458" name="Connection422" type="4" refreshedVersion="0" background="1">
    <webPr url="https://query1.finance.yahoo.com/v10/finance/quoteSummary/JGT?modules=financialdata,defaultKeyStatistics,cashflowStatementHistoryQuarterly" htmlTables="1" htmlFormat="all"/>
  </connection>
  <connection id="459" name="Connection423" type="4" refreshedVersion="0" background="1">
    <webPr url="https://query1.finance.yahoo.com/v10/finance/quoteSummary/INVN?modules=financialdata,defaultKeyStatistics,cashflowStatementHistoryQuarterly" htmlTables="1" htmlFormat="all"/>
  </connection>
  <connection id="460" name="Connection424" type="4" refreshedVersion="0" background="1">
    <webPr url="https://query1.finance.yahoo.com/v10/finance/quoteSummary/FUR?modules=financialdata,defaultKeyStatistics,cashflowStatementHistoryQuarterly" htmlTables="1" htmlFormat="all"/>
  </connection>
  <connection id="461" name="Connection425" type="4" refreshedVersion="0" background="1">
    <webPr url="https://query1.finance.yahoo.com/v10/finance/quoteSummary/JLA?modules=financialdata,defaultKeyStatistics,cashflowStatementHistoryQuarterly" htmlTables="1" htmlFormat="all"/>
  </connection>
  <connection id="462" name="Connection426" type="4" refreshedVersion="0" background="1">
    <webPr url="https://query1.finance.yahoo.com/v10/finance/quoteSummary/NMD?modules=financialdata,defaultKeyStatistics,cashflowStatementHistoryQuarterly" htmlTables="1" htmlFormat="all"/>
  </connection>
  <connection id="463" name="Connection427" type="4" refreshedVersion="0" background="1">
    <webPr url="https://query1.finance.yahoo.com/v10/finance/quoteSummary/VE?modules=financialdata,defaultKeyStatistics,cashflowStatementHistoryQuarterly" htmlTables="1" htmlFormat="all"/>
  </connection>
  <connection id="464" name="Connection428" type="4" refreshedVersion="0" background="1">
    <webPr url="https://query1.finance.yahoo.com/v10/finance/quoteSummary/PIKE?modules=financialdata,defaultKeyStatistics,cashflowStatementHistoryQuarterly" htmlTables="1" htmlFormat="all"/>
  </connection>
  <connection id="465" name="Connection429" type="4" refreshedVersion="0" background="1">
    <webPr url="https://query1.finance.yahoo.com/v10/finance/quoteSummary/GRR?modules=financialdata,defaultKeyStatistics,cashflowStatementHistoryQuarterly" htmlTables="1" htmlFormat="all"/>
  </connection>
  <connection id="466" name="Connection43" type="4" refreshedVersion="0" background="1">
    <webPr url="https://query1.finance.yahoo.com/v10/finance/quoteSummary/DEL?modules=financialdata,defaultKeyStatistics,cashflowStatementHistoryQuarterly" htmlTables="1" htmlFormat="all"/>
  </connection>
  <connection id="467" name="Connection430" type="4" refreshedVersion="0" background="1">
    <webPr url="https://query1.finance.yahoo.com/v10/finance/quoteSummary/GHI?modules=financialdata,defaultKeyStatistics,cashflowStatementHistoryQuarterly" htmlTables="1" htmlFormat="all"/>
  </connection>
  <connection id="468" name="Connection431" type="4" refreshedVersion="0" background="1">
    <webPr url="https://query1.finance.yahoo.com/v10/finance/quoteSummary/DPO?modules=financialdata,defaultKeyStatistics,cashflowStatementHistoryQuarterly" htmlTables="1" htmlFormat="all"/>
  </connection>
  <connection id="469" name="Connection432" type="4" refreshedVersion="0" background="1">
    <webPr url="https://query1.finance.yahoo.com/v10/finance/quoteSummary/GCH?modules=financialdata,defaultKeyStatistics,cashflowStatementHistoryQuarterly" htmlTables="1" htmlFormat="all"/>
  </connection>
  <connection id="470" name="Connection433" type="4" refreshedVersion="0" background="1">
    <webPr url="https://query1.finance.yahoo.com/v10/finance/quoteSummary/CKP?modules=financialdata,defaultKeyStatistics,cashflowStatementHistoryQuarterly" htmlTables="1" htmlFormat="all"/>
  </connection>
  <connection id="471" name="Connection434" type="4" refreshedVersion="0" background="1">
    <webPr url="https://query1.finance.yahoo.com/v10/finance/quoteSummary/SGK?modules=financialdata,defaultKeyStatistics,cashflowStatementHistoryQuarterly" htmlTables="1" htmlFormat="all"/>
  </connection>
  <connection id="472" name="Connection435" type="4" refreshedVersion="0" background="1">
    <webPr url="https://query1.finance.yahoo.com/v10/finance/quoteSummary/OMX?modules=financialdata,defaultKeyStatistics,cashflowStatementHistoryQuarterly" htmlTables="1" htmlFormat="all"/>
  </connection>
  <connection id="473" name="Connection436" type="4" refreshedVersion="0" background="1">
    <webPr url="https://query1.finance.yahoo.com/v10/finance/quoteSummary/SKS?modules=financialdata,defaultKeyStatistics,cashflowStatementHistoryQuarterly" htmlTables="1" htmlFormat="all"/>
  </connection>
  <connection id="474" name="Connection437" type="4" refreshedVersion="0" background="1">
    <webPr url="https://query1.finance.yahoo.com/v10/finance/quoteSummary/VHS?modules=financialdata,defaultKeyStatistics,cashflowStatementHistoryQuarterly" htmlTables="1" htmlFormat="all"/>
  </connection>
  <connection id="475" name="Connection438" type="4" refreshedVersion="0" background="1">
    <webPr url="https://query1.finance.yahoo.com/v10/finance/quoteSummary/MSP?modules=financialdata,defaultKeyStatistics,cashflowStatementHistoryQuarterly" htmlTables="1" htmlFormat="all"/>
  </connection>
  <connection id="476" name="Connection439" type="4" refreshedVersion="0" background="1">
    <webPr url="https://query1.finance.yahoo.com/v10/finance/quoteSummary/PTGI?modules=financialdata,defaultKeyStatistics,cashflowStatementHistoryQuarterly" htmlTables="1" htmlFormat="all"/>
  </connection>
  <connection id="477" name="Connection44" type="4" refreshedVersion="0" background="1">
    <webPr url="https://query1.finance.yahoo.com/v10/finance/quoteSummary/HME?modules=financialdata,defaultKeyStatistics,cashflowStatementHistoryQuarterly" htmlTables="1" htmlFormat="all"/>
  </connection>
  <connection id="478" name="Connection440" type="4" refreshedVersion="0" background="1">
    <webPr url="https://query1.finance.yahoo.com/v10/finance/quoteSummary/TVL?modules=financialdata,defaultKeyStatistics,cashflowStatementHistoryQuarterly" htmlTables="1" htmlFormat="all"/>
  </connection>
  <connection id="479" name="Connection441" type="4" refreshedVersion="0" background="1">
    <webPr url="https://query1.finance.yahoo.com/v10/finance/quoteSummary/GWAY?modules=financialdata,defaultKeyStatistics,cashflowStatementHistoryQuarterly" htmlTables="1" htmlFormat="all"/>
  </connection>
  <connection id="480" name="Connection442" type="4" refreshedVersion="0" background="1">
    <webPr url="https://query1.finance.yahoo.com/v10/finance/quoteSummary/ELN?modules=financialdata,defaultKeyStatistics,cashflowStatementHistoryQuarterly" htmlTables="1" htmlFormat="all"/>
  </connection>
  <connection id="481" name="Connection443" type="4" refreshedVersion="0" background="1">
    <webPr url="https://query1.finance.yahoo.com/v10/finance/quoteSummary/ALC?modules=financialdata,defaultKeyStatistics,cashflowStatementHistoryQuarterly" htmlTables="1" htmlFormat="all"/>
  </connection>
  <connection id="482" name="Connection444" type="4" refreshedVersion="0" background="1">
    <webPr url="https://query1.finance.yahoo.com/v10/finance/quoteSummary/CYS?modules=financialdata,defaultKeyStatistics,cashflowStatementHistoryQuarterly" htmlTables="1" htmlFormat="all"/>
  </connection>
  <connection id="483" name="Connection445" type="4" refreshedVersion="0" background="1">
    <webPr url="https://query1.finance.yahoo.com/v10/finance/quoteSummary/PCS?modules=financialdata,defaultKeyStatistics,cashflowStatementHistoryQuarterly" htmlTables="1" htmlFormat="all"/>
  </connection>
  <connection id="484" name="Connection446" type="4" refreshedVersion="0" background="1">
    <webPr url="https://query1.finance.yahoo.com/v10/finance/quoteSummary/IRC?modules=financialdata,defaultKeyStatistics,cashflowStatementHistoryQuarterly" htmlTables="1" htmlFormat="all"/>
  </connection>
  <connection id="485" name="Connection447" type="4" refreshedVersion="0" background="1">
    <webPr url="https://query1.finance.yahoo.com/v10/finance/quoteSummary/OEH?modules=financialdata,defaultKeyStatistics,cashflowStatementHistoryQuarterly" htmlTables="1" htmlFormat="all"/>
  </connection>
  <connection id="486" name="Connection448" type="4" refreshedVersion="0" background="1">
    <webPr url="https://query1.finance.yahoo.com/v10/finance/quoteSummary/PGI?modules=financialdata,defaultKeyStatistics,cashflowStatementHistoryQuarterly" htmlTables="1" htmlFormat="all"/>
  </connection>
  <connection id="487" name="Connection449" type="4" refreshedVersion="0" background="1">
    <webPr url="https://query1.finance.yahoo.com/v10/finance/quoteSummary/XKO?modules=financialdata,defaultKeyStatistics,cashflowStatementHistoryQuarterly" htmlTables="1" htmlFormat="all"/>
  </connection>
  <connection id="488" name="Connection45" type="4" refreshedVersion="0" background="1">
    <webPr url="https://query1.finance.yahoo.com/v10/finance/quoteSummary/COV?modules=financialdata,defaultKeyStatistics,cashflowStatementHistoryQuarterly" htmlTables="1" htmlFormat="all"/>
  </connection>
  <connection id="489" name="Connection450" type="4" refreshedVersion="0" background="1">
    <webPr url="https://query1.finance.yahoo.com/v10/finance/quoteSummary/BLC?modules=financialdata,defaultKeyStatistics,cashflowStatementHistoryQuarterly" htmlTables="1" htmlFormat="all"/>
  </connection>
  <connection id="490" name="Connection451" type="4" refreshedVersion="0" background="1">
    <webPr url="https://query1.finance.yahoo.com/v10/finance/quoteSummary/EDR?modules=financialdata,defaultKeyStatistics,cashflowStatementHistoryQuarterly" htmlTables="1" htmlFormat="all"/>
  </connection>
  <connection id="491" name="Connection452" type="4" refreshedVersion="0" background="1">
    <webPr url="https://query1.finance.yahoo.com/v10/finance/quoteSummary/ETJ?modules=financialdata,defaultKeyStatistics,cashflowStatementHistoryQuarterly" htmlTables="1" htmlFormat="all"/>
  </connection>
  <connection id="492" name="Connection453" type="4" refreshedVersion="0" background="1">
    <webPr url="https://query1.finance.yahoo.com/v10/finance/quoteSummary/BNA?modules=financialdata,defaultKeyStatistics,cashflowStatementHistoryQuarterly" htmlTables="1" htmlFormat="all"/>
  </connection>
  <connection id="493" name="Connection454" type="4" refreshedVersion="0" background="1">
    <webPr url="https://query1.finance.yahoo.com/v10/finance/quoteSummary/ONE           ?modules=financialdata,defaultKeyStatistics,cashflowStatementHistoryQuarterly" htmlTables="1" htmlFormat="all"/>
  </connection>
  <connection id="494" name="Connection455" type="4" refreshedVersion="0" background="1">
    <webPr url="https://query1.finance.yahoo.com/v10/finance/quoteSummary/HW?modules=financialdata,defaultKeyStatistics,cashflowStatementHistoryQuarterly" htmlTables="1" htmlFormat="all"/>
  </connection>
  <connection id="495" name="Connection456" type="4" refreshedVersion="0" background="1">
    <webPr url="https://query1.finance.yahoo.com/v10/finance/quoteSummary/DOLE?modules=financialdata,defaultKeyStatistics,cashflowStatementHistoryQuarterly" htmlTables="1" htmlFormat="all"/>
  </connection>
  <connection id="496" name="Connection457" type="4" refreshedVersion="0" background="1">
    <webPr url="https://query1.finance.yahoo.com/v10/finance/quoteSummary/AH?modules=financialdata,defaultKeyStatistics,cashflowStatementHistoryQuarterly" htmlTables="1" htmlFormat="all"/>
  </connection>
  <connection id="497" name="Connection458" type="4" refreshedVersion="0" background="1">
    <webPr url="https://query1.finance.yahoo.com/v10/finance/quoteSummary/CVB?modules=financialdata,defaultKeyStatistics,cashflowStatementHistoryQuarterly" htmlTables="1" htmlFormat="all"/>
  </connection>
  <connection id="498" name="Connection459" type="4" refreshedVersion="0" background="1">
    <webPr url="https://query1.finance.yahoo.com/v10/finance/quoteSummary/OME?modules=financialdata,defaultKeyStatistics,cashflowStatementHistoryQuarterly" htmlTables="1" htmlFormat="all"/>
  </connection>
  <connection id="499" name="Connection46" type="4" refreshedVersion="0" background="1">
    <webPr url="https://query1.finance.yahoo.com/v10/finance/quoteSummary/DRC?modules=financialdata,defaultKeyStatistics,cashflowStatementHistoryQuarterly" htmlTables="1" htmlFormat="all"/>
  </connection>
  <connection id="500" name="Connection460" type="4" refreshedVersion="0" background="1">
    <webPr url="https://query1.finance.yahoo.com/v10/finance/quoteSummary/HMA?modules=financialdata,defaultKeyStatistics,cashflowStatementHistoryQuarterly" htmlTables="1" htmlFormat="all"/>
  </connection>
  <connection id="501" name="Connection461" type="4" refreshedVersion="0" background="1">
    <webPr url="https://query1.finance.yahoo.com/v10/finance/quoteSummary/VIP?modules=financialdata,defaultKeyStatistics,cashflowStatementHistoryQuarterly" htmlTables="1" htmlFormat="all"/>
  </connection>
  <connection id="502" name="Connection462" type="4" refreshedVersion="0" background="1">
    <webPr url="https://query1.finance.yahoo.com/v10/finance/quoteSummary/YZC?modules=financialdata,defaultKeyStatistics,cashflowStatementHistoryQuarterly" htmlTables="1" htmlFormat="all"/>
  </connection>
  <connection id="503" name="Connection463" type="4" refreshedVersion="0" background="1">
    <webPr url="https://query1.finance.yahoo.com/v10/finance/quoteSummary/SLA?modules=financialdata,defaultKeyStatistics,cashflowStatementHistoryQuarterly" htmlTables="1" htmlFormat="all"/>
  </connection>
  <connection id="504" name="Connection464" type="4" refreshedVersion="0" background="1">
    <webPr url="https://query1.finance.yahoo.com/v10/finance/quoteSummary/FTE?modules=financialdata,defaultKeyStatistics,cashflowStatementHistoryQuarterly" htmlTables="1" htmlFormat="all"/>
  </connection>
  <connection id="505" name="Connection465" type="4" refreshedVersion="0" background="1">
    <webPr url="https://query1.finance.yahoo.com/v10/finance/quoteSummary/KFN?modules=financialdata,defaultKeyStatistics,cashflowStatementHistoryQuarterly" htmlTables="1" htmlFormat="all"/>
  </connection>
  <connection id="506" name="Connection466" type="4" refreshedVersion="0" background="1">
    <webPr url="https://query1.finance.yahoo.com/v10/finance/quoteSummary/HHY?modules=financialdata,defaultKeyStatistics,cashflowStatementHistoryQuarterly" htmlTables="1" htmlFormat="all"/>
  </connection>
  <connection id="507" name="Connection467" type="4" refreshedVersion="0" background="1">
    <webPr url="https://query1.finance.yahoo.com/v10/finance/quoteSummary/SGL?modules=financialdata,defaultKeyStatistics,cashflowStatementHistoryQuarterly" htmlTables="1" htmlFormat="all"/>
  </connection>
  <connection id="508" name="Connection468" type="4" refreshedVersion="0" background="1">
    <webPr url="https://query1.finance.yahoo.com/v10/finance/quoteSummary/KHI?modules=financialdata,defaultKeyStatistics,cashflowStatementHistoryQuarterly" htmlTables="1" htmlFormat="all"/>
  </connection>
  <connection id="509" name="Connection469" type="4" refreshedVersion="0" background="1">
    <webPr url="https://query1.finance.yahoo.com/v10/finance/quoteSummary/LCM?modules=financialdata,defaultKeyStatistics,cashflowStatementHistoryQuarterly" htmlTables="1" htmlFormat="all"/>
  </connection>
  <connection id="510" name="Connection47" type="4" refreshedVersion="0" background="1">
    <webPr url="https://query1.finance.yahoo.com/v10/finance/quoteSummary/CAM?modules=financialdata,defaultKeyStatistics,cashflowStatementHistoryQuarterly" htmlTables="1" htmlFormat="all"/>
  </connection>
  <connection id="511" name="Connection470" type="4" refreshedVersion="0" background="1">
    <webPr url="https://query1.finance.yahoo.com/v10/finance/quoteSummary/NAI?modules=financialdata,defaultKeyStatistics,cashflowStatementHistoryQuarterly" htmlTables="1" htmlFormat="all"/>
  </connection>
  <connection id="512" name="Connection471" type="4" refreshedVersion="0" background="1">
    <webPr url="https://query1.finance.yahoo.com/v10/finance/quoteSummary/AV?modules=financialdata,defaultKeyStatistics,cashflowStatementHistoryQuarterly" htmlTables="1" htmlFormat="all"/>
  </connection>
  <connection id="513" name="Connection472" type="4" refreshedVersion="0" background="1">
    <webPr url="https://query1.finance.yahoo.com/v10/finance/quoteSummary/PACD?modules=financialdata,defaultKeyStatistics,cashflowStatementHistoryQuarterly" htmlTables="1" htmlFormat="all"/>
  </connection>
  <connection id="514" name="Connection473" type="4" refreshedVersion="0" background="1">
    <webPr url="https://query1.finance.yahoo.com/v10/finance/quoteSummary/BCF?modules=financialdata,defaultKeyStatistics,cashflowStatementHistoryQuarterly" htmlTables="1" htmlFormat="all"/>
  </connection>
  <connection id="515" name="Connection474" type="4" refreshedVersion="0" background="1">
    <webPr url="https://query1.finance.yahoo.com/v10/finance/quoteSummary/XRS?modules=financialdata,defaultKeyStatistics,cashflowStatementHistoryQuarterly" htmlTables="1" htmlFormat="all"/>
  </connection>
  <connection id="516" name="Connection475" type="4" refreshedVersion="0" background="1">
    <webPr url="https://query1.finance.yahoo.com/v10/finance/quoteSummary/FNFG?modules=financialdata,defaultKeyStatistics,cashflowStatementHistoryQuarterly" htmlTables="1" htmlFormat="all"/>
  </connection>
  <connection id="517" name="Connection476" type="4" refreshedVersion="0" background="1">
    <webPr url="https://query1.finance.yahoo.com/v10/finance/quoteSummary/CQB?modules=financialdata,defaultKeyStatistics,cashflowStatementHistoryQuarterly" htmlTables="1" htmlFormat="all"/>
  </connection>
  <connection id="518" name="Connection477" type="4" refreshedVersion="0" background="1">
    <webPr url="https://query1.finance.yahoo.com/v10/finance/quoteSummary/ICA?modules=financialdata,defaultKeyStatistics,cashflowStatementHistoryQuarterly" htmlTables="1" htmlFormat="all"/>
  </connection>
  <connection id="519" name="Connection478" type="4" refreshedVersion="0" background="1">
    <webPr url="https://query1.finance.yahoo.com/v10/finance/quoteSummary/PWE?modules=financialdata,defaultKeyStatistics,cashflowStatementHistoryQuarterly" htmlTables="1" htmlFormat="all"/>
  </connection>
  <connection id="520" name="Connection479" type="4" refreshedVersion="0" background="1">
    <webPr url="https://query1.finance.yahoo.com/v10/finance/quoteSummary/HIF?modules=financialdata,defaultKeyStatistics,cashflowStatementHistoryQuarterly" htmlTables="1" htmlFormat="all"/>
  </connection>
  <connection id="521" name="Connection48" type="4" refreshedVersion="0" background="1">
    <webPr url="https://query1.finance.yahoo.com/v10/finance/quoteSummary/CHG?modules=financialdata,defaultKeyStatistics,cashflowStatementHistoryQuarterly" htmlTables="1" htmlFormat="all"/>
  </connection>
  <connection id="522" name="Connection480" type="4" refreshedVersion="0" background="1">
    <webPr url="https://query1.finance.yahoo.com/v10/finance/quoteSummary/HGT?modules=financialdata,defaultKeyStatistics,cashflowStatementHistoryQuarterly" htmlTables="1" htmlFormat="all"/>
  </connection>
  <connection id="523" name="Connection481" type="4" refreshedVersion="0" background="1">
    <webPr url="https://query1.finance.yahoo.com/v10/finance/quoteSummary/IN?modules=financialdata,defaultKeyStatistics,cashflowStatementHistoryQuarterly" htmlTables="1" htmlFormat="all"/>
  </connection>
  <connection id="524" name="Connection482" type="4" refreshedVersion="0" background="1">
    <webPr url="https://query1.finance.yahoo.com/v10/finance/quoteSummary/IRE?modules=financialdata,defaultKeyStatistics,cashflowStatementHistoryQuarterly" htmlTables="1" htmlFormat="all"/>
  </connection>
  <connection id="525" name="Connection483" type="4" refreshedVersion="0" background="1">
    <webPr url="https://query1.finance.yahoo.com/v10/finance/quoteSummary/LF?modules=financialdata,defaultKeyStatistics,cashflowStatementHistoryQuarterly" htmlTables="1" htmlFormat="all"/>
  </connection>
  <connection id="526" name="Connection484" type="4" refreshedVersion="0" background="1">
    <webPr url="https://query1.finance.yahoo.com/v10/finance/quoteSummary/NRF?modules=financialdata,defaultKeyStatistics,cashflowStatementHistoryQuarterly" htmlTables="1" htmlFormat="all"/>
  </connection>
  <connection id="527" name="Connection485" type="4" refreshedVersion="0" background="1">
    <webPr url="https://query1.finance.yahoo.com/v10/finance/quoteSummary/CSE?modules=financialdata,defaultKeyStatistics,cashflowStatementHistoryQuarterly" htmlTables="1" htmlFormat="all"/>
  </connection>
  <connection id="528" name="Connection486" type="4" refreshedVersion="0" background="1">
    <webPr url="https://query1.finance.yahoo.com/v10/finance/quoteSummary/DMD?modules=financialdata,defaultKeyStatistics,cashflowStatementHistoryQuarterly" htmlTables="1" htmlFormat="all"/>
  </connection>
  <connection id="529" name="Connection487" type="4" refreshedVersion="0" background="1">
    <webPr url="https://query1.finance.yahoo.com/v10/finance/quoteSummary/SPF?modules=financialdata,defaultKeyStatistics,cashflowStatementHistoryQuarterly" htmlTables="1" htmlFormat="all"/>
  </connection>
  <connection id="530" name="Connection488" type="4" refreshedVersion="0" background="1">
    <webPr url="https://query1.finance.yahoo.com/v10/finance/quoteSummary/JTP?modules=financialdata,defaultKeyStatistics,cashflowStatementHistoryQuarterly" htmlTables="1" htmlFormat="all"/>
  </connection>
  <connection id="531" name="Connection489" type="4" refreshedVersion="0" background="1">
    <webPr url="https://query1.finance.yahoo.com/v10/finance/quoteSummary/PBNY?modules=financialdata,defaultKeyStatistics,cashflowStatementHistoryQuarterly" htmlTables="1" htmlFormat="all"/>
  </connection>
  <connection id="532" name="Connection49" type="4" refreshedVersion="0" background="1">
    <webPr url="https://query1.finance.yahoo.com/v10/finance/quoteSummary/DEG?modules=financialdata,defaultKeyStatistics,cashflowStatementHistoryQuarterly" htmlTables="1" htmlFormat="all"/>
  </connection>
  <connection id="533" name="Connection490" type="4" refreshedVersion="0" background="1">
    <webPr url="https://query1.finance.yahoo.com/v10/finance/quoteSummary/LBF?modules=financialdata,defaultKeyStatistics,cashflowStatementHistoryQuarterly" htmlTables="1" htmlFormat="all"/>
  </connection>
  <connection id="534" name="Connection491" type="4" refreshedVersion="0" background="1">
    <webPr url="https://query1.finance.yahoo.com/v10/finance/quoteSummary/HAV?modules=financialdata,defaultKeyStatistics,cashflowStatementHistoryQuarterly" htmlTables="1" htmlFormat="all"/>
  </connection>
  <connection id="535" name="Connection492" type="4" refreshedVersion="0" background="1">
    <webPr url="https://query1.finance.yahoo.com/v10/finance/quoteSummary/BQR?modules=financialdata,defaultKeyStatistics,cashflowStatementHistoryQuarterly" htmlTables="1" htmlFormat="all"/>
  </connection>
  <connection id="536" name="Connection493" type="4" refreshedVersion="0" background="1">
    <webPr url="https://query1.finance.yahoo.com/v10/finance/quoteSummary/UAM?modules=financialdata,defaultKeyStatistics,cashflowStatementHistoryQuarterly" htmlTables="1" htmlFormat="all"/>
  </connection>
  <connection id="537" name="Connection494" type="4" refreshedVersion="0" background="1">
    <webPr url="https://query1.finance.yahoo.com/v10/finance/quoteSummary/NQ?modules=financialdata,defaultKeyStatistics,cashflowStatementHistoryQuarterly" htmlTables="1" htmlFormat="all"/>
  </connection>
  <connection id="538" name="Connection495" type="4" refreshedVersion="0" background="1">
    <webPr url="https://query1.finance.yahoo.com/v10/finance/quoteSummary/HIH?modules=financialdata,defaultKeyStatistics,cashflowStatementHistoryQuarterly" htmlTables="1" htmlFormat="all"/>
  </connection>
  <connection id="539" name="Connection496" type="4" refreshedVersion="0" background="1">
    <webPr url="https://query1.finance.yahoo.com/v10/finance/quoteSummary/MEG?modules=financialdata,defaultKeyStatistics,cashflowStatementHistoryQuarterly" htmlTables="1" htmlFormat="all"/>
  </connection>
  <connection id="540" name="Connection497" type="4" refreshedVersion="0" background="1">
    <webPr url="https://query1.finance.yahoo.com/v10/finance/quoteSummary/KEF?modules=financialdata,defaultKeyStatistics,cashflowStatementHistoryQuarterly" htmlTables="1" htmlFormat="all"/>
  </connection>
  <connection id="541" name="Connection498" type="4" refreshedVersion="0" background="1">
    <webPr url="https://query1.finance.yahoo.com/v10/finance/quoteSummary/RAS?modules=financialdata,defaultKeyStatistics,cashflowStatementHistoryQuarterly" htmlTables="1" htmlFormat="all"/>
  </connection>
  <connection id="542" name="Connection499" type="4" refreshedVersion="0" background="1">
    <webPr url="https://query1.finance.yahoo.com/v10/finance/quoteSummary/MRF?modules=financialdata,defaultKeyStatistics,cashflowStatementHistoryQuarterly" htmlTables="1" htmlFormat="all"/>
  </connection>
  <connection id="543" name="Connection5" type="4" refreshedVersion="0" background="1">
    <webPr url="https://query1.finance.yahoo.com/v10/finance/quoteSummary/WPO?modules=financialdata,defaultKeyStatistics,cashflowStatementHistoryQuarterly" htmlTables="1" htmlFormat="all"/>
  </connection>
  <connection id="544" name="Connection50" type="4" refreshedVersion="0" background="1">
    <webPr url="https://query1.finance.yahoo.com/v10/finance/quoteSummary/FDO?modules=financialdata,defaultKeyStatistics,cashflowStatementHistoryQuarterly" htmlTables="1" htmlFormat="all"/>
  </connection>
  <connection id="545" name="Connection500" type="4" refreshedVersion="0" background="1">
    <webPr url="https://query1.finance.yahoo.com/v10/finance/quoteSummary/XCO?modules=financialdata,defaultKeyStatistics,cashflowStatementHistoryQuarterly" htmlTables="1" htmlFormat="all"/>
  </connection>
  <connection id="546" name="Connection501" type="4" refreshedVersion="0" background="1">
    <webPr url="https://query1.finance.yahoo.com/v10/finance/quoteSummary/DCT?modules=financialdata,defaultKeyStatistics,cashflowStatementHistoryQuarterly" htmlTables="1" htmlFormat="all"/>
  </connection>
  <connection id="547" name="Connection502" type="4" refreshedVersion="0" background="1">
    <webPr url="https://query1.finance.yahoo.com/v10/finance/quoteSummary/BHY?modules=financialdata,defaultKeyStatistics,cashflowStatementHistoryQuarterly" htmlTables="1" htmlFormat="all"/>
  </connection>
  <connection id="548" name="Connection503" type="4" refreshedVersion="0" background="1">
    <webPr url="https://query1.finance.yahoo.com/v10/finance/quoteSummary/NTE?modules=financialdata,defaultKeyStatistics,cashflowStatementHistoryQuarterly" htmlTables="1" htmlFormat="all"/>
  </connection>
  <connection id="549" name="Connection504" type="4" refreshedVersion="0" background="1">
    <webPr url="https://query1.finance.yahoo.com/v10/finance/quoteSummary/COY?modules=financialdata,defaultKeyStatistics,cashflowStatementHistoryQuarterly" htmlTables="1" htmlFormat="all"/>
  </connection>
  <connection id="550" name="Connection505" type="4" refreshedVersion="0" background="1">
    <webPr url="https://query1.finance.yahoo.com/v10/finance/quoteSummary/CYE?modules=financialdata,defaultKeyStatistics,cashflowStatementHistoryQuarterly" htmlTables="1" htmlFormat="all"/>
  </connection>
  <connection id="551" name="Connection506" type="4" refreshedVersion="0" background="1">
    <webPr url="https://query1.finance.yahoo.com/v10/finance/quoteSummary/TCL?modules=financialdata,defaultKeyStatistics,cashflowStatementHistoryQuarterly" htmlTables="1" htmlFormat="all"/>
  </connection>
  <connection id="552" name="Connection507" type="4" refreshedVersion="0" background="1">
    <webPr url="https://query1.finance.yahoo.com/v10/finance/quoteSummary/ARSD?modules=financialdata,defaultKeyStatistics,cashflowStatementHistoryQuarterly" htmlTables="1" htmlFormat="all"/>
  </connection>
  <connection id="553" name="Connection508" type="4" refreshedVersion="0" background="1">
    <webPr url="https://query1.finance.yahoo.com/v10/finance/quoteSummary/MM?modules=financialdata,defaultKeyStatistics,cashflowStatementHistoryQuarterly" htmlTables="1" htmlFormat="all"/>
  </connection>
  <connection id="554" name="Connection509" type="4" refreshedVersion="0" background="1">
    <webPr url="https://query1.finance.yahoo.com/v10/finance/quoteSummary/BZ?modules=financialdata,defaultKeyStatistics,cashflowStatementHistoryQuarterly" htmlTables="1" htmlFormat="all"/>
  </connection>
  <connection id="555" name="Connection51" type="4" refreshedVersion="0" background="1">
    <webPr url="https://query1.finance.yahoo.com/v10/finance/quoteSummary/CYN?modules=financialdata,defaultKeyStatistics,cashflowStatementHistoryQuarterly" htmlTables="1" htmlFormat="all"/>
  </connection>
  <connection id="556" name="Connection510" type="4" refreshedVersion="0" background="1">
    <webPr url="https://query1.finance.yahoo.com/v10/finance/quoteSummary/ZQK?modules=financialdata,defaultKeyStatistics,cashflowStatementHistoryQuarterly" htmlTables="1" htmlFormat="all"/>
  </connection>
  <connection id="557" name="Connection511" type="4" refreshedVersion="0" background="1">
    <webPr url="https://query1.finance.yahoo.com/v10/finance/quoteSummary/OWW?modules=financialdata,defaultKeyStatistics,cashflowStatementHistoryQuarterly" htmlTables="1" htmlFormat="all"/>
  </connection>
  <connection id="558" name="Connection512" type="4" refreshedVersion="0" background="1">
    <webPr url="https://query1.finance.yahoo.com/v10/finance/quoteSummary/LSE?modules=financialdata,defaultKeyStatistics,cashflowStatementHistoryQuarterly" htmlTables="1" htmlFormat="all"/>
  </connection>
  <connection id="559" name="Connection513" type="4" refreshedVersion="0" background="1">
    <webPr url="https://query1.finance.yahoo.com/v10/finance/quoteSummary/AGC?modules=financialdata,defaultKeyStatistics,cashflowStatementHistoryQuarterly" htmlTables="1" htmlFormat="all"/>
  </connection>
  <connection id="560" name="Connection514" type="4" refreshedVersion="0" background="1">
    <webPr url="https://query1.finance.yahoo.com/v10/finance/quoteSummary/FIG?modules=financialdata,defaultKeyStatistics,cashflowStatementHistoryQuarterly" htmlTables="1" htmlFormat="all"/>
  </connection>
  <connection id="561" name="Connection515" type="4" refreshedVersion="0" background="1">
    <webPr url="https://query1.finance.yahoo.com/v10/finance/quoteSummary/ARX?modules=financialdata,defaultKeyStatistics,cashflowStatementHistoryQuarterly" htmlTables="1" htmlFormat="all"/>
  </connection>
  <connection id="562" name="Connection516" type="4" refreshedVersion="0" background="1">
    <webPr url="https://query1.finance.yahoo.com/v10/finance/quoteSummary/CSP?modules=financialdata,defaultKeyStatistics,cashflowStatementHistoryQuarterly" htmlTables="1" htmlFormat="all"/>
  </connection>
  <connection id="563" name="Connection517" type="4" refreshedVersion="0" background="1">
    <webPr url="https://query1.finance.yahoo.com/v10/finance/quoteSummary/ADY?modules=financialdata,defaultKeyStatistics,cashflowStatementHistoryQuarterly" htmlTables="1" htmlFormat="all"/>
  </connection>
  <connection id="564" name="Connection518" type="4" refreshedVersion="0" background="1">
    <webPr url="https://query1.finance.yahoo.com/v10/finance/quoteSummary/MCP?modules=financialdata,defaultKeyStatistics,cashflowStatementHistoryQuarterly" htmlTables="1" htmlFormat="all"/>
  </connection>
  <connection id="565" name="Connection519" type="4" refreshedVersion="0" background="1">
    <webPr url="https://query1.finance.yahoo.com/v10/finance/quoteSummary/ANR?modules=financialdata,defaultKeyStatistics,cashflowStatementHistoryQuarterly" htmlTables="1" htmlFormat="all"/>
  </connection>
  <connection id="566" name="Connection52" type="4" refreshedVersion="0" background="1">
    <webPr url="https://query1.finance.yahoo.com/v10/finance/quoteSummary/TLLP?modules=financialdata,defaultKeyStatistics,cashflowStatementHistoryQuarterly" htmlTables="1" htmlFormat="all"/>
  </connection>
  <connection id="567" name="Connection520" type="4" refreshedVersion="0" background="1">
    <webPr url="https://query1.finance.yahoo.com/v10/finance/quoteSummary/NDZ?modules=financialdata,defaultKeyStatistics,cashflowStatementHistoryQuarterly" htmlTables="1" htmlFormat="all"/>
  </connection>
  <connection id="568" name="Connection521" type="4" refreshedVersion="0" background="1">
    <webPr url="https://query1.finance.yahoo.com/v10/finance/quoteSummary/WG?modules=financialdata,defaultKeyStatistics,cashflowStatementHistoryQuarterly" htmlTables="1" htmlFormat="all"/>
  </connection>
  <connection id="569" name="Connection522" type="4" refreshedVersion="0" background="1">
    <webPr url="https://query1.finance.yahoo.com/v10/finance/quoteSummary/GCA?modules=financialdata,defaultKeyStatistics,cashflowStatementHistoryQuarterly" htmlTables="1" htmlFormat="all"/>
  </connection>
  <connection id="570" name="Connection523" type="4" refreshedVersion="0" background="1">
    <webPr url="https://query1.finance.yahoo.com/v10/finance/quoteSummary/GSE?modules=financialdata,defaultKeyStatistics,cashflowStatementHistoryQuarterly" htmlTables="1" htmlFormat="all"/>
  </connection>
  <connection id="571" name="Connection524" type="4" refreshedVersion="0" background="1">
    <webPr url="https://query1.finance.yahoo.com/v10/finance/quoteSummary/IFT?modules=financialdata,defaultKeyStatistics,cashflowStatementHistoryQuarterly" htmlTables="1" htmlFormat="all"/>
  </connection>
  <connection id="572" name="Connection525" type="4" refreshedVersion="0" background="1">
    <webPr url="https://query1.finance.yahoo.com/v10/finance/quoteSummary/MTU?modules=financialdata,defaultKeyStatistics,cashflowStatementHistoryQuarterly" htmlTables="1" htmlFormat="all"/>
  </connection>
  <connection id="573" name="Connection526" type="4" refreshedVersion="0" background="1">
    <webPr url="https://query1.finance.yahoo.com/v10/finance/quoteSummary/WFR?modules=financialdata,defaultKeyStatistics,cashflowStatementHistoryQuarterly" htmlTables="1" htmlFormat="all"/>
  </connection>
  <connection id="574" name="Connection527" type="4" refreshedVersion="0" background="1">
    <webPr url="https://query1.finance.yahoo.com/v10/finance/quoteSummary/TSL?modules=financialdata,defaultKeyStatistics,cashflowStatementHistoryQuarterly" htmlTables="1" htmlFormat="all"/>
  </connection>
  <connection id="575" name="Connection528" type="4" refreshedVersion="0" background="1">
    <webPr url="https://query1.finance.yahoo.com/v10/finance/quoteSummary/SKH?modules=financialdata,defaultKeyStatistics,cashflowStatementHistoryQuarterly" htmlTables="1" htmlFormat="all"/>
  </connection>
  <connection id="576" name="Connection529" type="4" refreshedVersion="0" background="1">
    <webPr url="https://query1.finance.yahoo.com/v10/finance/quoteSummary/RSO?modules=financialdata,defaultKeyStatistics,cashflowStatementHistoryQuarterly" htmlTables="1" htmlFormat="all"/>
  </connection>
  <connection id="577" name="Connection53" type="4" refreshedVersion="0" background="1">
    <webPr url="https://query1.finance.yahoo.com/v10/finance/quoteSummary/SXL?modules=financialdata,defaultKeyStatistics,cashflowStatementHistoryQuarterly" htmlTables="1" htmlFormat="all"/>
  </connection>
  <connection id="578" name="Connection530" type="4" refreshedVersion="0" background="1">
    <webPr url="https://query1.finance.yahoo.com/v10/finance/quoteSummary/DANG?modules=financialdata,defaultKeyStatistics,cashflowStatementHistoryQuarterly" htmlTables="1" htmlFormat="all"/>
  </connection>
  <connection id="579" name="Connection531" type="4" refreshedVersion="0" background="1">
    <webPr url="https://query1.finance.yahoo.com/v10/finance/quoteSummary/EDG?modules=financialdata,defaultKeyStatistics,cashflowStatementHistoryQuarterly" htmlTables="1" htmlFormat="all"/>
  </connection>
  <connection id="580" name="Connection532" type="4" refreshedVersion="0" background="1">
    <webPr url="https://query1.finance.yahoo.com/v10/finance/quoteSummary/HSA?modules=financialdata,defaultKeyStatistics,cashflowStatementHistoryQuarterly" htmlTables="1" htmlFormat="all"/>
  </connection>
  <connection id="581" name="Connection533" type="4" refreshedVersion="0" background="1">
    <webPr url="https://query1.finance.yahoo.com/v10/finance/quoteSummary/CCSC?modules=financialdata,defaultKeyStatistics,cashflowStatementHistoryQuarterly" htmlTables="1" htmlFormat="all"/>
  </connection>
  <connection id="582" name="Connection534" type="4" refreshedVersion="0" background="1">
    <webPr url="https://query1.finance.yahoo.com/v10/finance/quoteSummary/HMH?modules=financialdata,defaultKeyStatistics,cashflowStatementHistoryQuarterly" htmlTables="1" htmlFormat="all"/>
  </connection>
  <connection id="583" name="Connection535" type="4" refreshedVersion="0" background="1">
    <webPr url="https://query1.finance.yahoo.com/v10/finance/quoteSummary/IL?modules=financialdata,defaultKeyStatistics,cashflowStatementHistoryQuarterly" htmlTables="1" htmlFormat="all"/>
  </connection>
  <connection id="584" name="Connection536" type="4" refreshedVersion="0" background="1">
    <webPr url="https://query1.finance.yahoo.com/v10/finance/quoteSummary/ACTV?modules=financialdata,defaultKeyStatistics,cashflowStatementHistoryQuarterly" htmlTables="1" htmlFormat="all"/>
  </connection>
  <connection id="585" name="Connection537" type="4" refreshedVersion="0" background="1">
    <webPr url="https://query1.finance.yahoo.com/v10/finance/quoteSummary/MHY?modules=financialdata,defaultKeyStatistics,cashflowStatementHistoryQuarterly" htmlTables="1" htmlFormat="all"/>
  </connection>
  <connection id="586" name="Connection538" type="4" refreshedVersion="0" background="1">
    <webPr url="https://query1.finance.yahoo.com/v10/finance/quoteSummary/WHX?modules=financialdata,defaultKeyStatistics,cashflowStatementHistoryQuarterly" htmlTables="1" htmlFormat="all"/>
  </connection>
  <connection id="587" name="Connection539" type="4" refreshedVersion="0" background="1">
    <webPr url="https://query1.finance.yahoo.com/v10/finance/quoteSummary/NCT?modules=financialdata,defaultKeyStatistics,cashflowStatementHistoryQuarterly" htmlTables="1" htmlFormat="all"/>
  </connection>
  <connection id="588" name="Connection54" type="4" refreshedVersion="0" background="1">
    <webPr url="https://query1.finance.yahoo.com/v10/finance/quoteSummary/TEG?modules=financialdata,defaultKeyStatistics,cashflowStatementHistoryQuarterly" htmlTables="1" htmlFormat="all"/>
  </connection>
  <connection id="589" name="Connection540" type="4" refreshedVersion="0" background="1">
    <webPr url="https://query1.finance.yahoo.com/v10/finance/quoteSummary/TRR?modules=financialdata,defaultKeyStatistics,cashflowStatementHistoryQuarterly" htmlTables="1" htmlFormat="all"/>
  </connection>
  <connection id="590" name="Connection541" type="4" refreshedVersion="0" background="1">
    <webPr url="https://query1.finance.yahoo.com/v10/finance/quoteSummary/MWW?modules=financialdata,defaultKeyStatistics,cashflowStatementHistoryQuarterly" htmlTables="1" htmlFormat="all"/>
  </connection>
  <connection id="591" name="Connection542" type="4" refreshedVersion="0" background="1">
    <webPr url="https://query1.finance.yahoo.com/v10/finance/quoteSummary/PPP?modules=financialdata,defaultKeyStatistics,cashflowStatementHistoryQuarterly" htmlTables="1" htmlFormat="all"/>
  </connection>
  <connection id="592" name="Connection543" type="4" refreshedVersion="0" background="1">
    <webPr url="https://query1.finance.yahoo.com/v10/finance/quoteSummary/FST?modules=financialdata,defaultKeyStatistics,cashflowStatementHistoryQuarterly" htmlTables="1" htmlFormat="all"/>
  </connection>
  <connection id="593" name="Connection544" type="4" refreshedVersion="0" background="1">
    <webPr url="https://query1.finance.yahoo.com/v10/finance/quoteSummary/PGH?modules=financialdata,defaultKeyStatistics,cashflowStatementHistoryQuarterly" htmlTables="1" htmlFormat="all"/>
  </connection>
  <connection id="594" name="Connection545" type="4" refreshedVersion="0" background="1">
    <webPr url="https://query1.finance.yahoo.com/v10/finance/quoteSummary/EJ?modules=financialdata,defaultKeyStatistics,cashflowStatementHistoryQuarterly" htmlTables="1" htmlFormat="all"/>
  </connection>
  <connection id="595" name="Connection546" type="4" refreshedVersion="0" background="1">
    <webPr url="https://query1.finance.yahoo.com/v10/finance/quoteSummary/PQ?modules=financialdata,defaultKeyStatistics,cashflowStatementHistoryQuarterly" htmlTables="1" htmlFormat="all"/>
  </connection>
  <connection id="596" name="Connection547" type="4" refreshedVersion="0" background="1">
    <webPr url="https://query1.finance.yahoo.com/v10/finance/quoteSummary/HXM?modules=financialdata,defaultKeyStatistics,cashflowStatementHistoryQuarterly" htmlTables="1" htmlFormat="all"/>
  </connection>
  <connection id="597" name="Connection548" type="4" refreshedVersion="0" background="1">
    <webPr url="https://query1.finance.yahoo.com/v10/finance/quoteSummary/PZE?modules=financialdata,defaultKeyStatistics,cashflowStatementHistoryQuarterly" htmlTables="1" htmlFormat="all"/>
  </connection>
  <connection id="598" name="Connection549" type="4" refreshedVersion="0" background="1">
    <webPr url="https://query1.finance.yahoo.com/v10/finance/quoteSummary/ARK?modules=financialdata,defaultKeyStatistics,cashflowStatementHistoryQuarterly" htmlTables="1" htmlFormat="all"/>
  </connection>
  <connection id="599" name="Connection55" type="4" refreshedVersion="0" background="1">
    <webPr url="https://query1.finance.yahoo.com/v10/finance/quoteSummary/WYN?modules=financialdata,defaultKeyStatistics,cashflowStatementHistoryQuarterly" htmlTables="1" htmlFormat="all"/>
  </connection>
  <connection id="600" name="Connection550" type="4" refreshedVersion="0" background="1">
    <webPr url="https://query1.finance.yahoo.com/v10/finance/quoteSummary/GGS?modules=financialdata,defaultKeyStatistics,cashflowStatementHistoryQuarterly" htmlTables="1" htmlFormat="all"/>
  </connection>
  <connection id="601" name="Connection551" type="4" refreshedVersion="0" background="1">
    <webPr url="https://query1.finance.yahoo.com/v10/finance/quoteSummary/MILL?modules=financialdata,defaultKeyStatistics,cashflowStatementHistoryQuarterly" htmlTables="1" htmlFormat="all"/>
  </connection>
  <connection id="602" name="Connection552" type="4" refreshedVersion="0" background="1">
    <webPr url="https://query1.finance.yahoo.com/v10/finance/quoteSummary/TAOM?modules=financialdata,defaultKeyStatistics,cashflowStatementHistoryQuarterly" htmlTables="1" htmlFormat="all"/>
  </connection>
  <connection id="603" name="Connection553" type="4" refreshedVersion="0" background="1">
    <webPr url="https://query1.finance.yahoo.com/v10/finance/quoteSummary/DCA?modules=financialdata,defaultKeyStatistics,cashflowStatementHistoryQuarterly" htmlTables="1" htmlFormat="all"/>
  </connection>
  <connection id="604" name="Connection554" type="4" refreshedVersion="0" background="1">
    <webPr url="https://query1.finance.yahoo.com/v10/finance/quoteSummary/CBR?modules=financialdata,defaultKeyStatistics,cashflowStatementHistoryQuarterly" htmlTables="1" htmlFormat="all"/>
  </connection>
  <connection id="605" name="Connection555" type="4" refreshedVersion="0" background="1">
    <webPr url="https://query1.finance.yahoo.com/v10/finance/quoteSummary/AWC?modules=financialdata,defaultKeyStatistics,cashflowStatementHistoryQuarterly" htmlTables="1" htmlFormat="all"/>
  </connection>
  <connection id="606" name="Connection556" type="4" refreshedVersion="0" background="1">
    <webPr url="https://query1.finance.yahoo.com/v10/finance/quoteSummary/RSH?modules=financialdata,defaultKeyStatistics,cashflowStatementHistoryQuarterly" htmlTables="1" htmlFormat="all"/>
  </connection>
  <connection id="607" name="Connection557" type="4" refreshedVersion="0" background="1">
    <webPr url="https://query1.finance.yahoo.com/v10/finance/quoteSummary/BSI?modules=financialdata,defaultKeyStatistics,cashflowStatementHistoryQuarterly" htmlTables="1" htmlFormat="all"/>
  </connection>
  <connection id="608" name="Connection558" type="4" refreshedVersion="0" background="1">
    <webPr url="https://query1.finance.yahoo.com/v10/finance/quoteSummary/IMN?modules=financialdata,defaultKeyStatistics,cashflowStatementHistoryQuarterly" htmlTables="1" htmlFormat="all"/>
  </connection>
  <connection id="609" name="Connection559" type="4" refreshedVersion="0" background="1">
    <webPr url="https://query1.finance.yahoo.com/v10/finance/quoteSummary/AAV?modules=financialdata,defaultKeyStatistics,cashflowStatementHistoryQuarterly" htmlTables="1" htmlFormat="all"/>
  </connection>
  <connection id="610" name="Connection56" type="4" refreshedVersion="0" background="1">
    <webPr url="https://query1.finance.yahoo.com/v10/finance/quoteSummary/JOY?modules=financialdata,defaultKeyStatistics,cashflowStatementHistoryQuarterly" htmlTables="1" htmlFormat="all"/>
  </connection>
  <connection id="611" name="Connection560" type="4" refreshedVersion="0" background="1">
    <webPr url="https://query1.finance.yahoo.com/v10/finance/quoteSummary/AOI?modules=financialdata,defaultKeyStatistics,cashflowStatementHistoryQuarterly" htmlTables="1" htmlFormat="all"/>
  </connection>
  <connection id="612" name="Connection561" type="4" refreshedVersion="0" background="1">
    <webPr url="https://query1.finance.yahoo.com/v10/finance/quoteSummary/KCG?modules=financialdata,defaultKeyStatistics,cashflowStatementHistoryQuarterly" htmlTables="1" htmlFormat="all"/>
  </connection>
  <connection id="613" name="Connection562" type="4" refreshedVersion="0" background="1">
    <webPr url="https://query1.finance.yahoo.com/v10/finance/quoteSummary/XUE?modules=financialdata,defaultKeyStatistics,cashflowStatementHistoryQuarterly" htmlTables="1" htmlFormat="all"/>
  </connection>
  <connection id="614" name="Connection563" type="4" refreshedVersion="0" background="1">
    <webPr url="https://query1.finance.yahoo.com/v10/finance/quoteSummary/END?modules=financialdata,defaultKeyStatistics,cashflowStatementHistoryQuarterly" htmlTables="1" htmlFormat="all"/>
  </connection>
  <connection id="615" name="Connection564" type="4" refreshedVersion="0" background="1">
    <webPr url="https://query1.finance.yahoo.com/v10/finance/quoteSummary/CSFS?modules=financialdata,defaultKeyStatistics,cashflowStatementHistoryQuarterly" htmlTables="1" htmlFormat="all"/>
  </connection>
  <connection id="616" name="Connection565" type="4" refreshedVersion="0" background="1">
    <webPr url="https://query1.finance.yahoo.com/v10/finance/quoteSummary/OXF?modules=financialdata,defaultKeyStatistics,cashflowStatementHistoryQuarterly" htmlTables="1" htmlFormat="all"/>
  </connection>
  <connection id="617" name="Connection566" type="4" refreshedVersion="0" background="1">
    <webPr url="https://query1.finance.yahoo.com/v10/finance/quoteSummary/YGE?modules=financialdata,defaultKeyStatistics,cashflowStatementHistoryQuarterly" htmlTables="1" htmlFormat="all"/>
  </connection>
  <connection id="618" name="Connection567" type="4" refreshedVersion="0" background="1">
    <webPr url="https://query1.finance.yahoo.com/v10/finance/quoteSummary/HNR?modules=financialdata,defaultKeyStatistics,cashflowStatementHistoryQuarterly" htmlTables="1" htmlFormat="all"/>
  </connection>
  <connection id="619" name="Connection568" type="4" refreshedVersion="0" background="1">
    <webPr url="https://query1.finance.yahoo.com/v10/finance/quoteSummary/ZX?modules=financialdata,defaultKeyStatistics,cashflowStatementHistoryQuarterly" htmlTables="1" htmlFormat="all"/>
  </connection>
  <connection id="620" name="Connection569" type="4" refreshedVersion="0" background="1">
    <webPr url="https://query1.finance.yahoo.com/v10/finance/quoteSummary/ART?modules=financialdata,defaultKeyStatistics,cashflowStatementHistoryQuarterly" htmlTables="1" htmlFormat="all"/>
  </connection>
  <connection id="621" name="Connection57" type="4" refreshedVersion="0" background="1">
    <webPr url="https://query1.finance.yahoo.com/v10/finance/quoteSummary/SPB           ?modules=financialdata,defaultKeyStatistics,cashflowStatementHistoryQuarterly" htmlTables="1" htmlFormat="all"/>
  </connection>
  <connection id="622" name="Connection570" type="4" refreshedVersion="0" background="1">
    <webPr url="https://query1.finance.yahoo.com/v10/finance/quoteSummary/CHC?modules=financialdata,defaultKeyStatistics,cashflowStatementHistoryQuarterly" htmlTables="1" htmlFormat="all"/>
  </connection>
  <connection id="623" name="Connection571" type="4" refreshedVersion="0" background="1">
    <webPr url="https://query1.finance.yahoo.com/v10/finance/quoteSummary/CT?modules=financialdata,defaultKeyStatistics,cashflowStatementHistoryQuarterly" htmlTables="1" htmlFormat="all"/>
  </connection>
  <connection id="624" name="Connection572" type="4" refreshedVersion="0" background="1">
    <webPr url="https://query1.finance.yahoo.com/v10/finance/quoteSummary/SPP?modules=financialdata,defaultKeyStatistics,cashflowStatementHistoryQuarterly" htmlTables="1" htmlFormat="all"/>
  </connection>
  <connection id="625" name="Connection573" type="4" refreshedVersion="0" background="1">
    <webPr url="https://query1.finance.yahoo.com/v10/finance/quoteSummary/HIS?modules=financialdata,defaultKeyStatistics,cashflowStatementHistoryQuarterly" htmlTables="1" htmlFormat="all"/>
  </connection>
  <connection id="626" name="Connection574" type="4" refreshedVersion="0" background="1">
    <webPr url="https://query1.finance.yahoo.com/v10/finance/quoteSummary/DEXO?modules=financialdata,defaultKeyStatistics,cashflowStatementHistoryQuarterly" htmlTables="1" htmlFormat="all"/>
  </connection>
  <connection id="627" name="Connection575" type="4" refreshedVersion="0" background="1">
    <webPr url="https://query1.finance.yahoo.com/v10/finance/quoteSummary/CVO?modules=financialdata,defaultKeyStatistics,cashflowStatementHistoryQuarterly" htmlTables="1" htmlFormat="all"/>
  </connection>
  <connection id="628" name="Connection576" type="4" refreshedVersion="0" background="1">
    <webPr url="https://query1.finance.yahoo.com/v10/finance/quoteSummary/KWK?modules=financialdata,defaultKeyStatistics,cashflowStatementHistoryQuarterly" htmlTables="1" htmlFormat="all"/>
  </connection>
  <connection id="629" name="Connection577" type="4" refreshedVersion="0" background="1">
    <webPr url="https://query1.finance.yahoo.com/v10/finance/quoteSummary/HYF?modules=financialdata,defaultKeyStatistics,cashflowStatementHistoryQuarterly" htmlTables="1" htmlFormat="all"/>
  </connection>
  <connection id="630" name="Connection578" type="4" refreshedVersion="0" background="1">
    <webPr url="https://query1.finance.yahoo.com/v10/finance/quoteSummary/TGX?modules=financialdata,defaultKeyStatistics,cashflowStatementHistoryQuarterly" htmlTables="1" htmlFormat="all"/>
  </connection>
  <connection id="631" name="Connection579" type="4" refreshedVersion="0" background="1">
    <webPr url="https://query1.finance.yahoo.com/v10/finance/quoteSummary/BPZ?modules=financialdata,defaultKeyStatistics,cashflowStatementHistoryQuarterly" htmlTables="1" htmlFormat="all"/>
  </connection>
  <connection id="632" name="Connection58" type="4" refreshedVersion="0" background="1">
    <webPr url="https://query1.finance.yahoo.com/v10/finance/quoteSummary/HBC?modules=financialdata,defaultKeyStatistics,cashflowStatementHistoryQuarterly" htmlTables="1" htmlFormat="all"/>
  </connection>
  <connection id="633" name="Connection580" type="4" refreshedVersion="0" background="1">
    <webPr url="https://query1.finance.yahoo.com/v10/finance/quoteSummary/DVR?modules=financialdata,defaultKeyStatistics,cashflowStatementHistoryQuarterly" htmlTables="1" htmlFormat="all"/>
  </connection>
  <connection id="634" name="Connection581" type="4" refreshedVersion="0" background="1">
    <webPr url="https://query1.finance.yahoo.com/v10/finance/quoteSummary/MY?modules=financialdata,defaultKeyStatistics,cashflowStatementHistoryQuarterly" htmlTables="1" htmlFormat="all"/>
  </connection>
  <connection id="635" name="Connection582" type="4" refreshedVersion="0" background="1">
    <webPr url="https://query1.finance.yahoo.com/v10/finance/quoteSummary/LDK?modules=financialdata,defaultKeyStatistics,cashflowStatementHistoryQuarterly" htmlTables="1" htmlFormat="all"/>
  </connection>
  <connection id="636" name="Connection583" type="4" refreshedVersion="0" background="1">
    <webPr url="https://query1.finance.yahoo.com/v10/finance/quoteSummary/NPD?modules=financialdata,defaultKeyStatistics,cashflowStatementHistoryQuarterly" htmlTables="1" htmlFormat="all"/>
  </connection>
  <connection id="637" name="Connection584" type="4" refreshedVersion="0" background="1">
    <webPr url="https://query1.finance.yahoo.com/v10/finance/quoteSummary/CIS?modules=financialdata,defaultKeyStatistics,cashflowStatementHistoryQuarterly" htmlTables="1" htmlFormat="all"/>
  </connection>
  <connection id="638" name="Connection585" type="4" refreshedVersion="0" background="1">
    <webPr url="https://query1.finance.yahoo.com/v10/finance/quoteSummary/STV?modules=financialdata,defaultKeyStatistics,cashflowStatementHistoryQuarterly" htmlTables="1" htmlFormat="all"/>
  </connection>
  <connection id="639" name="Connection586" type="4" refreshedVersion="0" background="1">
    <webPr url="https://query1.finance.yahoo.com/v10/finance/quoteSummary/KID?modules=financialdata,defaultKeyStatistics,cashflowStatementHistoryQuarterly" htmlTables="1" htmlFormat="all"/>
  </connection>
  <connection id="640" name="Connection587" type="4" refreshedVersion="0" background="1">
    <webPr url="https://query1.finance.yahoo.com/v10/finance/quoteSummary/ALU?modules=financialdata,defaultKeyStatistics,cashflowStatementHistoryQuarterly" htmlTables="1" htmlFormat="all"/>
  </connection>
  <connection id="641" name="Connection588" type="4" refreshedVersion="0" background="1">
    <webPr url="https://query1.finance.yahoo.com/v10/finance/quoteSummary/NED?modules=financialdata,defaultKeyStatistics,cashflowStatementHistoryQuarterly" htmlTables="1" htmlFormat="all"/>
  </connection>
  <connection id="642" name="Connection589" type="4" refreshedVersion="0" background="1">
    <webPr url="https://query1.finance.yahoo.com/v10/finance/quoteSummary/FAC?modules=financialdata,defaultKeyStatistics,cashflowStatementHistoryQuarterly" htmlTables="1" htmlFormat="all"/>
  </connection>
  <connection id="643" name="Connection59" type="4" refreshedVersion="0" background="1">
    <webPr url="https://query1.finance.yahoo.com/v10/finance/quoteSummary/PTP?modules=financialdata,defaultKeyStatistics,cashflowStatementHistoryQuarterly" htmlTables="1" htmlFormat="all"/>
  </connection>
  <connection id="644" name="Connection590" type="4" refreshedVersion="0" background="1">
    <webPr url="https://query1.finance.yahoo.com/v10/finance/quoteSummary/FMD?modules=financialdata,defaultKeyStatistics,cashflowStatementHistoryQuarterly" htmlTables="1" htmlFormat="all"/>
  </connection>
  <connection id="645" name="Connection591" type="4" refreshedVersion="0" background="1">
    <webPr url="https://query1.finance.yahoo.com/v10/finance/quoteSummary/XNY?modules=financialdata,defaultKeyStatistics,cashflowStatementHistoryQuarterly" htmlTables="1" htmlFormat="all"/>
  </connection>
  <connection id="646" name="Connection592" type="4" refreshedVersion="0" background="1">
    <webPr url="https://query1.finance.yahoo.com/v10/finance/quoteSummary/FBN?modules=financialdata,defaultKeyStatistics,cashflowStatementHistoryQuarterly" htmlTables="1" htmlFormat="all"/>
  </connection>
  <connection id="647" name="Connection593" type="4" refreshedVersion="0" background="1">
    <webPr url="https://query1.finance.yahoo.com/v10/finance/quoteSummary/PRIS?modules=financialdata,defaultKeyStatistics,cashflowStatementHistoryQuarterly" htmlTables="1" htmlFormat="all"/>
  </connection>
  <connection id="648" name="Connection594" type="4" refreshedVersion="0" background="1">
    <webPr url="https://query1.finance.yahoo.com/v10/finance/quoteSummary/STP?modules=financialdata,defaultKeyStatistics,cashflowStatementHistoryQuarterly" htmlTables="1" htmlFormat="all"/>
  </connection>
  <connection id="649" name="Connection595" type="4" refreshedVersion="0" background="1">
    <webPr url="https://query1.finance.yahoo.com/v10/finance/quoteSummary/EXM?modules=financialdata,defaultKeyStatistics,cashflowStatementHistoryQuarterly" htmlTables="1" htmlFormat="all"/>
  </connection>
  <connection id="650" name="Connection596" type="4" refreshedVersion="0" background="1">
    <webPr url="https://query1.finance.yahoo.com/v10/finance/quoteSummary/HDY?modules=financialdata,defaultKeyStatistics,cashflowStatementHistoryQuarterly" htmlTables="1" htmlFormat="all"/>
  </connection>
  <connection id="651" name="Connection597" type="4" refreshedVersion="0" background="1">
    <webPr url="https://query1.finance.yahoo.com/v10/finance/quoteSummary/USU?modules=financialdata,defaultKeyStatistics,cashflowStatementHistoryQuarterly" htmlTables="1" htmlFormat="all"/>
  </connection>
  <connection id="652" name="Connection598" type="4" refreshedVersion="0" background="1">
    <webPr url="https://query1.finance.yahoo.com/v10/finance/quoteSummary/CRP?modules=financialdata,defaultKeyStatistics,cashflowStatementHistoryQuarterly" htmlTables="1" htmlFormat="all"/>
  </connection>
  <connection id="653" name="Connection599" type="4" refreshedVersion="0" background="1">
    <webPr url="https://query1.finance.yahoo.com/v10/finance/quoteSummary/GYA?modules=financialdata,defaultKeyStatistics,cashflowStatementHistoryQuarterly" htmlTables="1" htmlFormat="all"/>
  </connection>
  <connection id="654" name="Connection6" type="4" refreshedVersion="0" background="1">
    <webPr url="https://query1.finance.yahoo.com/v10/finance/quoteSummary/WPO?modules=financialdata,defaultKeyStatistics,cashflowStatementHistoryQuarterly" htmlTables="1" htmlFormat="all"/>
  </connection>
  <connection id="655" name="Connection60" type="4" refreshedVersion="0" background="1">
    <webPr url="https://query1.finance.yahoo.com/v10/finance/quoteSummary/SLH?modules=financialdata,defaultKeyStatistics,cashflowStatementHistoryQuarterly" htmlTables="1" htmlFormat="all"/>
  </connection>
  <connection id="656" name="Connection600" type="4" refreshedVersion="0" background="1">
    <webPr url="https://query1.finance.yahoo.com/v10/finance/quoteSummary/HJL?modules=financialdata,defaultKeyStatistics,cashflowStatementHistoryQuarterly" htmlTables="1" htmlFormat="all"/>
  </connection>
  <connection id="657" name="Connection601" type="4" refreshedVersion="0" background="1">
    <webPr url="https://query1.finance.yahoo.com/v10/finance/quoteSummary/IIT?modules=financialdata,defaultKeyStatistics,cashflowStatementHistoryQuarterly" htmlTables="1" htmlFormat="all"/>
  </connection>
  <connection id="658" name="Connection602" type="4" refreshedVersion="0" background="1">
    <webPr url="https://query1.finance.yahoo.com/v10/finance/quoteSummary/KRJ?modules=financialdata,defaultKeyStatistics,cashflowStatementHistoryQuarterly" htmlTables="1" htmlFormat="all"/>
  </connection>
  <connection id="659" name="Connection603" type="4" refreshedVersion="0" background="1">
    <webPr url="https://query1.finance.yahoo.com/v10/finance/quoteSummary/MHP?modules=financialdata,defaultKeyStatistics,cashflowStatementHistoryQuarterly" htmlTables="1" htmlFormat="all"/>
  </connection>
  <connection id="660" name="Connection604" type="4" refreshedVersion="0" background="1">
    <webPr url="https://query1.finance.yahoo.com/v10/finance/quoteSummary/NRU?modules=financialdata,defaultKeyStatistics,cashflowStatementHistoryQuarterly" htmlTables="1" htmlFormat="all"/>
  </connection>
  <connection id="661" name="Connection605" type="4" refreshedVersion="0" background="1">
    <webPr url="https://query1.finance.yahoo.com/v10/finance/quoteSummary/PC?modules=financialdata,defaultKeyStatistics,cashflowStatementHistoryQuarterly" htmlTables="1" htmlFormat="all"/>
  </connection>
  <connection id="662" name="Connection606" type="4" refreshedVersion="0" background="1">
    <webPr url="https://query1.finance.yahoo.com/v10/finance/quoteSummary/SHAW?modules=financialdata,defaultKeyStatistics,cashflowStatementHistoryQuarterly" htmlTables="1" htmlFormat="all"/>
  </connection>
  <connection id="663" name="Connection607" type="4" refreshedVersion="0" background="1">
    <webPr url="https://query1.finance.yahoo.com/v10/finance/quoteSummary/WXS?modules=financialdata,defaultKeyStatistics,cashflowStatementHistoryQuarterly" htmlTables="1" htmlFormat="all"/>
  </connection>
  <connection id="664" name="Connection608" type="4" refreshedVersion="0" background="1">
    <webPr url="https://query1.finance.yahoo.com/v10/finance/quoteSummary/XCJ?modules=financialdata,defaultKeyStatistics,cashflowStatementHistoryQuarterly" htmlTables="1" htmlFormat="all"/>
  </connection>
  <connection id="665" name="Connection609" type="4" refreshedVersion="0" background="1">
    <webPr url="https://query1.finance.yahoo.com/v10/finance/quoteSummary/XFD?modules=financialdata,defaultKeyStatistics,cashflowStatementHistoryQuarterly" htmlTables="1" htmlFormat="all"/>
  </connection>
  <connection id="666" name="Connection61" type="4" refreshedVersion="0" background="1">
    <webPr url="https://query1.finance.yahoo.com/v10/finance/quoteSummary/THI?modules=financialdata,defaultKeyStatistics,cashflowStatementHistoryQuarterly" htmlTables="1" htmlFormat="all"/>
  </connection>
  <connection id="667" name="Connection610" type="4" refreshedVersion="0" background="1">
    <webPr url="https://query1.finance.yahoo.com/v10/finance/quoteSummary/ACE?modules=financialdata,defaultKeyStatistics,cashflowStatementHistoryQuarterly" htmlTables="1" htmlFormat="all"/>
  </connection>
  <connection id="668" name="Connection611" type="4" refreshedVersion="0" background="1">
    <webPr url="https://query1.finance.yahoo.com/v10/finance/quoteSummary/AWH?modules=financialdata,defaultKeyStatistics,cashflowStatementHistoryQuarterly" htmlTables="1" htmlFormat="all"/>
  </connection>
  <connection id="669" name="Connection612" type="4" refreshedVersion="0" background="1">
    <webPr url="https://query1.finance.yahoo.com/v10/finance/quoteSummary/ITC?modules=financialdata,defaultKeyStatistics,cashflowStatementHistoryQuarterly" htmlTables="1" htmlFormat="all"/>
  </connection>
  <connection id="670" name="Connection613" type="4" refreshedVersion="0" background="1">
    <webPr url="https://query1.finance.yahoo.com/v10/finance/quoteSummary/KMP?modules=financialdata,defaultKeyStatistics,cashflowStatementHistoryQuarterly" htmlTables="1" htmlFormat="all"/>
  </connection>
  <connection id="671" name="Connection614" type="4" refreshedVersion="0" background="1">
    <webPr url="https://query1.finance.yahoo.com/v10/finance/quoteSummary/KMR?modules=financialdata,defaultKeyStatistics,cashflowStatementHistoryQuarterly" htmlTables="1" htmlFormat="all"/>
  </connection>
  <connection id="672" name="Connection615" type="4" refreshedVersion="0" background="1">
    <webPr url="https://query1.finance.yahoo.com/v10/finance/quoteSummary/KUB?modules=financialdata,defaultKeyStatistics,cashflowStatementHistoryQuarterly" htmlTables="1" htmlFormat="all"/>
  </connection>
  <connection id="673" name="Connection616" type="4" refreshedVersion="0" background="1">
    <webPr url="https://query1.finance.yahoo.com/v10/finance/quoteSummary/SYT?modules=financialdata,defaultKeyStatistics,cashflowStatementHistoryQuarterly" htmlTables="1" htmlFormat="all"/>
  </connection>
  <connection id="674" name="Connection617" type="4" refreshedVersion="0" background="1">
    <webPr url="https://query1.finance.yahoo.com/v10/finance/quoteSummary/SPW?modules=financialdata,defaultKeyStatistics,cashflowStatementHistoryQuarterly" htmlTables="1" htmlFormat="all"/>
  </connection>
  <connection id="675" name="Connection618" type="4" refreshedVersion="0" background="1">
    <webPr url="https://query1.finance.yahoo.com/v10/finance/quoteSummary/TW?modules=financialdata,defaultKeyStatistics,cashflowStatementHistoryQuarterly" htmlTables="1" htmlFormat="all"/>
  </connection>
  <connection id="676" name="Connection619" type="4" refreshedVersion="0" background="1">
    <webPr url="https://query1.finance.yahoo.com/v10/finance/quoteSummary/ATK?modules=financialdata,defaultKeyStatistics,cashflowStatementHistoryQuarterly" htmlTables="1" htmlFormat="all"/>
  </connection>
  <connection id="677" name="Connection62" type="4" refreshedVersion="0" background="1">
    <webPr url="https://query1.finance.yahoo.com/v10/finance/quoteSummary/DD?modules=financialdata,defaultKeyStatistics,cashflowStatementHistoryQuarterly" htmlTables="1" htmlFormat="all"/>
  </connection>
  <connection id="678" name="Connection620" type="4" refreshedVersion="0" background="1">
    <webPr url="https://query1.finance.yahoo.com/v10/finance/quoteSummary/WLP?modules=financialdata,defaultKeyStatistics,cashflowStatementHistoryQuarterly" htmlTables="1" htmlFormat="all"/>
  </connection>
  <connection id="679" name="Connection621" type="4" refreshedVersion="0" background="1">
    <webPr url="https://query1.finance.yahoo.com/v10/finance/quoteSummary/TXI?modules=financialdata,defaultKeyStatistics,cashflowStatementHistoryQuarterly" htmlTables="1" htmlFormat="all"/>
  </connection>
  <connection id="680" name="Connection622" type="4" refreshedVersion="0" background="1">
    <webPr url="https://query1.finance.yahoo.com/v10/finance/quoteSummary/HNZ?modules=financialdata,defaultKeyStatistics,cashflowStatementHistoryQuarterly" htmlTables="1" htmlFormat="all"/>
  </connection>
  <connection id="681" name="Connection623" type="4" refreshedVersion="0" background="1">
    <webPr url="https://query1.finance.yahoo.com/v10/finance/quoteSummary/PLL?modules=financialdata,defaultKeyStatistics,cashflowStatementHistoryQuarterly" htmlTables="1" htmlFormat="all"/>
  </connection>
  <connection id="682" name="Connection624" type="4" refreshedVersion="0" background="1">
    <webPr url="https://query1.finance.yahoo.com/v10/finance/quoteSummary/DST?modules=financialdata,defaultKeyStatistics,cashflowStatementHistoryQuarterly" htmlTables="1" htmlFormat="all"/>
  </connection>
  <connection id="683" name="Connection625" type="4" refreshedVersion="0" background="1">
    <webPr url="https://query1.finance.yahoo.com/v10/finance/quoteSummary/CAB?modules=financialdata,defaultKeyStatistics,cashflowStatementHistoryQuarterly" htmlTables="1" htmlFormat="all"/>
  </connection>
  <connection id="684" name="Connection626" type="4" refreshedVersion="0" background="1">
    <webPr url="https://query1.finance.yahoo.com/v10/finance/quoteSummary/SSS?modules=financialdata,defaultKeyStatistics,cashflowStatementHistoryQuarterly" htmlTables="1" htmlFormat="all"/>
  </connection>
  <connection id="685" name="Connection627" type="4" refreshedVersion="0" background="1">
    <webPr url="https://query1.finance.yahoo.com/v10/finance/quoteSummary/BEAM?modules=financialdata,defaultKeyStatistics,cashflowStatementHistoryQuarterly" htmlTables="1" htmlFormat="all"/>
  </connection>
  <connection id="686" name="Connection628" type="4" refreshedVersion="0" background="1">
    <webPr url="https://query1.finance.yahoo.com/v10/finance/quoteSummary/SNI?modules=financialdata,defaultKeyStatistics,cashflowStatementHistoryQuarterly" htmlTables="1" htmlFormat="all"/>
  </connection>
  <connection id="687" name="Connection629" type="4" refreshedVersion="0" background="1">
    <webPr url="https://query1.finance.yahoo.com/v10/finance/quoteSummary/HOT?modules=financialdata,defaultKeyStatistics,cashflowStatementHistoryQuarterly" htmlTables="1" htmlFormat="all"/>
  </connection>
  <connection id="688" name="Connection63" type="4" refreshedVersion="0" background="1">
    <webPr url="https://query1.finance.yahoo.com/v10/finance/quoteSummary/BYI?modules=financialdata,defaultKeyStatistics,cashflowStatementHistoryQuarterly" htmlTables="1" htmlFormat="all"/>
  </connection>
  <connection id="689" name="Connection630" type="4" refreshedVersion="0" background="1">
    <webPr url="https://query1.finance.yahoo.com/v10/finance/quoteSummary/ROC?modules=financialdata,defaultKeyStatistics,cashflowStatementHistoryQuarterly" htmlTables="1" htmlFormat="all"/>
  </connection>
  <connection id="690" name="Connection631" type="4" refreshedVersion="0" background="1">
    <webPr url="https://query1.finance.yahoo.com/v10/finance/quoteSummary/DEL?modules=financialdata,defaultKeyStatistics,cashflowStatementHistoryQuarterly" htmlTables="1" htmlFormat="all"/>
  </connection>
  <connection id="691" name="Connection632" type="4" refreshedVersion="0" background="1">
    <webPr url="https://query1.finance.yahoo.com/v10/finance/quoteSummary/COV?modules=financialdata,defaultKeyStatistics,cashflowStatementHistoryQuarterly" htmlTables="1" htmlFormat="all"/>
  </connection>
  <connection id="692" name="Connection633" type="4" refreshedVersion="0" background="1">
    <webPr url="https://query1.finance.yahoo.com/v10/finance/quoteSummary/DRC?modules=financialdata,defaultKeyStatistics,cashflowStatementHistoryQuarterly" htmlTables="1" htmlFormat="all"/>
  </connection>
  <connection id="693" name="Connection634" type="4" refreshedVersion="0" background="1">
    <webPr url="https://query1.finance.yahoo.com/v10/finance/quoteSummary/CAM?modules=financialdata,defaultKeyStatistics,cashflowStatementHistoryQuarterly" htmlTables="1" htmlFormat="all"/>
  </connection>
  <connection id="694" name="Connection635" type="4" refreshedVersion="0" background="1">
    <webPr url="https://query1.finance.yahoo.com/v10/finance/quoteSummary/CHG?modules=financialdata,defaultKeyStatistics,cashflowStatementHistoryQuarterly" htmlTables="1" htmlFormat="all"/>
  </connection>
  <connection id="695" name="Connection6359" type="4" refreshedVersion="0" background="1">
    <webPr url="https://query1.finance.yahoo.com/v10/finance/quoteSummary/SFB?modules=financialdata,defaultKeyStatistics,cashflowStatementHistoryQuarterly" htmlTables="1" htmlFormat="all"/>
  </connection>
  <connection id="696" name="Connection636" type="4" refreshedVersion="0" background="1">
    <webPr url="https://query1.finance.yahoo.com/v10/finance/quoteSummary/DEG?modules=financialdata,defaultKeyStatistics,cashflowStatementHistoryQuarterly" htmlTables="1" htmlFormat="all"/>
  </connection>
  <connection id="697" name="Connection6362" type="4" refreshedVersion="0" background="1">
    <webPr url="https://query1.finance.yahoo.com/v10/finance/quoteSummary/AEH?modules=financialdata,defaultKeyStatistics,cashflowStatementHistoryQuarterly" htmlTables="1" htmlFormat="all"/>
  </connection>
  <connection id="698" name="Connection637" type="4" refreshedVersion="0" background="1">
    <webPr url="https://query1.finance.yahoo.com/v10/finance/quoteSummary/FDO?modules=financialdata,defaultKeyStatistics,cashflowStatementHistoryQuarterly" htmlTables="1" htmlFormat="all"/>
  </connection>
  <connection id="699" name="Connection638" type="4" refreshedVersion="0" background="1">
    <webPr url="https://query1.finance.yahoo.com/v10/finance/quoteSummary/TRW?modules=financialdata,defaultKeyStatistics,cashflowStatementHistoryQuarterly" htmlTables="1" htmlFormat="all"/>
  </connection>
  <connection id="700" name="Connection6389" type="4" refreshedVersion="0" background="1">
    <webPr url="https://query1.finance.yahoo.com/v10/finance/quoteSummary/Ser CZN?modules=financialdata,defaultKeyStatistics,cashflowStatementHistoryQuarterly" htmlTables="1" htmlFormat="all"/>
  </connection>
  <connection id="701" name="Connection639" type="4" refreshedVersion="0" background="1">
    <webPr url="https://query1.finance.yahoo.com/v10/finance/quoteSummary/TLLP?modules=financialdata,defaultKeyStatistics,cashflowStatementHistoryQuarterly" htmlTables="1" htmlFormat="all"/>
  </connection>
  <connection id="702" name="Connection64" type="4" refreshedVersion="0" background="1">
    <webPr url="https://query1.finance.yahoo.com/v10/finance/quoteSummary/BRE?modules=financialdata,defaultKeyStatistics,cashflowStatementHistoryQuarterly" htmlTables="1" htmlFormat="all"/>
  </connection>
  <connection id="703" name="Connection640" type="4" refreshedVersion="0" background="1">
    <webPr url="https://query1.finance.yahoo.com/v10/finance/quoteSummary/SXL?modules=financialdata,defaultKeyStatistics,cashflowStatementHistoryQuarterly" htmlTables="1" htmlFormat="all"/>
  </connection>
  <connection id="704" name="Connection641" type="4" refreshedVersion="0" background="1">
    <webPr url="https://query1.finance.yahoo.com/v10/finance/quoteSummary/TEG?modules=financialdata,defaultKeyStatistics,cashflowStatementHistoryQuarterly" htmlTables="1" htmlFormat="all"/>
  </connection>
  <connection id="705" name="Connection6410" type="4" refreshedVersion="0" background="1">
    <webPr url="https://query1.finance.yahoo.com/v10/finance/quoteSummary/The?modules=financialdata,defaultKeyStatistics,cashflowStatementHistoryQuarterly" htmlTables="1" htmlFormat="all"/>
  </connection>
  <connection id="706" name="Connection6416" type="4" refreshedVersion="0" background="1">
    <webPr url="https://query1.finance.yahoo.com/v10/finance/quoteSummary/AEB?modules=financialdata,defaultKeyStatistics,cashflowStatementHistoryQuarterly" htmlTables="1" htmlFormat="all"/>
  </connection>
  <connection id="707" name="Connection642" type="4" refreshedVersion="0" background="1">
    <webPr url="https://query1.finance.yahoo.com/v10/finance/quoteSummary/CEB?modules=financialdata,defaultKeyStatistics,cashflowStatementHistoryQuarterly" htmlTables="1" htmlFormat="all"/>
  </connection>
  <connection id="708" name="Connection643" type="4" refreshedVersion="0" background="1">
    <webPr url="https://query1.finance.yahoo.com/v10/finance/quoteSummary/JOY?modules=financialdata,defaultKeyStatistics,cashflowStatementHistoryQuarterly" htmlTables="1" htmlFormat="all"/>
  </connection>
  <connection id="709" name="Connection6436" type="4" refreshedVersion="0" background="1">
    <webPr url="https://query1.finance.yahoo.com/v10/finance/quoteSummary/PYS?modules=financialdata,defaultKeyStatistics,cashflowStatementHistoryQuarterly" htmlTables="1" htmlFormat="all"/>
  </connection>
  <connection id="710" name="Connection644" type="4" refreshedVersion="0" background="1">
    <webPr url="https://query1.finance.yahoo.com/v10/finance/quoteSummary/SPB           ?modules=financialdata,defaultKeyStatistics,cashflowStatementHistoryQuarterly" htmlTables="1" htmlFormat="all"/>
  </connection>
  <connection id="711" name="Connection6441" type="4" refreshedVersion="0" background="1">
    <webPr url="https://query1.finance.yahoo.com/v10/finance/quoteSummary/GYC?modules=financialdata,defaultKeyStatistics,cashflowStatementHistoryQuarterly" htmlTables="1" htmlFormat="all"/>
  </connection>
  <connection id="712" name="Connection645" type="4" refreshedVersion="0" background="1">
    <webPr url="https://query1.finance.yahoo.com/v10/finance/quoteSummary/PTP?modules=financialdata,defaultKeyStatistics,cashflowStatementHistoryQuarterly" htmlTables="1" htmlFormat="all"/>
  </connection>
  <connection id="713" name="Connection646" type="4" refreshedVersion="0" background="1">
    <webPr url="https://query1.finance.yahoo.com/v10/finance/quoteSummary/SLH?modules=financialdata,defaultKeyStatistics,cashflowStatementHistoryQuarterly" htmlTables="1" htmlFormat="all"/>
  </connection>
  <connection id="714" name="Connection647" type="4" refreshedVersion="0" background="1">
    <webPr url="https://query1.finance.yahoo.com/v10/finance/quoteSummary/THI?modules=financialdata,defaultKeyStatistics,cashflowStatementHistoryQuarterly" htmlTables="1" htmlFormat="all"/>
  </connection>
  <connection id="715" name="Connection648" type="4" refreshedVersion="0" background="1">
    <webPr url="https://query1.finance.yahoo.com/v10/finance/quoteSummary/DD?modules=financialdata,defaultKeyStatistics,cashflowStatementHistoryQuarterly" htmlTables="1" htmlFormat="all"/>
  </connection>
  <connection id="716" name="Connection649" type="4" refreshedVersion="0" background="1">
    <webPr url="https://query1.finance.yahoo.com/v10/finance/quoteSummary/BRE?modules=financialdata,defaultKeyStatistics,cashflowStatementHistoryQuarterly" htmlTables="1" htmlFormat="all"/>
  </connection>
  <connection id="717" name="Connection65" type="4" refreshedVersion="0" background="1">
    <webPr url="https://query1.finance.yahoo.com/v10/finance/quoteSummary/GMT?modules=financialdata,defaultKeyStatistics,cashflowStatementHistoryQuarterly" htmlTables="1" htmlFormat="all"/>
  </connection>
  <connection id="718" name="Connection650" type="4" refreshedVersion="0" background="1">
    <webPr url="https://query1.finance.yahoo.com/v10/finance/quoteSummary/GMT?modules=financialdata,defaultKeyStatistics,cashflowStatementHistoryQuarterly" htmlTables="1" htmlFormat="all"/>
  </connection>
  <connection id="719" name="Connection651" type="4" refreshedVersion="0" background="1">
    <webPr url="https://query1.finance.yahoo.com/v10/finance/quoteSummary/MLU?modules=financialdata,defaultKeyStatistics,cashflowStatementHistoryQuarterly" htmlTables="1" htmlFormat="all"/>
  </connection>
  <connection id="720" name="Connection652" type="4" refreshedVersion="0" background="1">
    <webPr url="https://query1.finance.yahoo.com/v10/finance/quoteSummary/LUX?modules=financialdata,defaultKeyStatistics,cashflowStatementHistoryQuarterly" htmlTables="1" htmlFormat="all"/>
  </connection>
  <connection id="721" name="Connection653" type="4" refreshedVersion="0" background="1">
    <webPr url="https://query1.finance.yahoo.com/v10/finance/quoteSummary/HAR?modules=financialdata,defaultKeyStatistics,cashflowStatementHistoryQuarterly" htmlTables="1" htmlFormat="all"/>
  </connection>
  <connection id="722" name="Connection654" type="4" refreshedVersion="0" background="1">
    <webPr url="https://query1.finance.yahoo.com/v10/finance/quoteSummary/WPZ?modules=financialdata,defaultKeyStatistics,cashflowStatementHistoryQuarterly" htmlTables="1" htmlFormat="all"/>
  </connection>
  <connection id="723" name="Connection655" type="4" refreshedVersion="0" background="1">
    <webPr url="https://query1.finance.yahoo.com/v10/finance/quoteSummary/OKS?modules=financialdata,defaultKeyStatistics,cashflowStatementHistoryQuarterly" htmlTables="1" htmlFormat="all"/>
  </connection>
  <connection id="724" name="Connection656" type="4" refreshedVersion="0" background="1">
    <webPr url="https://query1.finance.yahoo.com/v10/finance/quoteSummary/LTD?modules=financialdata,defaultKeyStatistics,cashflowStatementHistoryQuarterly" htmlTables="1" htmlFormat="all"/>
  </connection>
  <connection id="725" name="Connection657" type="4" refreshedVersion="0" background="1">
    <webPr url="https://query1.finance.yahoo.com/v10/finance/quoteSummary/OILT?modules=financialdata,defaultKeyStatistics,cashflowStatementHistoryQuarterly" htmlTables="1" htmlFormat="all"/>
  </connection>
  <connection id="726" name="Connection658" type="4" refreshedVersion="0" background="1">
    <webPr url="https://query1.finance.yahoo.com/v10/finance/quoteSummary/DPM?modules=financialdata,defaultKeyStatistics,cashflowStatementHistoryQuarterly" htmlTables="1" htmlFormat="all"/>
  </connection>
  <connection id="727" name="Connection659" type="4" refreshedVersion="0" background="1">
    <webPr url="https://query1.finance.yahoo.com/v10/finance/quoteSummary/CVH?modules=financialdata,defaultKeyStatistics,cashflowStatementHistoryQuarterly" htmlTables="1" htmlFormat="all"/>
  </connection>
  <connection id="728" name="Connection66" type="4" refreshedVersion="0" background="1">
    <webPr url="https://query1.finance.yahoo.com/v10/finance/quoteSummary/MLU?modules=financialdata,defaultKeyStatistics,cashflowStatementHistoryQuarterly" htmlTables="1" htmlFormat="all"/>
  </connection>
  <connection id="729" name="Connection660" type="4" refreshedVersion="0" background="1">
    <webPr url="https://query1.finance.yahoo.com/v10/finance/quoteSummary/WAG?modules=financialdata,defaultKeyStatistics,cashflowStatementHistoryQuarterly" htmlTables="1" htmlFormat="all"/>
  </connection>
  <connection id="730" name="Connection661" type="4" refreshedVersion="0" background="1">
    <webPr url="https://query1.finance.yahoo.com/v10/finance/quoteSummary/PXP?modules=financialdata,defaultKeyStatistics,cashflowStatementHistoryQuarterly" htmlTables="1" htmlFormat="all"/>
  </connection>
  <connection id="731" name="Connection662" type="4" refreshedVersion="0" background="1">
    <webPr url="https://query1.finance.yahoo.com/v10/finance/quoteSummary/DPS?modules=financialdata,defaultKeyStatistics,cashflowStatementHistoryQuarterly" htmlTables="1" htmlFormat="all"/>
  </connection>
  <connection id="732" name="Connection6625" type="4" refreshedVersion="0" background="1">
    <webPr url="https://query1.finance.yahoo.com/v10/finance/quoteSummary/JBR?modules=financialdata,defaultKeyStatistics,cashflowStatementHistoryQuarterly" htmlTables="1" htmlFormat="all"/>
  </connection>
  <connection id="733" name="Connection663" type="4" refreshedVersion="0" background="1">
    <webPr url="https://query1.finance.yahoo.com/v10/finance/quoteSummary/EOC?modules=financialdata,defaultKeyStatistics,cashflowStatementHistoryQuarterly" htmlTables="1" htmlFormat="all"/>
  </connection>
  <connection id="734" name="Connection664" type="4" refreshedVersion="0" background="1">
    <webPr url="https://query1.finance.yahoo.com/v10/finance/quoteSummary/ENH?modules=financialdata,defaultKeyStatistics,cashflowStatementHistoryQuarterly" htmlTables="1" htmlFormat="all"/>
  </connection>
  <connection id="735" name="Connection665" type="4" refreshedVersion="0" background="1">
    <webPr url="https://query1.finance.yahoo.com/v10/finance/quoteSummary/NGLS?modules=financialdata,defaultKeyStatistics,cashflowStatementHistoryQuarterly" htmlTables="1" htmlFormat="all"/>
  </connection>
  <connection id="736" name="Connection666" type="4" refreshedVersion="0" background="1">
    <webPr url="https://query1.finance.yahoo.com/v10/finance/quoteSummary/JAH?modules=financialdata,defaultKeyStatistics,cashflowStatementHistoryQuarterly" htmlTables="1" htmlFormat="all"/>
  </connection>
  <connection id="737" name="Connection667" type="4" refreshedVersion="0" background="1">
    <webPr url="https://query1.finance.yahoo.com/v10/finance/quoteSummary/CNL?modules=financialdata,defaultKeyStatistics,cashflowStatementHistoryQuarterly" htmlTables="1" htmlFormat="all"/>
  </connection>
  <connection id="738" name="Connection668" type="4" refreshedVersion="0" background="1">
    <webPr url="https://query1.finance.yahoo.com/v10/finance/quoteSummary/LG?modules=financialdata,defaultKeyStatistics,cashflowStatementHistoryQuarterly" htmlTables="1" htmlFormat="all"/>
  </connection>
  <connection id="739" name="Connection669" type="4" refreshedVersion="0" background="1">
    <webPr url="https://query1.finance.yahoo.com/v10/finance/quoteSummary/ARB?modules=financialdata,defaultKeyStatistics,cashflowStatementHistoryQuarterly" htmlTables="1" htmlFormat="all"/>
  </connection>
  <connection id="740" name="Connection67" type="4" refreshedVersion="0" background="1">
    <webPr url="https://query1.finance.yahoo.com/v10/finance/quoteSummary/LUX?modules=financialdata,defaultKeyStatistics,cashflowStatementHistoryQuarterly" htmlTables="1" htmlFormat="all"/>
  </connection>
  <connection id="741" name="Connection670" type="4" refreshedVersion="0" background="1">
    <webPr url="https://query1.finance.yahoo.com/v10/finance/quoteSummary/STJ?modules=financialdata,defaultKeyStatistics,cashflowStatementHistoryQuarterly" htmlTables="1" htmlFormat="all"/>
  </connection>
  <connection id="742" name="Connection671" type="4" refreshedVersion="0" background="1">
    <webPr url="https://query1.finance.yahoo.com/v10/finance/quoteSummary/HTSI?modules=financialdata,defaultKeyStatistics,cashflowStatementHistoryQuarterly" htmlTables="1" htmlFormat="all"/>
  </connection>
  <connection id="743" name="Connection672" type="4" refreshedVersion="0" background="1">
    <webPr url="https://query1.finance.yahoo.com/v10/finance/quoteSummary/CSH?modules=financialdata,defaultKeyStatistics,cashflowStatementHistoryQuarterly" htmlTables="1" htmlFormat="all"/>
  </connection>
  <connection id="744" name="Connection673" type="4" refreshedVersion="0" background="1">
    <webPr url="https://query1.finance.yahoo.com/v10/finance/quoteSummary/WGL?modules=financialdata,defaultKeyStatistics,cashflowStatementHistoryQuarterly" htmlTables="1" htmlFormat="all"/>
  </connection>
  <connection id="745" name="Connection674" type="4" refreshedVersion="0" background="1">
    <webPr url="https://query1.finance.yahoo.com/v10/finance/quoteSummary/NU?modules=financialdata,defaultKeyStatistics,cashflowStatementHistoryQuarterly" htmlTables="1" htmlFormat="all"/>
  </connection>
  <connection id="746" name="Connection675" type="4" refreshedVersion="0" background="1">
    <webPr url="https://query1.finance.yahoo.com/v10/finance/quoteSummary/LRY?modules=financialdata,defaultKeyStatistics,cashflowStatementHistoryQuarterly" htmlTables="1" htmlFormat="all"/>
  </connection>
  <connection id="747" name="Connection6752" type="4" refreshedVersion="0" background="1">
    <webPr url="https://query1.finance.yahoo.com/v10/finance/quoteSummary/Holdings?modules=financialdata,defaultKeyStatistics,cashflowStatementHistoryQuarterly" htmlTables="1" htmlFormat="all"/>
  </connection>
  <connection id="748" name="Connection676" type="4" refreshedVersion="0" background="1">
    <webPr url="https://query1.finance.yahoo.com/v10/finance/quoteSummary/QIHU?modules=financialdata,defaultKeyStatistics,cashflowStatementHistoryQuarterly" htmlTables="1" htmlFormat="all"/>
  </connection>
  <connection id="749" name="Connection677" type="4" refreshedVersion="0" background="1">
    <webPr url="https://query1.finance.yahoo.com/v10/finance/quoteSummary/GAS?modules=financialdata,defaultKeyStatistics,cashflowStatementHistoryQuarterly" htmlTables="1" htmlFormat="all"/>
  </connection>
  <connection id="750" name="Connection678" type="4" refreshedVersion="0" background="1">
    <webPr url="https://query1.finance.yahoo.com/v10/finance/quoteSummary/CNH?modules=financialdata,defaultKeyStatistics,cashflowStatementHistoryQuarterly" htmlTables="1" htmlFormat="all"/>
  </connection>
  <connection id="751" name="Connection679" type="4" refreshedVersion="0" background="1">
    <webPr url="https://query1.finance.yahoo.com/v10/finance/quoteSummary/ACMP?modules=financialdata,defaultKeyStatistics,cashflowStatementHistoryQuarterly" htmlTables="1" htmlFormat="all"/>
  </connection>
  <connection id="752" name="Connection68" type="4" refreshedVersion="0" background="1">
    <webPr url="https://query1.finance.yahoo.com/v10/finance/quoteSummary/HAR?modules=financialdata,defaultKeyStatistics,cashflowStatementHistoryQuarterly" htmlTables="1" htmlFormat="all"/>
  </connection>
  <connection id="753" name="Connection680" type="4" refreshedVersion="0" background="1">
    <webPr url="https://query1.finance.yahoo.com/v10/finance/quoteSummary/EPB?modules=financialdata,defaultKeyStatistics,cashflowStatementHistoryQuarterly" htmlTables="1" htmlFormat="all"/>
  </connection>
  <connection id="754" name="Connection681" type="4" refreshedVersion="0" background="1">
    <webPr url="https://query1.finance.yahoo.com/v10/finance/quoteSummary/ABV?modules=financialdata,defaultKeyStatistics,cashflowStatementHistoryQuarterly" htmlTables="1" htmlFormat="all"/>
  </connection>
  <connection id="755" name="Connection682" type="4" refreshedVersion="0" background="1">
    <webPr url="https://query1.finance.yahoo.com/v10/finance/quoteSummary/MR?modules=financialdata,defaultKeyStatistics,cashflowStatementHistoryQuarterly" htmlTables="1" htmlFormat="all"/>
  </connection>
  <connection id="756" name="Connection683" type="4" refreshedVersion="0" background="1">
    <webPr url="https://query1.finance.yahoo.com/v10/finance/quoteSummary/UIL?modules=financialdata,defaultKeyStatistics,cashflowStatementHistoryQuarterly" htmlTables="1" htmlFormat="all"/>
  </connection>
  <connection id="757" name="Connection684" type="4" refreshedVersion="0" background="1">
    <webPr url="https://query1.finance.yahoo.com/v10/finance/quoteSummary/NYX?modules=financialdata,defaultKeyStatistics,cashflowStatementHistoryQuarterly" htmlTables="1" htmlFormat="all"/>
  </connection>
  <connection id="758" name="Connection685" type="4" refreshedVersion="0" background="1">
    <webPr url="https://query1.finance.yahoo.com/v10/finance/quoteSummary/PNX?modules=financialdata,defaultKeyStatistics,cashflowStatementHistoryQuarterly" htmlTables="1" htmlFormat="all"/>
  </connection>
  <connection id="759" name="Connection686" type="4" refreshedVersion="0" background="1">
    <webPr url="https://query1.finance.yahoo.com/v10/finance/quoteSummary/VCO?modules=financialdata,defaultKeyStatistics,cashflowStatementHistoryQuarterly" htmlTables="1" htmlFormat="all"/>
  </connection>
  <connection id="760" name="Connection6865" type="4" refreshedVersion="0" background="1">
    <webPr url="https://query1.finance.yahoo.com/v10/finance/quoteSummary/Hong Kong?modules=financialdata,defaultKeyStatistics,cashflowStatementHistoryQuarterly" htmlTables="1" htmlFormat="all"/>
  </connection>
  <connection id="761" name="Connection687" type="4" refreshedVersion="0" background="1">
    <webPr url="https://query1.finance.yahoo.com/v10/finance/quoteSummary/RAX?modules=financialdata,defaultKeyStatistics,cashflowStatementHistoryQuarterly" htmlTables="1" htmlFormat="all"/>
  </connection>
  <connection id="762" name="Connection688" type="4" refreshedVersion="0" background="1">
    <webPr url="https://query1.finance.yahoo.com/v10/finance/quoteSummary/APL?modules=financialdata,defaultKeyStatistics,cashflowStatementHistoryQuarterly" htmlTables="1" htmlFormat="all"/>
  </connection>
  <connection id="763" name="Connection689" type="4" refreshedVersion="0" background="1">
    <webPr url="https://query1.finance.yahoo.com/v10/finance/quoteSummary/TMH?modules=financialdata,defaultKeyStatistics,cashflowStatementHistoryQuarterly" htmlTables="1" htmlFormat="all"/>
  </connection>
  <connection id="764" name="Connection69" type="4" refreshedVersion="0" background="1">
    <webPr url="https://query1.finance.yahoo.com/v10/finance/quoteSummary/WPZ?modules=financialdata,defaultKeyStatistics,cashflowStatementHistoryQuarterly" htmlTables="1" htmlFormat="all"/>
  </connection>
  <connection id="765" name="Connection690" type="4" refreshedVersion="0" background="1">
    <webPr url="https://query1.finance.yahoo.com/v10/finance/quoteSummary/RRMS?modules=financialdata,defaultKeyStatistics,cashflowStatementHistoryQuarterly" htmlTables="1" htmlFormat="all"/>
  </connection>
  <connection id="766" name="Connection691" type="4" refreshedVersion="0" background="1">
    <webPr url="https://query1.finance.yahoo.com/v10/finance/quoteSummary/PL?modules=financialdata,defaultKeyStatistics,cashflowStatementHistoryQuarterly" htmlTables="1" htmlFormat="all"/>
  </connection>
  <connection id="767" name="Connection692" type="4" refreshedVersion="0" background="1">
    <webPr url="https://query1.finance.yahoo.com/v10/finance/quoteSummary/BRCM?modules=financialdata,defaultKeyStatistics,cashflowStatementHistoryQuarterly" htmlTables="1" htmlFormat="all"/>
  </connection>
  <connection id="768" name="Connection693" type="4" refreshedVersion="0" background="1">
    <webPr url="https://query1.finance.yahoo.com/v10/finance/quoteSummary/DW?modules=financialdata,defaultKeyStatistics,cashflowStatementHistoryQuarterly" htmlTables="1" htmlFormat="all"/>
  </connection>
  <connection id="769" name="Connection694" type="4" refreshedVersion="0" background="1">
    <webPr url="https://query1.finance.yahoo.com/v10/finance/quoteSummary/BZT?modules=financialdata,defaultKeyStatistics,cashflowStatementHistoryQuarterly" htmlTables="1" htmlFormat="all"/>
  </connection>
  <connection id="770" name="Connection695" type="4" refreshedVersion="0" background="1">
    <webPr url="https://query1.finance.yahoo.com/v10/finance/quoteSummary/MWV?modules=financialdata,defaultKeyStatistics,cashflowStatementHistoryQuarterly" htmlTables="1" htmlFormat="all"/>
  </connection>
  <connection id="771" name="Connection696" type="4" refreshedVersion="0" background="1">
    <webPr url="https://query1.finance.yahoo.com/v10/finance/quoteSummary/MW?modules=financialdata,defaultKeyStatistics,cashflowStatementHistoryQuarterly" htmlTables="1" htmlFormat="all"/>
  </connection>
  <connection id="772" name="Connection697" type="4" refreshedVersion="0" background="1">
    <webPr url="https://query1.finance.yahoo.com/v10/finance/quoteSummary/CMN?modules=financialdata,defaultKeyStatistics,cashflowStatementHistoryQuarterly" htmlTables="1" htmlFormat="all"/>
  </connection>
  <connection id="773" name="Connection698" type="4" refreshedVersion="0" background="1">
    <webPr url="https://query1.finance.yahoo.com/v10/finance/quoteSummary/TYC?modules=financialdata,defaultKeyStatistics,cashflowStatementHistoryQuarterly" htmlTables="1" htmlFormat="all"/>
  </connection>
  <connection id="774" name="Connection699" type="4" refreshedVersion="0" background="1">
    <webPr url="https://query1.finance.yahoo.com/v10/finance/quoteSummary/TYY?modules=financialdata,defaultKeyStatistics,cashflowStatementHistoryQuarterly" htmlTables="1" htmlFormat="all"/>
  </connection>
  <connection id="775" name="Connection7" type="4" refreshedVersion="0" background="1">
    <webPr url="https://query1.finance.yahoo.com/v10/finance/quoteSummary/WPO?modules=financialdata,defaultKeyStatistics,cashflowStatementHistoryQuarterly" htmlTables="1" htmlFormat="all"/>
  </connection>
  <connection id="776" name="Connection70" type="4" refreshedVersion="0" background="1">
    <webPr url="https://query1.finance.yahoo.com/v10/finance/quoteSummary/OKS?modules=financialdata,defaultKeyStatistics,cashflowStatementHistoryQuarterly" htmlTables="1" htmlFormat="all"/>
  </connection>
  <connection id="777" name="Connection700" type="4" refreshedVersion="0" background="1">
    <webPr url="https://query1.finance.yahoo.com/v10/finance/quoteSummary/WR?modules=financialdata,defaultKeyStatistics,cashflowStatementHistoryQuarterly" htmlTables="1" htmlFormat="all"/>
  </connection>
  <connection id="778" name="Connection7008" type="4" refreshedVersion="0" background="1">
    <webPr url="https://query1.finance.yahoo.com/v10/finance/quoteSummary/PBY?modules=financialdata,defaultKeyStatistics,cashflowStatementHistoryQuarterly" htmlTables="1" htmlFormat="all"/>
  </connection>
  <connection id="779" name="Connection701" type="4" refreshedVersion="0" background="1">
    <webPr url="https://query1.finance.yahoo.com/v10/finance/quoteSummary/TYN?modules=financialdata,defaultKeyStatistics,cashflowStatementHistoryQuarterly" htmlTables="1" htmlFormat="all"/>
  </connection>
  <connection id="780" name="Connection702" type="4" refreshedVersion="0" background="1">
    <webPr url="https://query1.finance.yahoo.com/v10/finance/quoteSummary/PSE?modules=financialdata,defaultKeyStatistics,cashflowStatementHistoryQuarterly" htmlTables="1" htmlFormat="all"/>
  </connection>
  <connection id="781" name="Connection703" type="4" refreshedVersion="0" background="1">
    <webPr url="https://query1.finance.yahoo.com/v10/finance/quoteSummary/RNF?modules=financialdata,defaultKeyStatistics,cashflowStatementHistoryQuarterly" htmlTables="1" htmlFormat="all"/>
  </connection>
  <connection id="782" name="Connection704" type="4" refreshedVersion="0" background="1">
    <webPr url="https://query1.finance.yahoo.com/v10/finance/quoteSummary/ACO?modules=financialdata,defaultKeyStatistics,cashflowStatementHistoryQuarterly" htmlTables="1" htmlFormat="all"/>
  </connection>
  <connection id="783" name="Connection705" type="4" refreshedVersion="0" background="1">
    <webPr url="https://query1.finance.yahoo.com/v10/finance/quoteSummary/XL?modules=financialdata,defaultKeyStatistics,cashflowStatementHistoryQuarterly" htmlTables="1" htmlFormat="all"/>
  </connection>
  <connection id="784" name="Connection706" type="4" refreshedVersion="0" background="1">
    <webPr url="https://query1.finance.yahoo.com/v10/finance/quoteSummary/HPY?modules=financialdata,defaultKeyStatistics,cashflowStatementHistoryQuarterly" htmlTables="1" htmlFormat="all"/>
  </connection>
  <connection id="785" name="Connection707" type="4" refreshedVersion="0" background="1">
    <webPr url="https://query1.finance.yahoo.com/v10/finance/quoteSummary/LUK?modules=financialdata,defaultKeyStatistics,cashflowStatementHistoryQuarterly" htmlTables="1" htmlFormat="all"/>
  </connection>
  <connection id="786" name="Connection708" type="4" refreshedVersion="0" background="1">
    <webPr url="https://query1.finance.yahoo.com/v10/finance/quoteSummary/SUSP?modules=financialdata,defaultKeyStatistics,cashflowStatementHistoryQuarterly" htmlTables="1" htmlFormat="all"/>
  </connection>
  <connection id="787" name="Connection709" type="4" refreshedVersion="0" background="1">
    <webPr url="https://query1.finance.yahoo.com/v10/finance/quoteSummary/GB?modules=financialdata,defaultKeyStatistics,cashflowStatementHistoryQuarterly" htmlTables="1" htmlFormat="all"/>
  </connection>
  <connection id="788" name="Connection71" type="4" refreshedVersion="0" background="1">
    <webPr url="https://query1.finance.yahoo.com/v10/finance/quoteSummary/LTD?modules=financialdata,defaultKeyStatistics,cashflowStatementHistoryQuarterly" htmlTables="1" htmlFormat="all"/>
  </connection>
  <connection id="789" name="Connection710" type="4" refreshedVersion="0" background="1">
    <webPr url="https://query1.finance.yahoo.com/v10/finance/quoteSummary/LXK?modules=financialdata,defaultKeyStatistics,cashflowStatementHistoryQuarterly" htmlTables="1" htmlFormat="all"/>
  </connection>
  <connection id="790" name="Connection711" type="4" refreshedVersion="0" background="1">
    <webPr url="https://query1.finance.yahoo.com/v10/finance/quoteSummary/KYE?modules=financialdata,defaultKeyStatistics,cashflowStatementHistoryQuarterly" htmlTables="1" htmlFormat="all"/>
  </connection>
  <connection id="791" name="Connection712" type="4" refreshedVersion="0" background="1">
    <webPr url="https://query1.finance.yahoo.com/v10/finance/quoteSummary/ANN?modules=financialdata,defaultKeyStatistics,cashflowStatementHistoryQuarterly" htmlTables="1" htmlFormat="all"/>
  </connection>
  <connection id="792" name="Connection713" type="4" refreshedVersion="0" background="1">
    <webPr url="https://query1.finance.yahoo.com/v10/finance/quoteSummary/SMF?modules=financialdata,defaultKeyStatistics,cashflowStatementHistoryQuarterly" htmlTables="1" htmlFormat="all"/>
  </connection>
  <connection id="793" name="Connection714" type="4" refreshedVersion="0" background="1">
    <webPr url="https://query1.finance.yahoo.com/v10/finance/quoteSummary/HLS?modules=financialdata,defaultKeyStatistics,cashflowStatementHistoryQuarterly" htmlTables="1" htmlFormat="all"/>
  </connection>
  <connection id="794" name="Connection715" type="4" refreshedVersion="0" background="1">
    <webPr url="https://query1.finance.yahoo.com/v10/finance/quoteSummary/NSH?modules=financialdata,defaultKeyStatistics,cashflowStatementHistoryQuarterly" htmlTables="1" htmlFormat="all"/>
  </connection>
  <connection id="795" name="Connection716" type="4" refreshedVersion="0" background="1">
    <webPr url="https://query1.finance.yahoo.com/v10/finance/quoteSummary/TRLA?modules=financialdata,defaultKeyStatistics,cashflowStatementHistoryQuarterly" htmlTables="1" htmlFormat="all"/>
  </connection>
  <connection id="796" name="Connection7165" type="4" refreshedVersion="0" background="1">
    <webPr url="https://query1.finance.yahoo.com/v10/finance/quoteSummary/The?modules=financialdata,defaultKeyStatistics,cashflowStatementHistoryQuarterly" htmlTables="1" htmlFormat="all"/>
  </connection>
  <connection id="797" name="Connection717" type="4" refreshedVersion="0" background="1">
    <webPr url="https://query1.finance.yahoo.com/v10/finance/quoteSummary/HOVU?modules=financialdata,defaultKeyStatistics,cashflowStatementHistoryQuarterly" htmlTables="1" htmlFormat="all"/>
  </connection>
  <connection id="798" name="Connection7174" type="4" refreshedVersion="0" background="1">
    <webPr url="https://query1.finance.yahoo.com/v10/finance/quoteSummary/Brasil?modules=financialdata,defaultKeyStatistics,cashflowStatementHistoryQuarterly" htmlTables="1" htmlFormat="all"/>
  </connection>
  <connection id="799" name="Connection718" type="4" refreshedVersion="0" background="1">
    <webPr url="https://query1.finance.yahoo.com/v10/finance/quoteSummary/BWC?modules=financialdata,defaultKeyStatistics,cashflowStatementHistoryQuarterly" htmlTables="1" htmlFormat="all"/>
  </connection>
  <connection id="800" name="Connection7180" type="4" refreshedVersion="0" background="1">
    <webPr url="https://query1.finance.yahoo.com/v10/finance/quoteSummary/India?modules=financialdata,defaultKeyStatistics,cashflowStatementHistoryQuarterly" htmlTables="1" htmlFormat="all"/>
  </connection>
  <connection id="801" name="Connection719" type="4" refreshedVersion="0" background="1">
    <webPr url="https://query1.finance.yahoo.com/v10/finance/quoteSummary/LPS?modules=financialdata,defaultKeyStatistics,cashflowStatementHistoryQuarterly" htmlTables="1" htmlFormat="all"/>
  </connection>
  <connection id="802" name="Connection72" type="4" refreshedVersion="0" background="1">
    <webPr url="https://query1.finance.yahoo.com/v10/finance/quoteSummary/OILT?modules=financialdata,defaultKeyStatistics,cashflowStatementHistoryQuarterly" htmlTables="1" htmlFormat="all"/>
  </connection>
  <connection id="803" name="Connection720" type="4" refreshedVersion="0" background="1">
    <webPr url="https://query1.finance.yahoo.com/v10/finance/quoteSummary/VNR?modules=financialdata,defaultKeyStatistics,cashflowStatementHistoryQuarterly" htmlTables="1" htmlFormat="all"/>
  </connection>
  <connection id="804" name="Connection721" type="4" refreshedVersion="0" background="1">
    <webPr url="https://query1.finance.yahoo.com/v10/finance/quoteSummary/DWRE?modules=financialdata,defaultKeyStatistics,cashflowStatementHistoryQuarterly" htmlTables="1" htmlFormat="all"/>
  </connection>
  <connection id="805" name="Connection722" type="4" refreshedVersion="0" background="1">
    <webPr url="https://query1.finance.yahoo.com/v10/finance/quoteSummary/TCAP?modules=financialdata,defaultKeyStatistics,cashflowStatementHistoryQuarterly" htmlTables="1" htmlFormat="all"/>
  </connection>
  <connection id="806" name="Connection723" type="4" refreshedVersion="0" background="1">
    <webPr url="https://query1.finance.yahoo.com/v10/finance/quoteSummary/KFH?modules=financialdata,defaultKeyStatistics,cashflowStatementHistoryQuarterly" htmlTables="1" htmlFormat="all"/>
  </connection>
  <connection id="807" name="Connection724" type="4" refreshedVersion="0" background="1">
    <webPr url="https://query1.finance.yahoo.com/v10/finance/quoteSummary/BOXC?modules=financialdata,defaultKeyStatistics,cashflowStatementHistoryQuarterly" htmlTables="1" htmlFormat="all"/>
  </connection>
  <connection id="808" name="Connection725" type="4" refreshedVersion="0" background="1">
    <webPr url="https://query1.finance.yahoo.com/v10/finance/quoteSummary/AEK?modules=financialdata,defaultKeyStatistics,cashflowStatementHistoryQuarterly" htmlTables="1" htmlFormat="all"/>
  </connection>
  <connection id="809" name="Connection726" type="4" refreshedVersion="0" background="1">
    <webPr url="https://query1.finance.yahoo.com/v10/finance/quoteSummary/AVV?modules=financialdata,defaultKeyStatistics,cashflowStatementHistoryQuarterly" htmlTables="1" htmlFormat="all"/>
  </connection>
  <connection id="810" name="Connection727" type="4" refreshedVersion="0" background="1">
    <webPr url="https://query1.finance.yahoo.com/v10/finance/quoteSummary/KCC?modules=financialdata,defaultKeyStatistics,cashflowStatementHistoryQuarterly" htmlTables="1" htmlFormat="all"/>
  </connection>
  <connection id="811" name="Connection728" type="4" refreshedVersion="0" background="1">
    <webPr url="https://query1.finance.yahoo.com/v10/finance/quoteSummary/DGI?modules=financialdata,defaultKeyStatistics,cashflowStatementHistoryQuarterly" htmlTables="1" htmlFormat="all"/>
  </connection>
  <connection id="812" name="Connection729" type="4" refreshedVersion="0" background="1">
    <webPr url="https://query1.finance.yahoo.com/v10/finance/quoteSummary/PFK?modules=financialdata,defaultKeyStatistics,cashflowStatementHistoryQuarterly" htmlTables="1" htmlFormat="all"/>
  </connection>
  <connection id="813" name="Connection73" type="4" refreshedVersion="0" background="1">
    <webPr url="https://query1.finance.yahoo.com/v10/finance/quoteSummary/DPM?modules=financialdata,defaultKeyStatistics,cashflowStatementHistoryQuarterly" htmlTables="1" htmlFormat="all"/>
  </connection>
  <connection id="814" name="Connection730" type="4" refreshedVersion="0" background="1">
    <webPr url="https://query1.finance.yahoo.com/v10/finance/quoteSummary/TCK?modules=financialdata,defaultKeyStatistics,cashflowStatementHistoryQuarterly" htmlTables="1" htmlFormat="all"/>
  </connection>
  <connection id="815" name="Connection731" type="4" refreshedVersion="0" background="1">
    <webPr url="https://query1.finance.yahoo.com/v10/finance/quoteSummary/KFI?modules=financialdata,defaultKeyStatistics,cashflowStatementHistoryQuarterly" htmlTables="1" htmlFormat="all"/>
  </connection>
  <connection id="816" name="Connection732" type="4" refreshedVersion="0" background="1">
    <webPr url="https://query1.finance.yahoo.com/v10/finance/quoteSummary/RJD?modules=financialdata,defaultKeyStatistics,cashflowStatementHistoryQuarterly" htmlTables="1" htmlFormat="all"/>
  </connection>
  <connection id="817" name="Connection733" type="4" refreshedVersion="0" background="1">
    <webPr url="https://query1.finance.yahoo.com/v10/finance/quoteSummary/HTR?modules=financialdata,defaultKeyStatistics,cashflowStatementHistoryQuarterly" htmlTables="1" htmlFormat="all"/>
  </connection>
  <connection id="818" name="Connection7330" type="4" refreshedVersion="0" background="1">
    <webPr url="https://query1.finance.yahoo.com/v10/finance/quoteSummary/?modules=financialdata,defaultKeyStatistics,cashflowStatementHistoryQuarterly" htmlTables="1" htmlFormat="all"/>
  </connection>
  <connection id="819" name="Connection734" type="4" refreshedVersion="0" background="1">
    <webPr url="https://query1.finance.yahoo.com/v10/finance/quoteSummary/VNOD?modules=financialdata,defaultKeyStatistics,cashflowStatementHistoryQuarterly" htmlTables="1" htmlFormat="all"/>
  </connection>
  <connection id="820" name="Connection735" type="4" refreshedVersion="0" background="1">
    <webPr url="https://query1.finance.yahoo.com/v10/finance/quoteSummary/LGF?modules=financialdata,defaultKeyStatistics,cashflowStatementHistoryQuarterly" htmlTables="1" htmlFormat="all"/>
  </connection>
  <connection id="821" name="Connection736" type="4" refreshedVersion="0" background="1">
    <webPr url="https://query1.finance.yahoo.com/v10/finance/quoteSummary/CIE?modules=financialdata,defaultKeyStatistics,cashflowStatementHistoryQuarterly" htmlTables="1" htmlFormat="all"/>
  </connection>
  <connection id="822" name="Connection737" type="4" refreshedVersion="0" background="1">
    <webPr url="https://query1.finance.yahoo.com/v10/finance/quoteSummary/BGCA?modules=financialdata,defaultKeyStatistics,cashflowStatementHistoryQuarterly" htmlTables="1" htmlFormat="all"/>
  </connection>
  <connection id="823" name="Connection738" type="4" refreshedVersion="0" background="1">
    <webPr url="https://query1.finance.yahoo.com/v10/finance/quoteSummary/GSJ?modules=financialdata,defaultKeyStatistics,cashflowStatementHistoryQuarterly" htmlTables="1" htmlFormat="all"/>
  </connection>
  <connection id="824" name="Connection739" type="4" refreshedVersion="0" background="1">
    <webPr url="https://query1.finance.yahoo.com/v10/finance/quoteSummary/CTW?modules=financialdata,defaultKeyStatistics,cashflowStatementHistoryQuarterly" htmlTables="1" htmlFormat="all"/>
  </connection>
  <connection id="825" name="Connection74" type="4" refreshedVersion="0" background="1">
    <webPr url="https://query1.finance.yahoo.com/v10/finance/quoteSummary/WAG?modules=financialdata,defaultKeyStatistics,cashflowStatementHistoryQuarterly" htmlTables="1" htmlFormat="all"/>
  </connection>
  <connection id="826" name="Connection740" type="4" refreshedVersion="0" background="1">
    <webPr url="https://query1.finance.yahoo.com/v10/finance/quoteSummary/DTK?modules=financialdata,defaultKeyStatistics,cashflowStatementHistoryQuarterly" htmlTables="1" htmlFormat="all"/>
  </connection>
  <connection id="827" name="Connection741" type="4" refreshedVersion="0" background="1">
    <webPr url="https://query1.finance.yahoo.com/v10/finance/quoteSummary/DTZ?modules=financialdata,defaultKeyStatistics,cashflowStatementHistoryQuarterly" htmlTables="1" htmlFormat="all"/>
  </connection>
  <connection id="828" name="Connection742" type="4" refreshedVersion="0" background="1">
    <webPr url="https://query1.finance.yahoo.com/v10/finance/quoteSummary/MHNB?modules=financialdata,defaultKeyStatistics,cashflowStatementHistoryQuarterly" htmlTables="1" htmlFormat="all"/>
  </connection>
  <connection id="829" name="Connection743" type="4" refreshedVersion="0" background="1">
    <webPr url="https://query1.finance.yahoo.com/v10/finance/quoteSummary/CTQ?modules=financialdata,defaultKeyStatistics,cashflowStatementHistoryQuarterly" htmlTables="1" htmlFormat="all"/>
  </connection>
  <connection id="830" name="Connection744" type="4" refreshedVersion="0" background="1">
    <webPr url="https://query1.finance.yahoo.com/v10/finance/quoteSummary/SCU?modules=financialdata,defaultKeyStatistics,cashflowStatementHistoryQuarterly" htmlTables="1" htmlFormat="all"/>
  </connection>
  <connection id="831" name="Connection745" type="4" refreshedVersion="0" background="1">
    <webPr url="https://query1.finance.yahoo.com/v10/finance/quoteSummary/TFG?modules=financialdata,defaultKeyStatistics,cashflowStatementHistoryQuarterly" htmlTables="1" htmlFormat="all"/>
  </connection>
  <connection id="832" name="Connection746" type="4" refreshedVersion="0" background="1">
    <webPr url="https://query1.finance.yahoo.com/v10/finance/quoteSummary/EFM?modules=financialdata,defaultKeyStatistics,cashflowStatementHistoryQuarterly" htmlTables="1" htmlFormat="all"/>
  </connection>
  <connection id="833" name="Connection747" type="4" refreshedVersion="0" background="1">
    <webPr url="https://query1.finance.yahoo.com/v10/finance/quoteSummary/CTU?modules=financialdata,defaultKeyStatistics,cashflowStatementHistoryQuarterly" htmlTables="1" htmlFormat="all"/>
  </connection>
  <connection id="834" name="Connection748" type="4" refreshedVersion="0" background="1">
    <webPr url="https://query1.finance.yahoo.com/v10/finance/quoteSummary/KED?modules=financialdata,defaultKeyStatistics,cashflowStatementHistoryQuarterly" htmlTables="1" htmlFormat="all"/>
  </connection>
  <connection id="835" name="Connection749" type="4" refreshedVersion="0" background="1">
    <webPr url="https://query1.finance.yahoo.com/v10/finance/quoteSummary/AFW?modules=financialdata,defaultKeyStatistics,cashflowStatementHistoryQuarterly" htmlTables="1" htmlFormat="all"/>
  </connection>
  <connection id="836" name="Connection75" type="4" refreshedVersion="0" background="1">
    <webPr url="https://query1.finance.yahoo.com/v10/finance/quoteSummary/RYL?modules=financialdata,defaultKeyStatistics,cashflowStatementHistoryQuarterly" htmlTables="1" htmlFormat="all"/>
  </connection>
  <connection id="837" name="Connection750" type="4" refreshedVersion="0" background="1">
    <webPr url="https://query1.finance.yahoo.com/v10/finance/quoteSummary/ARN?modules=financialdata,defaultKeyStatistics,cashflowStatementHistoryQuarterly" htmlTables="1" htmlFormat="all"/>
  </connection>
  <connection id="838" name="Connection751" type="4" refreshedVersion="0" background="1">
    <webPr url="https://query1.finance.yahoo.com/v10/finance/quoteSummary/DRU?modules=financialdata,defaultKeyStatistics,cashflowStatementHistoryQuarterly" htmlTables="1" htmlFormat="all"/>
  </connection>
  <connection id="839" name="Connection752" type="4" refreshedVersion="0" background="1">
    <webPr url="https://query1.finance.yahoo.com/v10/finance/quoteSummary/JBI?modules=financialdata,defaultKeyStatistics,cashflowStatementHistoryQuarterly" htmlTables="1" htmlFormat="all"/>
  </connection>
  <connection id="840" name="Connection753" type="4" refreshedVersion="0" background="1">
    <webPr url="https://query1.finance.yahoo.com/v10/finance/quoteSummary/CTX?modules=financialdata,defaultKeyStatistics,cashflowStatementHistoryQuarterly" htmlTables="1" htmlFormat="all"/>
  </connection>
  <connection id="841" name="Connection754" type="4" refreshedVersion="0" background="1">
    <webPr url="https://query1.finance.yahoo.com/v10/finance/quoteSummary/ESI?modules=financialdata,defaultKeyStatistics,cashflowStatementHistoryQuarterly" htmlTables="1" htmlFormat="all"/>
  </connection>
  <connection id="842" name="Connection755" type="4" refreshedVersion="0" background="1">
    <webPr url="https://query1.finance.yahoo.com/v10/finance/quoteSummary/GSF?modules=financialdata,defaultKeyStatistics,cashflowStatementHistoryQuarterly" htmlTables="1" htmlFormat="all"/>
  </connection>
  <connection id="843" name="Connection756" type="4" refreshedVersion="0" background="1">
    <webPr url="https://query1.finance.yahoo.com/v10/finance/quoteSummary/KDN?modules=financialdata,defaultKeyStatistics,cashflowStatementHistoryQuarterly" htmlTables="1" htmlFormat="all"/>
  </connection>
  <connection id="844" name="Connection757" type="4" refreshedVersion="0" background="1">
    <webPr url="https://query1.finance.yahoo.com/v10/finance/quoteSummary/ELB?modules=financialdata,defaultKeyStatistics,cashflowStatementHistoryQuarterly" htmlTables="1" htmlFormat="all"/>
  </connection>
  <connection id="845" name="Connection758" type="4" refreshedVersion="0" background="1">
    <webPr url="https://query1.finance.yahoo.com/v10/finance/quoteSummary/PVTD?modules=financialdata,defaultKeyStatistics,cashflowStatementHistoryQuarterly" htmlTables="1" htmlFormat="all"/>
  </connection>
  <connection id="846" name="Connection759" type="4" refreshedVersion="0" background="1">
    <webPr url="https://query1.finance.yahoo.com/v10/finance/quoteSummary/DFT?modules=financialdata,defaultKeyStatistics,cashflowStatementHistoryQuarterly" htmlTables="1" htmlFormat="all"/>
  </connection>
  <connection id="847" name="Connection76" type="4" refreshedVersion="0" background="1">
    <webPr url="https://query1.finance.yahoo.com/v10/finance/quoteSummary/PXP?modules=financialdata,defaultKeyStatistics,cashflowStatementHistoryQuarterly" htmlTables="1" htmlFormat="all"/>
  </connection>
  <connection id="848" name="Connection760" type="4" refreshedVersion="0" background="1">
    <webPr url="https://query1.finance.yahoo.com/v10/finance/quoteSummary/MGR?modules=financialdata,defaultKeyStatistics,cashflowStatementHistoryQuarterly" htmlTables="1" htmlFormat="all"/>
  </connection>
  <connection id="849" name="Connection761" type="4" refreshedVersion="0" background="1">
    <webPr url="https://query1.finance.yahoo.com/v10/finance/quoteSummary/TCC?modules=financialdata,defaultKeyStatistics,cashflowStatementHistoryQuarterly" htmlTables="1" htmlFormat="all"/>
  </connection>
  <connection id="850" name="Connection762" type="4" refreshedVersion="0" background="1">
    <webPr url="https://query1.finance.yahoo.com/v10/finance/quoteSummary/GAT?modules=financialdata,defaultKeyStatistics,cashflowStatementHistoryQuarterly" htmlTables="1" htmlFormat="all"/>
  </connection>
  <connection id="851" name="Connection763" type="4" refreshedVersion="0" background="1">
    <webPr url="https://query1.finance.yahoo.com/v10/finance/quoteSummary/EAA?modules=financialdata,defaultKeyStatistics,cashflowStatementHistoryQuarterly" htmlTables="1" htmlFormat="all"/>
  </connection>
  <connection id="852" name="Connection764" type="4" refreshedVersion="0" background="1">
    <webPr url="https://query1.finance.yahoo.com/v10/finance/quoteSummary/AFSD?modules=financialdata,defaultKeyStatistics,cashflowStatementHistoryQuarterly" htmlTables="1" htmlFormat="all"/>
  </connection>
  <connection id="853" name="Connection765" type="4" refreshedVersion="0" background="1">
    <webPr url="https://query1.finance.yahoo.com/v10/finance/quoteSummary/HTF?modules=financialdata,defaultKeyStatistics,cashflowStatementHistoryQuarterly" htmlTables="1" htmlFormat="all"/>
  </connection>
  <connection id="854" name="Connection766" type="4" refreshedVersion="0" background="1">
    <webPr url="https://query1.finance.yahoo.com/v10/finance/quoteSummary/HTGY?modules=financialdata,defaultKeyStatistics,cashflowStatementHistoryQuarterly" htmlTables="1" htmlFormat="all"/>
  </connection>
  <connection id="855" name="Connection767" type="4" refreshedVersion="0" background="1">
    <webPr url="https://query1.finance.yahoo.com/v10/finance/quoteSummary/JZL?modules=financialdata,defaultKeyStatistics,cashflowStatementHistoryQuarterly" htmlTables="1" htmlFormat="all"/>
  </connection>
  <connection id="856" name="Connection768" type="4" refreshedVersion="0" background="1">
    <webPr url="https://query1.finance.yahoo.com/v10/finance/quoteSummary/HTS?modules=financialdata,defaultKeyStatistics,cashflowStatementHistoryQuarterly" htmlTables="1" htmlFormat="all"/>
  </connection>
  <connection id="857" name="Connection769" type="4" refreshedVersion="0" background="1">
    <webPr url="https://query1.finance.yahoo.com/v10/finance/quoteSummary/NTT?modules=financialdata,defaultKeyStatistics,cashflowStatementHistoryQuarterly" htmlTables="1" htmlFormat="all"/>
  </connection>
  <connection id="858" name="Connection77" type="4" refreshedVersion="0" background="1">
    <webPr url="https://query1.finance.yahoo.com/v10/finance/quoteSummary/DPS?modules=financialdata,defaultKeyStatistics,cashflowStatementHistoryQuarterly" htmlTables="1" htmlFormat="all"/>
  </connection>
  <connection id="859" name="Connection770" type="4" refreshedVersion="0" background="1">
    <webPr url="https://query1.finance.yahoo.com/v10/finance/quoteSummary/CWZ?modules=financialdata,defaultKeyStatistics,cashflowStatementHistoryQuarterly" htmlTables="1" htmlFormat="all"/>
  </connection>
  <connection id="860" name="Connection771" type="4" refreshedVersion="0" background="1">
    <webPr url="https://query1.finance.yahoo.com/v10/finance/quoteSummary/XFR?modules=financialdata,defaultKeyStatistics,cashflowStatementHistoryQuarterly" htmlTables="1" htmlFormat="all"/>
  </connection>
  <connection id="861" name="Connection772" type="4" refreshedVersion="0" background="1">
    <webPr url="https://query1.finance.yahoo.com/v10/finance/quoteSummary/AFA?modules=financialdata,defaultKeyStatistics,cashflowStatementHistoryQuarterly" htmlTables="1" htmlFormat="all"/>
  </connection>
  <connection id="862" name="Connection773" type="4" refreshedVersion="0" background="1">
    <webPr url="https://query1.finance.yahoo.com/v10/finance/quoteSummary/IGK?modules=financialdata,defaultKeyStatistics,cashflowStatementHistoryQuarterly" htmlTables="1" htmlFormat="all"/>
  </connection>
  <connection id="863" name="Connection774" type="4" refreshedVersion="0" background="1">
    <webPr url="https://query1.finance.yahoo.com/v10/finance/quoteSummary/WRT?modules=financialdata,defaultKeyStatistics,cashflowStatementHistoryQuarterly" htmlTables="1" htmlFormat="all"/>
  </connection>
  <connection id="864" name="Connection775" type="4" refreshedVersion="0" background="1">
    <webPr url="https://query1.finance.yahoo.com/v10/finance/quoteSummary/TTF?modules=financialdata,defaultKeyStatistics,cashflowStatementHistoryQuarterly" htmlTables="1" htmlFormat="all"/>
  </connection>
  <connection id="865" name="Connection776" type="4" refreshedVersion="0" background="1">
    <webPr url="https://query1.finance.yahoo.com/v10/finance/quoteSummary/EQY?modules=financialdata,defaultKeyStatistics,cashflowStatementHistoryQuarterly" htmlTables="1" htmlFormat="all"/>
  </connection>
  <connection id="866" name="Connection777" type="4" refreshedVersion="0" background="1">
    <webPr url="https://query1.finance.yahoo.com/v10/finance/quoteSummary/MCQ?modules=financialdata,defaultKeyStatistics,cashflowStatementHistoryQuarterly" htmlTables="1" htmlFormat="all"/>
  </connection>
  <connection id="867" name="Connection778" type="4" refreshedVersion="0" background="1">
    <webPr url="https://query1.finance.yahoo.com/v10/finance/quoteSummary/PJS?modules=financialdata,defaultKeyStatistics,cashflowStatementHistoryQuarterly" htmlTables="1" htmlFormat="all"/>
  </connection>
  <connection id="868" name="Connection779" type="4" refreshedVersion="0" background="1">
    <webPr url="https://query1.finance.yahoo.com/v10/finance/quoteSummary/ARU?modules=financialdata,defaultKeyStatistics,cashflowStatementHistoryQuarterly" htmlTables="1" htmlFormat="all"/>
  </connection>
  <connection id="869" name="Connection78" type="4" refreshedVersion="0" background="1">
    <webPr url="https://query1.finance.yahoo.com/v10/finance/quoteSummary/EOC?modules=financialdata,defaultKeyStatistics,cashflowStatementHistoryQuarterly" htmlTables="1" htmlFormat="all"/>
  </connection>
  <connection id="870" name="Connection780" type="4" refreshedVersion="0" background="1">
    <webPr url="https://query1.finance.yahoo.com/v10/finance/quoteSummary/HTGZ?modules=financialdata,defaultKeyStatistics,cashflowStatementHistoryQuarterly" htmlTables="1" htmlFormat="all"/>
  </connection>
  <connection id="871" name="Connection781" type="4" refreshedVersion="0" background="1">
    <webPr url="https://query1.finance.yahoo.com/v10/finance/quoteSummary/JZT?modules=financialdata,defaultKeyStatistics,cashflowStatementHistoryQuarterly" htmlTables="1" htmlFormat="all"/>
  </connection>
  <connection id="872" name="Connection782" type="4" refreshedVersion="0" background="1">
    <webPr url="https://query1.finance.yahoo.com/v10/finance/quoteSummary/TCCA?modules=financialdata,defaultKeyStatistics,cashflowStatementHistoryQuarterly" htmlTables="1" htmlFormat="all"/>
  </connection>
  <connection id="873" name="Connection783" type="4" refreshedVersion="0" background="1">
    <webPr url="https://query1.finance.yahoo.com/v10/finance/quoteSummary/CCV?modules=financialdata,defaultKeyStatistics,cashflowStatementHistoryQuarterly" htmlTables="1" htmlFormat="all"/>
  </connection>
  <connection id="874" name="Connection784" type="4" refreshedVersion="0" background="1">
    <webPr url="https://query1.finance.yahoo.com/v10/finance/quoteSummary/HCS?modules=financialdata,defaultKeyStatistics,cashflowStatementHistoryQuarterly" htmlTables="1" htmlFormat="all"/>
  </connection>
  <connection id="875" name="Connection785" type="4" refreshedVersion="0" background="1">
    <webPr url="https://query1.finance.yahoo.com/v10/finance/quoteSummary/KWN?modules=financialdata,defaultKeyStatistics,cashflowStatementHistoryQuarterly" htmlTables="1" htmlFormat="all"/>
  </connection>
  <connection id="876" name="Connection786" type="4" refreshedVersion="0" background="1">
    <webPr url="https://query1.finance.yahoo.com/v10/finance/quoteSummary/DCE?modules=financialdata,defaultKeyStatistics,cashflowStatementHistoryQuarterly" htmlTables="1" htmlFormat="all"/>
  </connection>
  <connection id="877" name="Connection787" type="4" refreshedVersion="0" background="1">
    <webPr url="https://query1.finance.yahoo.com/v10/finance/quoteSummary/GEB?modules=financialdata,defaultKeyStatistics,cashflowStatementHistoryQuarterly" htmlTables="1" htmlFormat="all"/>
  </connection>
  <connection id="878" name="Connection788" type="4" refreshedVersion="0" background="1">
    <webPr url="https://query1.finance.yahoo.com/v10/finance/quoteSummary/PJA?modules=financialdata,defaultKeyStatistics,cashflowStatementHistoryQuarterly" htmlTables="1" htmlFormat="all"/>
  </connection>
  <connection id="879" name="Connection789" type="4" refreshedVersion="0" background="1">
    <webPr url="https://query1.finance.yahoo.com/v10/finance/quoteSummary/NTI?modules=financialdata,defaultKeyStatistics,cashflowStatementHistoryQuarterly" htmlTables="1" htmlFormat="all"/>
  </connection>
  <connection id="880" name="Connection79" type="4" refreshedVersion="0" background="1">
    <webPr url="https://query1.finance.yahoo.com/v10/finance/quoteSummary/ENH?modules=financialdata,defaultKeyStatistics,cashflowStatementHistoryQuarterly" htmlTables="1" htmlFormat="all"/>
  </connection>
  <connection id="881" name="Connection790" type="4" refreshedVersion="0" background="1">
    <webPr url="https://query1.finance.yahoo.com/v10/finance/quoteSummary/PHA?modules=financialdata,defaultKeyStatistics,cashflowStatementHistoryQuarterly" htmlTables="1" htmlFormat="all"/>
  </connection>
  <connection id="882" name="Connection791" type="4" refreshedVersion="0" background="1">
    <webPr url="https://query1.finance.yahoo.com/v10/finance/quoteSummary/IND?modules=financialdata,defaultKeyStatistics,cashflowStatementHistoryQuarterly" htmlTables="1" htmlFormat="all"/>
  </connection>
  <connection id="883" name="Connection792" type="4" refreshedVersion="0" background="1">
    <webPr url="https://query1.finance.yahoo.com/v10/finance/quoteSummary/XFP?modules=financialdata,defaultKeyStatistics,cashflowStatementHistoryQuarterly" htmlTables="1" htmlFormat="all"/>
  </connection>
  <connection id="884" name="Connection793" type="4" refreshedVersion="0" background="1">
    <webPr url="https://query1.finance.yahoo.com/v10/finance/quoteSummary/PKH?modules=financialdata,defaultKeyStatistics,cashflowStatementHistoryQuarterly" htmlTables="1" htmlFormat="all"/>
  </connection>
  <connection id="885" name="Connection794" type="4" refreshedVersion="0" background="1">
    <webPr url="https://query1.finance.yahoo.com/v10/finance/quoteSummary/JZJ?modules=financialdata,defaultKeyStatistics,cashflowStatementHistoryQuarterly" htmlTables="1" htmlFormat="all"/>
  </connection>
  <connection id="886" name="Connection795" type="4" refreshedVersion="0" background="1">
    <webPr url="https://query1.finance.yahoo.com/v10/finance/quoteSummary/FLTX?modules=financialdata,defaultKeyStatistics,cashflowStatementHistoryQuarterly" htmlTables="1" htmlFormat="all"/>
  </connection>
  <connection id="887" name="Connection796" type="4" refreshedVersion="0" background="1">
    <webPr url="https://query1.finance.yahoo.com/v10/finance/quoteSummary/GJM?modules=financialdata,defaultKeyStatistics,cashflowStatementHistoryQuarterly" htmlTables="1" htmlFormat="all"/>
  </connection>
  <connection id="888" name="Connection797" type="4" refreshedVersion="0" background="1">
    <webPr url="https://query1.finance.yahoo.com/v10/finance/quoteSummary/INZ?modules=financialdata,defaultKeyStatistics,cashflowStatementHistoryQuarterly" htmlTables="1" htmlFormat="all"/>
  </connection>
  <connection id="889" name="Connection798" type="4" refreshedVersion="0" background="1">
    <webPr url="https://query1.finance.yahoo.com/v10/finance/quoteSummary/GOM?modules=financialdata,defaultKeyStatistics,cashflowStatementHistoryQuarterly" htmlTables="1" htmlFormat="all"/>
  </connection>
  <connection id="890" name="Connection799" type="4" refreshedVersion="0" background="1">
    <webPr url="https://query1.finance.yahoo.com/v10/finance/quoteSummary/JBJ?modules=financialdata,defaultKeyStatistics,cashflowStatementHistoryQuarterly" htmlTables="1" htmlFormat="all"/>
  </connection>
  <connection id="891" name="Connection8" type="4" refreshedVersion="0" background="1">
    <webPr url="https://query1.finance.yahoo.com/v10/finance/quoteSummary/WPO?modules=financialdata,defaultKeyStatistics,cashflowStatementHistoryQuarterly" htmlTables="1" htmlFormat="all"/>
  </connection>
  <connection id="892" name="Connection80" type="4" refreshedVersion="0" background="1">
    <webPr url="https://query1.finance.yahoo.com/v10/finance/quoteSummary/NGLS?modules=financialdata,defaultKeyStatistics,cashflowStatementHistoryQuarterly" htmlTables="1" htmlFormat="all"/>
  </connection>
  <connection id="893" name="Connection800" type="4" refreshedVersion="0" background="1">
    <webPr url="https://query1.finance.yahoo.com/v10/finance/quoteSummary/SFD?modules=financialdata,defaultKeyStatistics,cashflowStatementHistoryQuarterly" htmlTables="1" htmlFormat="all"/>
  </connection>
  <connection id="894" name="Connection801" type="4" refreshedVersion="0" background="1">
    <webPr url="https://query1.finance.yahoo.com/v10/finance/quoteSummary/SNHN?modules=financialdata,defaultKeyStatistics,cashflowStatementHistoryQuarterly" htmlTables="1" htmlFormat="all"/>
  </connection>
  <connection id="895" name="Connection802" type="4" refreshedVersion="0" background="1">
    <webPr url="https://query1.finance.yahoo.com/v10/finance/quoteSummary/AEV?modules=financialdata,defaultKeyStatistics,cashflowStatementHistoryQuarterly" htmlTables="1" htmlFormat="all"/>
  </connection>
  <connection id="896" name="Connection803" type="4" refreshedVersion="0" background="1">
    <webPr url="https://query1.finance.yahoo.com/v10/finance/quoteSummary/LVB?modules=financialdata,defaultKeyStatistics,cashflowStatementHistoryQuarterly" htmlTables="1" htmlFormat="all"/>
  </connection>
  <connection id="897" name="Connection804" type="4" refreshedVersion="0" background="1">
    <webPr url="https://query1.finance.yahoo.com/v10/finance/quoteSummary/GKM?modules=financialdata,defaultKeyStatistics,cashflowStatementHistoryQuarterly" htmlTables="1" htmlFormat="all"/>
  </connection>
  <connection id="898" name="Connection805" type="4" refreshedVersion="0" background="1">
    <webPr url="https://query1.finance.yahoo.com/v10/finance/quoteSummary/JZV?modules=financialdata,defaultKeyStatistics,cashflowStatementHistoryQuarterly" htmlTables="1" htmlFormat="all"/>
  </connection>
  <connection id="899" name="Connection806" type="4" refreshedVersion="0" background="1">
    <webPr url="https://query1.finance.yahoo.com/v10/finance/quoteSummary/HJR?modules=financialdata,defaultKeyStatistics,cashflowStatementHistoryQuarterly" htmlTables="1" htmlFormat="all"/>
  </connection>
  <connection id="900" name="Connection807" type="4" refreshedVersion="0" background="1">
    <webPr url="https://query1.finance.yahoo.com/v10/finance/quoteSummary/KNM?modules=financialdata,defaultKeyStatistics,cashflowStatementHistoryQuarterly" htmlTables="1" htmlFormat="all"/>
  </connection>
  <connection id="901" name="Connection808" type="4" refreshedVersion="0" background="1">
    <webPr url="https://query1.finance.yahoo.com/v10/finance/quoteSummary/MSZ?modules=financialdata,defaultKeyStatistics,cashflowStatementHistoryQuarterly" htmlTables="1" htmlFormat="all"/>
  </connection>
  <connection id="902" name="Connection809" type="4" refreshedVersion="0" background="1">
    <webPr url="https://query1.finance.yahoo.com/v10/finance/quoteSummary/AFM?modules=financialdata,defaultKeyStatistics,cashflowStatementHistoryQuarterly" htmlTables="1" htmlFormat="all"/>
  </connection>
  <connection id="903" name="Connection81" type="4" refreshedVersion="0" background="1">
    <webPr url="https://query1.finance.yahoo.com/v10/finance/quoteSummary/JAH?modules=financialdata,defaultKeyStatistics,cashflowStatementHistoryQuarterly" htmlTables="1" htmlFormat="all"/>
  </connection>
  <connection id="904" name="Connection810" type="4" refreshedVersion="0" background="1">
    <webPr url="https://query1.finance.yahoo.com/v10/finance/quoteSummary/GMA?modules=financialdata,defaultKeyStatistics,cashflowStatementHistoryQuarterly" htmlTables="1" htmlFormat="all"/>
  </connection>
  <connection id="905" name="Connection811" type="4" refreshedVersion="0" background="1">
    <webPr url="https://query1.finance.yahoo.com/v10/finance/quoteSummary/MWO?modules=financialdata,defaultKeyStatistics,cashflowStatementHistoryQuarterly" htmlTables="1" htmlFormat="all"/>
  </connection>
  <connection id="906" name="Connection8115" type="4" refreshedVersion="0" background="1">
    <webPr url="https://query1.finance.yahoo.com/v10/finance/quoteSummary/?modules=financialdata,defaultKeyStatistics,cashflowStatementHistoryQuarterly" htmlTables="1" htmlFormat="all"/>
  </connection>
  <connection id="907" name="Connection812" type="4" refreshedVersion="0" background="1">
    <webPr url="https://query1.finance.yahoo.com/v10/finance/quoteSummary/DTT?modules=financialdata,defaultKeyStatistics,cashflowStatementHistoryQuarterly" htmlTables="1" htmlFormat="all"/>
  </connection>
  <connection id="908" name="Connection813" type="4" refreshedVersion="0" background="1">
    <webPr url="https://query1.finance.yahoo.com/v10/finance/quoteSummary/JBO?modules=financialdata,defaultKeyStatistics,cashflowStatementHistoryQuarterly" htmlTables="1" htmlFormat="all"/>
  </connection>
  <connection id="909" name="Connection814" type="4" refreshedVersion="0" background="1">
    <webPr url="https://query1.finance.yahoo.com/v10/finance/quoteSummary/MSK?modules=financialdata,defaultKeyStatistics,cashflowStatementHistoryQuarterly" htmlTables="1" htmlFormat="all"/>
  </connection>
  <connection id="910" name="Connection815" type="4" refreshedVersion="0" background="1">
    <webPr url="https://query1.finance.yahoo.com/v10/finance/quoteSummary/LGP?modules=financialdata,defaultKeyStatistics,cashflowStatementHistoryQuarterly" htmlTables="1" htmlFormat="all"/>
  </connection>
  <connection id="911" name="Connection816" type="4" refreshedVersion="0" background="1">
    <webPr url="https://query1.finance.yahoo.com/v10/finance/quoteSummary/MWG?modules=financialdata,defaultKeyStatistics,cashflowStatementHistoryQuarterly" htmlTables="1" htmlFormat="all"/>
  </connection>
  <connection id="912" name="Connection817" type="4" refreshedVersion="0" background="1">
    <webPr url="https://query1.finance.yahoo.com/v10/finance/quoteSummary/PYK?modules=financialdata,defaultKeyStatistics,cashflowStatementHistoryQuarterly" htmlTables="1" htmlFormat="all"/>
  </connection>
  <connection id="913" name="Connection818" type="4" refreshedVersion="0" background="1">
    <webPr url="https://query1.finance.yahoo.com/v10/finance/quoteSummary/PYY?modules=financialdata,defaultKeyStatistics,cashflowStatementHistoryQuarterly" htmlTables="1" htmlFormat="all"/>
  </connection>
  <connection id="914" name="Connection819" type="4" refreshedVersion="0" background="1">
    <webPr url="https://query1.finance.yahoo.com/v10/finance/quoteSummary/AIB?modules=financialdata,defaultKeyStatistics,cashflowStatementHistoryQuarterly" htmlTables="1" htmlFormat="all"/>
  </connection>
  <connection id="915" name="Connection82" type="4" refreshedVersion="0" background="1">
    <webPr url="https://query1.finance.yahoo.com/v10/finance/quoteSummary/CNL?modules=financialdata,defaultKeyStatistics,cashflowStatementHistoryQuarterly" htmlTables="1" htmlFormat="all"/>
  </connection>
  <connection id="916" name="Connection820" type="4" refreshedVersion="0" background="1">
    <webPr url="https://query1.finance.yahoo.com/v10/finance/quoteSummary/HYK?modules=financialdata,defaultKeyStatistics,cashflowStatementHistoryQuarterly" htmlTables="1" htmlFormat="all"/>
  </connection>
  <connection id="917" name="Connection821" type="4" refreshedVersion="0" background="1">
    <webPr url="https://query1.finance.yahoo.com/v10/finance/quoteSummary/PYB?modules=financialdata,defaultKeyStatistics,cashflowStatementHistoryQuarterly" htmlTables="1" htmlFormat="all"/>
  </connection>
  <connection id="918" name="Connection822" type="4" refreshedVersion="0" background="1">
    <webPr url="https://query1.finance.yahoo.com/v10/finance/quoteSummary/SLRA?modules=financialdata,defaultKeyStatistics,cashflowStatementHistoryQuarterly" htmlTables="1" htmlFormat="all"/>
  </connection>
  <connection id="919" name="Connection823" type="4" refreshedVersion="0" background="1">
    <webPr url="https://query1.finance.yahoo.com/v10/finance/quoteSummary/DUA?modules=financialdata,defaultKeyStatistics,cashflowStatementHistoryQuarterly" htmlTables="1" htmlFormat="all"/>
  </connection>
  <connection id="920" name="Connection824" type="4" refreshedVersion="0" background="1">
    <webPr url="https://query1.finance.yahoo.com/v10/finance/quoteSummary/HJN?modules=financialdata,defaultKeyStatistics,cashflowStatementHistoryQuarterly" htmlTables="1" htmlFormat="all"/>
  </connection>
  <connection id="921" name="Connection825" type="4" refreshedVersion="0" background="1">
    <webPr url="https://query1.finance.yahoo.com/v10/finance/quoteSummary/PYV?modules=financialdata,defaultKeyStatistics,cashflowStatementHistoryQuarterly" htmlTables="1" htmlFormat="all"/>
  </connection>
  <connection id="922" name="Connection826" type="4" refreshedVersion="0" background="1">
    <webPr url="https://query1.finance.yahoo.com/v10/finance/quoteSummary/PZB?modules=financialdata,defaultKeyStatistics,cashflowStatementHistoryQuarterly" htmlTables="1" htmlFormat="all"/>
  </connection>
  <connection id="923" name="Connection827" type="4" refreshedVersion="0" background="1">
    <webPr url="https://query1.finance.yahoo.com/v10/finance/quoteSummary/NFP?modules=financialdata,defaultKeyStatistics,cashflowStatementHistoryQuarterly" htmlTables="1" htmlFormat="all"/>
  </connection>
  <connection id="924" name="Connection828" type="4" refreshedVersion="0" background="1">
    <webPr url="https://query1.finance.yahoo.com/v10/finance/quoteSummary/FSCE?modules=financialdata,defaultKeyStatistics,cashflowStatementHistoryQuarterly" htmlTables="1" htmlFormat="all"/>
  </connection>
  <connection id="925" name="Connection829" type="4" refreshedVersion="0" background="1">
    <webPr url="https://query1.finance.yahoo.com/v10/finance/quoteSummary/MWR?modules=financialdata,defaultKeyStatistics,cashflowStatementHistoryQuarterly" htmlTables="1" htmlFormat="all"/>
  </connection>
  <connection id="926" name="Connection83" type="4" refreshedVersion="0" background="1">
    <webPr url="https://query1.finance.yahoo.com/v10/finance/quoteSummary/LG?modules=financialdata,defaultKeyStatistics,cashflowStatementHistoryQuarterly" htmlTables="1" htmlFormat="all"/>
  </connection>
  <connection id="927" name="Connection830" type="4" refreshedVersion="0" background="1">
    <webPr url="https://query1.finance.yahoo.com/v10/finance/quoteSummary/PYC?modules=financialdata,defaultKeyStatistics,cashflowStatementHistoryQuarterly" htmlTables="1" htmlFormat="all"/>
  </connection>
  <connection id="928" name="Connection831" type="4" refreshedVersion="0" background="1">
    <webPr url="https://query1.finance.yahoo.com/v10/finance/quoteSummary/GJK?modules=financialdata,defaultKeyStatistics,cashflowStatementHistoryQuarterly" htmlTables="1" htmlFormat="all"/>
  </connection>
  <connection id="929" name="Connection832" type="4" refreshedVersion="0" background="1">
    <webPr url="https://query1.finance.yahoo.com/v10/finance/quoteSummary/HYL?modules=financialdata,defaultKeyStatistics,cashflowStatementHistoryQuarterly" htmlTables="1" htmlFormat="all"/>
  </connection>
  <connection id="930" name="Connection833" type="4" refreshedVersion="0" background="1">
    <webPr url="https://query1.finance.yahoo.com/v10/finance/quoteSummary/HJJ?modules=financialdata,defaultKeyStatistics,cashflowStatementHistoryQuarterly" htmlTables="1" htmlFormat="all"/>
  </connection>
  <connection id="931" name="Connection834" type="4" refreshedVersion="0" background="1">
    <webPr url="https://query1.finance.yahoo.com/v10/finance/quoteSummary/ISP?modules=financialdata,defaultKeyStatistics,cashflowStatementHistoryQuarterly" htmlTables="1" htmlFormat="all"/>
  </connection>
  <connection id="932" name="Connection835" type="4" refreshedVersion="0" background="1">
    <webPr url="https://query1.finance.yahoo.com/v10/finance/quoteSummary/JZC?modules=financialdata,defaultKeyStatistics,cashflowStatementHistoryQuarterly" htmlTables="1" htmlFormat="all"/>
  </connection>
  <connection id="933" name="Connection836" type="4" refreshedVersion="0" background="1">
    <webPr url="https://query1.finance.yahoo.com/v10/finance/quoteSummary/PYG?modules=financialdata,defaultKeyStatistics,cashflowStatementHistoryQuarterly" htmlTables="1" htmlFormat="all"/>
  </connection>
  <connection id="934" name="Connection837" type="4" refreshedVersion="0" background="1">
    <webPr url="https://query1.finance.yahoo.com/v10/finance/quoteSummary/GJJ?modules=financialdata,defaultKeyStatistics,cashflowStatementHistoryQuarterly" htmlTables="1" htmlFormat="all"/>
  </connection>
  <connection id="935" name="Connection838" type="4" refreshedVersion="0" background="1">
    <webPr url="https://query1.finance.yahoo.com/v10/finance/quoteSummary/ALDW?modules=financialdata,defaultKeyStatistics,cashflowStatementHistoryQuarterly" htmlTables="1" htmlFormat="all"/>
  </connection>
  <connection id="936" name="Connection839" type="4" refreshedVersion="0" background="1">
    <webPr url="https://query1.finance.yahoo.com/v10/finance/quoteSummary/TUMI?modules=financialdata,defaultKeyStatistics,cashflowStatementHistoryQuarterly" htmlTables="1" htmlFormat="all"/>
  </connection>
  <connection id="937" name="Connection84" type="4" refreshedVersion="0" background="1">
    <webPr url="https://query1.finance.yahoo.com/v10/finance/quoteSummary/ARB?modules=financialdata,defaultKeyStatistics,cashflowStatementHistoryQuarterly" htmlTables="1" htmlFormat="all"/>
  </connection>
  <connection id="938" name="Connection840" type="4" refreshedVersion="0" background="1">
    <webPr url="https://query1.finance.yahoo.com/v10/finance/quoteSummary/CWHO?modules=financialdata,defaultKeyStatistics,cashflowStatementHistoryQuarterly" htmlTables="1" htmlFormat="all"/>
  </connection>
  <connection id="939" name="Connection841" type="4" refreshedVersion="0" background="1">
    <webPr url="https://query1.finance.yahoo.com/v10/finance/quoteSummary/NRGY?modules=financialdata,defaultKeyStatistics,cashflowStatementHistoryQuarterly" htmlTables="1" htmlFormat="all"/>
  </connection>
  <connection id="940" name="Connection8418" type="4" refreshedVersion="0" background="1">
    <webPr url="https://query1.finance.yahoo.com/v10/finance/quoteSummary/CRM?modules=financialdata,defaultKeyStatistics,cashflowStatementHistoryQuarterly" htmlTables="1" htmlFormat="all"/>
  </connection>
  <connection id="941" name="Connection842" type="4" refreshedVersion="0" background="1">
    <webPr url="https://query1.finance.yahoo.com/v10/finance/quoteSummary/GJD?modules=financialdata,defaultKeyStatistics,cashflowStatementHistoryQuarterly" htmlTables="1" htmlFormat="all"/>
  </connection>
  <connection id="942" name="Connection843" type="4" refreshedVersion="0" background="1">
    <webPr url="https://query1.finance.yahoo.com/v10/finance/quoteSummary/CBG?modules=financialdata,defaultKeyStatistics,cashflowStatementHistoryQuarterly" htmlTables="1" htmlFormat="all"/>
  </connection>
  <connection id="943" name="Connection844" type="4" refreshedVersion="0" background="1">
    <webPr url="https://query1.finance.yahoo.com/v10/finance/quoteSummary/CLP?modules=financialdata,defaultKeyStatistics,cashflowStatementHistoryQuarterly" htmlTables="1" htmlFormat="all"/>
  </connection>
  <connection id="944" name="Connection845" type="4" refreshedVersion="0" background="1">
    <webPr url="https://query1.finance.yahoo.com/v10/finance/quoteSummary/DYN?modules=financialdata,defaultKeyStatistics,cashflowStatementHistoryQuarterly" htmlTables="1" htmlFormat="all"/>
  </connection>
  <connection id="945" name="Connection846" type="4" refreshedVersion="0" background="1">
    <webPr url="https://query1.finance.yahoo.com/v10/finance/quoteSummary/PFX?modules=financialdata,defaultKeyStatistics,cashflowStatementHistoryQuarterly" htmlTables="1" htmlFormat="all"/>
  </connection>
  <connection id="946" name="Connection847" type="4" refreshedVersion="0" background="1">
    <webPr url="https://query1.finance.yahoo.com/v10/finance/quoteSummary/SWY?modules=financialdata,defaultKeyStatistics,cashflowStatementHistoryQuarterly" htmlTables="1" htmlFormat="all"/>
  </connection>
  <connection id="947" name="Connection848" type="4" refreshedVersion="0" background="1">
    <webPr url="https://query1.finance.yahoo.com/v10/finance/quoteSummary/EMC?modules=financialdata,defaultKeyStatistics,cashflowStatementHistoryQuarterly" htmlTables="1" htmlFormat="all"/>
  </connection>
  <connection id="948" name="Connection849" type="4" refreshedVersion="0" background="1">
    <webPr url="https://query1.finance.yahoo.com/v10/finance/quoteSummary/ARP?modules=financialdata,defaultKeyStatistics,cashflowStatementHistoryQuarterly" htmlTables="1" htmlFormat="all"/>
  </connection>
  <connection id="949" name="Connection85" type="4" refreshedVersion="0" background="1">
    <webPr url="https://query1.finance.yahoo.com/v10/finance/quoteSummary/STJ?modules=financialdata,defaultKeyStatistics,cashflowStatementHistoryQuarterly" htmlTables="1" htmlFormat="all"/>
  </connection>
  <connection id="950" name="Connection850" type="4" refreshedVersion="0" background="1">
    <webPr url="https://query1.finance.yahoo.com/v10/finance/quoteSummary/NRGM?modules=financialdata,defaultKeyStatistics,cashflowStatementHistoryQuarterly" htmlTables="1" htmlFormat="all"/>
  </connection>
  <connection id="951" name="Connection851" type="4" refreshedVersion="0" background="1">
    <webPr url="https://query1.finance.yahoo.com/v10/finance/quoteSummary/BIN?modules=financialdata,defaultKeyStatistics,cashflowStatementHistoryQuarterly" htmlTables="1" htmlFormat="all"/>
  </connection>
  <connection id="952" name="Connection852" type="4" refreshedVersion="0" background="1">
    <webPr url="https://query1.finance.yahoo.com/v10/finance/quoteSummary/PAY?modules=financialdata,defaultKeyStatistics,cashflowStatementHistoryQuarterly" htmlTables="1" htmlFormat="all"/>
  </connection>
  <connection id="953" name="Connection853" type="4" refreshedVersion="0" background="1">
    <webPr url="https://query1.finance.yahoo.com/v10/finance/quoteSummary/SLW?modules=financialdata,defaultKeyStatistics,cashflowStatementHistoryQuarterly" htmlTables="1" htmlFormat="all"/>
  </connection>
  <connection id="954" name="Connection854" type="4" refreshedVersion="0" background="1">
    <webPr url="https://query1.finance.yahoo.com/v10/finance/quoteSummary/GGP?modules=financialdata,defaultKeyStatistics,cashflowStatementHistoryQuarterly" htmlTables="1" htmlFormat="all"/>
  </connection>
  <connection id="955" name="Connection855" type="4" refreshedVersion="0" background="1">
    <webPr url="https://query1.finance.yahoo.com/v10/finance/quoteSummary/LINTA?modules=financialdata,defaultKeyStatistics,cashflowStatementHistoryQuarterly" htmlTables="1" htmlFormat="all"/>
  </connection>
  <connection id="956" name="Connection856" type="4" refreshedVersion="0" background="1">
    <webPr url="https://query1.finance.yahoo.com/v10/finance/quoteSummary/PLP?modules=financialdata,defaultKeyStatistics,cashflowStatementHistoryQuarterly" htmlTables="1" htmlFormat="all"/>
  </connection>
  <connection id="957" name="Connection857" type="4" refreshedVersion="0" background="1">
    <webPr url="https://query1.finance.yahoo.com/v10/finance/quoteSummary/EDE?modules=financialdata,defaultKeyStatistics,cashflowStatementHistoryQuarterly" htmlTables="1" htmlFormat="all"/>
  </connection>
  <connection id="958" name="Connection858" type="4" refreshedVersion="0" background="1">
    <webPr url="https://query1.finance.yahoo.com/v10/finance/quoteSummary/LVLT?modules=financialdata,defaultKeyStatistics,cashflowStatementHistoryQuarterly" htmlTables="1" htmlFormat="all"/>
  </connection>
  <connection id="959" name="Connection859" type="4" refreshedVersion="0" background="1">
    <webPr url="https://query1.finance.yahoo.com/v10/finance/quoteSummary/BZU?modules=financialdata,defaultKeyStatistics,cashflowStatementHistoryQuarterly" htmlTables="1" htmlFormat="all"/>
  </connection>
  <connection id="960" name="Connection86" type="4" refreshedVersion="0" background="1">
    <webPr url="https://query1.finance.yahoo.com/v10/finance/quoteSummary/OCR?modules=financialdata,defaultKeyStatistics,cashflowStatementHistoryQuarterly" htmlTables="1" htmlFormat="all"/>
  </connection>
  <connection id="961" name="Connection860" type="4" refreshedVersion="0" background="1">
    <webPr url="https://query1.finance.yahoo.com/v10/finance/quoteSummary/STO?modules=financialdata,defaultKeyStatistics,cashflowStatementHistoryQuarterly" htmlTables="1" htmlFormat="all"/>
  </connection>
  <connection id="962" name="Connection861" type="4" refreshedVersion="0" background="1">
    <webPr url="https://query1.finance.yahoo.com/v10/finance/quoteSummary/BLOX?modules=financialdata,defaultKeyStatistics,cashflowStatementHistoryQuarterly" htmlTables="1" htmlFormat="all"/>
  </connection>
  <connection id="963" name="Connection8613" type="4" refreshedVersion="0" background="1">
    <webPr url="https://query1.finance.yahoo.com/v10/finance/quoteSummary/ACN?modules=financialdata,defaultKeyStatistics,cashflowStatementHistoryQuarterly" htmlTables="1" htmlFormat="all"/>
  </connection>
  <connection id="964" name="Connection862" type="4" refreshedVersion="0" background="1">
    <webPr url="https://query1.finance.yahoo.com/v10/finance/quoteSummary/FNP?modules=financialdata,defaultKeyStatistics,cashflowStatementHistoryQuarterly" htmlTables="1" htmlFormat="all"/>
  </connection>
  <connection id="965" name="Connection863" type="4" refreshedVersion="0" background="1">
    <webPr url="https://query1.finance.yahoo.com/v10/finance/quoteSummary/BTF?modules=financialdata,defaultKeyStatistics,cashflowStatementHistoryQuarterly" htmlTables="1" htmlFormat="all"/>
  </connection>
  <connection id="966" name="Connection864" type="4" refreshedVersion="0" background="1">
    <webPr url="https://query1.finance.yahoo.com/v10/finance/quoteSummary/FEI           ?modules=financialdata,defaultKeyStatistics,cashflowStatementHistoryQuarterly" htmlTables="1" htmlFormat="all"/>
  </connection>
  <connection id="967" name="Connection865" type="4" refreshedVersion="0" background="1">
    <webPr url="https://query1.finance.yahoo.com/v10/finance/quoteSummary/PHH?modules=financialdata,defaultKeyStatistics,cashflowStatementHistoryQuarterly" htmlTables="1" htmlFormat="all"/>
  </connection>
  <connection id="968" name="Connection866" type="4" refreshedVersion="0" background="1">
    <webPr url="https://query1.finance.yahoo.com/v10/finance/quoteSummary/RSE?modules=financialdata,defaultKeyStatistics,cashflowStatementHistoryQuarterly" htmlTables="1" htmlFormat="all"/>
  </connection>
  <connection id="969" name="Connection8663" type="4" refreshedVersion="0" background="1">
    <webPr url="https://query1.finance.yahoo.com/v10/finance/quoteSummary/?modules=financialdata,defaultKeyStatistics,cashflowStatementHistoryQuarterly" htmlTables="1" htmlFormat="all"/>
  </connection>
  <connection id="970" name="Connection867" type="4" refreshedVersion="0" background="1">
    <webPr url="https://query1.finance.yahoo.com/v10/finance/quoteSummary/CWHN?modules=financialdata,defaultKeyStatistics,cashflowStatementHistoryQuarterly" htmlTables="1" htmlFormat="all"/>
  </connection>
  <connection id="971" name="Connection868" type="4" refreshedVersion="0" background="1">
    <webPr url="https://query1.finance.yahoo.com/v10/finance/quoteSummary/ESD?modules=financialdata,defaultKeyStatistics,cashflowStatementHistoryQuarterly" htmlTables="1" htmlFormat="all"/>
  </connection>
  <connection id="972" name="Connection869" type="4" refreshedVersion="0" background="1">
    <webPr url="https://query1.finance.yahoo.com/v10/finance/quoteSummary/PNG?modules=financialdata,defaultKeyStatistics,cashflowStatementHistoryQuarterly" htmlTables="1" htmlFormat="all"/>
  </connection>
  <connection id="973" name="Connection87" type="4" refreshedVersion="0" background="1">
    <webPr url="https://query1.finance.yahoo.com/v10/finance/quoteSummary/HTSI?modules=financialdata,defaultKeyStatistics,cashflowStatementHistoryQuarterly" htmlTables="1" htmlFormat="all"/>
  </connection>
  <connection id="974" name="Connection870" type="4" refreshedVersion="0" background="1">
    <webPr url="https://query1.finance.yahoo.com/v10/finance/quoteSummary/APOL?modules=financialdata,defaultKeyStatistics,cashflowStatementHistoryQuarterly" htmlTables="1" htmlFormat="all"/>
  </connection>
  <connection id="975" name="Connection871" type="4" refreshedVersion="0" background="1">
    <webPr url="https://query1.finance.yahoo.com/v10/finance/quoteSummary/CPN?modules=financialdata,defaultKeyStatistics,cashflowStatementHistoryQuarterly" htmlTables="1" htmlFormat="all"/>
  </connection>
  <connection id="976" name="Connection872" type="4" refreshedVersion="0" background="1">
    <webPr url="https://query1.finance.yahoo.com/v10/finance/quoteSummary/NGT?modules=financialdata,defaultKeyStatistics,cashflowStatementHistoryQuarterly" htmlTables="1" htmlFormat="all"/>
  </connection>
  <connection id="977" name="Connection873" type="4" refreshedVersion="0" background="1">
    <webPr url="https://query1.finance.yahoo.com/v10/finance/quoteSummary/NVE?modules=financialdata,defaultKeyStatistics,cashflowStatementHistoryQuarterly" htmlTables="1" htmlFormat="all"/>
  </connection>
  <connection id="978" name="Connection874" type="4" refreshedVersion="0" background="1">
    <webPr url="https://query1.finance.yahoo.com/v10/finance/quoteSummary/DNY?modules=financialdata,defaultKeyStatistics,cashflowStatementHistoryQuarterly" htmlTables="1" htmlFormat="all"/>
  </connection>
  <connection id="979" name="Connection875" type="4" refreshedVersion="0" background="1">
    <webPr url="https://query1.finance.yahoo.com/v10/finance/quoteSummary/CSI?modules=financialdata,defaultKeyStatistics,cashflowStatementHistoryQuarterly" htmlTables="1" htmlFormat="all"/>
  </connection>
  <connection id="980" name="Connection876" type="4" refreshedVersion="0" background="1">
    <webPr url="https://query1.finance.yahoo.com/v10/finance/quoteSummary/YOKU?modules=financialdata,defaultKeyStatistics,cashflowStatementHistoryQuarterly" htmlTables="1" htmlFormat="all"/>
  </connection>
  <connection id="981" name="Connection877" type="4" refreshedVersion="0" background="1">
    <webPr url="https://query1.finance.yahoo.com/v10/finance/quoteSummary/WLT?modules=financialdata,defaultKeyStatistics,cashflowStatementHistoryQuarterly" htmlTables="1" htmlFormat="all"/>
  </connection>
  <connection id="982" name="Connection878" type="4" refreshedVersion="0" background="1">
    <webPr url="https://query1.finance.yahoo.com/v10/finance/quoteSummary/AMRE?modules=financialdata,defaultKeyStatistics,cashflowStatementHistoryQuarterly" htmlTables="1" htmlFormat="all"/>
  </connection>
  <connection id="983" name="Connection8782" type="4" refreshedVersion="0" background="1">
    <webPr url="https://query1.finance.yahoo.com/v10/finance/quoteSummary/?modules=financialdata,defaultKeyStatistics,cashflowStatementHistoryQuarterly" htmlTables="1" htmlFormat="all"/>
  </connection>
  <connection id="984" name="Connection879" type="4" refreshedVersion="0" background="1">
    <webPr url="https://query1.finance.yahoo.com/v10/finance/quoteSummary/CGI?modules=financialdata,defaultKeyStatistics,cashflowStatementHistoryQuarterly" htmlTables="1" htmlFormat="all"/>
  </connection>
  <connection id="985" name="Connection88" type="4" refreshedVersion="0" background="1">
    <webPr url="https://query1.finance.yahoo.com/v10/finance/quoteSummary/CSH?modules=financialdata,defaultKeyStatistics,cashflowStatementHistoryQuarterly" htmlTables="1" htmlFormat="all"/>
  </connection>
  <connection id="986" name="Connection880" type="4" refreshedVersion="0" background="1">
    <webPr url="https://query1.finance.yahoo.com/v10/finance/quoteSummary/TKF?modules=financialdata,defaultKeyStatistics,cashflowStatementHistoryQuarterly" htmlTables="1" htmlFormat="all"/>
  </connection>
  <connection id="987" name="Connection881" type="4" refreshedVersion="0" background="1">
    <webPr url="https://query1.finance.yahoo.com/v10/finance/quoteSummary/LFL?modules=financialdata,defaultKeyStatistics,cashflowStatementHistoryQuarterly" htmlTables="1" htmlFormat="all"/>
  </connection>
  <connection id="988" name="Connection882" type="4" refreshedVersion="0" background="1">
    <webPr url="https://query1.finance.yahoo.com/v10/finance/quoteSummary/EXAM?modules=financialdata,defaultKeyStatistics,cashflowStatementHistoryQuarterly" htmlTables="1" htmlFormat="all"/>
  </connection>
  <connection id="989" name="Connection883" type="4" refreshedVersion="0" background="1">
    <webPr url="https://query1.finance.yahoo.com/v10/finance/quoteSummary/CJES?modules=financialdata,defaultKeyStatistics,cashflowStatementHistoryQuarterly" htmlTables="1" htmlFormat="all"/>
  </connection>
  <connection id="990" name="Connection884" type="4" refreshedVersion="0" background="1">
    <webPr url="https://query1.finance.yahoo.com/v10/finance/quoteSummary/ISH?modules=financialdata,defaultKeyStatistics,cashflowStatementHistoryQuarterly" htmlTables="1" htmlFormat="all"/>
  </connection>
  <connection id="991" name="Connection885" type="4" refreshedVersion="0" background="1">
    <webPr url="https://query1.finance.yahoo.com/v10/finance/quoteSummary/TE?modules=financialdata,defaultKeyStatistics,cashflowStatementHistoryQuarterly" htmlTables="1" htmlFormat="all"/>
  </connection>
  <connection id="992" name="Connection886" type="4" refreshedVersion="0" background="1">
    <webPr url="https://query1.finance.yahoo.com/v10/finance/quoteSummary/GEQ?modules=financialdata,defaultKeyStatistics,cashflowStatementHistoryQuarterly" htmlTables="1" htmlFormat="all"/>
  </connection>
  <connection id="993" name="Connection887" type="4" refreshedVersion="0" background="1">
    <webPr url="https://query1.finance.yahoo.com/v10/finance/quoteSummary/GGE?modules=financialdata,defaultKeyStatistics,cashflowStatementHistoryQuarterly" htmlTables="1" htmlFormat="all"/>
  </connection>
  <connection id="994" name="Connection888" type="4" refreshedVersion="0" background="1">
    <webPr url="https://query1.finance.yahoo.com/v10/finance/quoteSummary/AEC?modules=financialdata,defaultKeyStatistics,cashflowStatementHistoryQuarterly" htmlTables="1" htmlFormat="all"/>
  </connection>
  <connection id="995" name="Connection889" type="4" refreshedVersion="0" background="1">
    <webPr url="https://query1.finance.yahoo.com/v10/finance/quoteSummary/BKW?modules=financialdata,defaultKeyStatistics,cashflowStatementHistoryQuarterly" htmlTables="1" htmlFormat="all"/>
  </connection>
  <connection id="996" name="Connection89" type="4" refreshedVersion="0" background="1">
    <webPr url="https://query1.finance.yahoo.com/v10/finance/quoteSummary/NSM?modules=financialdata,defaultKeyStatistics,cashflowStatementHistoryQuarterly" htmlTables="1" htmlFormat="all"/>
  </connection>
  <connection id="997" name="Connection890" type="4" refreshedVersion="0" background="1">
    <webPr url="https://query1.finance.yahoo.com/v10/finance/quoteSummary/LCC?modules=financialdata,defaultKeyStatistics,cashflowStatementHistoryQuarterly" htmlTables="1" htmlFormat="all"/>
  </connection>
  <connection id="998" name="Connection891" type="4" refreshedVersion="0" background="1">
    <webPr url="https://query1.finance.yahoo.com/v10/finance/quoteSummary/JMI           ?modules=financialdata,defaultKeyStatistics,cashflowStatementHistoryQuarterly" htmlTables="1" htmlFormat="all"/>
  </connection>
  <connection id="999" name="Connection892" type="4" refreshedVersion="0" background="1">
    <webPr url="https://query1.finance.yahoo.com/v10/finance/quoteSummary/IM?modules=financialdata,defaultKeyStatistics,cashflowStatementHistoryQuarterly" htmlTables="1" htmlFormat="all"/>
  </connection>
  <connection id="1000" name="Connection893" type="4" refreshedVersion="0" background="1">
    <webPr url="https://query1.finance.yahoo.com/v10/finance/quoteSummary/MFB?modules=financialdata,defaultKeyStatistics,cashflowStatementHistoryQuarterly" htmlTables="1" htmlFormat="all"/>
  </connection>
  <connection id="1001" name="Connection894" type="4" refreshedVersion="0" background="1">
    <webPr url="https://query1.finance.yahoo.com/v10/finance/quoteSummary/ALJ?modules=financialdata,defaultKeyStatistics,cashflowStatementHistoryQuarterly" htmlTables="1" htmlFormat="all"/>
  </connection>
  <connection id="1002" name="Connection895" type="4" refreshedVersion="0" background="1">
    <webPr url="https://query1.finance.yahoo.com/v10/finance/quoteSummary/WWAV?modules=financialdata,defaultKeyStatistics,cashflowStatementHistoryQuarterly" htmlTables="1" htmlFormat="all"/>
  </connection>
  <connection id="1003" name="Connection896" type="4" refreshedVersion="0" background="1">
    <webPr url="https://query1.finance.yahoo.com/v10/finance/quoteSummary/ORB?modules=financialdata,defaultKeyStatistics,cashflowStatementHistoryQuarterly" htmlTables="1" htmlFormat="all"/>
  </connection>
  <connection id="1004" name="Connection897" type="4" refreshedVersion="0" background="1">
    <webPr url="https://query1.finance.yahoo.com/v10/finance/quoteSummary/SBY?modules=financialdata,defaultKeyStatistics,cashflowStatementHistoryQuarterly" htmlTables="1" htmlFormat="all"/>
  </connection>
  <connection id="1005" name="Connection898" type="4" refreshedVersion="0" background="1">
    <webPr url="https://query1.finance.yahoo.com/v10/finance/quoteSummary/NTL?modules=financialdata,defaultKeyStatistics,cashflowStatementHistoryQuarterly" htmlTables="1" htmlFormat="all"/>
  </connection>
  <connection id="1006" name="Connection899" type="4" refreshedVersion="0" background="1">
    <webPr url="https://query1.finance.yahoo.com/v10/finance/quoteSummary/CVG?modules=financialdata,defaultKeyStatistics,cashflowStatementHistoryQuarterly" htmlTables="1" htmlFormat="all"/>
  </connection>
  <connection id="1007" name="Connection9" type="4" refreshedVersion="0" background="1">
    <webPr url="https://query1.finance.yahoo.com/v10/finance/quoteSummary/WPO?modules=financialdata,defaultKeyStatistics,cashflowStatementHistoryQuarterly" htmlTables="1" htmlFormat="all"/>
  </connection>
  <connection id="1008" name="Connection90" type="4" refreshedVersion="0" background="1">
    <webPr url="https://query1.finance.yahoo.com/v10/finance/quoteSummary/NU?modules=financialdata,defaultKeyStatistics,cashflowStatementHistoryQuarterly" htmlTables="1" htmlFormat="all"/>
  </connection>
  <connection id="1009" name="Connection900" type="4" refreshedVersion="0" background="1">
    <webPr url="https://query1.finance.yahoo.com/v10/finance/quoteSummary/ICB?modules=financialdata,defaultKeyStatistics,cashflowStatementHistoryQuarterly" htmlTables="1" htmlFormat="all"/>
  </connection>
  <connection id="1010" name="Connection901" type="4" refreshedVersion="0" background="1">
    <webPr url="https://query1.finance.yahoo.com/v10/finance/quoteSummary/IMF?modules=financialdata,defaultKeyStatistics,cashflowStatementHistoryQuarterly" htmlTables="1" htmlFormat="all"/>
  </connection>
  <connection id="1011" name="Connection902" type="4" refreshedVersion="0" background="1">
    <webPr url="https://query1.finance.yahoo.com/v10/finance/quoteSummary/AVG?modules=financialdata,defaultKeyStatistics,cashflowStatementHistoryQuarterly" htmlTables="1" htmlFormat="all"/>
  </connection>
  <connection id="1012" name="Connection903" type="4" refreshedVersion="0" background="1">
    <webPr url="https://query1.finance.yahoo.com/v10/finance/quoteSummary/ENI?modules=financialdata,defaultKeyStatistics,cashflowStatementHistoryQuarterly" htmlTables="1" htmlFormat="all"/>
  </connection>
  <connection id="1013" name="Connection904" type="4" refreshedVersion="0" background="1">
    <webPr url="https://query1.finance.yahoo.com/v10/finance/quoteSummary/NJ?modules=financialdata,defaultKeyStatistics,cashflowStatementHistoryQuarterly" htmlTables="1" htmlFormat="all"/>
  </connection>
  <connection id="1014" name="Connection905" type="4" refreshedVersion="0" background="1">
    <webPr url="https://query1.finance.yahoo.com/v10/finance/quoteSummary/ATE?modules=financialdata,defaultKeyStatistics,cashflowStatementHistoryQuarterly" htmlTables="1" htmlFormat="all"/>
  </connection>
  <connection id="1015" name="Connection906" type="4" refreshedVersion="0" background="1">
    <webPr url="https://query1.finance.yahoo.com/v10/finance/quoteSummary/QRE?modules=financialdata,defaultKeyStatistics,cashflowStatementHistoryQuarterly" htmlTables="1" htmlFormat="all"/>
  </connection>
  <connection id="1016" name="Connection907" type="4" refreshedVersion="0" background="1">
    <webPr url="https://query1.finance.yahoo.com/v10/finance/quoteSummary/CFI?modules=financialdata,defaultKeyStatistics,cashflowStatementHistoryQuarterly" htmlTables="1" htmlFormat="all"/>
  </connection>
  <connection id="1017" name="Connection908" type="4" refreshedVersion="0" background="1">
    <webPr url="https://query1.finance.yahoo.com/v10/finance/quoteSummary/RNE?modules=financialdata,defaultKeyStatistics,cashflowStatementHistoryQuarterly" htmlTables="1" htmlFormat="all"/>
  </connection>
  <connection id="1018" name="Connection909" type="4" refreshedVersion="0" background="1">
    <webPr url="https://query1.finance.yahoo.com/v10/finance/quoteSummary/NUC?modules=financialdata,defaultKeyStatistics,cashflowStatementHistoryQuarterly" htmlTables="1" htmlFormat="all"/>
  </connection>
  <connection id="1019" name="Connection91" type="4" refreshedVersion="0" background="1">
    <webPr url="https://query1.finance.yahoo.com/v10/finance/quoteSummary/LRY?modules=financialdata,defaultKeyStatistics,cashflowStatementHistoryQuarterly" htmlTables="1" htmlFormat="all"/>
  </connection>
  <connection id="1020" name="Connection910" type="4" refreshedVersion="0" background="1">
    <webPr url="https://query1.finance.yahoo.com/v10/finance/quoteSummary/SWFT?modules=financialdata,defaultKeyStatistics,cashflowStatementHistoryQuarterly" htmlTables="1" htmlFormat="all"/>
  </connection>
  <connection id="1021" name="Connection911" type="4" refreshedVersion="0" background="1">
    <webPr url="https://query1.finance.yahoo.com/v10/finance/quoteSummary/AWF?modules=financialdata,defaultKeyStatistics,cashflowStatementHistoryQuarterly" htmlTables="1" htmlFormat="all"/>
  </connection>
  <connection id="1022" name="Connection912" type="4" refreshedVersion="0" background="1">
    <webPr url="https://query1.finance.yahoo.com/v10/finance/quoteSummary/MMR?modules=financialdata,defaultKeyStatistics,cashflowStatementHistoryQuarterly" htmlTables="1" htmlFormat="all"/>
  </connection>
  <connection id="1023" name="Connection913" type="4" refreshedVersion="0" background="1">
    <webPr url="https://query1.finance.yahoo.com/v10/finance/quoteSummary/NDRO?modules=financialdata,defaultKeyStatistics,cashflowStatementHistoryQuarterly" htmlTables="1" htmlFormat="all"/>
  </connection>
  <connection id="1024" name="Connection914" type="4" refreshedVersion="0" background="1">
    <webPr url="https://query1.finance.yahoo.com/v10/finance/quoteSummary/NNP?modules=financialdata,defaultKeyStatistics,cashflowStatementHistoryQuarterly" htmlTables="1" htmlFormat="all"/>
  </connection>
  <connection id="1025" name="Connection915" type="4" refreshedVersion="0" background="1">
    <webPr url="https://query1.finance.yahoo.com/v10/finance/quoteSummary/ARO?modules=financialdata,defaultKeyStatistics,cashflowStatementHistoryQuarterly" htmlTables="1" htmlFormat="all"/>
  </connection>
  <connection id="1026" name="Connection916" type="4" refreshedVersion="0" background="1">
    <webPr url="https://query1.finance.yahoo.com/v10/finance/quoteSummary/NVC?modules=financialdata,defaultKeyStatistics,cashflowStatementHistoryQuarterly" htmlTables="1" htmlFormat="all"/>
  </connection>
  <connection id="1027" name="Connection917" type="4" refreshedVersion="0" background="1">
    <webPr url="https://query1.finance.yahoo.com/v10/finance/quoteSummary/BNJ?modules=financialdata,defaultKeyStatistics,cashflowStatementHistoryQuarterly" htmlTables="1" htmlFormat="all"/>
  </connection>
  <connection id="1028" name="Connection918" type="4" refreshedVersion="0" background="1">
    <webPr url="https://query1.finance.yahoo.com/v10/finance/quoteSummary/NXI?modules=financialdata,defaultKeyStatistics,cashflowStatementHistoryQuarterly" htmlTables="1" htmlFormat="all"/>
  </connection>
  <connection id="1029" name="Connection919" type="4" refreshedVersion="0" background="1">
    <webPr url="https://query1.finance.yahoo.com/v10/finance/quoteSummary/NCO?modules=financialdata,defaultKeyStatistics,cashflowStatementHistoryQuarterly" htmlTables="1" htmlFormat="all"/>
  </connection>
  <connection id="1030" name="Connection92" type="4" refreshedVersion="0" background="1">
    <webPr url="https://query1.finance.yahoo.com/v10/finance/quoteSummary/QIHU?modules=financialdata,defaultKeyStatistics,cashflowStatementHistoryQuarterly" htmlTables="1" htmlFormat="all"/>
  </connection>
  <connection id="1031" name="Connection920" type="4" refreshedVersion="0" background="1">
    <webPr url="https://query1.finance.yahoo.com/v10/finance/quoteSummary/DCM?modules=financialdata,defaultKeyStatistics,cashflowStatementHistoryQuarterly" htmlTables="1" htmlFormat="all"/>
  </connection>
  <connection id="1032" name="Connection921" type="4" refreshedVersion="0" background="1">
    <webPr url="https://query1.finance.yahoo.com/v10/finance/quoteSummary/BIE?modules=financialdata,defaultKeyStatistics,cashflowStatementHistoryQuarterly" htmlTables="1" htmlFormat="all"/>
  </connection>
  <connection id="1033" name="Connection922" type="4" refreshedVersion="0" background="1">
    <webPr url="https://query1.finance.yahoo.com/v10/finance/quoteSummary/NQM?modules=financialdata,defaultKeyStatistics,cashflowStatementHistoryQuarterly" htmlTables="1" htmlFormat="all"/>
  </connection>
  <connection id="1034" name="Connection923" type="4" refreshedVersion="0" background="1">
    <webPr url="https://query1.finance.yahoo.com/v10/finance/quoteSummary/CNCO?modules=financialdata,defaultKeyStatistics,cashflowStatementHistoryQuarterly" htmlTables="1" htmlFormat="all"/>
  </connection>
  <connection id="1035" name="Connection924" type="4" refreshedVersion="0" background="1">
    <webPr url="https://query1.finance.yahoo.com/v10/finance/quoteSummary/XAA?modules=financialdata,defaultKeyStatistics,cashflowStatementHistoryQuarterly" htmlTables="1" htmlFormat="all"/>
  </connection>
  <connection id="1036" name="Connection925" type="4" refreshedVersion="0" background="1">
    <webPr url="https://query1.finance.yahoo.com/v10/finance/quoteSummary/NCP?modules=financialdata,defaultKeyStatistics,cashflowStatementHistoryQuarterly" htmlTables="1" htmlFormat="all"/>
  </connection>
  <connection id="1037" name="Connection926" type="4" refreshedVersion="0" background="1">
    <webPr url="https://query1.finance.yahoo.com/v10/finance/quoteSummary/FDI?modules=financialdata,defaultKeyStatistics,cashflowStatementHistoryQuarterly" htmlTables="1" htmlFormat="all"/>
  </connection>
  <connection id="1038" name="Connection927" type="4" refreshedVersion="0" background="1">
    <webPr url="https://query1.finance.yahoo.com/v10/finance/quoteSummary/NPP?modules=financialdata,defaultKeyStatistics,cashflowStatementHistoryQuarterly" htmlTables="1" htmlFormat="all"/>
  </connection>
  <connection id="1039" name="Connection928" type="4" refreshedVersion="0" background="1">
    <webPr url="https://query1.finance.yahoo.com/v10/finance/quoteSummary/DVM?modules=financialdata,defaultKeyStatistics,cashflowStatementHistoryQuarterly" htmlTables="1" htmlFormat="all"/>
  </connection>
  <connection id="1040" name="Connection929" type="4" refreshedVersion="0" background="1">
    <webPr url="https://query1.finance.yahoo.com/v10/finance/quoteSummary/DHG?modules=financialdata,defaultKeyStatistics,cashflowStatementHistoryQuarterly" htmlTables="1" htmlFormat="all"/>
  </connection>
  <connection id="1041" name="Connection93" type="4" refreshedVersion="0" background="1">
    <webPr url="https://query1.finance.yahoo.com/v10/finance/quoteSummary/GAS?modules=financialdata,defaultKeyStatistics,cashflowStatementHistoryQuarterly" htmlTables="1" htmlFormat="all"/>
  </connection>
  <connection id="1042" name="Connection930" type="4" refreshedVersion="0" background="1">
    <webPr url="https://query1.finance.yahoo.com/v10/finance/quoteSummary/HGG?modules=financialdata,defaultKeyStatistics,cashflowStatementHistoryQuarterly" htmlTables="1" htmlFormat="all"/>
  </connection>
  <connection id="1043" name="Connection9301" type="4" refreshedVersion="0" background="1">
    <webPr url="https://query1.finance.yahoo.com/v10/finance/quoteSummary/?modules=financialdata,defaultKeyStatistics,cashflowStatementHistoryQuarterly" htmlTables="1" htmlFormat="all"/>
  </connection>
  <connection id="1044" name="Connection931" type="4" refreshedVersion="0" background="1">
    <webPr url="https://query1.finance.yahoo.com/v10/finance/quoteSummary/MJI?modules=financialdata,defaultKeyStatistics,cashflowStatementHistoryQuarterly" htmlTables="1" htmlFormat="all"/>
  </connection>
  <connection id="1045" name="Connection932" type="4" refreshedVersion="0" background="1">
    <webPr url="https://query1.finance.yahoo.com/v10/finance/quoteSummary/DUF?modules=financialdata,defaultKeyStatistics,cashflowStatementHistoryQuarterly" htmlTables="1" htmlFormat="all"/>
  </connection>
  <connection id="1046" name="Connection933" type="4" refreshedVersion="0" background="1">
    <webPr url="https://query1.finance.yahoo.com/v10/finance/quoteSummary/NNJ?modules=financialdata,defaultKeyStatistics,cashflowStatementHistoryQuarterly" htmlTables="1" htmlFormat="all"/>
  </connection>
  <connection id="1047" name="Connection934" type="4" refreshedVersion="0" background="1">
    <webPr url="https://query1.finance.yahoo.com/v10/finance/quoteSummary/SAI?modules=financialdata,defaultKeyStatistics,cashflowStatementHistoryQuarterly" htmlTables="1" htmlFormat="all"/>
  </connection>
  <connection id="1048" name="Connection935" type="4" refreshedVersion="0" background="1">
    <webPr url="https://query1.finance.yahoo.com/v10/finance/quoteSummary/DPD?modules=financialdata,defaultKeyStatistics,cashflowStatementHistoryQuarterly" htmlTables="1" htmlFormat="all"/>
  </connection>
  <connection id="1049" name="Connection936" type="4" refreshedVersion="0" background="1">
    <webPr url="https://query1.finance.yahoo.com/v10/finance/quoteSummary/NVX?modules=financialdata,defaultKeyStatistics,cashflowStatementHistoryQuarterly" htmlTables="1" htmlFormat="all"/>
  </connection>
  <connection id="1050" name="Connection937" type="4" refreshedVersion="0" background="1">
    <webPr url="https://query1.finance.yahoo.com/v10/finance/quoteSummary/NQC?modules=financialdata,defaultKeyStatistics,cashflowStatementHistoryQuarterly" htmlTables="1" htmlFormat="all"/>
  </connection>
  <connection id="1051" name="Connection938" type="4" refreshedVersion="0" background="1">
    <webPr url="https://query1.finance.yahoo.com/v10/finance/quoteSummary/NCU?modules=financialdata,defaultKeyStatistics,cashflowStatementHistoryQuarterly" htmlTables="1" htmlFormat="all"/>
  </connection>
  <connection id="1052" name="Connection939" type="4" refreshedVersion="0" background="1">
    <webPr url="https://query1.finance.yahoo.com/v10/finance/quoteSummary/LRE?modules=financialdata,defaultKeyStatistics,cashflowStatementHistoryQuarterly" htmlTables="1" htmlFormat="all"/>
  </connection>
  <connection id="1053" name="Connection9396" type="4" refreshedVersion="0" background="1">
    <webPr url="https://query1.finance.yahoo.com/v10/finance/quoteSummary/?modules=financialdata,defaultKeyStatistics,cashflowStatementHistoryQuarterly" htmlTables="1" htmlFormat="all"/>
  </connection>
  <connection id="1054" name="Connection94" type="4" refreshedVersion="0" background="1">
    <webPr url="https://query1.finance.yahoo.com/v10/finance/quoteSummary/CNH?modules=financialdata,defaultKeyStatistics,cashflowStatementHistoryQuarterly" htmlTables="1" htmlFormat="all"/>
  </connection>
  <connection id="1055" name="Connection940" type="4" refreshedVersion="0" background="1">
    <webPr url="https://query1.finance.yahoo.com/v10/finance/quoteSummary/CVC?modules=financialdata,defaultKeyStatistics,cashflowStatementHistoryQuarterly" htmlTables="1" htmlFormat="all"/>
  </connection>
  <connection id="1056" name="Connection941" type="4" refreshedVersion="0" background="1">
    <webPr url="https://query1.finance.yahoo.com/v10/finance/quoteSummary/MZF?modules=financialdata,defaultKeyStatistics,cashflowStatementHistoryQuarterly" htmlTables="1" htmlFormat="all"/>
  </connection>
  <connection id="1057" name="Connection942" type="4" refreshedVersion="0" background="1">
    <webPr url="https://query1.finance.yahoo.com/v10/finance/quoteSummary/NKR?modules=financialdata,defaultKeyStatistics,cashflowStatementHistoryQuarterly" htmlTables="1" htmlFormat="all"/>
  </connection>
  <connection id="1058" name="Connection943" type="4" refreshedVersion="0" background="1">
    <webPr url="https://query1.finance.yahoo.com/v10/finance/quoteSummary/NGZ?modules=financialdata,defaultKeyStatistics,cashflowStatementHistoryQuarterly" htmlTables="1" htmlFormat="all"/>
  </connection>
  <connection id="1059" name="Connection944" type="4" refreshedVersion="0" background="1">
    <webPr url="https://query1.finance.yahoo.com/v10/finance/quoteSummary/EXL?modules=financialdata,defaultKeyStatistics,cashflowStatementHistoryQuarterly" htmlTables="1" htmlFormat="all"/>
  </connection>
  <connection id="1060" name="Connection945" type="4" refreshedVersion="0" background="1">
    <webPr url="https://query1.finance.yahoo.com/v10/finance/quoteSummary/NIF?modules=financialdata,defaultKeyStatistics,cashflowStatementHistoryQuarterly" htmlTables="1" htmlFormat="all"/>
  </connection>
  <connection id="1061" name="Connection946" type="4" refreshedVersion="0" background="1">
    <webPr url="https://query1.finance.yahoo.com/v10/finance/quoteSummary/SBW?modules=financialdata,defaultKeyStatistics,cashflowStatementHistoryQuarterly" htmlTables="1" htmlFormat="all"/>
  </connection>
  <connection id="1062" name="Connection947" type="4" refreshedVersion="0" background="1">
    <webPr url="https://query1.finance.yahoo.com/v10/finance/quoteSummary/AFB?modules=financialdata,defaultKeyStatistics,cashflowStatementHistoryQuarterly" htmlTables="1" htmlFormat="all"/>
  </connection>
  <connection id="1063" name="Connection948" type="4" refreshedVersion="0" background="1">
    <webPr url="https://query1.finance.yahoo.com/v10/finance/quoteSummary/RIT?modules=financialdata,defaultKeyStatistics,cashflowStatementHistoryQuarterly" htmlTables="1" htmlFormat="all"/>
  </connection>
  <connection id="1064" name="Connection949" type="4" refreshedVersion="0" background="1">
    <webPr url="https://query1.finance.yahoo.com/v10/finance/quoteSummary/MEI?modules=financialdata,defaultKeyStatistics,cashflowStatementHistoryQuarterly" htmlTables="1" htmlFormat="all"/>
  </connection>
  <connection id="1065" name="Connection95" type="4" refreshedVersion="0" background="1">
    <webPr url="https://query1.finance.yahoo.com/v10/finance/quoteSummary/ACMP?modules=financialdata,defaultKeyStatistics,cashflowStatementHistoryQuarterly" htmlTables="1" htmlFormat="all"/>
  </connection>
  <connection id="1066" name="Connection950" type="4" refreshedVersion="0" background="1">
    <webPr url="https://query1.finance.yahoo.com/v10/finance/quoteSummary/JNY?modules=financialdata,defaultKeyStatistics,cashflowStatementHistoryQuarterly" htmlTables="1" htmlFormat="all"/>
  </connection>
  <connection id="1067" name="Connection951" type="4" refreshedVersion="0" background="1">
    <webPr url="https://query1.finance.yahoo.com/v10/finance/quoteSummary/NQJ?modules=financialdata,defaultKeyStatistics,cashflowStatementHistoryQuarterly" htmlTables="1" htmlFormat="all"/>
  </connection>
  <connection id="1068" name="Connection952" type="4" refreshedVersion="0" background="1">
    <webPr url="https://query1.finance.yahoo.com/v10/finance/quoteSummary/NUJ?modules=financialdata,defaultKeyStatistics,cashflowStatementHistoryQuarterly" htmlTables="1" htmlFormat="all"/>
  </connection>
  <connection id="1069" name="Connection953" type="4" refreshedVersion="0" background="1">
    <webPr url="https://query1.finance.yahoo.com/v10/finance/quoteSummary/BHD?modules=financialdata,defaultKeyStatistics,cashflowStatementHistoryQuarterly" htmlTables="1" htmlFormat="all"/>
  </connection>
  <connection id="1070" name="Connection954" type="4" refreshedVersion="0" background="1">
    <webPr url="https://query1.finance.yahoo.com/v10/finance/quoteSummary/NXM?modules=financialdata,defaultKeyStatistics,cashflowStatementHistoryQuarterly" htmlTables="1" htmlFormat="all"/>
  </connection>
  <connection id="1071" name="Connection955" type="4" refreshedVersion="0" background="1">
    <webPr url="https://query1.finance.yahoo.com/v10/finance/quoteSummary/NPY?modules=financialdata,defaultKeyStatistics,cashflowStatementHistoryQuarterly" htmlTables="1" htmlFormat="all"/>
  </connection>
  <connection id="1072" name="Connection956" type="4" refreshedVersion="0" background="1">
    <webPr url="https://query1.finance.yahoo.com/v10/finance/quoteSummary/NVY?modules=financialdata,defaultKeyStatistics,cashflowStatementHistoryQuarterly" htmlTables="1" htmlFormat="all"/>
  </connection>
  <connection id="1073" name="Connection957" type="4" refreshedVersion="0" background="1">
    <webPr url="https://query1.finance.yahoo.com/v10/finance/quoteSummary/JPG?modules=financialdata,defaultKeyStatistics,cashflowStatementHistoryQuarterly" htmlTables="1" htmlFormat="all"/>
  </connection>
  <connection id="1074" name="Connection958" type="4" refreshedVersion="0" background="1">
    <webPr url="https://query1.finance.yahoo.com/v10/finance/quoteSummary/JGG?modules=financialdata,defaultKeyStatistics,cashflowStatementHistoryQuarterly" htmlTables="1" htmlFormat="all"/>
  </connection>
  <connection id="1075" name="Connection959" type="4" refreshedVersion="0" background="1">
    <webPr url="https://query1.finance.yahoo.com/v10/finance/quoteSummary/NPX?modules=financialdata,defaultKeyStatistics,cashflowStatementHistoryQuarterly" htmlTables="1" htmlFormat="all"/>
  </connection>
  <connection id="1076" name="Connection96" type="4" refreshedVersion="0" background="1">
    <webPr url="https://query1.finance.yahoo.com/v10/finance/quoteSummary/EPB?modules=financialdata,defaultKeyStatistics,cashflowStatementHistoryQuarterly" htmlTables="1" htmlFormat="all"/>
  </connection>
  <connection id="1077" name="Connection960" type="4" refreshedVersion="0" background="1">
    <webPr url="https://query1.finance.yahoo.com/v10/finance/quoteSummary/GY?modules=financialdata,defaultKeyStatistics,cashflowStatementHistoryQuarterly" htmlTables="1" htmlFormat="all"/>
  </connection>
  <connection id="1078" name="Connection961" type="4" refreshedVersion="0" background="1">
    <webPr url="https://query1.finance.yahoo.com/v10/finance/quoteSummary/AYN?modules=financialdata,defaultKeyStatistics,cashflowStatementHistoryQuarterly" htmlTables="1" htmlFormat="all"/>
  </connection>
  <connection id="1079" name="Connection962" type="4" refreshedVersion="0" background="1">
    <webPr url="https://query1.finance.yahoo.com/v10/finance/quoteSummary/SVN?modules=financialdata,defaultKeyStatistics,cashflowStatementHistoryQuarterly" htmlTables="1" htmlFormat="all"/>
  </connection>
  <connection id="1080" name="Connection963" type="4" refreshedVersion="0" background="1">
    <webPr url="https://query1.finance.yahoo.com/v10/finance/quoteSummary/MPR?modules=financialdata,defaultKeyStatistics,cashflowStatementHistoryQuarterly" htmlTables="1" htmlFormat="all"/>
  </connection>
  <connection id="1081" name="Connection964" type="4" refreshedVersion="0" background="1">
    <webPr url="https://query1.finance.yahoo.com/v10/finance/quoteSummary/NGX?modules=financialdata,defaultKeyStatistics,cashflowStatementHistoryQuarterly" htmlTables="1" htmlFormat="all"/>
  </connection>
  <connection id="1082" name="Connection965" type="4" refreshedVersion="0" background="1">
    <webPr url="https://query1.finance.yahoo.com/v10/finance/quoteSummary/FTT?modules=financialdata,defaultKeyStatistics,cashflowStatementHistoryQuarterly" htmlTables="1" htmlFormat="all"/>
  </connection>
  <connection id="1083" name="Connection966" type="4" refreshedVersion="0" background="1">
    <webPr url="https://query1.finance.yahoo.com/v10/finance/quoteSummary/DELL?modules=financialdata,defaultKeyStatistics,cashflowStatementHistoryQuarterly" htmlTables="1" htmlFormat="all"/>
  </connection>
  <connection id="1084" name="Connection967" type="4" refreshedVersion="0" background="1">
    <webPr url="https://query1.finance.yahoo.com/v10/finance/quoteSummary/HYV?modules=financialdata,defaultKeyStatistics,cashflowStatementHistoryQuarterly" htmlTables="1" htmlFormat="all"/>
  </connection>
  <connection id="1085" name="Connection968" type="4" refreshedVersion="0" background="1">
    <webPr url="https://query1.finance.yahoo.com/v10/finance/quoteSummary/WHZ?modules=financialdata,defaultKeyStatistics,cashflowStatementHistoryQuarterly" htmlTables="1" htmlFormat="all"/>
  </connection>
  <connection id="1086" name="Connection9684" type="4" refreshedVersion="0" background="1">
    <webPr url="https://query1.finance.yahoo.com/v10/finance/quoteSummary/?modules=financialdata,defaultKeyStatistics,cashflowStatementHistoryQuarterly" htmlTables="1" htmlFormat="all"/>
  </connection>
  <connection id="1087" name="Connection969" type="4" refreshedVersion="0" background="1">
    <webPr url="https://query1.finance.yahoo.com/v10/finance/quoteSummary/GRT?modules=financialdata,defaultKeyStatistics,cashflowStatementHistoryQuarterly" htmlTables="1" htmlFormat="all"/>
  </connection>
  <connection id="1088" name="Connection97" type="4" refreshedVersion="0" background="1">
    <webPr url="https://query1.finance.yahoo.com/v10/finance/quoteSummary/ABV?modules=financialdata,defaultKeyStatistics,cashflowStatementHistoryQuarterly" htmlTables="1" htmlFormat="all"/>
  </connection>
  <connection id="1089" name="Connection970" type="4" refreshedVersion="0" background="1">
    <webPr url="https://query1.finance.yahoo.com/v10/finance/quoteSummary/JPZ?modules=financialdata,defaultKeyStatistics,cashflowStatementHistoryQuarterly" htmlTables="1" htmlFormat="all"/>
  </connection>
  <connection id="1090" name="Connection971" type="4" refreshedVersion="0" background="1">
    <webPr url="https://query1.finance.yahoo.com/v10/finance/quoteSummary/CXS?modules=financialdata,defaultKeyStatistics,cashflowStatementHistoryQuarterly" htmlTables="1" htmlFormat="all"/>
  </connection>
  <connection id="1091" name="Connection972" type="4" refreshedVersion="0" background="1">
    <webPr url="https://query1.finance.yahoo.com/v10/finance/quoteSummary/JSN?modules=financialdata,defaultKeyStatistics,cashflowStatementHistoryQuarterly" htmlTables="1" htmlFormat="all"/>
  </connection>
  <connection id="1092" name="Connection973" type="4" refreshedVersion="0" background="1">
    <webPr url="https://query1.finance.yahoo.com/v10/finance/quoteSummary/JGT?modules=financialdata,defaultKeyStatistics,cashflowStatementHistoryQuarterly" htmlTables="1" htmlFormat="all"/>
  </connection>
  <connection id="1093" name="Connection974" type="4" refreshedVersion="0" background="1">
    <webPr url="https://query1.finance.yahoo.com/v10/finance/quoteSummary/JLA?modules=financialdata,defaultKeyStatistics,cashflowStatementHistoryQuarterly" htmlTables="1" htmlFormat="all"/>
  </connection>
  <connection id="1094" name="Connection975" type="4" refreshedVersion="0" background="1">
    <webPr url="https://query1.finance.yahoo.com/v10/finance/quoteSummary/NMD?modules=financialdata,defaultKeyStatistics,cashflowStatementHistoryQuarterly" htmlTables="1" htmlFormat="all"/>
  </connection>
  <connection id="1095" name="Connection9753" type="4" refreshedVersion="0" background="1">
    <webPr url="https://query1.finance.yahoo.com/v10/finance/quoteSummary/RHT?modules=financialdata,defaultKeyStatistics,cashflowStatementHistoryQuarterly" htmlTables="1" htmlFormat="all"/>
  </connection>
  <connection id="1096" name="Connection9754" type="4" refreshedVersion="0" background="1">
    <webPr url="https://query1.finance.yahoo.com/v10/finance/quoteSummary/FL?modules=financialdata,defaultKeyStatistics,cashflowStatementHistoryQuarterly" htmlTables="1" htmlFormat="all"/>
  </connection>
  <connection id="1097" name="Connection976" type="4" refreshedVersion="0" background="1">
    <webPr url="https://query1.finance.yahoo.com/v10/finance/quoteSummary/VE?modules=financialdata,defaultKeyStatistics,cashflowStatementHistoryQuarterly" htmlTables="1" htmlFormat="all"/>
  </connection>
  <connection id="1098" name="Connection977" type="4" refreshedVersion="0" background="1">
    <webPr url="https://query1.finance.yahoo.com/v10/finance/quoteSummary/DPO?modules=financialdata,defaultKeyStatistics,cashflowStatementHistoryQuarterly" htmlTables="1" htmlFormat="all"/>
  </connection>
  <connection id="1099" name="Connection978" type="4" refreshedVersion="0" background="1">
    <webPr url="https://query1.finance.yahoo.com/v10/finance/quoteSummary/OMX?modules=financialdata,defaultKeyStatistics,cashflowStatementHistoryQuarterly" htmlTables="1" htmlFormat="all"/>
  </connection>
  <connection id="1100" name="Connection979" type="4" refreshedVersion="0" background="1">
    <webPr url="https://query1.finance.yahoo.com/v10/finance/quoteSummary/SKS?modules=financialdata,defaultKeyStatistics,cashflowStatementHistoryQuarterly" htmlTables="1" htmlFormat="all"/>
  </connection>
  <connection id="1101" name="Connection98" type="4" refreshedVersion="0" background="1">
    <webPr url="https://query1.finance.yahoo.com/v10/finance/quoteSummary/UIL?modules=financialdata,defaultKeyStatistics,cashflowStatementHistoryQuarterly" htmlTables="1" htmlFormat="all"/>
  </connection>
  <connection id="1102" name="Connection980" type="4" refreshedVersion="0" background="1">
    <webPr url="https://query1.finance.yahoo.com/v10/finance/quoteSummary/VHS?modules=financialdata,defaultKeyStatistics,cashflowStatementHistoryQuarterly" htmlTables="1" htmlFormat="all"/>
  </connection>
  <connection id="1103" name="Connection981" type="4" refreshedVersion="0" background="1">
    <webPr url="https://query1.finance.yahoo.com/v10/finance/quoteSummary/PTGI?modules=financialdata,defaultKeyStatistics,cashflowStatementHistoryQuarterly" htmlTables="1" htmlFormat="all"/>
  </connection>
  <connection id="1104" name="Connection982" type="4" refreshedVersion="0" background="1">
    <webPr url="https://query1.finance.yahoo.com/v10/finance/quoteSummary/TVL?modules=financialdata,defaultKeyStatistics,cashflowStatementHistoryQuarterly" htmlTables="1" htmlFormat="all"/>
  </connection>
  <connection id="1105" name="Connection983" type="4" refreshedVersion="0" background="1">
    <webPr url="https://query1.finance.yahoo.com/v10/finance/quoteSummary/GWAY?modules=financialdata,defaultKeyStatistics,cashflowStatementHistoryQuarterly" htmlTables="1" htmlFormat="all"/>
  </connection>
  <connection id="1106" name="Connection984" type="4" refreshedVersion="0" background="1">
    <webPr url="https://query1.finance.yahoo.com/v10/finance/quoteSummary/ELN?modules=financialdata,defaultKeyStatistics,cashflowStatementHistoryQuarterly" htmlTables="1" htmlFormat="all"/>
  </connection>
  <connection id="1107" name="Connection985" type="4" refreshedVersion="0" background="1">
    <webPr url="https://query1.finance.yahoo.com/v10/finance/quoteSummary/ALC?modules=financialdata,defaultKeyStatistics,cashflowStatementHistoryQuarterly" htmlTables="1" htmlFormat="all"/>
  </connection>
  <connection id="1108" name="Connection986" type="4" refreshedVersion="0" background="1">
    <webPr url="https://query1.finance.yahoo.com/v10/finance/quoteSummary/PCS?modules=financialdata,defaultKeyStatistics,cashflowStatementHistoryQuarterly" htmlTables="1" htmlFormat="all"/>
  </connection>
  <connection id="1109" name="Connection987" type="4" refreshedVersion="0" background="1">
    <webPr url="https://query1.finance.yahoo.com/v10/finance/quoteSummary/OEH?modules=financialdata,defaultKeyStatistics,cashflowStatementHistoryQuarterly" htmlTables="1" htmlFormat="all"/>
  </connection>
  <connection id="1110" name="Connection988" type="4" refreshedVersion="0" background="1">
    <webPr url="https://query1.finance.yahoo.com/v10/finance/quoteSummary/XKO?modules=financialdata,defaultKeyStatistics,cashflowStatementHistoryQuarterly" htmlTables="1" htmlFormat="all"/>
  </connection>
  <connection id="1111" name="Connection989" type="4" refreshedVersion="0" background="1">
    <webPr url="https://query1.finance.yahoo.com/v10/finance/quoteSummary/EDR?modules=financialdata,defaultKeyStatistics,cashflowStatementHistoryQuarterly" htmlTables="1" htmlFormat="all"/>
  </connection>
  <connection id="1112" name="Connection99" type="4" refreshedVersion="0" background="1">
    <webPr url="https://query1.finance.yahoo.com/v10/finance/quoteSummary/NYX?modules=financialdata,defaultKeyStatistics,cashflowStatementHistoryQuarterly" htmlTables="1" htmlFormat="all"/>
  </connection>
  <connection id="1113" name="Connection990" type="4" refreshedVersion="0" background="1">
    <webPr url="https://query1.finance.yahoo.com/v10/finance/quoteSummary/ETJ?modules=financialdata,defaultKeyStatistics,cashflowStatementHistoryQuarterly" htmlTables="1" htmlFormat="all"/>
  </connection>
  <connection id="1114" name="Connection991" type="4" refreshedVersion="0" background="1">
    <webPr url="https://query1.finance.yahoo.com/v10/finance/quoteSummary/ONE           ?modules=financialdata,defaultKeyStatistics,cashflowStatementHistoryQuarterly" htmlTables="1" htmlFormat="all"/>
  </connection>
  <connection id="1115" name="Connection992" type="4" refreshedVersion="0" background="1">
    <webPr url="https://query1.finance.yahoo.com/v10/finance/quoteSummary/DOLE?modules=financialdata,defaultKeyStatistics,cashflowStatementHistoryQuarterly" htmlTables="1" htmlFormat="all"/>
  </connection>
  <connection id="1116" name="Connection993" type="4" refreshedVersion="0" background="1">
    <webPr url="https://query1.finance.yahoo.com/v10/finance/quoteSummary/AH?modules=financialdata,defaultKeyStatistics,cashflowStatementHistoryQuarterly" htmlTables="1" htmlFormat="all"/>
  </connection>
  <connection id="1117" name="Connection994" type="4" refreshedVersion="0" background="1">
    <webPr url="https://query1.finance.yahoo.com/v10/finance/quoteSummary/HMA?modules=financialdata,defaultKeyStatistics,cashflowStatementHistoryQuarterly" htmlTables="1" htmlFormat="all"/>
  </connection>
  <connection id="1118" name="Connection995" type="4" refreshedVersion="0" background="1">
    <webPr url="https://query1.finance.yahoo.com/v10/finance/quoteSummary/VIP?modules=financialdata,defaultKeyStatistics,cashflowStatementHistoryQuarterly" htmlTables="1" htmlFormat="all"/>
  </connection>
  <connection id="1119" name="Connection996" type="4" refreshedVersion="0" background="1">
    <webPr url="https://query1.finance.yahoo.com/v10/finance/quoteSummary/SLA?modules=financialdata,defaultKeyStatistics,cashflowStatementHistoryQuarterly" htmlTables="1" htmlFormat="all"/>
  </connection>
  <connection id="1120" name="Connection997" type="4" refreshedVersion="0" background="1">
    <webPr url="https://query1.finance.yahoo.com/v10/finance/quoteSummary/FTE?modules=financialdata,defaultKeyStatistics,cashflowStatementHistoryQuarterly" htmlTables="1" htmlFormat="all"/>
  </connection>
  <connection id="1121" name="Connection998" type="4" refreshedVersion="0" background="1">
    <webPr url="https://query1.finance.yahoo.com/v10/finance/quoteSummary/KFN?modules=financialdata,defaultKeyStatistics,cashflowStatementHistoryQuarterly" htmlTables="1" htmlFormat="all"/>
  </connection>
  <connection id="1122" name="Connection999" type="4" refreshedVersion="0" background="1">
    <webPr url="https://query1.finance.yahoo.com/v10/finance/quoteSummary/NAI?modules=financialdata,defaultKeyStatistics,cashflowStatementHistoryQuarterly" htmlTables="1" htmlFormat="all"/>
  </connection>
  <connection id="1123" name="Подключение" type="4" refreshedVersion="4" background="1" saveData="1">
    <webPr sourceData="1" parsePre="1" consecutive="1" xl2000="1" url="https://query1.finance.yahoo.com/v10/finance/quoteSummary/INTU?modules=financialdata,defaultKeyStatistics,cashflowStatementHistoryQuarterly"/>
  </connection>
  <connection id="1124" name="Подключение1" type="4" refreshedVersion="4" background="1" saveData="1">
    <webPr sourceData="1" parsePre="1" consecutive="1" xl2000="1" url="https://query1.finance.yahoo.com/v10/finance/quoteSummary/FOX?modules=financialdata,defaultKeyStatistics,cashflowStatementHistoryQuarterly"/>
  </connection>
  <connection id="1125" name="Подключение10" type="4" refreshedVersion="4" background="1" saveData="1">
    <webPr sourceData="1" parsePre="1" consecutive="1" xl2000="1" url="https://query1.finance.yahoo.com/v10/finance/quoteSummary/CDNS?modules=financialdata,defaultKeyStatistics,cashflowStatementHistoryQuarterly"/>
  </connection>
  <connection id="1126" name="Подключение100" type="4" refreshedVersion="4" background="1" saveData="1">
    <webPr sourceData="1" parsePre="1" consecutive="1" xl2000="1" url="https://query1.finance.yahoo.com/v10/finance/quoteSummary/AMD?modules=financialdata,defaultKeyStatistics,cashflowStatementHistoryQuarterly"/>
  </connection>
  <connection id="1127" name="Подключение101" type="4" refreshedVersion="4" background="1" saveData="1">
    <webPr sourceData="1" parsePre="1" consecutive="1" xl2000="1" url="https://query1.finance.yahoo.com/v10/finance/quoteSummary/COG?modules=financialdata,defaultKeyStatistics,cashflowStatementHistoryQuarterly"/>
  </connection>
  <connection id="1128" name="Подключение102" type="4" refreshedVersion="4" background="1" saveData="1">
    <webPr sourceData="1" parsePre="1" consecutive="1" xl2000="1" url="https://query1.finance.yahoo.com/v10/finance/quoteSummary/HUM?modules=financialdata,defaultKeyStatistics,cashflowStatementHistoryQuarterly"/>
  </connection>
  <connection id="1129" name="Подключение103" type="4" refreshedVersion="4" background="1" saveData="1">
    <webPr sourceData="1" parsePre="1" consecutive="1" xl2000="1" url="https://query1.finance.yahoo.com/v10/finance/quoteSummary/HST?modules=financialdata,defaultKeyStatistics,cashflowStatementHistoryQuarterly"/>
  </connection>
  <connection id="1130" name="Подключение104" type="4" refreshedVersion="4" background="1" saveData="1">
    <webPr sourceData="1" parsePre="1" consecutive="1" xl2000="1" url="https://query1.finance.yahoo.com/v10/finance/quoteSummary/IR?modules=financialdata,defaultKeyStatistics,cashflowStatementHistoryQuarterly"/>
  </connection>
  <connection id="1131" name="Подключение105" type="4" refreshedVersion="4" background="1" saveData="1">
    <webPr sourceData="1" parsePre="1" consecutive="1" xl2000="1" url="https://query1.finance.yahoo.com/v10/finance/quoteSummary/DUK?modules=financialdata,defaultKeyStatistics,cashflowStatementHistoryQuarterly"/>
  </connection>
  <connection id="1132" name="Подключение106" type="4" refreshedVersion="4" background="1" saveData="1">
    <webPr sourceData="1" parsePre="1" consecutive="1" xl2000="1" url="https://query1.finance.yahoo.com/v10/finance/quoteSummary/MAC?modules=financialdata,defaultKeyStatistics,cashflowStatementHistoryQuarterly"/>
  </connection>
  <connection id="1133" name="Подключение107" type="4" refreshedVersion="4" background="1" saveData="1">
    <webPr sourceData="1" parsePre="1" consecutive="1" xl2000="1" url="https://query1.finance.yahoo.com/v10/finance/quoteSummary/CBRE?modules=financialdata,defaultKeyStatistics,cashflowStatementHistoryQuarterly"/>
  </connection>
  <connection id="1134" name="Подключение108" type="4" refreshedVersion="4" background="1" saveData="1">
    <webPr sourceData="1" parsePre="1" consecutive="1" xl2000="1" url="https://query1.finance.yahoo.com/v10/finance/quoteSummary/ZION?modules=financialdata,defaultKeyStatistics,cashflowStatementHistoryQuarterly"/>
  </connection>
  <connection id="1135" name="Подключение109" type="4" refreshedVersion="4" background="1" saveData="1">
    <webPr sourceData="1" parsePre="1" consecutive="1" xl2000="1" url="https://query1.finance.yahoo.com/v10/finance/quoteSummary/ESS?modules=financialdata,defaultKeyStatistics,cashflowStatementHistoryQuarterly"/>
  </connection>
  <connection id="1136" name="Подключение11" type="4" refreshedVersion="4" background="1" saveData="1">
    <webPr sourceData="1" parsePre="1" consecutive="1" xl2000="1" url="https://query1.finance.yahoo.com/v10/finance/quoteSummary/ANTM?modules=financialdata,defaultKeyStatistics,cashflowStatementHistoryQuarterly"/>
  </connection>
  <connection id="1137" name="Подключение110" type="4" refreshedVersion="4" background="1" saveData="1">
    <webPr sourceData="1" parsePre="1" consecutive="1" xl2000="1" url="https://query1.finance.yahoo.com/v10/finance/quoteSummary/GT?modules=financialdata,defaultKeyStatistics,cashflowStatementHistoryQuarterly"/>
  </connection>
  <connection id="1138" name="Подключение111" type="4" refreshedVersion="4" background="1" saveData="1">
    <webPr sourceData="1" parsePre="1" consecutive="1" xl2000="1" url="https://query1.finance.yahoo.com/v10/finance/quoteSummary/CFG?modules=financialdata,defaultKeyStatistics,cashflowStatementHistoryQuarterly"/>
  </connection>
  <connection id="1139" name="Подключение112" type="4" refreshedVersion="4" background="1" saveData="1">
    <webPr sourceData="1" parsePre="1" consecutive="1" xl2000="1" url="https://query1.finance.yahoo.com/v10/finance/quoteSummary/NRG?modules=financialdata,defaultKeyStatistics,cashflowStatementHistoryQuarterly"/>
  </connection>
  <connection id="1140" name="Подключение113" type="4" refreshedVersion="4" background="1" saveData="1">
    <webPr sourceData="1" parsePre="1" consecutive="1" xl2000="1" url="https://query1.finance.yahoo.com/v10/finance/quoteSummary/FRT?modules=financialdata,defaultKeyStatistics,cashflowStatementHistoryQuarterly"/>
  </connection>
  <connection id="1141" name="Подключение114" type="4" refreshedVersion="4" background="1" saveData="1">
    <webPr sourceData="1" parsePre="1" consecutive="1" xl2000="1" url="https://query1.finance.yahoo.com/v10/finance/quoteSummary/EL?modules=financialdata,defaultKeyStatistics,cashflowStatementHistoryQuarterly"/>
  </connection>
  <connection id="1142" name="Подключение115" type="4" refreshedVersion="4" background="1" saveData="1">
    <webPr sourceData="1" parsePre="1" consecutive="1" xl2000="1" url="https://query1.finance.yahoo.com/v10/finance/quoteSummary/TFX?modules=financialdata,defaultKeyStatistics,cashflowStatementHistoryQuarterly"/>
  </connection>
  <connection id="1143" name="Подключение116" type="4" refreshedVersion="4" background="1" saveData="1">
    <webPr sourceData="1" parsePre="1" consecutive="1" xl2000="1" url="https://query1.finance.yahoo.com/v10/finance/quoteSummary/FL?modules=financialdata,defaultKeyStatistics,cashflowStatementHistoryQuarterly"/>
  </connection>
  <connection id="1144" name="Подключение117" type="4" refreshedVersion="4" background="1" saveData="1">
    <webPr sourceData="1" parsePre="1" consecutive="1" xl2000="1" url="https://query1.finance.yahoo.com/v10/finance/quoteSummary/RHT?modules=financialdata,defaultKeyStatistics,cashflowStatementHistoryQuarterly"/>
  </connection>
  <connection id="1145" name="Подключение118" type="4" refreshedVersion="4" background="1" saveData="1">
    <webPr sourceData="1" parsePre="1" consecutive="1" xl2000="1" url="https://query1.finance.yahoo.com/v10/finance/quoteSummary/INTU?modules=financialdata,defaultKeyStatistics,cashflowStatementHistoryQuarterly"/>
  </connection>
  <connection id="1146" name="Подключение119" type="4" refreshedVersion="4" background="1" saveData="1">
    <webPr sourceData="1" parsePre="1" consecutive="1" xl2000="1" url="https://query1.finance.yahoo.com/v10/finance/quoteSummary/FOX?modules=financialdata,defaultKeyStatistics,cashflowStatementHistoryQuarterly"/>
  </connection>
  <connection id="1147" name="Подключение12" type="4" refreshedVersion="4" background="1" saveData="1">
    <webPr sourceData="1" parsePre="1" consecutive="1" xl2000="1" url="https://query1.finance.yahoo.com/v10/finance/quoteSummary/BA?modules=financialdata,defaultKeyStatistics,cashflowStatementHistoryQuarterly"/>
  </connection>
  <connection id="1148" name="Подключение120" type="4" refreshedVersion="4" background="1" saveData="1">
    <webPr sourceData="1" parsePre="1" consecutive="1" xl2000="1" url="https://query1.finance.yahoo.com/v10/finance/quoteSummary/FOXA?modules=financialdata,defaultKeyStatistics,cashflowStatementHistoryQuarterly"/>
  </connection>
  <connection id="1149" name="Подключение121" type="4" refreshedVersion="4" background="1" saveData="1">
    <webPr sourceData="1" parsePre="1" consecutive="1" xl2000="1" url="https://query1.finance.yahoo.com/v10/finance/quoteSummary/CDNS?modules=financialdata,defaultKeyStatistics,cashflowStatementHistoryQuarterly"/>
  </connection>
  <connection id="1150" name="Подключение122" type="4" refreshedVersion="4" background="1" saveData="1">
    <webPr sourceData="1" parsePre="1" consecutive="1" xl2000="1" url="https://query1.finance.yahoo.com/v10/finance/quoteSummary/DTE?modules=financialdata,defaultKeyStatistics,cashflowStatementHistoryQuarterly"/>
  </connection>
  <connection id="1151" name="Подключение123" type="4" refreshedVersion="4" background="1" saveData="1">
    <webPr sourceData="1" parsePre="1" consecutive="1" xl2000="1" url="https://query1.finance.yahoo.com/v10/finance/quoteSummary/AVB?modules=financialdata,defaultKeyStatistics,cashflowStatementHistoryQuarterly"/>
  </connection>
  <connection id="1152" name="Подключение124" type="4" refreshedVersion="4" background="1" saveData="1">
    <webPr sourceData="1" parsePre="1" consecutive="1" xl2000="1" url="https://query1.finance.yahoo.com/v10/finance/quoteSummary/PG?modules=financialdata,defaultKeyStatistics,cashflowStatementHistoryQuarterly"/>
  </connection>
  <connection id="1153" name="Подключение125" type="4" refreshedVersion="4" background="1" saveData="1">
    <webPr sourceData="1" parsePre="1" consecutive="1" xl2000="1" url="https://query1.finance.yahoo.com/v10/finance/quoteSummary/AES?modules=financialdata,defaultKeyStatistics,cashflowStatementHistoryQuarterly"/>
  </connection>
  <connection id="1154" name="Подключение126" type="4" refreshedVersion="4" background="1" saveData="1">
    <webPr sourceData="1" parsePre="1" consecutive="1" xl2000="1" url="https://query1.finance.yahoo.com/v10/finance/quoteSummary/AFL?modules=financialdata,defaultKeyStatistics,cashflowStatementHistoryQuarterly"/>
  </connection>
  <connection id="1155" name="Подключение127" type="4" refreshedVersion="4" background="1" saveData="1">
    <webPr sourceData="1" parsePre="1" consecutive="1" xl2000="1" url="https://query1.finance.yahoo.com/v10/finance/quoteSummary/WM?modules=financialdata,defaultKeyStatistics,cashflowStatementHistoryQuarterly"/>
  </connection>
  <connection id="1156" name="Подключение128" type="4" refreshedVersion="4" background="1" saveData="1">
    <webPr sourceData="1" parsePre="1" consecutive="1" xl2000="1" url="https://query1.finance.yahoo.com/v10/finance/quoteSummary/SYK?modules=financialdata,defaultKeyStatistics,cashflowStatementHistoryQuarterly"/>
  </connection>
  <connection id="1157" name="Подключение129" type="4" refreshedVersion="4" background="1" saveData="1">
    <webPr sourceData="1" parsePre="1" consecutive="1" xl2000="1" url="https://query1.finance.yahoo.com/v10/finance/quoteSummary/DHR?modules=financialdata,defaultKeyStatistics,cashflowStatementHistoryQuarterly"/>
  </connection>
  <connection id="1158" name="Подключение13" type="4" refreshedVersion="4" background="1" saveData="1">
    <webPr sourceData="1" parsePre="1" consecutive="1" xl2000="1" url="https://query1.finance.yahoo.com/v10/finance/quoteSummary/DOV?modules=financialdata,defaultKeyStatistics,cashflowStatementHistoryQuarterly"/>
  </connection>
  <connection id="1159" name="Подключение130" type="4" refreshedVersion="4" background="1" saveData="1">
    <webPr sourceData="1" parsePre="1" consecutive="1" xl2000="1" url="https://query1.finance.yahoo.com/v10/finance/quoteSummary/UDR?modules=financialdata,defaultKeyStatistics,cashflowStatementHistoryQuarterly"/>
  </connection>
  <connection id="1160" name="Подключение131" type="4" refreshedVersion="4" background="1" saveData="1">
    <webPr sourceData="1" parsePre="1" consecutive="1" xl2000="1" url="https://query1.finance.yahoo.com/v10/finance/quoteSummary/SBAC?modules=financialdata,defaultKeyStatistics,cashflowStatementHistoryQuarterly"/>
  </connection>
  <connection id="1161" name="Подключение132" type="4" refreshedVersion="4" background="1" saveData="1">
    <webPr sourceData="1" parsePre="1" consecutive="1" xl2000="1" url="https://query1.finance.yahoo.com/v10/finance/quoteSummary/BLL?modules=financialdata,defaultKeyStatistics,cashflowStatementHistoryQuarterly"/>
  </connection>
  <connection id="1162" name="Подключение133" type="4" refreshedVersion="4" background="1" saveData="1">
    <webPr sourceData="1" parsePre="1" consecutive="1" xl2000="1" url="https://query1.finance.yahoo.com/v10/finance/quoteSummary/EXC?modules=financialdata,defaultKeyStatistics,cashflowStatementHistoryQuarterly"/>
  </connection>
  <connection id="1163" name="Подключение134" type="4" refreshedVersion="4" background="1" saveData="1">
    <webPr sourceData="1" parsePre="1" consecutive="1" xl2000="1" url="https://query1.finance.yahoo.com/v10/finance/quoteSummary/FOX?modules=financialdata,defaultKeyStatistics,cashflowStatementHistoryQuarterly"/>
  </connection>
  <connection id="1164" name="Подключение135" type="4" refreshedVersion="4" background="1" saveData="1">
    <webPr sourceData="1" parsePre="1" consecutive="1" xl2000="1" url="https://query1.finance.yahoo.com/v10/finance/quoteSummary/ORCL?modules=financialdata,defaultKeyStatistics,cashflowStatementHistoryQuarterly"/>
  </connection>
  <connection id="1165" name="Подключение136" type="4" refreshedVersion="4" background="1" saveData="1">
    <webPr sourceData="1" parsePre="1" consecutive="1" xl2000="1" url="https://query1.finance.yahoo.com/v10/finance/quoteSummary/EQR?modules=financialdata,defaultKeyStatistics,cashflowStatementHistoryQuarterly"/>
  </connection>
  <connection id="1166" name="Подключение137" type="4" refreshedVersion="4" background="1" saveData="1">
    <webPr sourceData="1" parsePre="1" consecutive="1" xl2000="1" url="https://query1.finance.yahoo.com/v10/finance/quoteSummary/KIM?modules=financialdata,defaultKeyStatistics,cashflowStatementHistoryQuarterly"/>
  </connection>
  <connection id="1167" name="Подключение138" type="4" refreshedVersion="4" background="1" saveData="1">
    <webPr sourceData="1" parsePre="1" consecutive="1" xl2000="1" url="https://query1.finance.yahoo.com/v10/finance/quoteSummary/FOXA?modules=financialdata,defaultKeyStatistics,cashflowStatementHistoryQuarterly"/>
  </connection>
  <connection id="1168" name="Подключение139" type="4" refreshedVersion="4" background="1" saveData="1">
    <webPr sourceData="1" parsePre="1" consecutive="1" xl2000="1" url="https://query1.finance.yahoo.com/v10/finance/quoteSummary/EW?modules=financialdata,defaultKeyStatistics,cashflowStatementHistoryQuarterly"/>
  </connection>
  <connection id="1169" name="Подключение14" type="4" refreshedVersion="4" background="1" saveData="1">
    <webPr sourceData="1" parsePre="1" consecutive="1" xl2000="1" url="https://query1.finance.yahoo.com/v10/finance/quoteSummary/INTU?modules=financialdata,defaultKeyStatistics,cashflowStatementHistoryQuarterly"/>
  </connection>
  <connection id="1170" name="Подключение140" type="4" refreshedVersion="4" background="1" saveData="1">
    <webPr sourceData="1" parsePre="1" consecutive="1" xl2000="1" url="https://query1.finance.yahoo.com/v10/finance/quoteSummary/O?modules=financialdata,defaultKeyStatistics,cashflowStatementHistoryQuarterly"/>
  </connection>
  <connection id="1171" name="Подключение141" type="4" refreshedVersion="4" background="1" saveData="1">
    <webPr sourceData="1" parsePre="1" consecutive="1" xl2000="1" url="https://query1.finance.yahoo.com/v10/finance/quoteSummary/AIV?modules=financialdata,defaultKeyStatistics,cashflowStatementHistoryQuarterly"/>
  </connection>
  <connection id="1172" name="Подключение142" type="4" refreshedVersion="4" background="1" saveData="1">
    <webPr sourceData="1" parsePre="1" consecutive="1" xl2000="1" url="https://query1.finance.yahoo.com/v10/finance/quoteSummary/MTD?modules=financialdata,defaultKeyStatistics,cashflowStatementHistoryQuarterly"/>
  </connection>
  <connection id="1173" name="Подключение143" type="4" refreshedVersion="4" background="1" saveData="1">
    <webPr sourceData="1" parsePre="1" consecutive="1" xl2000="1" url="https://query1.finance.yahoo.com/v10/finance/quoteSummary/ESS?modules=financialdata,defaultKeyStatistics,cashflowStatementHistoryQuarterly"/>
  </connection>
  <connection id="1174" name="Подключение144" type="4" refreshedVersion="4" background="1" saveData="1">
    <webPr sourceData="1" parsePre="1" consecutive="1" xl2000="1" url="https://query1.finance.yahoo.com/v10/finance/quoteSummary/AMT?modules=financialdata,defaultKeyStatistics,cashflowStatementHistoryQuarterly"/>
  </connection>
  <connection id="1175" name="Подключение145" type="4" refreshedVersion="4" background="1" saveData="1">
    <webPr sourceData="1" parsePre="1" consecutive="1" xl2000="1" url="https://query1.finance.yahoo.com/v10/finance/quoteSummary/ECL?modules=financialdata,defaultKeyStatistics,cashflowStatementHistoryQuarterly"/>
  </connection>
  <connection id="1176" name="Подключение146" type="4" refreshedVersion="4" background="1" saveData="1">
    <webPr sourceData="1" parsePre="1" consecutive="1" xl2000="1" url="https://query1.finance.yahoo.com/v10/finance/quoteSummary/EL?modules=financialdata,defaultKeyStatistics,cashflowStatementHistoryQuarterly"/>
  </connection>
  <connection id="1177" name="Подключение147" type="4" refreshedVersion="4" background="1" saveData="1">
    <webPr sourceData="1" parsePre="1" consecutive="1" xl2000="1" url="https://query1.finance.yahoo.com/v10/finance/quoteSummary/APD?modules=financialdata,defaultKeyStatistics,cashflowStatementHistoryQuarterly"/>
  </connection>
  <connection id="1178" name="Подключение148" type="4" refreshedVersion="4" background="1" saveData="1">
    <webPr sourceData="1" parsePre="1" consecutive="1" xl2000="1" url="https://query1.finance.yahoo.com/v10/finance/quoteSummary/VAR?modules=financialdata,defaultKeyStatistics,cashflowStatementHistoryQuarterly"/>
  </connection>
  <connection id="1179" name="Подключение149" type="4" refreshedVersion="4" background="1" saveData="1">
    <webPr sourceData="1" parsePre="1" consecutive="1" xl2000="1" url="https://query1.finance.yahoo.com/v10/finance/quoteSummary/RHT?modules=financialdata,defaultKeyStatistics,cashflowStatementHistoryQuarterly"/>
  </connection>
  <connection id="1180" name="Подключение15" type="4" refreshedVersion="4" background="1" saveData="1">
    <webPr sourceData="1" parsePre="1" consecutive="1" xl2000="1" url="https://query1.finance.yahoo.com/v10/finance/quoteSummary/FOX?modules=financialdata,defaultKeyStatistics,cashflowStatementHistoryQuarterly"/>
  </connection>
  <connection id="1181" name="Подключение150" type="4" refreshedVersion="4" background="1" saveData="1">
    <webPr sourceData="1" parsePre="1" consecutive="1" xl2000="1" url="https://query1.finance.yahoo.com/v10/finance/quoteSummary/RHT?modules=financialdata,defaultKeyStatistics,cashflowStatementHistoryQuarterly"/>
  </connection>
  <connection id="1182" name="Подключение151" type="4" refreshedVersion="4" background="1" saveData="1">
    <webPr sourceData="1" parsePre="1" consecutive="1" xl2000="1" url="https://query1.finance.yahoo.com/v10/finance/quoteSummary/ADI?modules=financialdata,defaultKeyStatistics,cashflowStatementHistoryQuarterly"/>
  </connection>
  <connection id="1183" name="Подключение152" type="4" refreshedVersion="4" background="1" saveData="1">
    <webPr sourceData="1" parsePre="1" consecutive="1" xl2000="1" url="https://query1.finance.yahoo.com/v10/finance/quoteSummary/ADI?modules=financialdata,defaultKeyStatistics,cashflowStatementHistoryQuarterly"/>
  </connection>
  <connection id="1184" name="Подключение153" type="4" refreshedVersion="4" background="1" saveData="1">
    <webPr sourceData="1" parsePre="1" consecutive="1" xl2000="1" url="https://query1.finance.yahoo.com/v10/finance/quoteSummary/PYPL?modules=financialdata,defaultKeyStatistics,cashflowStatementHistoryQuarterly"/>
  </connection>
  <connection id="1185" name="Подключение154" type="4" refreshedVersion="4" background="1" saveData="1">
    <webPr sourceData="1" parsePre="1" consecutive="1" xl2000="1" url="https://query1.finance.yahoo.com/v10/finance/quoteSummary/AWK?modules=financialdata,defaultKeyStatistics,cashflowStatementHistoryQuarterly"/>
  </connection>
  <connection id="1186" name="Подключение155" type="4" refreshedVersion="4" background="1" saveData="1">
    <webPr sourceData="1" parsePre="1" consecutive="1" xl2000="1" url="https://query1.finance.yahoo.com/v10/finance/quoteSummary/CCI?modules=financialdata,defaultKeyStatistics,cashflowStatementHistoryQuarterly"/>
  </connection>
  <connection id="1187" name="Подключение156" type="4" refreshedVersion="4" background="1" saveData="1">
    <webPr sourceData="1" parsePre="1" consecutive="1" xl2000="1" url="https://query1.finance.yahoo.com/v10/finance/quoteSummary/TFX?modules=financialdata,defaultKeyStatistics,cashflowStatementHistoryQuarterly"/>
  </connection>
  <connection id="1188" name="Подключение157" type="4" refreshedVersion="4" background="1" saveData="1">
    <webPr sourceData="1" parsePre="1" consecutive="1" xl2000="1" url="https://query1.finance.yahoo.com/v10/finance/quoteSummary/NKE?modules=financialdata,defaultKeyStatistics,cashflowStatementHistoryQuarterly"/>
  </connection>
  <connection id="1189" name="Подключение158" type="4" refreshedVersion="4" background="1" saveData="1">
    <webPr sourceData="1" parsePre="1" consecutive="1" xl2000="1" url="https://query1.finance.yahoo.com/v10/finance/quoteSummary/PAYX?modules=financialdata,defaultKeyStatistics,cashflowStatementHistoryQuarterly"/>
  </connection>
  <connection id="1190" name="Подключение159" type="4" refreshedVersion="4" background="1" saveData="1">
    <webPr sourceData="1" parsePre="1" consecutive="1" xl2000="1" url="https://query1.finance.yahoo.com/v10/finance/quoteSummary/DUK?modules=financialdata,defaultKeyStatistics,cashflowStatementHistoryQuarterly"/>
  </connection>
  <connection id="1191" name="Подключение16" type="4" refreshedVersion="4" background="1" saveData="1">
    <webPr sourceData="1" parsePre="1" consecutive="1" xl2000="1" url="https://query1.finance.yahoo.com/v10/finance/quoteSummary/FOXA?modules=financialdata,defaultKeyStatistics,cashflowStatementHistoryQuarterly"/>
  </connection>
  <connection id="1192" name="Подключение160" type="4" refreshedVersion="4" background="1" saveData="1">
    <webPr sourceData="1" parsePre="1" consecutive="1" xl2000="1" url="https://query1.finance.yahoo.com/v10/finance/quoteSummary/WAT?modules=financialdata,defaultKeyStatistics,cashflowStatementHistoryQuarterly"/>
  </connection>
  <connection id="1193" name="Подключение161" type="4" refreshedVersion="4" background="1" saveData="1">
    <webPr sourceData="1" parsePre="1" consecutive="1" xl2000="1" url="https://query1.finance.yahoo.com/v10/finance/quoteSummary/ES?modules=financialdata,defaultKeyStatistics,cashflowStatementHistoryQuarterly"/>
  </connection>
  <connection id="1194" name="Подключение162" type="4" refreshedVersion="4" background="1" saveData="1">
    <webPr sourceData="1" parsePre="1" consecutive="1" xl2000="1" url="https://query1.finance.yahoo.com/v10/finance/quoteSummary/PLD?modules=financialdata,defaultKeyStatistics,cashflowStatementHistoryQuarterly"/>
  </connection>
  <connection id="1195" name="Подключение163" type="4" refreshedVersion="4" background="1" saveData="1">
    <webPr sourceData="1" parsePre="1" consecutive="1" xl2000="1" url="https://query1.finance.yahoo.com/v10/finance/quoteSummary/FAST?modules=financialdata,defaultKeyStatistics,cashflowStatementHistoryQuarterly"/>
  </connection>
  <connection id="1196" name="Подключение164" type="4" refreshedVersion="4" background="1" saveData="1">
    <webPr sourceData="1" parsePre="1" consecutive="1" xl2000="1" url="https://query1.finance.yahoo.com/v10/finance/quoteSummary/GRMN?modules=financialdata,defaultKeyStatistics,cashflowStatementHistoryQuarterly"/>
  </connection>
  <connection id="1197" name="Подключение165" type="4" refreshedVersion="4" background="1" saveData="1">
    <webPr sourceData="1" parsePre="1" consecutive="1" xl2000="1" url="https://query1.finance.yahoo.com/v10/finance/quoteSummary/IR?modules=financialdata,defaultKeyStatistics,cashflowStatementHistoryQuarterly"/>
  </connection>
  <connection id="1198" name="Подключение166" type="4" refreshedVersion="4" background="1" saveData="1">
    <webPr sourceData="1" parsePre="1" consecutive="1" xl2000="1" url="https://query1.finance.yahoo.com/v10/finance/quoteSummary/CBRE?modules=financialdata,defaultKeyStatistics,cashflowStatementHistoryQuarterly"/>
  </connection>
  <connection id="1199" name="Подключение167" type="4" refreshedVersion="4" background="1" saveData="1">
    <webPr sourceData="1" parsePre="1" consecutive="1" xl2000="1" url="https://query1.finance.yahoo.com/v10/finance/quoteSummary/HOLX?modules=financialdata,defaultKeyStatistics,cashflowStatementHistoryQuarterly"/>
  </connection>
  <connection id="1200" name="Подключение168" type="4" refreshedVersion="4" background="1" saveData="1">
    <webPr sourceData="1" parsePre="1" consecutive="1" xl2000="1" url="https://query1.finance.yahoo.com/v10/finance/quoteSummary/HSY?modules=financialdata,defaultKeyStatistics,cashflowStatementHistoryQuarterly"/>
  </connection>
  <connection id="1201" name="Подключение169" type="4" refreshedVersion="4" background="1" saveData="1">
    <webPr sourceData="1" parsePre="1" consecutive="1" xl2000="1" url="https://query1.finance.yahoo.com/v10/finance/quoteSummary/MDLZ?modules=financialdata,defaultKeyStatistics,cashflowStatementHistoryQuarterly"/>
  </connection>
  <connection id="1202" name="Подключение17" type="4" refreshedVersion="4" background="1" saveData="1">
    <webPr sourceData="1" parsePre="1" consecutive="1" xl2000="1" url="https://query1.finance.yahoo.com/v10/finance/quoteSummary/CDNS?modules=financialdata,defaultKeyStatistics,cashflowStatementHistoryQuarterly"/>
  </connection>
  <connection id="1203" name="Подключение170" type="4" refreshedVersion="4" background="1" saveData="1">
    <webPr sourceData="1" parsePre="1" consecutive="1" xl2000="1" url="https://query1.finance.yahoo.com/v10/finance/quoteSummary/MSI?modules=financialdata,defaultKeyStatistics,cashflowStatementHistoryQuarterly"/>
  </connection>
  <connection id="1204" name="Подключение171" type="4" refreshedVersion="4" background="1" saveData="1">
    <webPr sourceData="1" parsePre="1" consecutive="1" xl2000="1" url="https://query1.finance.yahoo.com/v10/finance/quoteSummary/MMC?modules=financialdata,defaultKeyStatistics,cashflowStatementHistoryQuarterly"/>
  </connection>
  <connection id="1205" name="Подключение172" type="4" refreshedVersion="4" background="1" saveData="1">
    <webPr sourceData="1" parsePre="1" consecutive="1" xl2000="1" url="https://query1.finance.yahoo.com/v10/finance/quoteSummary/DOV?modules=financialdata,defaultKeyStatistics,cashflowStatementHistoryQuarterly"/>
  </connection>
  <connection id="1206" name="Подключение173" type="4" refreshedVersion="4" background="1" saveData="1">
    <webPr sourceData="1" parsePre="1" consecutive="1" xl2000="1" url="https://query1.finance.yahoo.com/v10/finance/quoteSummary/DOV?modules=financialdata,defaultKeyStatistics,cashflowStatementHistoryQuarterly"/>
  </connection>
  <connection id="1207" name="Подключение174" type="4" refreshedVersion="4" background="1" saveData="1">
    <webPr sourceData="1" parsePre="1" consecutive="1" xl2000="1" url="https://query1.finance.yahoo.com/v10/finance/quoteSummary/CRM?modules=financialdata,defaultKeyStatistics,cashflowStatementHistoryQuarterly"/>
  </connection>
  <connection id="1208" name="Подключение175" type="4" refreshedVersion="4" background="1" saveData="1">
    <webPr sourceData="1" parsePre="1" consecutive="1" xl2000="1" url="https://query1.finance.yahoo.com/v10/finance/quoteSummary/FRT?modules=financialdata,defaultKeyStatistics,cashflowStatementHistoryQuarterly"/>
  </connection>
  <connection id="1209" name="Подключение176" type="4" refreshedVersion="4" background="1" saveData="1">
    <webPr sourceData="1" parsePre="1" consecutive="1" xl2000="1" url="https://query1.finance.yahoo.com/v10/finance/quoteSummary/ANTM?modules=financialdata,defaultKeyStatistics,cashflowStatementHistoryQuarterly"/>
  </connection>
  <connection id="1210" name="Подключение177" type="4" refreshedVersion="4" background="1" saveData="1">
    <webPr sourceData="1" parsePre="1" consecutive="1" xl2000="1" url="https://query1.finance.yahoo.com/v10/finance/quoteSummary/DRE?modules=financialdata,defaultKeyStatistics,cashflowStatementHistoryQuarterly"/>
  </connection>
  <connection id="1211" name="Подключение178" type="4" refreshedVersion="4" background="1" saveData="1">
    <webPr sourceData="1" parsePre="1" consecutive="1" xl2000="1" url="https://query1.finance.yahoo.com/v10/finance/quoteSummary/CNP?modules=financialdata,defaultKeyStatistics,cashflowStatementHistoryQuarterly"/>
  </connection>
  <connection id="1212" name="Подключение179" type="4" refreshedVersion="4" background="1" saveData="1">
    <webPr sourceData="1" parsePre="1" consecutive="1" xl2000="1" url="https://query1.finance.yahoo.com/v10/finance/quoteSummary/COG?modules=financialdata,defaultKeyStatistics,cashflowStatementHistoryQuarterly"/>
  </connection>
  <connection id="1213" name="Подключение18" type="4" refreshedVersion="4" background="1" saveData="1">
    <webPr sourceData="1" parsePre="1" consecutive="1" xl2000="1" url="https://query1.finance.yahoo.com/v10/finance/quoteSummary/ANTM?modules=financialdata,defaultKeyStatistics,cashflowStatementHistoryQuarterly"/>
  </connection>
  <connection id="1214" name="Подключение180" type="4" refreshedVersion="4" background="1" saveData="1">
    <webPr sourceData="1" parsePre="1" consecutive="1" xl2000="1" url="https://query1.finance.yahoo.com/v10/finance/quoteSummary/NRG?modules=financialdata,defaultKeyStatistics,cashflowStatementHistoryQuarterly"/>
  </connection>
  <connection id="1215" name="Подключение181" type="4" refreshedVersion="4" background="1" saveData="1">
    <webPr sourceData="1" parsePre="1" consecutive="1" xl2000="1" url="https://query1.finance.yahoo.com/v10/finance/quoteSummary/REG?modules=financialdata,defaultKeyStatistics,cashflowStatementHistoryQuarterly"/>
  </connection>
  <connection id="1216" name="Подключение182" type="4" refreshedVersion="4" background="1" saveData="1">
    <webPr sourceData="1" parsePre="1" consecutive="1" xl2000="1" url="https://query1.finance.yahoo.com/v10/finance/quoteSummary/COST?modules=financialdata,defaultKeyStatistics,cashflowStatementHistoryQuarterly"/>
  </connection>
  <connection id="1217" name="Подключение183" type="4" refreshedVersion="4" background="1" saveData="1">
    <webPr sourceData="1" parsePre="1" consecutive="1" xl2000="1" url="https://query1.finance.yahoo.com/v10/finance/quoteSummary/WLTW?modules=financialdata,defaultKeyStatistics,cashflowStatementHistoryQuarterly"/>
  </connection>
  <connection id="1218" name="Подключение184" type="4" refreshedVersion="4" background="1" saveData="1">
    <webPr sourceData="1" parsePre="1" consecutive="1" xl2000="1" url="https://query1.finance.yahoo.com/v10/finance/quoteSummary/ALLE?modules=financialdata,defaultKeyStatistics,cashflowStatementHistoryQuarterly"/>
  </connection>
  <connection id="1219" name="Подключение185" type="4" refreshedVersion="4" background="1" saveData="1">
    <webPr sourceData="1" parsePre="1" consecutive="1" xl2000="1" url="https://query1.finance.yahoo.com/v10/finance/quoteSummary/DFS?modules=financialdata,defaultKeyStatistics,cashflowStatementHistoryQuarterly"/>
  </connection>
  <connection id="1220" name="Подключение186" type="4" refreshedVersion="4" background="1" saveData="1">
    <webPr sourceData="1" parsePre="1" consecutive="1" xl2000="1" url="https://query1.finance.yahoo.com/v10/finance/quoteSummary/FL?modules=financialdata,defaultKeyStatistics,cashflowStatementHistoryQuarterly"/>
  </connection>
  <connection id="1221" name="Подключение187" type="4" refreshedVersion="4" background="1" saveData="1">
    <webPr sourceData="1" parsePre="1" consecutive="1" xl2000="1" url="https://query1.finance.yahoo.com/v10/finance/quoteSummary/FL?modules=financialdata,defaultKeyStatistics,cashflowStatementHistoryQuarterly"/>
  </connection>
  <connection id="1222" name="Подключение188" type="4" refreshedVersion="4" background="1" saveData="1">
    <webPr sourceData="1" parsePre="1" consecutive="1" xl2000="1" url="https://query1.finance.yahoo.com/v10/finance/quoteSummary/USB?modules=financialdata,defaultKeyStatistics,cashflowStatementHistoryQuarterly"/>
  </connection>
  <connection id="1223" name="Подключение189" type="4" refreshedVersion="4" background="1" saveData="1">
    <webPr sourceData="1" parsePre="1" consecutive="1" xl2000="1" url="https://query1.finance.yahoo.com/v10/finance/quoteSummary/AAP?modules=financialdata,defaultKeyStatistics,cashflowStatementHistoryQuarterly"/>
  </connection>
  <connection id="1224" name="Подключение19" type="4" refreshedVersion="4" background="1" saveData="1">
    <webPr sourceData="1" parsePre="1" consecutive="1" xl2000="1" url="https://query1.finance.yahoo.com/v10/finance/quoteSummary/BA?modules=financialdata,defaultKeyStatistics,cashflowStatementHistoryQuarterly"/>
  </connection>
  <connection id="1225" name="Подключение190" type="4" refreshedVersion="4" background="1" saveData="1">
    <webPr sourceData="1" parsePre="1" consecutive="1" xl2000="1" url="https://query1.finance.yahoo.com/v10/finance/quoteSummary/IBM?modules=financialdata,defaultKeyStatistics,cashflowStatementHistoryQuarterly"/>
  </connection>
  <connection id="1226" name="Подключение191" type="4" refreshedVersion="4" background="1" saveData="1">
    <webPr sourceData="1" parsePre="1" consecutive="1" xl2000="1" url="https://query1.finance.yahoo.com/v10/finance/quoteSummary/PRU?modules=financialdata,defaultKeyStatistics,cashflowStatementHistoryQuarterly"/>
  </connection>
  <connection id="1227" name="Подключение192" type="4" refreshedVersion="4" background="1" saveData="1">
    <webPr sourceData="1" parsePre="1" consecutive="1" xl2000="1" url="https://query1.finance.yahoo.com/v10/finance/quoteSummary/HST?modules=financialdata,defaultKeyStatistics,cashflowStatementHistoryQuarterly"/>
  </connection>
  <connection id="1228" name="Подключение193" type="4" refreshedVersion="4" background="1" saveData="1">
    <webPr sourceData="1" parsePre="1" consecutive="1" xl2000="1" url="https://query1.finance.yahoo.com/v10/finance/quoteSummary/BBY?modules=financialdata,defaultKeyStatistics,cashflowStatementHistoryQuarterly"/>
  </connection>
  <connection id="1229" name="Подключение194" type="4" refreshedVersion="4" background="1" saveData="1">
    <webPr sourceData="1" parsePre="1" consecutive="1" xl2000="1" url="https://query1.finance.yahoo.com/v10/finance/quoteSummary/AIZ?modules=financialdata,defaultKeyStatistics,cashflowStatementHistoryQuarterly"/>
  </connection>
  <connection id="1230" name="Подключение195" type="4" refreshedVersion="4" background="1" saveData="1">
    <webPr sourceData="1" parsePre="1" consecutive="1" xl2000="1" url="https://query1.finance.yahoo.com/v10/finance/quoteSummary/BA?modules=financialdata,defaultKeyStatistics,cashflowStatementHistoryQuarterly"/>
  </connection>
  <connection id="1231" name="Подключение196" type="4" refreshedVersion="4" background="1" saveData="1">
    <webPr sourceData="1" parsePre="1" consecutive="1" xl2000="1" url="https://query1.finance.yahoo.com/v10/finance/quoteSummary/BA?modules=financialdata,defaultKeyStatistics,cashflowStatementHistoryQuarterly"/>
  </connection>
  <connection id="1232" name="Подключение197" type="4" refreshedVersion="4" background="1" saveData="1">
    <webPr sourceData="1" parsePre="1" consecutive="1" xl2000="1" url="https://query1.finance.yahoo.com/v10/finance/quoteSummary/ZION?modules=financialdata,defaultKeyStatistics,cashflowStatementHistoryQuarterly"/>
  </connection>
  <connection id="1233" name="Подключение198" type="4" refreshedVersion="4" background="1" saveData="1">
    <webPr sourceData="1" parsePre="1" consecutive="1" xl2000="1" url="https://query1.finance.yahoo.com/v10/finance/quoteSummary/AMD?modules=financialdata,defaultKeyStatistics,cashflowStatementHistoryQuarterly"/>
  </connection>
  <connection id="1234" name="Подключение199" type="4" refreshedVersion="4" background="1" saveData="1">
    <webPr sourceData="1" parsePre="1" consecutive="1" xl2000="1" url="https://query1.finance.yahoo.com/v10/finance/quoteSummary/KEY?modules=financialdata,defaultKeyStatistics,cashflowStatementHistoryQuarterly"/>
  </connection>
  <connection id="1235" name="Подключение2" type="4" refreshedVersion="4" background="1" saveData="1">
    <webPr sourceData="1" parsePre="1" consecutive="1" xl2000="1" url="https://query1.finance.yahoo.com/v10/finance/quoteSummary/FOXA?modules=financialdata,defaultKeyStatistics,cashflowStatementHistoryQuarterly"/>
  </connection>
  <connection id="1236" name="Подключение20" type="4" refreshedVersion="4" background="1" saveData="1">
    <webPr sourceData="1" parsePre="1" consecutive="1" xl2000="1" url="https://query1.finance.yahoo.com/v10/finance/quoteSummary/DOV?modules=financialdata,defaultKeyStatistics,cashflowStatementHistoryQuarterly"/>
  </connection>
  <connection id="1237" name="Подключение200" type="4" refreshedVersion="4" background="1" saveData="1">
    <webPr sourceData="1" parsePre="1" consecutive="1" xl2000="1" url="https://query1.finance.yahoo.com/v10/finance/quoteSummary/AMP?modules=financialdata,defaultKeyStatistics,cashflowStatementHistoryQuarterly"/>
  </connection>
  <connection id="1238" name="Подключение201" type="4" refreshedVersion="4" background="1" saveData="1">
    <webPr sourceData="1" parsePre="1" consecutive="1" xl2000="1" url="https://query1.finance.yahoo.com/v10/finance/quoteSummary/CFG?modules=financialdata,defaultKeyStatistics,cashflowStatementHistoryQuarterly"/>
  </connection>
  <connection id="1239" name="Подключение202" type="4" refreshedVersion="4" background="1" saveData="1">
    <webPr sourceData="1" parsePre="1" consecutive="1" xl2000="1" url="https://query1.finance.yahoo.com/v10/finance/quoteSummary/GS?modules=financialdata,defaultKeyStatistics,cashflowStatementHistoryQuarterly"/>
  </connection>
  <connection id="1240" name="Подключение203" type="4" refreshedVersion="4" background="1" saveData="1">
    <webPr sourceData="1" parsePre="1" consecutive="1" xl2000="1" url="https://query1.finance.yahoo.com/v10/finance/quoteSummary/CME?modules=financialdata,defaultKeyStatistics,cashflowStatementHistoryQuarterly"/>
  </connection>
  <connection id="1241" name="Подключение204" type="4" refreshedVersion="4" background="1" saveData="1">
    <webPr sourceData="1" parsePre="1" consecutive="1" xl2000="1" url="https://query1.finance.yahoo.com/v10/finance/quoteSummary/NTAP?modules=financialdata,defaultKeyStatistics,cashflowStatementHistoryQuarterly"/>
  </connection>
  <connection id="1242" name="Подключение205" type="4" refreshedVersion="4" background="1" saveData="1">
    <webPr sourceData="1" parsePre="1" consecutive="1" xl2000="1" url="https://query1.finance.yahoo.com/v10/finance/quoteSummary/GWW?modules=financialdata,defaultKeyStatistics,cashflowStatementHistoryQuarterly"/>
  </connection>
  <connection id="1243" name="Подключение206" type="4" refreshedVersion="4" background="1" saveData="1">
    <webPr sourceData="1" parsePre="1" consecutive="1" xl2000="1" url="https://query1.finance.yahoo.com/v10/finance/quoteSummary/CPB?modules=financialdata,defaultKeyStatistics,cashflowStatementHistoryQuarterly"/>
  </connection>
  <connection id="1244" name="Подключение207" type="4" refreshedVersion="4" background="1" saveData="1">
    <webPr sourceData="1" parsePre="1" consecutive="1" xl2000="1" url="https://query1.finance.yahoo.com/v10/finance/quoteSummary/FFIV?modules=financialdata,defaultKeyStatistics,cashflowStatementHistoryQuarterly"/>
  </connection>
  <connection id="1245" name="Подключение208" type="4" refreshedVersion="4" background="1" saveData="1">
    <webPr sourceData="1" parsePre="1" consecutive="1" xl2000="1" url="https://query1.finance.yahoo.com/v10/finance/quoteSummary/BWA?modules=financialdata,defaultKeyStatistics,cashflowStatementHistoryQuarterly"/>
  </connection>
  <connection id="1246" name="Подключение209" type="4" refreshedVersion="4" background="1" saveData="1">
    <webPr sourceData="1" parsePre="1" consecutive="1" xl2000="1" url="https://query1.finance.yahoo.com/v10/finance/quoteSummary/WDC?modules=financialdata,defaultKeyStatistics,cashflowStatementHistoryQuarterly"/>
  </connection>
  <connection id="1247" name="Подключение21" type="4" refreshedVersion="4" background="1" saveData="1">
    <webPr sourceData="1" parsePre="1" consecutive="1" xl2000="1" url="https://query1.finance.yahoo.com/v10/finance/quoteSummary/ADI?modules=financialdata,defaultKeyStatistics,cashflowStatementHistoryQuarterly"/>
  </connection>
  <connection id="1248" name="Подключение210" type="4" refreshedVersion="4" background="1" saveData="1">
    <webPr sourceData="1" parsePre="1" consecutive="1" xl2000="1" url="https://query1.finance.yahoo.com/v10/finance/quoteSummary/HUM?modules=financialdata,defaultKeyStatistics,cashflowStatementHistoryQuarterly"/>
  </connection>
  <connection id="1249" name="Подключение211" type="4" refreshedVersion="4" background="1" saveData="1">
    <webPr sourceData="1" parsePre="1" consecutive="1" xl2000="1" url="https://query1.finance.yahoo.com/v10/finance/quoteSummary/AMG?modules=financialdata,defaultKeyStatistics,cashflowStatementHistoryQuarterly"/>
  </connection>
  <connection id="1250" name="Подключение212" type="4" refreshedVersion="4" background="1" saveData="1">
    <webPr sourceData="1" parsePre="1" consecutive="1" xl2000="1" url="https://query1.finance.yahoo.com/v10/finance/quoteSummary/MAC?modules=financialdata,defaultKeyStatistics,cashflowStatementHistoryQuarterly"/>
  </connection>
  <connection id="1251" name="Подключение213" type="4" refreshedVersion="4" background="1" saveData="1">
    <webPr sourceData="1" parsePre="1" consecutive="1" xl2000="1" url="https://query1.finance.yahoo.com/v10/finance/quoteSummary/HAL?modules=financialdata,defaultKeyStatistics,cashflowStatementHistoryQuarterly"/>
  </connection>
  <connection id="1252" name="Подключение214" type="4" refreshedVersion="4" background="1" saveData="1">
    <webPr sourceData="1" parsePre="1" consecutive="1" xl2000="1" url="https://query1.finance.yahoo.com/v10/finance/quoteSummary/WRK?modules=financialdata,defaultKeyStatistics,cashflowStatementHistoryQuarterly"/>
  </connection>
  <connection id="1253" name="Подключение215" type="4" refreshedVersion="4" background="1" saveData="1">
    <webPr sourceData="1" parsePre="1" consecutive="1" xl2000="1" url="https://query1.finance.yahoo.com/v10/finance/quoteSummary/ABBV?modules=financialdata,defaultKeyStatistics,cashflowStatementHistoryQuarterly"/>
  </connection>
  <connection id="1254" name="Подключение216" type="4" refreshedVersion="4" background="1" saveData="1">
    <webPr sourceData="1" parsePre="1" consecutive="1" xl2000="1" url="https://query1.finance.yahoo.com/v10/finance/quoteSummary/NKTR?modules=financialdata,defaultKeyStatistics,cashflowStatementHistoryQuarterly"/>
  </connection>
  <connection id="1255" name="Подключение217" type="4" refreshedVersion="4" background="1" saveData="1">
    <webPr sourceData="1" parsePre="1" consecutive="1" xl2000="1" url="https://query1.finance.yahoo.com/v10/finance/quoteSummary/IFF?modules=financialdata,defaultKeyStatistics,cashflowStatementHistoryQuarterly"/>
  </connection>
  <connection id="1256" name="Подключение218" type="4" refreshedVersion="4" background="1" saveData="1">
    <webPr sourceData="1" parsePre="1" consecutive="1" xl2000="1" url="https://query1.finance.yahoo.com/v10/finance/quoteSummary/JWN?modules=financialdata,defaultKeyStatistics,cashflowStatementHistoryQuarterly"/>
  </connection>
  <connection id="1257" name="Подключение219" type="4" refreshedVersion="4" background="1" saveData="1">
    <webPr sourceData="1" parsePre="1" consecutive="1" xl2000="1" url="https://query1.finance.yahoo.com/v10/finance/quoteSummary/CTL?modules=financialdata,defaultKeyStatistics,cashflowStatementHistoryQuarterly"/>
  </connection>
  <connection id="1258" name="Подключение22" type="4" refreshedVersion="4" background="1" saveData="1">
    <webPr sourceData="1" parsePre="1" consecutive="1" xl2000="1" url="https://query1.finance.yahoo.com/v10/finance/quoteSummary/DTE?modules=financialdata,defaultKeyStatistics,cashflowStatementHistoryQuarterly"/>
  </connection>
  <connection id="1259" name="Подключение220" type="4" refreshedVersion="4" background="1" saveData="1">
    <webPr sourceData="1" parsePre="1" consecutive="1" xl2000="1" url="https://query1.finance.yahoo.com/v10/finance/quoteSummary/GT?modules=financialdata,defaultKeyStatistics,cashflowStatementHistoryQuarterly"/>
  </connection>
  <connection id="1260" name="Подключение221" type="4" refreshedVersion="4" background="1" saveData="1">
    <webPr sourceData="1" parsePre="1" consecutive="1" xl2000="1" url="https://query1.finance.yahoo.com/v10/finance/quoteSummary/INTU?modules=financialdata,defaultKeyStatistics,cashflowStatementHistoryQuarterly"/>
  </connection>
  <connection id="1261" name="Подключение222" type="4" refreshedVersion="4" background="1" saveData="1">
    <webPr sourceData="1" parsePre="1" consecutive="1" xl2000="1" url="https://query1.finance.yahoo.com/v10/finance/quoteSummary/FOX?modules=financialdata,defaultKeyStatistics,cashflowStatementHistoryQuarterly"/>
  </connection>
  <connection id="1262" name="Подключение223" type="4" refreshedVersion="4" background="1" saveData="1">
    <webPr sourceData="1" parsePre="1" consecutive="1" xl2000="1" url="https://query1.finance.yahoo.com/v10/finance/quoteSummary/FOXA?modules=financialdata,defaultKeyStatistics,cashflowStatementHistoryQuarterly"/>
  </connection>
  <connection id="1263" name="Подключение224" type="4" refreshedVersion="4" background="1" saveData="1">
    <webPr sourceData="1" parsePre="1" consecutive="1" xl2000="1" url="https://query1.finance.yahoo.com/v10/finance/quoteSummary/CDNS?modules=financialdata,defaultKeyStatistics,cashflowStatementHistoryQuarterly"/>
  </connection>
  <connection id="1264" name="Подключение225" type="4" refreshedVersion="4" background="1" saveData="1">
    <webPr sourceData="1" parsePre="1" consecutive="1" xl2000="1" url="https://query1.finance.yahoo.com/v10/finance/quoteSummary/DTE?modules=financialdata,defaultKeyStatistics,cashflowStatementHistoryQuarterly"/>
  </connection>
  <connection id="1265" name="Подключение226" type="4" refreshedVersion="4" background="1" saveData="1">
    <webPr sourceData="1" parsePre="1" consecutive="1" xl2000="1" url="https://query1.finance.yahoo.com/v10/finance/quoteSummary/AVB?modules=financialdata,defaultKeyStatistics,cashflowStatementHistoryQuarterly"/>
  </connection>
  <connection id="1266" name="Подключение227" type="4" refreshedVersion="4" background="1" saveData="1">
    <webPr sourceData="1" parsePre="1" consecutive="1" xl2000="1" url="https://query1.finance.yahoo.com/v10/finance/quoteSummary/PG?modules=financialdata,defaultKeyStatistics,cashflowStatementHistoryQuarterly"/>
  </connection>
  <connection id="1267" name="Подключение228" type="4" refreshedVersion="4" background="1" saveData="1">
    <webPr sourceData="1" parsePre="1" consecutive="1" xl2000="1" url="https://query1.finance.yahoo.com/v10/finance/quoteSummary/AES?modules=financialdata,defaultKeyStatistics,cashflowStatementHistoryQuarterly"/>
  </connection>
  <connection id="1268" name="Подключение229" type="4" refreshedVersion="4" background="1" saveData="1">
    <webPr sourceData="1" parsePre="1" consecutive="1" xl2000="1" url="https://query1.finance.yahoo.com/v10/finance/quoteSummary/AFL?modules=financialdata,defaultKeyStatistics,cashflowStatementHistoryQuarterly"/>
  </connection>
  <connection id="1269" name="Подключение23" type="4" refreshedVersion="4" background="1" saveData="1">
    <webPr sourceData="1" parsePre="1" consecutive="1" xl2000="1" url="https://query1.finance.yahoo.com/v10/finance/quoteSummary/AVB?modules=financialdata,defaultKeyStatistics,cashflowStatementHistoryQuarterly"/>
  </connection>
  <connection id="1270" name="Подключение230" type="4" refreshedVersion="4" background="1" saveData="1">
    <webPr sourceData="1" parsePre="1" consecutive="1" xl2000="1" url="https://query1.finance.yahoo.com/v10/finance/quoteSummary/WM?modules=financialdata,defaultKeyStatistics,cashflowStatementHistoryQuarterly"/>
  </connection>
  <connection id="1271" name="Подключение231" type="4" refreshedVersion="4" background="1" saveData="1">
    <webPr sourceData="1" parsePre="1" consecutive="1" xl2000="1" url="https://query1.finance.yahoo.com/v10/finance/quoteSummary/SYK?modules=financialdata,defaultKeyStatistics,cashflowStatementHistoryQuarterly"/>
  </connection>
  <connection id="1272" name="Подключение232" type="4" refreshedVersion="4" background="1" saveData="1">
    <webPr sourceData="1" parsePre="1" consecutive="1" xl2000="1" url="https://query1.finance.yahoo.com/v10/finance/quoteSummary/DHR?modules=financialdata,defaultKeyStatistics,cashflowStatementHistoryQuarterly"/>
  </connection>
  <connection id="1273" name="Подключение233" type="4" refreshedVersion="4" background="1" saveData="1">
    <webPr sourceData="1" parsePre="1" consecutive="1" xl2000="1" url="https://query1.finance.yahoo.com/v10/finance/quoteSummary/UDR?modules=financialdata,defaultKeyStatistics,cashflowStatementHistoryQuarterly"/>
  </connection>
  <connection id="1274" name="Подключение234" type="4" refreshedVersion="4" background="1" saveData="1">
    <webPr sourceData="1" parsePre="1" consecutive="1" xl2000="1" url="https://query1.finance.yahoo.com/v10/finance/quoteSummary/SBAC?modules=financialdata,defaultKeyStatistics,cashflowStatementHistoryQuarterly"/>
  </connection>
  <connection id="1275" name="Подключение235" type="4" refreshedVersion="4" background="1" saveData="1">
    <webPr sourceData="1" parsePre="1" consecutive="1" xl2000="1" url="https://query1.finance.yahoo.com/v10/finance/quoteSummary/BLL?modules=financialdata,defaultKeyStatistics,cashflowStatementHistoryQuarterly"/>
  </connection>
  <connection id="1276" name="Подключение236" type="4" refreshedVersion="4" background="1" saveData="1">
    <webPr sourceData="1" parsePre="1" consecutive="1" xl2000="1" url="https://query1.finance.yahoo.com/v10/finance/quoteSummary/EXC?modules=financialdata,defaultKeyStatistics,cashflowStatementHistoryQuarterly"/>
  </connection>
  <connection id="1277" name="Подключение237" type="4" refreshedVersion="4" background="1" saveData="1">
    <webPr sourceData="1" parsePre="1" consecutive="1" xl2000="1" url="https://query1.finance.yahoo.com/v10/finance/quoteSummary/FOX?modules=financialdata,defaultKeyStatistics,cashflowStatementHistoryQuarterly"/>
  </connection>
  <connection id="1278" name="Подключение238" type="4" refreshedVersion="4" background="1" saveData="1">
    <webPr sourceData="1" parsePre="1" consecutive="1" xl2000="1" url="https://query1.finance.yahoo.com/v10/finance/quoteSummary/ORCL?modules=financialdata,defaultKeyStatistics,cashflowStatementHistoryQuarterly"/>
  </connection>
  <connection id="1279" name="Подключение239" type="4" refreshedVersion="4" background="1" saveData="1">
    <webPr sourceData="1" parsePre="1" consecutive="1" xl2000="1" url="https://query1.finance.yahoo.com/v10/finance/quoteSummary/EQR?modules=financialdata,defaultKeyStatistics,cashflowStatementHistoryQuarterly"/>
  </connection>
  <connection id="1280" name="Подключение24" type="4" refreshedVersion="4" background="1" saveData="1">
    <webPr sourceData="1" parsePre="1" consecutive="1" xl2000="1" url="https://query1.finance.yahoo.com/v10/finance/quoteSummary/PG?modules=financialdata,defaultKeyStatistics,cashflowStatementHistoryQuarterly"/>
  </connection>
  <connection id="1281" name="Подключение240" type="4" refreshedVersion="4" background="1" saveData="1">
    <webPr sourceData="1" parsePre="1" consecutive="1" xl2000="1" url="https://query1.finance.yahoo.com/v10/finance/quoteSummary/KIM?modules=financialdata,defaultKeyStatistics,cashflowStatementHistoryQuarterly"/>
  </connection>
  <connection id="1282" name="Подключение241" type="4" refreshedVersion="4" background="1" saveData="1">
    <webPr sourceData="1" parsePre="1" consecutive="1" xl2000="1" url="https://query1.finance.yahoo.com/v10/finance/quoteSummary/FOXA?modules=financialdata,defaultKeyStatistics,cashflowStatementHistoryQuarterly"/>
  </connection>
  <connection id="1283" name="Подключение242" type="4" refreshedVersion="4" background="1" saveData="1">
    <webPr sourceData="1" parsePre="1" consecutive="1" xl2000="1" url="https://query1.finance.yahoo.com/v10/finance/quoteSummary/EW?modules=financialdata,defaultKeyStatistics,cashflowStatementHistoryQuarterly"/>
  </connection>
  <connection id="1284" name="Подключение243" type="4" refreshedVersion="4" background="1" saveData="1">
    <webPr sourceData="1" parsePre="1" consecutive="1" xl2000="1" url="https://query1.finance.yahoo.com/v10/finance/quoteSummary/O?modules=financialdata,defaultKeyStatistics,cashflowStatementHistoryQuarterly"/>
  </connection>
  <connection id="1285" name="Подключение244" type="4" refreshedVersion="4" background="1" saveData="1">
    <webPr sourceData="1" parsePre="1" consecutive="1" xl2000="1" url="https://query1.finance.yahoo.com/v10/finance/quoteSummary/AIV?modules=financialdata,defaultKeyStatistics,cashflowStatementHistoryQuarterly"/>
  </connection>
  <connection id="1286" name="Подключение245" type="4" refreshedVersion="4" background="1" saveData="1">
    <webPr sourceData="1" parsePre="1" consecutive="1" xl2000="1" url="https://query1.finance.yahoo.com/v10/finance/quoteSummary/MTD?modules=financialdata,defaultKeyStatistics,cashflowStatementHistoryQuarterly"/>
  </connection>
  <connection id="1287" name="Подключение246" type="4" refreshedVersion="4" background="1" saveData="1">
    <webPr sourceData="1" parsePre="1" consecutive="1" xl2000="1" url="https://query1.finance.yahoo.com/v10/finance/quoteSummary/ESS?modules=financialdata,defaultKeyStatistics,cashflowStatementHistoryQuarterly"/>
  </connection>
  <connection id="1288" name="Подключение247" type="4" refreshedVersion="4" background="1" saveData="1">
    <webPr sourceData="1" parsePre="1" consecutive="1" xl2000="1" url="https://query1.finance.yahoo.com/v10/finance/quoteSummary/AMT?modules=financialdata,defaultKeyStatistics,cashflowStatementHistoryQuarterly"/>
  </connection>
  <connection id="1289" name="Подключение248" type="4" refreshedVersion="4" background="1" saveData="1">
    <webPr sourceData="1" parsePre="1" consecutive="1" xl2000="1" url="https://query1.finance.yahoo.com/v10/finance/quoteSummary/ECL?modules=financialdata,defaultKeyStatistics,cashflowStatementHistoryQuarterly"/>
  </connection>
  <connection id="1290" name="Подключение249" type="4" refreshedVersion="4" background="1" saveData="1">
    <webPr sourceData="1" parsePre="1" consecutive="1" xl2000="1" url="https://query1.finance.yahoo.com/v10/finance/quoteSummary/EL?modules=financialdata,defaultKeyStatistics,cashflowStatementHistoryQuarterly"/>
  </connection>
  <connection id="1291" name="Подключение25" type="4" refreshedVersion="4" background="1" saveData="1">
    <webPr sourceData="1" parsePre="1" consecutive="1" xl2000="1" url="https://query1.finance.yahoo.com/v10/finance/quoteSummary/AES?modules=financialdata,defaultKeyStatistics,cashflowStatementHistoryQuarterly"/>
  </connection>
  <connection id="1292" name="Подключение250" type="4" refreshedVersion="4" background="1" saveData="1">
    <webPr sourceData="1" parsePre="1" consecutive="1" xl2000="1" url="https://query1.finance.yahoo.com/v10/finance/quoteSummary/APD?modules=financialdata,defaultKeyStatistics,cashflowStatementHistoryQuarterly"/>
  </connection>
  <connection id="1293" name="Подключение251" type="4" refreshedVersion="4" background="1" saveData="1">
    <webPr sourceData="1" parsePre="1" consecutive="1" xl2000="1" url="https://query1.finance.yahoo.com/v10/finance/quoteSummary/VAR?modules=financialdata,defaultKeyStatistics,cashflowStatementHistoryQuarterly"/>
  </connection>
  <connection id="1294" name="Подключение252" type="4" refreshedVersion="4" background="1" saveData="1">
    <webPr sourceData="1" parsePre="1" consecutive="1" xl2000="1" url="https://query1.finance.yahoo.com/v10/finance/quoteSummary/RHT?modules=financialdata,defaultKeyStatistics,cashflowStatementHistoryQuarterly"/>
  </connection>
  <connection id="1295" name="Подключение253" type="4" refreshedVersion="4" background="1" saveData="1">
    <webPr sourceData="1" parsePre="1" consecutive="1" xl2000="1" url="https://query1.finance.yahoo.com/v10/finance/quoteSummary/RHT?modules=financialdata,defaultKeyStatistics,cashflowStatementHistoryQuarterly"/>
  </connection>
  <connection id="1296" name="Подключение254" type="4" refreshedVersion="4" background="1" saveData="1">
    <webPr sourceData="1" parsePre="1" consecutive="1" xl2000="1" url="https://query1.finance.yahoo.com/v10/finance/quoteSummary/ADI?modules=financialdata,defaultKeyStatistics,cashflowStatementHistoryQuarterly"/>
  </connection>
  <connection id="1297" name="Подключение255" type="4" refreshedVersion="4" background="1" saveData="1">
    <webPr sourceData="1" parsePre="1" consecutive="1" xl2000="1" url="https://query1.finance.yahoo.com/v10/finance/quoteSummary/ADI?modules=financialdata,defaultKeyStatistics,cashflowStatementHistoryQuarterly"/>
  </connection>
  <connection id="1298" name="Подключение256" type="4" refreshedVersion="4" background="1" saveData="1">
    <webPr sourceData="1" parsePre="1" consecutive="1" xl2000="1" url="https://query1.finance.yahoo.com/v10/finance/quoteSummary/PYPL?modules=financialdata,defaultKeyStatistics,cashflowStatementHistoryQuarterly"/>
  </connection>
  <connection id="1299" name="Подключение257" type="4" refreshedVersion="4" background="1" saveData="1">
    <webPr sourceData="1" parsePre="1" consecutive="1" xl2000="1" url="https://query1.finance.yahoo.com/v10/finance/quoteSummary/AWK?modules=financialdata,defaultKeyStatistics,cashflowStatementHistoryQuarterly"/>
  </connection>
  <connection id="1300" name="Подключение258" type="4" refreshedVersion="4" background="1" saveData="1">
    <webPr sourceData="1" parsePre="1" consecutive="1" xl2000="1" url="https://query1.finance.yahoo.com/v10/finance/quoteSummary/CCI?modules=financialdata,defaultKeyStatistics,cashflowStatementHistoryQuarterly"/>
  </connection>
  <connection id="1301" name="Подключение259" type="4" refreshedVersion="4" background="1" saveData="1">
    <webPr sourceData="1" parsePre="1" consecutive="1" xl2000="1" url="https://query1.finance.yahoo.com/v10/finance/quoteSummary/TFX?modules=financialdata,defaultKeyStatistics,cashflowStatementHistoryQuarterly"/>
  </connection>
  <connection id="1302" name="Подключение26" type="4" refreshedVersion="4" background="1" saveData="1">
    <webPr sourceData="1" parsePre="1" consecutive="1" xl2000="1" url="https://query1.finance.yahoo.com/v10/finance/quoteSummary/FAST?modules=financialdata,defaultKeyStatistics,cashflowStatementHistoryQuarterly"/>
  </connection>
  <connection id="1303" name="Подключение260" type="4" refreshedVersion="4" background="1" saveData="1">
    <webPr sourceData="1" parsePre="1" consecutive="1" xl2000="1" url="https://query1.finance.yahoo.com/v10/finance/quoteSummary/NKE?modules=financialdata,defaultKeyStatistics,cashflowStatementHistoryQuarterly"/>
  </connection>
  <connection id="1304" name="Подключение261" type="4" refreshedVersion="4" background="1" saveData="1">
    <webPr sourceData="1" parsePre="1" consecutive="1" xl2000="1" url="https://query1.finance.yahoo.com/v10/finance/quoteSummary/PAYX?modules=financialdata,defaultKeyStatistics,cashflowStatementHistoryQuarterly"/>
  </connection>
  <connection id="1305" name="Подключение262" type="4" refreshedVersion="4" background="1" saveData="1">
    <webPr sourceData="1" parsePre="1" consecutive="1" xl2000="1" url="https://query1.finance.yahoo.com/v10/finance/quoteSummary/DUK?modules=financialdata,defaultKeyStatistics,cashflowStatementHistoryQuarterly"/>
  </connection>
  <connection id="1306" name="Подключение263" type="4" refreshedVersion="4" background="1" saveData="1">
    <webPr sourceData="1" parsePre="1" consecutive="1" xl2000="1" url="https://query1.finance.yahoo.com/v10/finance/quoteSummary/WAT?modules=financialdata,defaultKeyStatistics,cashflowStatementHistoryQuarterly"/>
  </connection>
  <connection id="1307" name="Подключение264" type="4" refreshedVersion="4" background="1" saveData="1">
    <webPr sourceData="1" parsePre="1" consecutive="1" xl2000="1" url="https://query1.finance.yahoo.com/v10/finance/quoteSummary/ES?modules=financialdata,defaultKeyStatistics,cashflowStatementHistoryQuarterly"/>
  </connection>
  <connection id="1308" name="Подключение265" type="4" refreshedVersion="4" background="1" saveData="1">
    <webPr sourceData="1" parsePre="1" consecutive="1" xl2000="1" url="https://query1.finance.yahoo.com/v10/finance/quoteSummary/PLD?modules=financialdata,defaultKeyStatistics,cashflowStatementHistoryQuarterly"/>
  </connection>
  <connection id="1309" name="Подключение266" type="4" refreshedVersion="4" background="1" saveData="1">
    <webPr sourceData="1" parsePre="1" consecutive="1" xl2000="1" url="https://query1.finance.yahoo.com/v10/finance/quoteSummary/FAST?modules=financialdata,defaultKeyStatistics,cashflowStatementHistoryQuarterly"/>
  </connection>
  <connection id="1310" name="Подключение267" type="4" refreshedVersion="4" background="1" saveData="1">
    <webPr sourceData="1" parsePre="1" consecutive="1" xl2000="1" url="https://query1.finance.yahoo.com/v10/finance/quoteSummary/GRMN?modules=financialdata,defaultKeyStatistics,cashflowStatementHistoryQuarterly"/>
  </connection>
  <connection id="1311" name="Подключение268" type="4" refreshedVersion="4" background="1" saveData="1">
    <webPr sourceData="1" parsePre="1" consecutive="1" xl2000="1" url="https://query1.finance.yahoo.com/v10/finance/quoteSummary/IR?modules=financialdata,defaultKeyStatistics,cashflowStatementHistoryQuarterly"/>
  </connection>
  <connection id="1312" name="Подключение269" type="4" refreshedVersion="4" background="1" saveData="1">
    <webPr sourceData="1" parsePre="1" consecutive="1" xl2000="1" url="https://query1.finance.yahoo.com/v10/finance/quoteSummary/CBRE?modules=financialdata,defaultKeyStatistics,cashflowStatementHistoryQuarterly"/>
  </connection>
  <connection id="1313" name="Подключение27" type="4" refreshedVersion="4" background="1" saveData="1">
    <webPr sourceData="1" parsePre="1" consecutive="1" xl2000="1" url="https://query1.finance.yahoo.com/v10/finance/quoteSummary/AMT?modules=financialdata,defaultKeyStatistics,cashflowStatementHistoryQuarterly"/>
  </connection>
  <connection id="1314" name="Подключение270" type="4" refreshedVersion="4" background="1" saveData="1">
    <webPr sourceData="1" parsePre="1" consecutive="1" xl2000="1" url="https://query1.finance.yahoo.com/v10/finance/quoteSummary/HOLX?modules=financialdata,defaultKeyStatistics,cashflowStatementHistoryQuarterly"/>
  </connection>
  <connection id="1315" name="Подключение271" type="4" refreshedVersion="4" background="1" saveData="1">
    <webPr sourceData="1" parsePre="1" consecutive="1" xl2000="1" url="https://query1.finance.yahoo.com/v10/finance/quoteSummary/HSY?modules=financialdata,defaultKeyStatistics,cashflowStatementHistoryQuarterly"/>
  </connection>
  <connection id="1316" name="Подключение272" type="4" refreshedVersion="4" background="1" saveData="1">
    <webPr sourceData="1" parsePre="1" consecutive="1" xl2000="1" url="https://query1.finance.yahoo.com/v10/finance/quoteSummary/MDLZ?modules=financialdata,defaultKeyStatistics,cashflowStatementHistoryQuarterly"/>
  </connection>
  <connection id="1317" name="Подключение273" type="4" refreshedVersion="4" background="1" saveData="1">
    <webPr sourceData="1" parsePre="1" consecutive="1" xl2000="1" url="https://query1.finance.yahoo.com/v10/finance/quoteSummary/MSI?modules=financialdata,defaultKeyStatistics,cashflowStatementHistoryQuarterly"/>
  </connection>
  <connection id="1318" name="Подключение274" type="4" refreshedVersion="4" background="1" saveData="1">
    <webPr sourceData="1" parsePre="1" consecutive="1" xl2000="1" url="https://query1.finance.yahoo.com/v10/finance/quoteSummary/MMC?modules=financialdata,defaultKeyStatistics,cashflowStatementHistoryQuarterly"/>
  </connection>
  <connection id="1319" name="Подключение275" type="4" refreshedVersion="4" background="1" saveData="1">
    <webPr sourceData="1" parsePre="1" consecutive="1" xl2000="1" url="https://query1.finance.yahoo.com/v10/finance/quoteSummary/DOV?modules=financialdata,defaultKeyStatistics,cashflowStatementHistoryQuarterly"/>
  </connection>
  <connection id="1320" name="Подключение276" type="4" refreshedVersion="4" background="1" saveData="1">
    <webPr sourceData="1" parsePre="1" consecutive="1" xl2000="1" url="https://query1.finance.yahoo.com/v10/finance/quoteSummary/DOV?modules=financialdata,defaultKeyStatistics,cashflowStatementHistoryQuarterly"/>
  </connection>
  <connection id="1321" name="Подключение277" type="4" refreshedVersion="4" background="1" saveData="1">
    <webPr sourceData="1" parsePre="1" consecutive="1" xl2000="1" url="https://query1.finance.yahoo.com/v10/finance/quoteSummary/CRM?modules=financialdata,defaultKeyStatistics,cashflowStatementHistoryQuarterly"/>
  </connection>
  <connection id="1322" name="Подключение278" type="4" refreshedVersion="4" background="1" saveData="1">
    <webPr sourceData="1" parsePre="1" consecutive="1" xl2000="1" url="https://query1.finance.yahoo.com/v10/finance/quoteSummary/FRT?modules=financialdata,defaultKeyStatistics,cashflowStatementHistoryQuarterly"/>
  </connection>
  <connection id="1323" name="Подключение279" type="4" refreshedVersion="4" background="1" saveData="1">
    <webPr sourceData="1" parsePre="1" consecutive="1" xl2000="1" url="https://query1.finance.yahoo.com/v10/finance/quoteSummary/ANTM?modules=financialdata,defaultKeyStatistics,cashflowStatementHistoryQuarterly"/>
  </connection>
  <connection id="1324" name="Подключение28" type="4" refreshedVersion="4" background="1" saveData="1">
    <webPr sourceData="1" parsePre="1" consecutive="1" xl2000="1" url="https://query1.finance.yahoo.com/v10/finance/quoteSummary/AFL?modules=financialdata,defaultKeyStatistics,cashflowStatementHistoryQuarterly"/>
  </connection>
  <connection id="1325" name="Подключение280" type="4" refreshedVersion="4" background="1" saveData="1">
    <webPr sourceData="1" parsePre="1" consecutive="1" xl2000="1" url="https://query1.finance.yahoo.com/v10/finance/quoteSummary/DRE?modules=financialdata,defaultKeyStatistics,cashflowStatementHistoryQuarterly"/>
  </connection>
  <connection id="1326" name="Подключение281" type="4" refreshedVersion="4" background="1" saveData="1">
    <webPr sourceData="1" parsePre="1" consecutive="1" xl2000="1" url="https://query1.finance.yahoo.com/v10/finance/quoteSummary/CNP?modules=financialdata,defaultKeyStatistics,cashflowStatementHistoryQuarterly"/>
  </connection>
  <connection id="1327" name="Подключение282" type="4" refreshedVersion="4" background="1" saveData="1">
    <webPr sourceData="1" parsePre="1" consecutive="1" xl2000="1" url="https://query1.finance.yahoo.com/v10/finance/quoteSummary/COG?modules=financialdata,defaultKeyStatistics,cashflowStatementHistoryQuarterly"/>
  </connection>
  <connection id="1328" name="Подключение283" type="4" refreshedVersion="4" background="1" saveData="1">
    <webPr sourceData="1" parsePre="1" consecutive="1" xl2000="1" url="https://query1.finance.yahoo.com/v10/finance/quoteSummary/NRG?modules=financialdata,defaultKeyStatistics,cashflowStatementHistoryQuarterly"/>
  </connection>
  <connection id="1329" name="Подключение284" type="4" refreshedVersion="4" background="1" saveData="1">
    <webPr sourceData="1" parsePre="1" consecutive="1" xl2000="1" url="https://query1.finance.yahoo.com/v10/finance/quoteSummary/REG?modules=financialdata,defaultKeyStatistics,cashflowStatementHistoryQuarterly"/>
  </connection>
  <connection id="1330" name="Подключение285" type="4" refreshedVersion="4" background="1" saveData="1">
    <webPr sourceData="1" parsePre="1" consecutive="1" xl2000="1" url="https://query1.finance.yahoo.com/v10/finance/quoteSummary/COST?modules=financialdata,defaultKeyStatistics,cashflowStatementHistoryQuarterly"/>
  </connection>
  <connection id="1331" name="Подключение286" type="4" refreshedVersion="4" background="1" saveData="1">
    <webPr sourceData="1" parsePre="1" consecutive="1" xl2000="1" url="https://query1.finance.yahoo.com/v10/finance/quoteSummary/WLTW?modules=financialdata,defaultKeyStatistics,cashflowStatementHistoryQuarterly"/>
  </connection>
  <connection id="1332" name="Подключение287" type="4" refreshedVersion="4" background="1" saveData="1">
    <webPr sourceData="1" parsePre="1" consecutive="1" xl2000="1" url="https://query1.finance.yahoo.com/v10/finance/quoteSummary/ALLE?modules=financialdata,defaultKeyStatistics,cashflowStatementHistoryQuarterly"/>
  </connection>
  <connection id="1333" name="Подключение288" type="4" refreshedVersion="4" background="1" saveData="1">
    <webPr sourceData="1" parsePre="1" consecutive="1" xl2000="1" url="https://query1.finance.yahoo.com/v10/finance/quoteSummary/DFS?modules=financialdata,defaultKeyStatistics,cashflowStatementHistoryQuarterly"/>
  </connection>
  <connection id="1334" name="Подключение289" type="4" refreshedVersion="4" background="1" saveData="1">
    <webPr sourceData="1" parsePre="1" consecutive="1" xl2000="1" url="https://query1.finance.yahoo.com/v10/finance/quoteSummary/FL?modules=financialdata,defaultKeyStatistics,cashflowStatementHistoryQuarterly"/>
  </connection>
  <connection id="1335" name="Подключение29" type="4" refreshedVersion="4" background="1" saveData="1">
    <webPr sourceData="1" parsePre="1" consecutive="1" xl2000="1" url="https://query1.finance.yahoo.com/v10/finance/quoteSummary/WM?modules=financialdata,defaultKeyStatistics,cashflowStatementHistoryQuarterly"/>
  </connection>
  <connection id="1336" name="Подключение290" type="4" refreshedVersion="4" background="1" saveData="1">
    <webPr sourceData="1" parsePre="1" consecutive="1" xl2000="1" url="https://query1.finance.yahoo.com/v10/finance/quoteSummary/FL?modules=financialdata,defaultKeyStatistics,cashflowStatementHistoryQuarterly"/>
  </connection>
  <connection id="1337" name="Подключение291" type="4" refreshedVersion="4" background="1" saveData="1">
    <webPr sourceData="1" parsePre="1" consecutive="1" xl2000="1" url="https://query1.finance.yahoo.com/v10/finance/quoteSummary/USB?modules=financialdata,defaultKeyStatistics,cashflowStatementHistoryQuarterly"/>
  </connection>
  <connection id="1338" name="Подключение292" type="4" refreshedVersion="4" background="1" saveData="1">
    <webPr sourceData="1" parsePre="1" consecutive="1" xl2000="1" url="https://query1.finance.yahoo.com/v10/finance/quoteSummary/AAP?modules=financialdata,defaultKeyStatistics,cashflowStatementHistoryQuarterly"/>
  </connection>
  <connection id="1339" name="Подключение293" type="4" refreshedVersion="4" background="1" saveData="1">
    <webPr sourceData="1" parsePre="1" consecutive="1" xl2000="1" url="https://query1.finance.yahoo.com/v10/finance/quoteSummary/IBM?modules=financialdata,defaultKeyStatistics,cashflowStatementHistoryQuarterly"/>
  </connection>
  <connection id="1340" name="Подключение294" type="4" refreshedVersion="4" background="1" saveData="1">
    <webPr sourceData="1" parsePre="1" consecutive="1" xl2000="1" url="https://query1.finance.yahoo.com/v10/finance/quoteSummary/PRU?modules=financialdata,defaultKeyStatistics,cashflowStatementHistoryQuarterly"/>
  </connection>
  <connection id="1341" name="Подключение295" type="4" refreshedVersion="4" background="1" saveData="1">
    <webPr sourceData="1" parsePre="1" consecutive="1" xl2000="1" url="https://query1.finance.yahoo.com/v10/finance/quoteSummary/HST?modules=financialdata,defaultKeyStatistics,cashflowStatementHistoryQuarterly"/>
  </connection>
  <connection id="1342" name="Подключение296" type="4" refreshedVersion="4" background="1" saveData="1">
    <webPr sourceData="1" parsePre="1" consecutive="1" xl2000="1" url="https://query1.finance.yahoo.com/v10/finance/quoteSummary/BBY?modules=financialdata,defaultKeyStatistics,cashflowStatementHistoryQuarterly"/>
  </connection>
  <connection id="1343" name="Подключение297" type="4" refreshedVersion="4" background="1" saveData="1">
    <webPr sourceData="1" parsePre="1" consecutive="1" xl2000="1" url="https://query1.finance.yahoo.com/v10/finance/quoteSummary/AIZ?modules=financialdata,defaultKeyStatistics,cashflowStatementHistoryQuarterly"/>
  </connection>
  <connection id="1344" name="Подключение298" type="4" refreshedVersion="4" background="1" saveData="1">
    <webPr sourceData="1" parsePre="1" consecutive="1" xl2000="1" url="https://query1.finance.yahoo.com/v10/finance/quoteSummary/BA?modules=financialdata,defaultKeyStatistics,cashflowStatementHistoryQuarterly"/>
  </connection>
  <connection id="1345" name="Подключение299" type="4" refreshedVersion="4" background="1" saveData="1">
    <webPr sourceData="1" parsePre="1" consecutive="1" xl2000="1" url="https://query1.finance.yahoo.com/v10/finance/quoteSummary/BA?modules=financialdata,defaultKeyStatistics,cashflowStatementHistoryQuarterly"/>
  </connection>
  <connection id="1346" name="Подключение3" type="4" refreshedVersion="4" background="1" saveData="1">
    <webPr sourceData="1" parsePre="1" consecutive="1" xl2000="1" url="https://query1.finance.yahoo.com/v10/finance/quoteSummary/CDNS?modules=financialdata,defaultKeyStatistics,cashflowStatementHistoryQuarterly"/>
  </connection>
  <connection id="1347" name="Подключение30" type="4" refreshedVersion="4" background="1" saveData="1">
    <webPr sourceData="1" parsePre="1" consecutive="1" xl2000="1" url="https://query1.finance.yahoo.com/v10/finance/quoteSummary/ECL?modules=financialdata,defaultKeyStatistics,cashflowStatementHistoryQuarterly"/>
  </connection>
  <connection id="1348" name="Подключение300" type="4" refreshedVersion="4" background="1" saveData="1">
    <webPr sourceData="1" parsePre="1" consecutive="1" xl2000="1" url="https://query1.finance.yahoo.com/v10/finance/quoteSummary/ZION?modules=financialdata,defaultKeyStatistics,cashflowStatementHistoryQuarterly"/>
  </connection>
  <connection id="1349" name="Подключение301" type="4" refreshedVersion="4" background="1" saveData="1">
    <webPr sourceData="1" parsePre="1" consecutive="1" xl2000="1" url="https://query1.finance.yahoo.com/v10/finance/quoteSummary/AMD?modules=financialdata,defaultKeyStatistics,cashflowStatementHistoryQuarterly"/>
  </connection>
  <connection id="1350" name="Подключение302" type="4" refreshedVersion="4" background="1" saveData="1">
    <webPr sourceData="1" parsePre="1" consecutive="1" xl2000="1" url="https://query1.finance.yahoo.com/v10/finance/quoteSummary/KEY?modules=financialdata,defaultKeyStatistics,cashflowStatementHistoryQuarterly"/>
  </connection>
  <connection id="1351" name="Подключение303" type="4" refreshedVersion="4" background="1" saveData="1">
    <webPr sourceData="1" parsePre="1" consecutive="1" xl2000="1" url="https://query1.finance.yahoo.com/v10/finance/quoteSummary/AMP?modules=financialdata,defaultKeyStatistics,cashflowStatementHistoryQuarterly"/>
  </connection>
  <connection id="1352" name="Подключение304" type="4" refreshedVersion="4" background="1" saveData="1">
    <webPr sourceData="1" parsePre="1" consecutive="1" xl2000="1" url="https://query1.finance.yahoo.com/v10/finance/quoteSummary/CFG?modules=financialdata,defaultKeyStatistics,cashflowStatementHistoryQuarterly"/>
  </connection>
  <connection id="1353" name="Подключение305" type="4" refreshedVersion="4" background="1" saveData="1">
    <webPr sourceData="1" parsePre="1" consecutive="1" xl2000="1" url="https://query1.finance.yahoo.com/v10/finance/quoteSummary/GS?modules=financialdata,defaultKeyStatistics,cashflowStatementHistoryQuarterly"/>
  </connection>
  <connection id="1354" name="Подключение306" type="4" refreshedVersion="4" background="1" saveData="1">
    <webPr sourceData="1" parsePre="1" consecutive="1" xl2000="1" url="https://query1.finance.yahoo.com/v10/finance/quoteSummary/CME?modules=financialdata,defaultKeyStatistics,cashflowStatementHistoryQuarterly"/>
  </connection>
  <connection id="1355" name="Подключение307" type="4" refreshedVersion="4" background="1" saveData="1">
    <webPr sourceData="1" parsePre="1" consecutive="1" xl2000="1" url="https://query1.finance.yahoo.com/v10/finance/quoteSummary/NTAP?modules=financialdata,defaultKeyStatistics,cashflowStatementHistoryQuarterly"/>
  </connection>
  <connection id="1356" name="Подключение308" type="4" refreshedVersion="4" background="1" saveData="1">
    <webPr sourceData="1" parsePre="1" consecutive="1" xl2000="1" url="https://query1.finance.yahoo.com/v10/finance/quoteSummary/GWW?modules=financialdata,defaultKeyStatistics,cashflowStatementHistoryQuarterly"/>
  </connection>
  <connection id="1357" name="Подключение309" type="4" refreshedVersion="4" background="1" saveData="1">
    <webPr sourceData="1" parsePre="1" consecutive="1" xl2000="1" url="https://query1.finance.yahoo.com/v10/finance/quoteSummary/CPB?modules=financialdata,defaultKeyStatistics,cashflowStatementHistoryQuarterly"/>
  </connection>
  <connection id="1358" name="Подключение31" type="4" refreshedVersion="4" background="1" saveData="1">
    <webPr sourceData="1" parsePre="1" consecutive="1" xl2000="1" url="https://query1.finance.yahoo.com/v10/finance/quoteSummary/WAT?modules=financialdata,defaultKeyStatistics,cashflowStatementHistoryQuarterly"/>
  </connection>
  <connection id="1359" name="Подключение310" type="4" refreshedVersion="4" background="1" saveData="1">
    <webPr sourceData="1" parsePre="1" consecutive="1" xl2000="1" url="https://query1.finance.yahoo.com/v10/finance/quoteSummary/FFIV?modules=financialdata,defaultKeyStatistics,cashflowStatementHistoryQuarterly"/>
  </connection>
  <connection id="1360" name="Подключение311" type="4" refreshedVersion="4" background="1" saveData="1">
    <webPr sourceData="1" parsePre="1" consecutive="1" xl2000="1" url="https://query1.finance.yahoo.com/v10/finance/quoteSummary/BWA?modules=financialdata,defaultKeyStatistics,cashflowStatementHistoryQuarterly"/>
  </connection>
  <connection id="1361" name="Подключение312" type="4" refreshedVersion="4" background="1" saveData="1">
    <webPr sourceData="1" parsePre="1" consecutive="1" xl2000="1" url="https://query1.finance.yahoo.com/v10/finance/quoteSummary/WDC?modules=financialdata,defaultKeyStatistics,cashflowStatementHistoryQuarterly"/>
  </connection>
  <connection id="1362" name="Подключение313" type="4" refreshedVersion="4" background="1" saveData="1">
    <webPr sourceData="1" parsePre="1" consecutive="1" xl2000="1" url="https://query1.finance.yahoo.com/v10/finance/quoteSummary/HUM?modules=financialdata,defaultKeyStatistics,cashflowStatementHistoryQuarterly"/>
  </connection>
  <connection id="1363" name="Подключение314" type="4" refreshedVersion="4" background="1" saveData="1">
    <webPr sourceData="1" parsePre="1" consecutive="1" xl2000="1" url="https://query1.finance.yahoo.com/v10/finance/quoteSummary/AMG?modules=financialdata,defaultKeyStatistics,cashflowStatementHistoryQuarterly"/>
  </connection>
  <connection id="1364" name="Подключение315" type="4" refreshedVersion="4" background="1" saveData="1">
    <webPr sourceData="1" parsePre="1" consecutive="1" xl2000="1" url="https://query1.finance.yahoo.com/v10/finance/quoteSummary/MAC?modules=financialdata,defaultKeyStatistics,cashflowStatementHistoryQuarterly"/>
  </connection>
  <connection id="1365" name="Подключение316" type="4" refreshedVersion="4" background="1" saveData="1">
    <webPr sourceData="1" parsePre="1" consecutive="1" xl2000="1" url="https://query1.finance.yahoo.com/v10/finance/quoteSummary/HAL?modules=financialdata,defaultKeyStatistics,cashflowStatementHistoryQuarterly"/>
  </connection>
  <connection id="1366" name="Подключение317" type="4" refreshedVersion="4" background="1" saveData="1">
    <webPr sourceData="1" parsePre="1" consecutive="1" xl2000="1" url="https://query1.finance.yahoo.com/v10/finance/quoteSummary/WRK?modules=financialdata,defaultKeyStatistics,cashflowStatementHistoryQuarterly"/>
  </connection>
  <connection id="1367" name="Подключение318" type="4" refreshedVersion="4" background="1" saveData="1">
    <webPr sourceData="1" parsePre="1" consecutive="1" xl2000="1" url="https://query1.finance.yahoo.com/v10/finance/quoteSummary/ABBV?modules=financialdata,defaultKeyStatistics,cashflowStatementHistoryQuarterly"/>
  </connection>
  <connection id="1368" name="Подключение319" type="4" refreshedVersion="4" background="1" saveData="1">
    <webPr sourceData="1" parsePre="1" consecutive="1" xl2000="1" url="https://query1.finance.yahoo.com/v10/finance/quoteSummary/NKTR?modules=financialdata,defaultKeyStatistics,cashflowStatementHistoryQuarterly"/>
  </connection>
  <connection id="1369" name="Подключение32" type="4" refreshedVersion="4" background="1" saveData="1">
    <webPr sourceData="1" parsePre="1" consecutive="1" xl2000="1" url="https://query1.finance.yahoo.com/v10/finance/quoteSummary/SYK?modules=financialdata,defaultKeyStatistics,cashflowStatementHistoryQuarterly"/>
  </connection>
  <connection id="1370" name="Подключение320" type="4" refreshedVersion="4" background="1" saveData="1">
    <webPr sourceData="1" parsePre="1" consecutive="1" xl2000="1" url="https://query1.finance.yahoo.com/v10/finance/quoteSummary/IFF?modules=financialdata,defaultKeyStatistics,cashflowStatementHistoryQuarterly"/>
  </connection>
  <connection id="1371" name="Подключение321" type="4" refreshedVersion="4" background="1" saveData="1">
    <webPr sourceData="1" parsePre="1" consecutive="1" xl2000="1" url="https://query1.finance.yahoo.com/v10/finance/quoteSummary/JWN?modules=financialdata,defaultKeyStatistics,cashflowStatementHistoryQuarterly"/>
  </connection>
  <connection id="1372" name="Подключение322" type="4" refreshedVersion="4" background="1" saveData="1">
    <webPr sourceData="1" parsePre="1" consecutive="1" xl2000="1" url="https://query1.finance.yahoo.com/v10/finance/quoteSummary/CTL?modules=financialdata,defaultKeyStatistics,cashflowStatementHistoryQuarterly"/>
  </connection>
  <connection id="1373" name="Подключение323" type="4" refreshedVersion="4" background="1" saveData="1">
    <webPr sourceData="1" parsePre="1" consecutive="1" xl2000="1" url="https://query1.finance.yahoo.com/v10/finance/quoteSummary/GT?modules=financialdata,defaultKeyStatistics,cashflowStatementHistoryQuarterly"/>
  </connection>
  <connection id="1374" name="Подключение324" type="4" refreshedVersion="4" background="1" saveData="1">
    <webPr sourceData="1" parsePre="1" consecutive="1" xl2000="1" url="https://query1.finance.yahoo.com/v10/finance/quoteSummary/CTL?modules=financialdata,defaultKeyStatistics,cashflowStatementHistoryQuarterly"/>
  </connection>
  <connection id="1375" name="Подключение325" type="4" refreshedVersion="4" background="1" saveData="1">
    <webPr sourceData="1" parsePre="1" consecutive="1" xl2000="1" url="https://query1.finance.yahoo.com/v10/finance/quoteSummary/GT?modules=financialdata,defaultKeyStatistics,cashflowStatementHistoryQuarterly"/>
  </connection>
  <connection id="1376" name="Подключение326" type="4" refreshedVersion="4" background="1" saveData="1">
    <webPr sourceData="1" parsePre="1" consecutive="1" xl2000="1" url="https://query1.finance.yahoo.com/v10/finance/quoteSummary/JWN?modules=financialdata,defaultKeyStatistics,cashflowStatementHistoryQuarterly"/>
  </connection>
  <connection id="1377" name="Подключение327" type="4" refreshedVersion="4" background="1" saveData="1">
    <webPr sourceData="1" parsePre="1" consecutive="1" xl2000="1" url="https://query1.finance.yahoo.com/v10/finance/quoteSummary/IFF?modules=financialdata,defaultKeyStatistics,cashflowStatementHistoryQuarterly"/>
  </connection>
  <connection id="1378" name="Подключение328" type="4" refreshedVersion="4" background="1" saveData="1">
    <webPr sourceData="1" parsePre="1" consecutive="1" xl2000="1" url="https://query1.finance.yahoo.com/v10/finance/quoteSummary/NKTR?modules=financialdata,defaultKeyStatistics,cashflowStatementHistoryQuarterly"/>
  </connection>
  <connection id="1379" name="Подключение329" type="4" refreshedVersion="4" background="1" saveData="1">
    <webPr sourceData="1" parsePre="1" consecutive="1" xl2000="1" url="https://query1.finance.yahoo.com/v10/finance/quoteSummary/ABBV?modules=financialdata,defaultKeyStatistics,cashflowStatementHistoryQuarterly"/>
  </connection>
  <connection id="1380" name="Подключение33" type="4" refreshedVersion="4" background="1" saveData="1">
    <webPr sourceData="1" parsePre="1" consecutive="1" xl2000="1" url="https://query1.finance.yahoo.com/v10/finance/quoteSummary/AMP?modules=financialdata,defaultKeyStatistics,cashflowStatementHistoryQuarterly"/>
  </connection>
  <connection id="1381" name="Подключение330" type="4" refreshedVersion="4" background="1" saveData="1">
    <webPr sourceData="1" parsePre="1" consecutive="1" xl2000="1" url="https://query1.finance.yahoo.com/v10/finance/quoteSummary/WRK?modules=financialdata,defaultKeyStatistics,cashflowStatementHistoryQuarterly"/>
  </connection>
  <connection id="1382" name="Подключение331" type="4" refreshedVersion="4" background="1" saveData="1">
    <webPr sourceData="1" parsePre="1" consecutive="1" xl2000="1" url="https://query1.finance.yahoo.com/v10/finance/quoteSummary/HAL?modules=financialdata,defaultKeyStatistics,cashflowStatementHistoryQuarterly"/>
  </connection>
  <connection id="1383" name="Подключение332" type="4" refreshedVersion="4" background="1" saveData="1">
    <webPr sourceData="1" parsePre="1" consecutive="1" xl2000="1" url="https://query1.finance.yahoo.com/v10/finance/quoteSummary/MAC?modules=financialdata,defaultKeyStatistics,cashflowStatementHistoryQuarterly"/>
  </connection>
  <connection id="1384" name="Подключение333" type="4" refreshedVersion="4" background="1" saveData="1">
    <webPr sourceData="1" parsePre="1" consecutive="1" xl2000="1" url="https://query1.finance.yahoo.com/v10/finance/quoteSummary/AMG?modules=financialdata,defaultKeyStatistics,cashflowStatementHistoryQuarterly"/>
  </connection>
  <connection id="1385" name="Подключение334" type="4" refreshedVersion="4" background="1" saveData="1">
    <webPr sourceData="1" parsePre="1" consecutive="1" xl2000="1" url="https://query1.finance.yahoo.com/v10/finance/quoteSummary/HUM?modules=financialdata,defaultKeyStatistics,cashflowStatementHistoryQuarterly"/>
  </connection>
  <connection id="1386" name="Подключение335" type="4" refreshedVersion="4" background="1" saveData="1">
    <webPr sourceData="1" parsePre="1" consecutive="1" xl2000="1" url="https://query1.finance.yahoo.com/v10/finance/quoteSummary/WDC?modules=financialdata,defaultKeyStatistics,cashflowStatementHistoryQuarterly"/>
  </connection>
  <connection id="1387" name="Подключение336" type="4" refreshedVersion="4" background="1" saveData="1">
    <webPr sourceData="1" parsePre="1" consecutive="1" xl2000="1" url="https://query1.finance.yahoo.com/v10/finance/quoteSummary/BWA?modules=financialdata,defaultKeyStatistics,cashflowStatementHistoryQuarterly"/>
  </connection>
  <connection id="1388" name="Подключение337" type="4" refreshedVersion="4" background="1" saveData="1">
    <webPr sourceData="1" parsePre="1" consecutive="1" xl2000="1" url="https://query1.finance.yahoo.com/v10/finance/quoteSummary/FFIV?modules=financialdata,defaultKeyStatistics,cashflowStatementHistoryQuarterly"/>
  </connection>
  <connection id="1389" name="Подключение338" type="4" refreshedVersion="4" background="1" saveData="1">
    <webPr sourceData="1" parsePre="1" consecutive="1" xl2000="1" url="https://query1.finance.yahoo.com/v10/finance/quoteSummary/CPB?modules=financialdata,defaultKeyStatistics,cashflowStatementHistoryQuarterly"/>
  </connection>
  <connection id="1390" name="Подключение339" type="4" refreshedVersion="4" background="1" saveData="1">
    <webPr sourceData="1" parsePre="1" consecutive="1" xl2000="1" url="https://query1.finance.yahoo.com/v10/finance/quoteSummary/GWW?modules=financialdata,defaultKeyStatistics,cashflowStatementHistoryQuarterly"/>
  </connection>
  <connection id="1391" name="Подключение34" type="4" refreshedVersion="4" background="1" saveData="1">
    <webPr sourceData="1" parsePre="1" consecutive="1" xl2000="1" url="https://query1.finance.yahoo.com/v10/finance/quoteSummary/MDLZ?modules=financialdata,defaultKeyStatistics,cashflowStatementHistoryQuarterly"/>
  </connection>
  <connection id="1392" name="Подключение340" type="4" refreshedVersion="4" background="1" saveData="1">
    <webPr sourceData="1" parsePre="1" consecutive="1" xl2000="1" url="https://query1.finance.yahoo.com/v10/finance/quoteSummary/NTAP?modules=financialdata,defaultKeyStatistics,cashflowStatementHistoryQuarterly"/>
  </connection>
  <connection id="1393" name="Подключение341" type="4" refreshedVersion="4" background="1" saveData="1">
    <webPr sourceData="1" parsePre="1" consecutive="1" xl2000="1" url="https://query1.finance.yahoo.com/v10/finance/quoteSummary/CME?modules=financialdata,defaultKeyStatistics,cashflowStatementHistoryQuarterly"/>
  </connection>
  <connection id="1394" name="Подключение342" type="4" refreshedVersion="4" background="1" saveData="1">
    <webPr sourceData="1" parsePre="1" consecutive="1" xl2000="1" url="https://query1.finance.yahoo.com/v10/finance/quoteSummary/GS?modules=financialdata,defaultKeyStatistics,cashflowStatementHistoryQuarterly"/>
  </connection>
  <connection id="1395" name="Подключение343" type="4" refreshedVersion="4" background="1" saveData="1">
    <webPr sourceData="1" parsePre="1" consecutive="1" xl2000="1" url="https://query1.finance.yahoo.com/v10/finance/quoteSummary/CFG?modules=financialdata,defaultKeyStatistics,cashflowStatementHistoryQuarterly"/>
  </connection>
  <connection id="1396" name="Подключение344" type="4" refreshedVersion="4" background="1" saveData="1">
    <webPr sourceData="1" parsePre="1" consecutive="1" xl2000="1" url="https://query1.finance.yahoo.com/v10/finance/quoteSummary/AMP?modules=financialdata,defaultKeyStatistics,cashflowStatementHistoryQuarterly"/>
  </connection>
  <connection id="1397" name="Подключение345" type="4" refreshedVersion="4" background="1" saveData="1">
    <webPr sourceData="1" parsePre="1" consecutive="1" xl2000="1" url="https://query1.finance.yahoo.com/v10/finance/quoteSummary/KEY?modules=financialdata,defaultKeyStatistics,cashflowStatementHistoryQuarterly"/>
  </connection>
  <connection id="1398" name="Подключение346" type="4" refreshedVersion="4" background="1" saveData="1">
    <webPr sourceData="1" parsePre="1" consecutive="1" xl2000="1" url="https://query1.finance.yahoo.com/v10/finance/quoteSummary/AMD?modules=financialdata,defaultKeyStatistics,cashflowStatementHistoryQuarterly"/>
  </connection>
  <connection id="1399" name="Подключение347" type="4" refreshedVersion="4" background="1" saveData="1">
    <webPr sourceData="1" parsePre="1" consecutive="1" xl2000="1" url="https://query1.finance.yahoo.com/v10/finance/quoteSummary/ZION?modules=financialdata,defaultKeyStatistics,cashflowStatementHistoryQuarterly"/>
  </connection>
  <connection id="1400" name="Подключение348" type="4" refreshedVersion="4" background="1" saveData="1">
    <webPr sourceData="1" parsePre="1" consecutive="1" xl2000="1" url="https://query1.finance.yahoo.com/v10/finance/quoteSummary/BA?modules=financialdata,defaultKeyStatistics,cashflowStatementHistoryQuarterly"/>
  </connection>
  <connection id="1401" name="Подключение349" type="4" refreshedVersion="4" background="1" saveData="1">
    <webPr sourceData="1" parsePre="1" consecutive="1" xl2000="1" url="https://query1.finance.yahoo.com/v10/finance/quoteSummary/BA?modules=financialdata,defaultKeyStatistics,cashflowStatementHistoryQuarterly"/>
  </connection>
  <connection id="1402" name="Подключение35" type="4" refreshedVersion="4" background="1" saveData="1">
    <webPr sourceData="1" parsePre="1" consecutive="1" xl2000="1" url="https://query1.finance.yahoo.com/v10/finance/quoteSummary/DOV?modules=financialdata,defaultKeyStatistics,cashflowStatementHistoryQuarterly"/>
  </connection>
  <connection id="1403" name="Подключение350" type="4" refreshedVersion="4" background="1" saveData="1">
    <webPr sourceData="1" parsePre="1" consecutive="1" xl2000="1" url="https://query1.finance.yahoo.com/v10/finance/quoteSummary/AIZ?modules=financialdata,defaultKeyStatistics,cashflowStatementHistoryQuarterly"/>
  </connection>
  <connection id="1404" name="Подключение351" type="4" refreshedVersion="4" background="1" saveData="1">
    <webPr sourceData="1" parsePre="1" consecutive="1" xl2000="1" url="https://query1.finance.yahoo.com/v10/finance/quoteSummary/BBY?modules=financialdata,defaultKeyStatistics,cashflowStatementHistoryQuarterly"/>
  </connection>
  <connection id="1405" name="Подключение352" type="4" refreshedVersion="4" background="1" saveData="1">
    <webPr sourceData="1" parsePre="1" consecutive="1" xl2000="1" url="https://query1.finance.yahoo.com/v10/finance/quoteSummary/PRU?modules=financialdata,defaultKeyStatistics,cashflowStatementHistoryQuarterly"/>
  </connection>
  <connection id="1406" name="Подключение353" type="4" refreshedVersion="4" background="1" saveData="1">
    <webPr sourceData="1" parsePre="1" consecutive="1" xl2000="1" url="https://query1.finance.yahoo.com/v10/finance/quoteSummary/HST?modules=financialdata,defaultKeyStatistics,cashflowStatementHistoryQuarterly"/>
  </connection>
  <connection id="1407" name="Подключение354" type="4" refreshedVersion="4" background="1" saveData="1">
    <webPr sourceData="1" parsePre="1" consecutive="1" xl2000="1" url="https://query1.finance.yahoo.com/v10/finance/quoteSummary/IBM?modules=financialdata,defaultKeyStatistics,cashflowStatementHistoryQuarterly"/>
  </connection>
  <connection id="1408" name="Подключение355" type="4" refreshedVersion="4" background="1" saveData="1">
    <webPr sourceData="1" parsePre="1" consecutive="1" xl2000="1" url="https://query1.finance.yahoo.com/v10/finance/quoteSummary/AAP?modules=financialdata,defaultKeyStatistics,cashflowStatementHistoryQuarterly"/>
  </connection>
  <connection id="1409" name="Подключение356" type="4" refreshedVersion="4" background="1" saveData="1">
    <webPr sourceData="1" parsePre="1" consecutive="1" xl2000="1" url="https://query1.finance.yahoo.com/v10/finance/quoteSummary/USB?modules=financialdata,defaultKeyStatistics,cashflowStatementHistoryQuarterly"/>
  </connection>
  <connection id="1410" name="Подключение357" type="4" refreshedVersion="4" background="1" saveData="1">
    <webPr sourceData="1" parsePre="1" consecutive="1" xl2000="1" url="https://query1.finance.yahoo.com/v10/finance/quoteSummary/FL?modules=financialdata,defaultKeyStatistics,cashflowStatementHistoryQuarterly"/>
  </connection>
  <connection id="1411" name="Подключение358" type="4" refreshedVersion="4" background="1" saveData="1">
    <webPr sourceData="1" parsePre="1" consecutive="1" xl2000="1" url="https://query1.finance.yahoo.com/v10/finance/quoteSummary/FL?modules=financialdata,defaultKeyStatistics,cashflowStatementHistoryQuarterly"/>
  </connection>
  <connection id="1412" name="Подключение359" type="4" refreshedVersion="4" background="1" saveData="1">
    <webPr sourceData="1" parsePre="1" consecutive="1" xl2000="1" url="https://query1.finance.yahoo.com/v10/finance/quoteSummary/DFS?modules=financialdata,defaultKeyStatistics,cashflowStatementHistoryQuarterly"/>
  </connection>
  <connection id="1413" name="Подключение36" type="4" refreshedVersion="4" background="1" saveData="1">
    <webPr sourceData="1" parsePre="1" consecutive="1" xl2000="1" url="https://query1.finance.yahoo.com/v10/finance/quoteSummary/DHR?modules=financialdata,defaultKeyStatistics,cashflowStatementHistoryQuarterly"/>
  </connection>
  <connection id="1414" name="Подключение360" type="4" refreshedVersion="4" background="1" saveData="1">
    <webPr sourceData="1" parsePre="1" consecutive="1" xl2000="1" url="https://query1.finance.yahoo.com/v10/finance/quoteSummary/ALLE?modules=financialdata,defaultKeyStatistics,cashflowStatementHistoryQuarterly"/>
  </connection>
  <connection id="1415" name="Подключение361" type="4" refreshedVersion="4" background="1" saveData="1">
    <webPr sourceData="1" parsePre="1" consecutive="1" xl2000="1" url="https://query1.finance.yahoo.com/v10/finance/quoteSummary/WLTW?modules=financialdata,defaultKeyStatistics,cashflowStatementHistoryQuarterly"/>
  </connection>
  <connection id="1416" name="Подключение362" type="4" refreshedVersion="4" background="1" saveData="1">
    <webPr sourceData="1" parsePre="1" consecutive="1" xl2000="1" url="https://query1.finance.yahoo.com/v10/finance/quoteSummary/COST?modules=financialdata,defaultKeyStatistics,cashflowStatementHistoryQuarterly"/>
  </connection>
  <connection id="1417" name="Подключение363" type="4" refreshedVersion="4" background="1" saveData="1">
    <webPr sourceData="1" parsePre="1" consecutive="1" xl2000="1" url="https://query1.finance.yahoo.com/v10/finance/quoteSummary/REG?modules=financialdata,defaultKeyStatistics,cashflowStatementHistoryQuarterly"/>
  </connection>
  <connection id="1418" name="Подключение364" type="4" refreshedVersion="4" background="1" saveData="1">
    <webPr sourceData="1" parsePre="1" consecutive="1" xl2000="1" url="https://query1.finance.yahoo.com/v10/finance/quoteSummary/DRE?modules=financialdata,defaultKeyStatistics,cashflowStatementHistoryQuarterly"/>
  </connection>
  <connection id="1419" name="Подключение365" type="4" refreshedVersion="4" background="1" saveData="1">
    <webPr sourceData="1" parsePre="1" consecutive="1" xl2000="1" url="https://query1.finance.yahoo.com/v10/finance/quoteSummary/CNP?modules=financialdata,defaultKeyStatistics,cashflowStatementHistoryQuarterly"/>
  </connection>
  <connection id="1420" name="Подключение366" type="4" refreshedVersion="4" background="1" saveData="1">
    <webPr sourceData="1" parsePre="1" consecutive="1" xl2000="1" url="https://query1.finance.yahoo.com/v10/finance/quoteSummary/COG?modules=financialdata,defaultKeyStatistics,cashflowStatementHistoryQuarterly"/>
  </connection>
  <connection id="1421" name="Подключение367" type="4" refreshedVersion="4" background="1" saveData="1">
    <webPr sourceData="1" parsePre="1" consecutive="1" xl2000="1" url="https://query1.finance.yahoo.com/v10/finance/quoteSummary/NRG?modules=financialdata,defaultKeyStatistics,cashflowStatementHistoryQuarterly"/>
  </connection>
  <connection id="1422" name="Подключение368" type="4" refreshedVersion="4" background="1" saveData="1">
    <webPr sourceData="1" parsePre="1" consecutive="1" xl2000="1" url="https://query1.finance.yahoo.com/v10/finance/quoteSummary/ANTM?modules=financialdata,defaultKeyStatistics,cashflowStatementHistoryQuarterly"/>
  </connection>
  <connection id="1423" name="Подключение369" type="4" refreshedVersion="4" background="1" saveData="1">
    <webPr sourceData="1" parsePre="1" consecutive="1" xl2000="1" url="https://query1.finance.yahoo.com/v10/finance/quoteSummary/FRT?modules=financialdata,defaultKeyStatistics,cashflowStatementHistoryQuarterly"/>
  </connection>
  <connection id="1424" name="Подключение37" type="4" refreshedVersion="4" background="1" saveData="1">
    <webPr sourceData="1" parsePre="1" consecutive="1" xl2000="1" url="https://query1.finance.yahoo.com/v10/finance/quoteSummary/UDR?modules=financialdata,defaultKeyStatistics,cashflowStatementHistoryQuarterly"/>
  </connection>
  <connection id="1425" name="Подключение370" type="4" refreshedVersion="4" background="1" saveData="1">
    <webPr sourceData="1" parsePre="1" consecutive="1" xl2000="1" url="https://query1.finance.yahoo.com/v10/finance/quoteSummary/CRM?modules=financialdata,defaultKeyStatistics,cashflowStatementHistoryQuarterly"/>
  </connection>
  <connection id="1426" name="Подключение371" type="4" refreshedVersion="4" background="1" saveData="1">
    <webPr sourceData="1" parsePre="1" consecutive="1" xl2000="1" url="https://query1.finance.yahoo.com/v10/finance/quoteSummary/DOV?modules=financialdata,defaultKeyStatistics,cashflowStatementHistoryQuarterly"/>
  </connection>
  <connection id="1427" name="Подключение372" type="4" refreshedVersion="4" background="1" saveData="1">
    <webPr sourceData="1" parsePre="1" consecutive="1" xl2000="1" url="https://query1.finance.yahoo.com/v10/finance/quoteSummary/DOV?modules=financialdata,defaultKeyStatistics,cashflowStatementHistoryQuarterly"/>
  </connection>
  <connection id="1428" name="Подключение373" type="4" refreshedVersion="4" background="1" saveData="1">
    <webPr sourceData="1" parsePre="1" consecutive="1" xl2000="1" url="https://query1.finance.yahoo.com/v10/finance/quoteSummary/MMC?modules=financialdata,defaultKeyStatistics,cashflowStatementHistoryQuarterly"/>
  </connection>
  <connection id="1429" name="Подключение374" type="4" refreshedVersion="4" background="1" saveData="1">
    <webPr sourceData="1" parsePre="1" consecutive="1" xl2000="1" url="https://query1.finance.yahoo.com/v10/finance/quoteSummary/MSI?modules=financialdata,defaultKeyStatistics,cashflowStatementHistoryQuarterly"/>
  </connection>
  <connection id="1430" name="Подключение375" type="4" refreshedVersion="4" background="1" saveData="1">
    <webPr sourceData="1" parsePre="1" consecutive="1" xl2000="1" url="https://query1.finance.yahoo.com/v10/finance/quoteSummary/MDLZ?modules=financialdata,defaultKeyStatistics,cashflowStatementHistoryQuarterly"/>
  </connection>
  <connection id="1431" name="Подключение376" type="4" refreshedVersion="4" background="1" saveData="1">
    <webPr sourceData="1" parsePre="1" consecutive="1" xl2000="1" url="https://query1.finance.yahoo.com/v10/finance/quoteSummary/HSY?modules=financialdata,defaultKeyStatistics,cashflowStatementHistoryQuarterly"/>
  </connection>
  <connection id="1432" name="Подключение377" type="4" refreshedVersion="4" background="1" saveData="1">
    <webPr sourceData="1" parsePre="1" consecutive="1" xl2000="1" url="https://query1.finance.yahoo.com/v10/finance/quoteSummary/HOLX?modules=financialdata,defaultKeyStatistics,cashflowStatementHistoryQuarterly"/>
  </connection>
  <connection id="1433" name="Подключение378" type="4" refreshedVersion="4" background="1" saveData="1">
    <webPr sourceData="1" parsePre="1" consecutive="1" xl2000="1" url="https://query1.finance.yahoo.com/v10/finance/quoteSummary/GRMN?modules=financialdata,defaultKeyStatistics,cashflowStatementHistoryQuarterly"/>
  </connection>
  <connection id="1434" name="Подключение379" type="4" refreshedVersion="4" background="1" saveData="1">
    <webPr sourceData="1" parsePre="1" consecutive="1" xl2000="1" url="https://query1.finance.yahoo.com/v10/finance/quoteSummary/IR?modules=financialdata,defaultKeyStatistics,cashflowStatementHistoryQuarterly"/>
  </connection>
  <connection id="1435" name="Подключение38" type="4" refreshedVersion="4" background="1" saveData="1">
    <webPr sourceData="1" parsePre="1" consecutive="1" xl2000="1" url="https://query1.finance.yahoo.com/v10/finance/quoteSummary/ADI?modules=financialdata,defaultKeyStatistics,cashflowStatementHistoryQuarterly"/>
  </connection>
  <connection id="1436" name="Подключение380" type="4" refreshedVersion="4" background="1" saveData="1">
    <webPr sourceData="1" parsePre="1" consecutive="1" xl2000="1" url="https://query1.finance.yahoo.com/v10/finance/quoteSummary/CBRE?modules=financialdata,defaultKeyStatistics,cashflowStatementHistoryQuarterly"/>
  </connection>
  <connection id="1437" name="Подключение381" type="4" refreshedVersion="4" background="1" saveData="1">
    <webPr sourceData="1" parsePre="1" consecutive="1" xl2000="1" url="https://query1.finance.yahoo.com/v10/finance/quoteSummary/CTL?modules=financialdata,defaultKeyStatistics,cashflowStatementHistoryQuarterly"/>
  </connection>
  <connection id="1438" name="Подключение382" type="4" refreshedVersion="4" background="1" saveData="1">
    <webPr sourceData="1" parsePre="1" consecutive="1" xl2000="1" url="https://query1.finance.yahoo.com/v10/finance/quoteSummary/GT?modules=financialdata,defaultKeyStatistics,cashflowStatementHistoryQuarterly"/>
  </connection>
  <connection id="1439" name="Подключение383" type="4" refreshedVersion="4" background="1" saveData="1">
    <webPr sourceData="1" parsePre="1" consecutive="1" xl2000="1" url="https://query1.finance.yahoo.com/v10/finance/quoteSummary/JWN?modules=financialdata,defaultKeyStatistics,cashflowStatementHistoryQuarterly"/>
  </connection>
  <connection id="1440" name="Подключение384" type="4" refreshedVersion="4" background="1" saveData="1">
    <webPr sourceData="1" parsePre="1" consecutive="1" xl2000="1" url="https://query1.finance.yahoo.com/v10/finance/quoteSummary/IFF?modules=financialdata,defaultKeyStatistics,cashflowStatementHistoryQuarterly"/>
  </connection>
  <connection id="1441" name="Подключение385" type="4" refreshedVersion="4" background="1" saveData="1">
    <webPr sourceData="1" parsePre="1" consecutive="1" xl2000="1" url="https://query1.finance.yahoo.com/v10/finance/quoteSummary/NKTR?modules=financialdata,defaultKeyStatistics,cashflowStatementHistoryQuarterly"/>
  </connection>
  <connection id="1442" name="Подключение386" type="4" refreshedVersion="4" background="1" saveData="1">
    <webPr sourceData="1" parsePre="1" consecutive="1" xl2000="1" url="https://query1.finance.yahoo.com/v10/finance/quoteSummary/ABBV?modules=financialdata,defaultKeyStatistics,cashflowStatementHistoryQuarterly"/>
  </connection>
  <connection id="1443" name="Подключение387" type="4" refreshedVersion="4" background="1" saveData="1">
    <webPr sourceData="1" parsePre="1" consecutive="1" xl2000="1" url="https://query1.finance.yahoo.com/v10/finance/quoteSummary/WRK?modules=financialdata,defaultKeyStatistics,cashflowStatementHistoryQuarterly"/>
  </connection>
  <connection id="1444" name="Подключение388" type="4" refreshedVersion="4" background="1" saveData="1">
    <webPr sourceData="1" parsePre="1" consecutive="1" xl2000="1" url="https://query1.finance.yahoo.com/v10/finance/quoteSummary/NKTR?modules=financialdata,defaultKeyStatistics,cashflowStatementHistoryQuarterly"/>
  </connection>
  <connection id="1445" name="Подключение389" type="4" refreshedVersion="4" background="1" saveData="1">
    <webPr sourceData="1" parsePre="1" consecutive="1" xl2000="1" url="https://query1.finance.yahoo.com/v10/finance/quoteSummary/WRK?modules=financialdata,defaultKeyStatistics,cashflowStatementHistoryQuarterly"/>
  </connection>
  <connection id="1446" name="Подключение39" type="4" refreshedVersion="4" background="1" saveData="1">
    <webPr sourceData="1" parsePre="1" consecutive="1" xl2000="1" url="https://query1.finance.yahoo.com/v10/finance/quoteSummary/SBAC?modules=financialdata,defaultKeyStatistics,cashflowStatementHistoryQuarterly"/>
  </connection>
  <connection id="1447" name="Подключение390" type="4" refreshedVersion="4" background="1" saveData="1">
    <webPr sourceData="1" parsePre="1" consecutive="1" xl2000="1" url="https://query1.finance.yahoo.com/v10/finance/quoteSummary/ABBV?modules=financialdata,defaultKeyStatistics,cashflowStatementHistoryQuarterly"/>
  </connection>
  <connection id="1448" name="Подключение391" type="4" refreshedVersion="4" background="1" saveData="1">
    <webPr sourceData="1" parsePre="1" consecutive="1" xl2000="1" url="https://query1.finance.yahoo.com/v10/finance/quoteSummary/JWN?modules=financialdata,defaultKeyStatistics,cashflowStatementHistoryQuarterly"/>
  </connection>
  <connection id="1449" name="Подключение392" type="4" refreshedVersion="4" background="1" saveData="1">
    <webPr sourceData="1" parsePre="1" consecutive="1" xl2000="1" url="https://query1.finance.yahoo.com/v10/finance/quoteSummary/IFF?modules=financialdata,defaultKeyStatistics,cashflowStatementHistoryQuarterly"/>
  </connection>
  <connection id="1450" name="Подключение393" type="4" refreshedVersion="4" background="1" saveData="1">
    <webPr sourceData="1" parsePre="1" consecutive="1" xl2000="1" url="https://query1.finance.yahoo.com/v10/finance/quoteSummary/CTL?modules=financialdata,defaultKeyStatistics,cashflowStatementHistoryQuarterly"/>
  </connection>
  <connection id="1451" name="Подключение394" type="4" refreshedVersion="4" background="1" saveData="1">
    <webPr sourceData="1" parsePre="1" consecutive="1" xl2000="1" url="https://query1.finance.yahoo.com/v10/finance/quoteSummary/GT?modules=financialdata,defaultKeyStatistics,cashflowStatementHistoryQuarterly"/>
  </connection>
  <connection id="1452" name="Подключение395" type="4" refreshedVersion="4" background="1" saveData="1">
    <webPr sourceData="1" parsePre="1" consecutive="1" xl2000="1" url="https://query1.finance.yahoo.com/v10/finance/quoteSummary/HAL?modules=financialdata,defaultKeyStatistics,cashflowStatementHistoryQuarterly"/>
  </connection>
  <connection id="1453" name="Подключение396" type="4" refreshedVersion="4" background="1" saveData="1">
    <webPr sourceData="1" parsePre="1" consecutive="1" xl2000="1" url="https://query1.finance.yahoo.com/v10/finance/quoteSummary/MAC?modules=financialdata,defaultKeyStatistics,cashflowStatementHistoryQuarterly"/>
  </connection>
  <connection id="1454" name="Подключение397" type="4" refreshedVersion="4" background="1" saveData="1">
    <webPr sourceData="1" parsePre="1" consecutive="1" xl2000="1" url="https://query1.finance.yahoo.com/v10/finance/quoteSummary/AMG?modules=financialdata,defaultKeyStatistics,cashflowStatementHistoryQuarterly"/>
  </connection>
  <connection id="1455" name="Подключение398" type="4" refreshedVersion="4" background="1" saveData="1">
    <webPr sourceData="1" parsePre="1" consecutive="1" xl2000="1" url="https://query1.finance.yahoo.com/v10/finance/quoteSummary/HUM?modules=financialdata,defaultKeyStatistics,cashflowStatementHistoryQuarterly"/>
  </connection>
  <connection id="1456" name="Подключение399" type="4" refreshedVersion="4" background="1" saveData="1">
    <webPr sourceData="1" parsePre="1" consecutive="1" xl2000="1" url="https://query1.finance.yahoo.com/v10/finance/quoteSummary/WDC?modules=financialdata,defaultKeyStatistics,cashflowStatementHistoryQuarterly"/>
  </connection>
  <connection id="1457" name="Подключение4" type="4" refreshedVersion="4" background="1" saveData="1">
    <webPr sourceData="1" parsePre="1" consecutive="1" xl2000="1" url="https://query1.finance.yahoo.com/v10/finance/quoteSummary/ANTM?modules=financialdata,defaultKeyStatistics,cashflowStatementHistoryQuarterly"/>
  </connection>
  <connection id="1458" name="Подключение40" type="4" refreshedVersion="4" background="1" saveData="1">
    <webPr sourceData="1" parsePre="1" consecutive="1" xl2000="1" url="https://query1.finance.yahoo.com/v10/finance/quoteSummary/APD?modules=financialdata,defaultKeyStatistics,cashflowStatementHistoryQuarterly"/>
  </connection>
  <connection id="1459" name="Подключение400" type="4" refreshedVersion="4" background="1" saveData="1">
    <webPr sourceData="1" parsePre="1" consecutive="1" xl2000="1" url="https://query1.finance.yahoo.com/v10/finance/quoteSummary/BWA?modules=financialdata,defaultKeyStatistics,cashflowStatementHistoryQuarterly"/>
  </connection>
  <connection id="1460" name="Подключение401" type="4" refreshedVersion="4" background="1" saveData="1">
    <webPr sourceData="1" parsePre="1" consecutive="1" xl2000="1" url="https://query1.finance.yahoo.com/v10/finance/quoteSummary/FFIV?modules=financialdata,defaultKeyStatistics,cashflowStatementHistoryQuarterly"/>
  </connection>
  <connection id="1461" name="Подключение402" type="4" refreshedVersion="4" background="1" saveData="1">
    <webPr sourceData="1" parsePre="1" consecutive="1" xl2000="1" url="https://query1.finance.yahoo.com/v10/finance/quoteSummary/CPB?modules=financialdata,defaultKeyStatistics,cashflowStatementHistoryQuarterly"/>
  </connection>
  <connection id="1462" name="Подключение403" type="4" refreshedVersion="4" background="1" saveData="1">
    <webPr sourceData="1" parsePre="1" consecutive="1" xl2000="1" url="https://query1.finance.yahoo.com/v10/finance/quoteSummary/GWW?modules=financialdata,defaultKeyStatistics,cashflowStatementHistoryQuarterly"/>
  </connection>
  <connection id="1463" name="Подключение404" type="4" refreshedVersion="4" background="1" saveData="1">
    <webPr sourceData="1" parsePre="1" consecutive="1" xl2000="1" url="https://query1.finance.yahoo.com/v10/finance/quoteSummary/NTAP?modules=financialdata,defaultKeyStatistics,cashflowStatementHistoryQuarterly"/>
  </connection>
  <connection id="1464" name="Подключение405" type="4" refreshedVersion="4" background="1" saveData="1">
    <webPr sourceData="1" parsePre="1" consecutive="1" xl2000="1" url="https://query1.finance.yahoo.com/v10/finance/quoteSummary/CME?modules=financialdata,defaultKeyStatistics,cashflowStatementHistoryQuarterly"/>
  </connection>
  <connection id="1465" name="Подключение406" type="4" refreshedVersion="4" background="1" saveData="1">
    <webPr sourceData="1" parsePre="1" consecutive="1" xl2000="1" url="https://query1.finance.yahoo.com/v10/finance/quoteSummary/GS?modules=financialdata,defaultKeyStatistics,cashflowStatementHistoryQuarterly"/>
  </connection>
  <connection id="1466" name="Подключение407" type="4" refreshedVersion="4" background="1" saveData="1">
    <webPr sourceData="1" parsePre="1" consecutive="1" xl2000="1" url="https://query1.finance.yahoo.com/v10/finance/quoteSummary/CFG?modules=financialdata,defaultKeyStatistics,cashflowStatementHistoryQuarterly"/>
  </connection>
  <connection id="1467" name="Подключение408" type="4" refreshedVersion="4" background="1" saveData="1">
    <webPr sourceData="1" parsePre="1" consecutive="1" xl2000="1" url="https://query1.finance.yahoo.com/v10/finance/quoteSummary/AMP?modules=financialdata,defaultKeyStatistics,cashflowStatementHistoryQuarterly"/>
  </connection>
  <connection id="1468" name="Подключение409" type="4" refreshedVersion="4" background="1" saveData="1">
    <webPr sourceData="1" parsePre="1" consecutive="1" xl2000="1" url="https://query1.finance.yahoo.com/v10/finance/quoteSummary/KEY?modules=financialdata,defaultKeyStatistics,cashflowStatementHistoryQuarterly"/>
  </connection>
  <connection id="1469" name="Подключение41" type="4" refreshedVersion="4" background="1" saveData="1">
    <webPr sourceData="1" parsePre="1" consecutive="1" xl2000="1" url="https://query1.finance.yahoo.com/v10/finance/quoteSummary/MSI?modules=financialdata,defaultKeyStatistics,cashflowStatementHistoryQuarterly"/>
  </connection>
  <connection id="1470" name="Подключение410" type="4" refreshedVersion="4" background="1" saveData="1">
    <webPr sourceData="1" parsePre="1" consecutive="1" xl2000="1" url="https://query1.finance.yahoo.com/v10/finance/quoteSummary/AMD?modules=financialdata,defaultKeyStatistics,cashflowStatementHistoryQuarterly"/>
  </connection>
  <connection id="1471" name="Подключение411" type="4" refreshedVersion="4" background="1" saveData="1">
    <webPr sourceData="1" parsePre="1" consecutive="1" xl2000="1" url="https://query1.finance.yahoo.com/v10/finance/quoteSummary/ZION?modules=financialdata,defaultKeyStatistics,cashflowStatementHistoryQuarterly"/>
  </connection>
  <connection id="1472" name="Подключение412" type="4" refreshedVersion="4" background="1" saveData="1">
    <webPr sourceData="1" parsePre="1" consecutive="1" xl2000="1" url="https://query1.finance.yahoo.com/v10/finance/quoteSummary/BA?modules=financialdata,defaultKeyStatistics,cashflowStatementHistoryQuarterly"/>
  </connection>
  <connection id="1473" name="Подключение413" type="4" refreshedVersion="4" background="1" saveData="1">
    <webPr sourceData="1" parsePre="1" consecutive="1" xl2000="1" url="https://query1.finance.yahoo.com/v10/finance/quoteSummary/BA?modules=financialdata,defaultKeyStatistics,cashflowStatementHistoryQuarterly"/>
  </connection>
  <connection id="1474" name="Подключение414" type="4" refreshedVersion="4" background="1" saveData="1">
    <webPr sourceData="1" parsePre="1" consecutive="1" xl2000="1" url="https://query1.finance.yahoo.com/v10/finance/quoteSummary/AIZ?modules=financialdata,defaultKeyStatistics,cashflowStatementHistoryQuarterly"/>
  </connection>
  <connection id="1475" name="Подключение415" type="4" refreshedVersion="4" background="1" saveData="1">
    <webPr sourceData="1" parsePre="1" consecutive="1" xl2000="1" url="https://query1.finance.yahoo.com/v10/finance/quoteSummary/BBY?modules=financialdata,defaultKeyStatistics,cashflowStatementHistoryQuarterly"/>
  </connection>
  <connection id="1476" name="Подключение416" type="4" refreshedVersion="4" background="1" saveData="1">
    <webPr sourceData="1" parsePre="1" consecutive="1" xl2000="1" url="https://query1.finance.yahoo.com/v10/finance/quoteSummary/PRU?modules=financialdata,defaultKeyStatistics,cashflowStatementHistoryQuarterly"/>
  </connection>
  <connection id="1477" name="Подключение417" type="4" refreshedVersion="4" background="1" saveData="1">
    <webPr sourceData="1" parsePre="1" consecutive="1" xl2000="1" url="https://query1.finance.yahoo.com/v10/finance/quoteSummary/HST?modules=financialdata,defaultKeyStatistics,cashflowStatementHistoryQuarterly"/>
  </connection>
  <connection id="1478" name="Подключение418" type="4" refreshedVersion="4" background="1" saveData="1">
    <webPr sourceData="1" parsePre="1" consecutive="1" xl2000="1" url="https://query1.finance.yahoo.com/v10/finance/quoteSummary/IBM?modules=financialdata,defaultKeyStatistics,cashflowStatementHistoryQuarterly"/>
  </connection>
  <connection id="1479" name="Подключение419" type="4" refreshedVersion="4" background="1" saveData="1">
    <webPr sourceData="1" parsePre="1" consecutive="1" xl2000="1" url="https://query1.finance.yahoo.com/v10/finance/quoteSummary/AAP?modules=financialdata,defaultKeyStatistics,cashflowStatementHistoryQuarterly"/>
  </connection>
  <connection id="1480" name="Подключение42" type="4" refreshedVersion="4" background="1" saveData="1">
    <webPr sourceData="1" parsePre="1" consecutive="1" xl2000="1" url="https://query1.finance.yahoo.com/v10/finance/quoteSummary/BWA?modules=financialdata,defaultKeyStatistics,cashflowStatementHistoryQuarterly"/>
  </connection>
  <connection id="1481" name="Подключение420" type="4" refreshedVersion="4" background="1" saveData="1">
    <webPr sourceData="1" parsePre="1" consecutive="1" xl2000="1" url="https://query1.finance.yahoo.com/v10/finance/quoteSummary/USB?modules=financialdata,defaultKeyStatistics,cashflowStatementHistoryQuarterly"/>
  </connection>
  <connection id="1482" name="Подключение421" type="4" refreshedVersion="4" background="1" saveData="1">
    <webPr sourceData="1" parsePre="1" consecutive="1" xl2000="1" url="https://query1.finance.yahoo.com/v10/finance/quoteSummary/FL?modules=financialdata,defaultKeyStatistics,cashflowStatementHistoryQuarterly"/>
  </connection>
  <connection id="1483" name="Подключение422" type="4" refreshedVersion="4" background="1" saveData="1">
    <webPr sourceData="1" parsePre="1" consecutive="1" xl2000="1" url="https://query1.finance.yahoo.com/v10/finance/quoteSummary/FL?modules=financialdata,defaultKeyStatistics,cashflowStatementHistoryQuarterly"/>
  </connection>
  <connection id="1484" name="Подключение423" type="4" refreshedVersion="4" background="1" saveData="1">
    <webPr sourceData="1" parsePre="1" consecutive="1" xl2000="1" url="https://query1.finance.yahoo.com/v10/finance/quoteSummary/DFS?modules=financialdata,defaultKeyStatistics,cashflowStatementHistoryQuarterly"/>
  </connection>
  <connection id="1485" name="Подключение424" type="4" refreshedVersion="4" background="1" saveData="1">
    <webPr sourceData="1" parsePre="1" consecutive="1" xl2000="1" url="https://query1.finance.yahoo.com/v10/finance/quoteSummary/ALLE?modules=financialdata,defaultKeyStatistics,cashflowStatementHistoryQuarterly"/>
  </connection>
  <connection id="1486" name="Подключение425" type="4" refreshedVersion="4" background="1" saveData="1">
    <webPr sourceData="1" parsePre="1" consecutive="1" xl2000="1" url="https://query1.finance.yahoo.com/v10/finance/quoteSummary/WLTW?modules=financialdata,defaultKeyStatistics,cashflowStatementHistoryQuarterly"/>
  </connection>
  <connection id="1487" name="Подключение426" type="4" refreshedVersion="4" background="1" saveData="1">
    <webPr sourceData="1" parsePre="1" consecutive="1" xl2000="1" url="https://query1.finance.yahoo.com/v10/finance/quoteSummary/COST?modules=financialdata,defaultKeyStatistics,cashflowStatementHistoryQuarterly"/>
  </connection>
  <connection id="1488" name="Подключение427" type="4" refreshedVersion="4" background="1" saveData="1">
    <webPr sourceData="1" parsePre="1" consecutive="1" xl2000="1" url="https://query1.finance.yahoo.com/v10/finance/quoteSummary/REG?modules=financialdata,defaultKeyStatistics,cashflowStatementHistoryQuarterly"/>
  </connection>
  <connection id="1489" name="Подключение428" type="4" refreshedVersion="4" background="1" saveData="1">
    <webPr sourceData="1" parsePre="1" consecutive="1" xl2000="1" url="https://query1.finance.yahoo.com/v10/finance/quoteSummary/DRE?modules=financialdata,defaultKeyStatistics,cashflowStatementHistoryQuarterly"/>
  </connection>
  <connection id="1490" name="Подключение429" type="4" refreshedVersion="4" background="1" saveData="1">
    <webPr sourceData="1" parsePre="1" consecutive="1" xl2000="1" url="https://query1.finance.yahoo.com/v10/finance/quoteSummary/CNP?modules=financialdata,defaultKeyStatistics,cashflowStatementHistoryQuarterly"/>
  </connection>
  <connection id="1491" name="Подключение43" type="4" refreshedVersion="4" background="1" saveData="1">
    <webPr sourceData="1" parsePre="1" consecutive="1" xl2000="1" url="https://query1.finance.yahoo.com/v10/finance/quoteSummary/VAR?modules=financialdata,defaultKeyStatistics,cashflowStatementHistoryQuarterly"/>
  </connection>
  <connection id="1492" name="Подключение430" type="4" refreshedVersion="4" background="1" saveData="1">
    <webPr sourceData="1" parsePre="1" consecutive="1" xl2000="1" url="https://query1.finance.yahoo.com/v10/finance/quoteSummary/COG?modules=financialdata,defaultKeyStatistics,cashflowStatementHistoryQuarterly"/>
  </connection>
  <connection id="1493" name="Подключение431" type="4" refreshedVersion="4" background="1" saveData="1">
    <webPr sourceData="1" parsePre="1" consecutive="1" xl2000="1" url="https://query1.finance.yahoo.com/v10/finance/quoteSummary/NRG?modules=financialdata,defaultKeyStatistics,cashflowStatementHistoryQuarterly"/>
  </connection>
  <connection id="1494" name="Подключение432" type="4" refreshedVersion="4" background="1" saveData="1">
    <webPr sourceData="1" parsePre="1" consecutive="1" xl2000="1" url="https://query1.finance.yahoo.com/v10/finance/quoteSummary/ANTM?modules=financialdata,defaultKeyStatistics,cashflowStatementHistoryQuarterly"/>
  </connection>
  <connection id="1495" name="Подключение433" type="4" refreshedVersion="4" background="1" saveData="1">
    <webPr sourceData="1" parsePre="1" consecutive="1" xl2000="1" url="https://query1.finance.yahoo.com/v10/finance/quoteSummary/FRT?modules=financialdata,defaultKeyStatistics,cashflowStatementHistoryQuarterly"/>
  </connection>
  <connection id="1496" name="Подключение434" type="4" refreshedVersion="4" background="1" saveData="1">
    <webPr sourceData="1" parsePre="1" consecutive="1" xl2000="1" url="https://query1.finance.yahoo.com/v10/finance/quoteSummary/CRM?modules=financialdata,defaultKeyStatistics,cashflowStatementHistoryQuarterly"/>
  </connection>
  <connection id="1497" name="Подключение435" type="4" refreshedVersion="4" background="1" saveData="1">
    <webPr sourceData="1" parsePre="1" consecutive="1" xl2000="1" url="https://query1.finance.yahoo.com/v10/finance/quoteSummary/DOV?modules=financialdata,defaultKeyStatistics,cashflowStatementHistoryQuarterly"/>
  </connection>
  <connection id="1498" name="Подключение436" type="4" refreshedVersion="4" background="1" saveData="1">
    <webPr sourceData="1" parsePre="1" consecutive="1" xl2000="1" url="https://query1.finance.yahoo.com/v10/finance/quoteSummary/DOV?modules=financialdata,defaultKeyStatistics,cashflowStatementHistoryQuarterly"/>
  </connection>
  <connection id="1499" name="Подключение437" type="4" refreshedVersion="4" background="1" saveData="1">
    <webPr sourceData="1" parsePre="1" consecutive="1" xl2000="1" url="https://query1.finance.yahoo.com/v10/finance/quoteSummary/MMC?modules=financialdata,defaultKeyStatistics,cashflowStatementHistoryQuarterly"/>
  </connection>
  <connection id="1500" name="Подключение438" type="4" refreshedVersion="4" background="1" saveData="1">
    <webPr sourceData="1" parsePre="1" consecutive="1" xl2000="1" url="https://query1.finance.yahoo.com/v10/finance/quoteSummary/MSI?modules=financialdata,defaultKeyStatistics,cashflowStatementHistoryQuarterly"/>
  </connection>
  <connection id="1501" name="Подключение439" type="4" refreshedVersion="4" background="1" saveData="1">
    <webPr sourceData="1" parsePre="1" consecutive="1" xl2000="1" url="https://query1.finance.yahoo.com/v10/finance/quoteSummary/MDLZ?modules=financialdata,defaultKeyStatistics,cashflowStatementHistoryQuarterly"/>
  </connection>
  <connection id="1502" name="Подключение44" type="4" refreshedVersion="4" background="1" saveData="1">
    <webPr sourceData="1" parsePre="1" consecutive="1" xl2000="1" url="https://query1.finance.yahoo.com/v10/finance/quoteSummary/BLL?modules=financialdata,defaultKeyStatistics,cashflowStatementHistoryQuarterly"/>
  </connection>
  <connection id="1503" name="Подключение440" type="4" refreshedVersion="4" background="1" saveData="1">
    <webPr sourceData="1" parsePre="1" consecutive="1" xl2000="1" url="https://query1.finance.yahoo.com/v10/finance/quoteSummary/HSY?modules=financialdata,defaultKeyStatistics,cashflowStatementHistoryQuarterly"/>
  </connection>
  <connection id="1504" name="Подключение441" type="4" refreshedVersion="4" background="1" saveData="1">
    <webPr sourceData="1" parsePre="1" consecutive="1" xl2000="1" url="https://query1.finance.yahoo.com/v10/finance/quoteSummary/HOLX?modules=financialdata,defaultKeyStatistics,cashflowStatementHistoryQuarterly"/>
  </connection>
  <connection id="1505" name="Подключение442" type="4" refreshedVersion="4" background="1" saveData="1">
    <webPr sourceData="1" parsePre="1" consecutive="1" xl2000="1" url="https://query1.finance.yahoo.com/v10/finance/quoteSummary/GRMN?modules=financialdata,defaultKeyStatistics,cashflowStatementHistoryQuarterly"/>
  </connection>
  <connection id="1506" name="Подключение443" type="4" refreshedVersion="4" background="1" saveData="1">
    <webPr sourceData="1" parsePre="1" consecutive="1" xl2000="1" url="https://query1.finance.yahoo.com/v10/finance/quoteSummary/IR?modules=financialdata,defaultKeyStatistics,cashflowStatementHistoryQuarterly"/>
  </connection>
  <connection id="1507" name="Подключение444" type="4" refreshedVersion="4" background="1" saveData="1">
    <webPr sourceData="1" parsePre="1" consecutive="1" xl2000="1" url="https://query1.finance.yahoo.com/v10/finance/quoteSummary/CBRE?modules=financialdata,defaultKeyStatistics,cashflowStatementHistoryQuarterly"/>
  </connection>
  <connection id="1508" name="Подключение445" type="4" refreshedVersion="4" background="1" saveData="1">
    <webPr sourceData="1" parsePre="1" consecutive="1" xl2000="1" url="https://query1.finance.yahoo.com/v10/finance/quoteSummary/FAST?modules=financialdata,defaultKeyStatistics,cashflowStatementHistoryQuarterly"/>
  </connection>
  <connection id="1509" name="Подключение446" type="4" refreshedVersion="4" background="1" saveData="1">
    <webPr sourceData="1" parsePre="1" consecutive="1" xl2000="1" url="https://query1.finance.yahoo.com/v10/finance/quoteSummary/PLD?modules=financialdata,defaultKeyStatistics,cashflowStatementHistoryQuarterly"/>
  </connection>
  <connection id="1510" name="Подключение447" type="4" refreshedVersion="4" background="1" saveData="1">
    <webPr sourceData="1" parsePre="1" consecutive="1" xl2000="1" url="https://query1.finance.yahoo.com/v10/finance/quoteSummary/ES?modules=financialdata,defaultKeyStatistics,cashflowStatementHistoryQuarterly"/>
  </connection>
  <connection id="1511" name="Подключение448" type="4" refreshedVersion="4" background="1" saveData="1">
    <webPr sourceData="1" parsePre="1" consecutive="1" xl2000="1" url="https://query1.finance.yahoo.com/v10/finance/quoteSummary/WAT?modules=financialdata,defaultKeyStatistics,cashflowStatementHistoryQuarterly"/>
  </connection>
  <connection id="1512" name="Подключение449" type="4" refreshedVersion="4" background="1" saveData="1">
    <webPr sourceData="1" parsePre="1" consecutive="1" xl2000="1" url="https://query1.finance.yahoo.com/v10/finance/quoteSummary/PAYX?modules=financialdata,defaultKeyStatistics,cashflowStatementHistoryQuarterly"/>
  </connection>
  <connection id="1513" name="Подключение45" type="4" refreshedVersion="4" background="1" saveData="1">
    <webPr sourceData="1" parsePre="1" consecutive="1" xl2000="1" url="https://query1.finance.yahoo.com/v10/finance/quoteSummary/FFIV?modules=financialdata,defaultKeyStatistics,cashflowStatementHistoryQuarterly"/>
  </connection>
  <connection id="1514" name="Подключение450" type="4" refreshedVersion="4" background="1" saveData="1">
    <webPr sourceData="1" parsePre="1" consecutive="1" xl2000="1" url="https://query1.finance.yahoo.com/v10/finance/quoteSummary/DUK?modules=financialdata,defaultKeyStatistics,cashflowStatementHistoryQuarterly"/>
  </connection>
  <connection id="1515" name="Подключение451" type="4" refreshedVersion="4" background="1" saveData="1">
    <webPr sourceData="1" parsePre="1" consecutive="1" xl2000="1" url="https://query1.finance.yahoo.com/v10/finance/quoteSummary/NKE?modules=financialdata,defaultKeyStatistics,cashflowStatementHistoryQuarterly"/>
  </connection>
  <connection id="1516" name="Подключение452" type="4" refreshedVersion="4" background="1" saveData="1">
    <webPr sourceData="1" parsePre="1" consecutive="1" xl2000="1" url="https://query1.finance.yahoo.com/v10/finance/quoteSummary/TFX?modules=financialdata,defaultKeyStatistics,cashflowStatementHistoryQuarterly"/>
  </connection>
  <connection id="1517" name="Подключение453" type="4" refreshedVersion="4" background="1" saveData="1">
    <webPr sourceData="1" parsePre="1" consecutive="1" xl2000="1" url="https://query1.finance.yahoo.com/v10/finance/quoteSummary/CCI?modules=financialdata,defaultKeyStatistics,cashflowStatementHistoryQuarterly"/>
  </connection>
  <connection id="1518" name="Подключение454" type="4" refreshedVersion="4" background="1" saveData="1">
    <webPr sourceData="1" parsePre="1" consecutive="1" xl2000="1" url="https://query1.finance.yahoo.com/v10/finance/quoteSummary/AWK?modules=financialdata,defaultKeyStatistics,cashflowStatementHistoryQuarterly"/>
  </connection>
  <connection id="1519" name="Подключение455" type="4" refreshedVersion="4" background="1" saveData="1">
    <webPr sourceData="1" parsePre="1" consecutive="1" xl2000="1" url="https://query1.finance.yahoo.com/v10/finance/quoteSummary/PYPL?modules=financialdata,defaultKeyStatistics,cashflowStatementHistoryQuarterly"/>
  </connection>
  <connection id="1520" name="Подключение456" type="4" refreshedVersion="4" background="1" saveData="1">
    <webPr sourceData="1" parsePre="1" consecutive="1" xl2000="1" url="https://query1.finance.yahoo.com/v10/finance/quoteSummary/ADI?modules=financialdata,defaultKeyStatistics,cashflowStatementHistoryQuarterly"/>
  </connection>
  <connection id="1521" name="Подключение457" type="4" refreshedVersion="4" background="1" saveData="1">
    <webPr sourceData="1" parsePre="1" consecutive="1" xl2000="1" url="https://query1.finance.yahoo.com/v10/finance/quoteSummary/ADI?modules=financialdata,defaultKeyStatistics,cashflowStatementHistoryQuarterly"/>
  </connection>
  <connection id="1522" name="Подключение458" type="4" refreshedVersion="4" background="1" saveData="1">
    <webPr sourceData="1" parsePre="1" consecutive="1" xl2000="1" url="https://query1.finance.yahoo.com/v10/finance/quoteSummary/RHT?modules=financialdata,defaultKeyStatistics,cashflowStatementHistoryQuarterly"/>
  </connection>
  <connection id="1523" name="Подключение459" type="4" refreshedVersion="4" background="1" saveData="1">
    <webPr sourceData="1" parsePre="1" consecutive="1" xl2000="1" url="https://query1.finance.yahoo.com/v10/finance/quoteSummary/RHT?modules=financialdata,defaultKeyStatistics,cashflowStatementHistoryQuarterly"/>
  </connection>
  <connection id="1524" name="Подключение46" type="4" refreshedVersion="4" background="1" saveData="1">
    <webPr sourceData="1" parsePre="1" consecutive="1" xl2000="1" url="https://query1.finance.yahoo.com/v10/finance/quoteSummary/CPB?modules=financialdata,defaultKeyStatistics,cashflowStatementHistoryQuarterly"/>
  </connection>
  <connection id="1525" name="Подключение460" type="4" refreshedVersion="4" background="1" saveData="1">
    <webPr sourceData="1" parsePre="1" consecutive="1" xl2000="1" url="https://query1.finance.yahoo.com/v10/finance/quoteSummary/VAR?modules=financialdata,defaultKeyStatistics,cashflowStatementHistoryQuarterly"/>
  </connection>
  <connection id="1526" name="Подключение461" type="4" refreshedVersion="4" background="1" saveData="1">
    <webPr sourceData="1" parsePre="1" consecutive="1" xl2000="1" url="https://query1.finance.yahoo.com/v10/finance/quoteSummary/APD?modules=financialdata,defaultKeyStatistics,cashflowStatementHistoryQuarterly"/>
  </connection>
  <connection id="1527" name="Подключение462" type="4" refreshedVersion="4" background="1" saveData="1">
    <webPr sourceData="1" parsePre="1" consecutive="1" xl2000="1" url="https://query1.finance.yahoo.com/v10/finance/quoteSummary/EL?modules=financialdata,defaultKeyStatistics,cashflowStatementHistoryQuarterly"/>
  </connection>
  <connection id="1528" name="Подключение463" type="4" refreshedVersion="4" background="1" saveData="1">
    <webPr sourceData="1" parsePre="1" consecutive="1" xl2000="1" url="https://query1.finance.yahoo.com/v10/finance/quoteSummary/ECL?modules=financialdata,defaultKeyStatistics,cashflowStatementHistoryQuarterly"/>
  </connection>
  <connection id="1529" name="Подключение464" type="4" refreshedVersion="4" background="1" saveData="1">
    <webPr sourceData="1" parsePre="1" consecutive="1" xl2000="1" url="https://query1.finance.yahoo.com/v10/finance/quoteSummary/AMT?modules=financialdata,defaultKeyStatistics,cashflowStatementHistoryQuarterly"/>
  </connection>
  <connection id="1530" name="Подключение465" type="4" refreshedVersion="4" background="1" saveData="1">
    <webPr sourceData="1" parsePre="1" consecutive="1" xl2000="1" url="https://query1.finance.yahoo.com/v10/finance/quoteSummary/ESS?modules=financialdata,defaultKeyStatistics,cashflowStatementHistoryQuarterly"/>
  </connection>
  <connection id="1531" name="Подключение466" type="4" refreshedVersion="4" background="1" saveData="1">
    <webPr sourceData="1" parsePre="1" consecutive="1" xl2000="1" url="https://query1.finance.yahoo.com/v10/finance/quoteSummary/MTD?modules=financialdata,defaultKeyStatistics,cashflowStatementHistoryQuarterly"/>
  </connection>
  <connection id="1532" name="Подключение467" type="4" refreshedVersion="4" background="1" saveData="1">
    <webPr sourceData="1" parsePre="1" consecutive="1" xl2000="1" url="https://query1.finance.yahoo.com/v10/finance/quoteSummary/INTU?modules=financialdata,defaultKeyStatistics,cashflowStatementHistoryQuarterly"/>
  </connection>
  <connection id="1533" name="Подключение468" type="4" refreshedVersion="4" background="1" saveData="1">
    <webPr sourceData="1" parsePre="1" consecutive="1" xl2000="1" url="https://query1.finance.yahoo.com/v10/finance/quoteSummary/FOX?modules=financialdata,defaultKeyStatistics,cashflowStatementHistoryQuarterly"/>
  </connection>
  <connection id="1534" name="Подключение469" type="4" refreshedVersion="4" background="1" saveData="1">
    <webPr sourceData="1" parsePre="1" consecutive="1" xl2000="1" url="https://query1.finance.yahoo.com/v10/finance/quoteSummary/FOXA?modules=financialdata,defaultKeyStatistics,cashflowStatementHistoryQuarterly"/>
  </connection>
  <connection id="1535" name="Подключение47" type="4" refreshedVersion="4" background="1" saveData="1">
    <webPr sourceData="1" parsePre="1" consecutive="1" xl2000="1" url="https://query1.finance.yahoo.com/v10/finance/quoteSummary/NKTR?modules=financialdata,defaultKeyStatistics,cashflowStatementHistoryQuarterly"/>
  </connection>
  <connection id="1536" name="Подключение470" type="4" refreshedVersion="4" background="1" saveData="1">
    <webPr sourceData="1" parsePre="1" consecutive="1" xl2000="1" url="https://query1.finance.yahoo.com/v10/finance/quoteSummary/CDNS?modules=financialdata,defaultKeyStatistics,cashflowStatementHistoryQuarterly"/>
  </connection>
  <connection id="1537" name="Подключение471" type="4" refreshedVersion="4" background="1" saveData="1">
    <webPr sourceData="1" parsePre="1" consecutive="1" xl2000="1" url="https://query1.finance.yahoo.com/v10/finance/quoteSummary/DTE?modules=financialdata,defaultKeyStatistics,cashflowStatementHistoryQuarterly"/>
  </connection>
  <connection id="1538" name="Подключение472" type="4" refreshedVersion="4" background="1" saveData="1">
    <webPr sourceData="1" parsePre="1" consecutive="1" xl2000="1" url="https://query1.finance.yahoo.com/v10/finance/quoteSummary/AVB?modules=financialdata,defaultKeyStatistics,cashflowStatementHistoryQuarterly"/>
  </connection>
  <connection id="1539" name="Подключение473" type="4" refreshedVersion="4" background="1" saveData="1">
    <webPr sourceData="1" parsePre="1" consecutive="1" xl2000="1" url="https://query1.finance.yahoo.com/v10/finance/quoteSummary/PG?modules=financialdata,defaultKeyStatistics,cashflowStatementHistoryQuarterly"/>
  </connection>
  <connection id="1540" name="Подключение474" type="4" refreshedVersion="4" background="1" saveData="1">
    <webPr sourceData="1" parsePre="1" consecutive="1" xl2000="1" url="https://query1.finance.yahoo.com/v10/finance/quoteSummary/AES?modules=financialdata,defaultKeyStatistics,cashflowStatementHistoryQuarterly"/>
  </connection>
  <connection id="1541" name="Подключение475" type="4" refreshedVersion="4" background="1" saveData="1">
    <webPr sourceData="1" parsePre="1" consecutive="1" xl2000="1" url="https://query1.finance.yahoo.com/v10/finance/quoteSummary/AFL?modules=financialdata,defaultKeyStatistics,cashflowStatementHistoryQuarterly"/>
  </connection>
  <connection id="1542" name="Подключение476" type="4" refreshedVersion="4" background="1" saveData="1">
    <webPr sourceData="1" parsePre="1" consecutive="1" xl2000="1" url="https://query1.finance.yahoo.com/v10/finance/quoteSummary/WM?modules=financialdata,defaultKeyStatistics,cashflowStatementHistoryQuarterly"/>
  </connection>
  <connection id="1543" name="Подключение477" type="4" refreshedVersion="4" background="1" saveData="1">
    <webPr sourceData="1" parsePre="1" consecutive="1" xl2000="1" url="https://query1.finance.yahoo.com/v10/finance/quoteSummary/SYK?modules=financialdata,defaultKeyStatistics,cashflowStatementHistoryQuarterly"/>
  </connection>
  <connection id="1544" name="Подключение478" type="4" refreshedVersion="4" background="1" saveData="1">
    <webPr sourceData="1" parsePre="1" consecutive="1" xl2000="1" url="https://query1.finance.yahoo.com/v10/finance/quoteSummary/DHR?modules=financialdata,defaultKeyStatistics,cashflowStatementHistoryQuarterly"/>
  </connection>
  <connection id="1545" name="Подключение479" type="4" refreshedVersion="4" background="1" saveData="1">
    <webPr sourceData="1" parsePre="1" consecutive="1" xl2000="1" url="https://query1.finance.yahoo.com/v10/finance/quoteSummary/UDR?modules=financialdata,defaultKeyStatistics,cashflowStatementHistoryQuarterly"/>
  </connection>
  <connection id="1546" name="Подключение48" type="4" refreshedVersion="4" background="1" saveData="1">
    <webPr sourceData="1" parsePre="1" consecutive="1" xl2000="1" url="https://query1.finance.yahoo.com/v10/finance/quoteSummary/WLTW?modules=financialdata,defaultKeyStatistics,cashflowStatementHistoryQuarterly"/>
  </connection>
  <connection id="1547" name="Подключение480" type="4" refreshedVersion="4" background="1" saveData="1">
    <webPr sourceData="1" parsePre="1" consecutive="1" xl2000="1" url="https://query1.finance.yahoo.com/v10/finance/quoteSummary/SBAC?modules=financialdata,defaultKeyStatistics,cashflowStatementHistoryQuarterly"/>
  </connection>
  <connection id="1548" name="Подключение481" type="4" refreshedVersion="4" background="1" saveData="1">
    <webPr sourceData="1" parsePre="1" consecutive="1" xl2000="1" url="https://query1.finance.yahoo.com/v10/finance/quoteSummary/BLL?modules=financialdata,defaultKeyStatistics,cashflowStatementHistoryQuarterly"/>
  </connection>
  <connection id="1549" name="Подключение482" type="4" refreshedVersion="4" background="1" saveData="1">
    <webPr sourceData="1" parsePre="1" consecutive="1" xl2000="1" url="https://query1.finance.yahoo.com/v10/finance/quoteSummary/EXC?modules=financialdata,defaultKeyStatistics,cashflowStatementHistoryQuarterly"/>
  </connection>
  <connection id="1550" name="Подключение483" type="4" refreshedVersion="4" background="1" saveData="1">
    <webPr sourceData="1" parsePre="1" consecutive="1" xl2000="1" url="https://query1.finance.yahoo.com/v10/finance/quoteSummary/FOX?modules=financialdata,defaultKeyStatistics,cashflowStatementHistoryQuarterly"/>
  </connection>
  <connection id="1551" name="Подключение484" type="4" refreshedVersion="4" background="1" saveData="1">
    <webPr sourceData="1" parsePre="1" consecutive="1" xl2000="1" url="https://query1.finance.yahoo.com/v10/finance/quoteSummary/ORCL?modules=financialdata,defaultKeyStatistics,cashflowStatementHistoryQuarterly"/>
  </connection>
  <connection id="1552" name="Подключение485" type="4" refreshedVersion="4" background="1" saveData="1">
    <webPr sourceData="1" parsePre="1" consecutive="1" xl2000="1" url="https://query1.finance.yahoo.com/v10/finance/quoteSummary/EQR?modules=financialdata,defaultKeyStatistics,cashflowStatementHistoryQuarterly"/>
  </connection>
  <connection id="1553" name="Подключение486" type="4" refreshedVersion="4" background="1" saveData="1">
    <webPr sourceData="1" parsePre="1" consecutive="1" xl2000="1" url="https://query1.finance.yahoo.com/v10/finance/quoteSummary/KIM?modules=financialdata,defaultKeyStatistics,cashflowStatementHistoryQuarterly"/>
  </connection>
  <connection id="1554" name="Подключение487" type="4" refreshedVersion="4" background="1" saveData="1">
    <webPr sourceData="1" parsePre="1" consecutive="1" xl2000="1" url="https://query1.finance.yahoo.com/v10/finance/quoteSummary/FOXA?modules=financialdata,defaultKeyStatistics,cashflowStatementHistoryQuarterly"/>
  </connection>
  <connection id="1555" name="Подключение488" type="4" refreshedVersion="4" background="1" saveData="1">
    <webPr sourceData="1" parsePre="1" consecutive="1" xl2000="1" url="https://query1.finance.yahoo.com/v10/finance/quoteSummary/EW?modules=financialdata,defaultKeyStatistics,cashflowStatementHistoryQuarterly"/>
  </connection>
  <connection id="1556" name="Подключение489" type="4" refreshedVersion="4" background="1" saveData="1">
    <webPr sourceData="1" parsePre="1" consecutive="1" xl2000="1" url="https://query1.finance.yahoo.com/v10/finance/quoteSummary/O?modules=financialdata,defaultKeyStatistics,cashflowStatementHistoryQuarterly"/>
  </connection>
  <connection id="1557" name="Подключение49" type="4" refreshedVersion="4" background="1" saveData="1">
    <webPr sourceData="1" parsePre="1" consecutive="1" xl2000="1" url="https://query1.finance.yahoo.com/v10/finance/quoteSummary/EXC?modules=financialdata,defaultKeyStatistics,cashflowStatementHistoryQuarterly"/>
  </connection>
  <connection id="1558" name="Подключение490" type="4" refreshedVersion="4" background="1" saveData="1">
    <webPr sourceData="1" parsePre="1" consecutive="1" xl2000="1" url="https://query1.finance.yahoo.com/v10/finance/quoteSummary/AIV?modules=financialdata,defaultKeyStatistics,cashflowStatementHistoryQuarterly"/>
  </connection>
  <connection id="1559" name="Подключение491" type="4" refreshedVersion="4" background="1" saveData="1">
    <webPr sourceData="1" parsePre="1" consecutive="1" xl2000="1" url="https://query1.finance.yahoo.com/v10/finance/quoteSummary/AMD?modules=financialdata,defaultKeyStatistics,cashflowStatementHistoryQuarterly"/>
  </connection>
  <connection id="1560" name="Подключение492" type="4" refreshedVersion="4" background="1" saveData="1">
    <webPr sourceData="1" parsePre="1" consecutive="1" xl2000="1" url="https://query1.finance.yahoo.com/v10/finance/quoteSummary/AES?modules=financialdata,defaultKeyStatistics,cashflowStatementHistoryQuarterly"/>
  </connection>
  <connection id="1561" name="Подключение493" type="4" refreshedVersion="4" background="1" saveData="1">
    <webPr sourceData="1" parsePre="1" consecutive="1" xl2000="1" url="https://query1.finance.yahoo.com/v10/finance/quoteSummary/CDNS?modules=financialdata,defaultKeyStatistics,cashflowStatementHistoryQuarterly"/>
  </connection>
  <connection id="1562" name="Подключение494" type="4" refreshedVersion="4" background="1" saveData="1">
    <webPr sourceData="1" parsePre="1" consecutive="1" xl2000="1" url="https://query1.finance.yahoo.com/v10/finance/quoteSummary/BLL?modules=financialdata,defaultKeyStatistics,cashflowStatementHistoryQuarterly"/>
  </connection>
  <connection id="1563" name="Подключение495" type="4" refreshedVersion="4" background="1" saveData="1">
    <webPr sourceData="1" parsePre="1" consecutive="1" xl2000="1" url="https://query1.finance.yahoo.com/v10/finance/quoteSummary/RHT?modules=financialdata,defaultKeyStatistics,cashflowStatementHistoryQuarterly"/>
  </connection>
  <connection id="1564" name="Подключение496" type="4" refreshedVersion="4" background="1" saveData="1">
    <webPr sourceData="1" parsePre="1" consecutive="1" xl2000="1" url="https://query1.finance.yahoo.com/v10/finance/quoteSummary/RHT?modules=financialdata,defaultKeyStatistics,cashflowStatementHistoryQuarterly"/>
  </connection>
  <connection id="1565" name="Подключение497" type="4" refreshedVersion="4" background="1" saveData="1">
    <webPr sourceData="1" parsePre="1" consecutive="1" xl2000="1" url="https://query1.finance.yahoo.com/v10/finance/quoteSummary/INTU?modules=financialdata,defaultKeyStatistics,cashflowStatementHistoryQuarterly"/>
  </connection>
  <connection id="1566" name="Подключение498" type="4" refreshedVersion="4" background="1" saveData="1">
    <webPr sourceData="1" parsePre="1" consecutive="1" xl2000="1" url="https://query1.finance.yahoo.com/v10/finance/quoteSummary/AAP?modules=financialdata,defaultKeyStatistics,cashflowStatementHistoryQuarterly"/>
  </connection>
  <connection id="1567" name="Подключение499" type="4" refreshedVersion="4" background="1" saveData="1">
    <webPr sourceData="1" parsePre="1" consecutive="1" xl2000="1" url="https://query1.finance.yahoo.com/v10/finance/quoteSummary/FOX?modules=financialdata,defaultKeyStatistics,cashflowStatementHistoryQuarterly"/>
  </connection>
  <connection id="1568" name="Подключение5" type="4" refreshedVersion="4" background="1" saveData="1">
    <webPr sourceData="1" parsePre="1" consecutive="1" xl2000="1" url="https://query1.finance.yahoo.com/v10/finance/quoteSummary/BA?modules=financialdata,defaultKeyStatistics,cashflowStatementHistoryQuarterly"/>
  </connection>
  <connection id="1569" name="Подключение50" type="4" refreshedVersion="4" background="1" saveData="1">
    <webPr sourceData="1" parsePre="1" consecutive="1" xl2000="1" url="https://query1.finance.yahoo.com/v10/finance/quoteSummary/PYPL?modules=financialdata,defaultKeyStatistics,cashflowStatementHistoryQuarterly"/>
  </connection>
  <connection id="1570" name="Подключение500" type="4" refreshedVersion="4" background="1" saveData="1">
    <webPr sourceData="1" parsePre="1" consecutive="1" xl2000="1" url="https://query1.finance.yahoo.com/v10/finance/quoteSummary/FOX?modules=financialdata,defaultKeyStatistics,cashflowStatementHistoryQuarterly"/>
  </connection>
  <connection id="1571" name="Подключение501" type="4" refreshedVersion="4" background="1" saveData="1">
    <webPr sourceData="1" parsePre="1" consecutive="1" xl2000="1" url="https://query1.finance.yahoo.com/v10/finance/quoteSummary/O?modules=financialdata,defaultKeyStatistics,cashflowStatementHistoryQuarterly"/>
  </connection>
  <connection id="1572" name="Подключение502" type="4" refreshedVersion="4" background="1" saveData="1">
    <webPr sourceData="1" parsePre="1" consecutive="1" xl2000="1" url="https://query1.finance.yahoo.com/v10/finance/quoteSummary/FL?modules=financialdata,defaultKeyStatistics,cashflowStatementHistoryQuarterly"/>
  </connection>
  <connection id="1573" name="Подключение503" type="4" refreshedVersion="4" background="1" saveData="1">
    <webPr sourceData="1" parsePre="1" consecutive="1" xl2000="1" url="https://query1.finance.yahoo.com/v10/finance/quoteSummary/FL?modules=financialdata,defaultKeyStatistics,cashflowStatementHistoryQuarterly"/>
  </connection>
  <connection id="1574" name="Подключение504" type="4" refreshedVersion="4" background="1" saveData="1">
    <webPr sourceData="1" parsePre="1" consecutive="1" xl2000="1" url="https://query1.finance.yahoo.com/v10/finance/quoteSummary/FOXA?modules=financialdata,defaultKeyStatistics,cashflowStatementHistoryQuarterly"/>
  </connection>
  <connection id="1575" name="Подключение505" type="4" refreshedVersion="4" background="1" saveData="1">
    <webPr sourceData="1" parsePre="1" consecutive="1" xl2000="1" url="https://query1.finance.yahoo.com/v10/finance/quoteSummary/FOXA?modules=financialdata,defaultKeyStatistics,cashflowStatementHistoryQuarterly"/>
  </connection>
  <connection id="1576" name="Подключение506" type="4" refreshedVersion="4" background="1" saveData="1">
    <webPr sourceData="1" parsePre="1" consecutive="1" xl2000="1" url="https://query1.finance.yahoo.com/v10/finance/quoteSummary/GRMN?modules=financialdata,defaultKeyStatistics,cashflowStatementHistoryQuarterly"/>
  </connection>
  <connection id="1577" name="Подключение507" type="4" refreshedVersion="4" background="1" saveData="1">
    <webPr sourceData="1" parsePre="1" consecutive="1" xl2000="1" url="https://query1.finance.yahoo.com/v10/finance/quoteSummary/WAT?modules=financialdata,defaultKeyStatistics,cashflowStatementHistoryQuarterly"/>
  </connection>
  <connection id="1578" name="Подключение508" type="4" refreshedVersion="4" background="1" saveData="1">
    <webPr sourceData="1" parsePre="1" consecutive="1" xl2000="1" url="https://query1.finance.yahoo.com/v10/finance/quoteSummary/EW?modules=financialdata,defaultKeyStatistics,cashflowStatementHistoryQuarterly"/>
  </connection>
  <connection id="1579" name="Подключение509" type="4" refreshedVersion="4" background="1" saveData="1">
    <webPr sourceData="1" parsePre="1" consecutive="1" xl2000="1" url="https://query1.finance.yahoo.com/v10/finance/quoteSummary/BBY?modules=financialdata,defaultKeyStatistics,cashflowStatementHistoryQuarterly"/>
  </connection>
  <connection id="1580" name="Подключение51" type="4" refreshedVersion="4" background="1" saveData="1">
    <webPr sourceData="1" parsePre="1" consecutive="1" xl2000="1" url="https://query1.finance.yahoo.com/v10/finance/quoteSummary/GRMN?modules=financialdata,defaultKeyStatistics,cashflowStatementHistoryQuarterly"/>
  </connection>
  <connection id="1581" name="Подключение510" type="4" refreshedVersion="4" background="1" saveData="1">
    <webPr sourceData="1" parsePre="1" consecutive="1" xl2000="1" url="https://query1.finance.yahoo.com/v10/finance/quoteSummary/PG?modules=financialdata,defaultKeyStatistics,cashflowStatementHistoryQuarterly"/>
  </connection>
  <connection id="1582" name="Подключение511" type="4" refreshedVersion="4" background="1" saveData="1">
    <webPr sourceData="1" parsePre="1" consecutive="1" xl2000="1" url="https://query1.finance.yahoo.com/v10/finance/quoteSummary/CRM?modules=financialdata,defaultKeyStatistics,cashflowStatementHistoryQuarterly"/>
  </connection>
  <connection id="1583" name="Подключение512" type="4" refreshedVersion="4" background="1" saveData="1">
    <webPr sourceData="1" parsePre="1" consecutive="1" xl2000="1" url="https://query1.finance.yahoo.com/v10/finance/quoteSummary/WDC?modules=financialdata,defaultKeyStatistics,cashflowStatementHistoryQuarterly"/>
  </connection>
  <connection id="1584" name="Подключение513" type="4" refreshedVersion="4" background="1" saveData="1">
    <webPr sourceData="1" parsePre="1" consecutive="1" xl2000="1" url="https://query1.finance.yahoo.com/v10/finance/quoteSummary/ADI?modules=financialdata,defaultKeyStatistics,cashflowStatementHistoryQuarterly"/>
  </connection>
  <connection id="1585" name="Подключение514" type="4" refreshedVersion="4" background="1" saveData="1">
    <webPr sourceData="1" parsePre="1" consecutive="1" xl2000="1" url="https://query1.finance.yahoo.com/v10/finance/quoteSummary/ADI?modules=financialdata,defaultKeyStatistics,cashflowStatementHistoryQuarterly"/>
  </connection>
  <connection id="1586" name="Подключение515" type="4" refreshedVersion="4" background="1" saveData="1">
    <webPr sourceData="1" parsePre="1" consecutive="1" xl2000="1" url="https://query1.finance.yahoo.com/v10/finance/quoteSummary/ANTM?modules=financialdata,defaultKeyStatistics,cashflowStatementHistoryQuarterly"/>
  </connection>
  <connection id="1587" name="Подключение516" type="4" refreshedVersion="4" background="1" saveData="1">
    <webPr sourceData="1" parsePre="1" consecutive="1" xl2000="1" url="https://query1.finance.yahoo.com/v10/finance/quoteSummary/PYPL?modules=financialdata,defaultKeyStatistics,cashflowStatementHistoryQuarterly"/>
  </connection>
  <connection id="1588" name="Подключение517" type="4" refreshedVersion="4" background="1" saveData="1">
    <webPr sourceData="1" parsePre="1" consecutive="1" xl2000="1" url="https://query1.finance.yahoo.com/v10/finance/quoteSummary/NRG?modules=financialdata,defaultKeyStatistics,cashflowStatementHistoryQuarterly"/>
  </connection>
  <connection id="1589" name="Подключение518" type="4" refreshedVersion="4" background="1" saveData="1">
    <webPr sourceData="1" parsePre="1" consecutive="1" xl2000="1" url="https://query1.finance.yahoo.com/v10/finance/quoteSummary/AMT?modules=financialdata,defaultKeyStatistics,cashflowStatementHistoryQuarterly"/>
  </connection>
  <connection id="1590" name="Подключение519" type="4" refreshedVersion="4" background="1" saveData="1">
    <webPr sourceData="1" parsePre="1" consecutive="1" xl2000="1" url="https://query1.finance.yahoo.com/v10/finance/quoteSummary/MTD?modules=financialdata,defaultKeyStatistics,cashflowStatementHistoryQuarterly"/>
  </connection>
  <connection id="1591" name="Подключение52" type="4" refreshedVersion="4" background="1" saveData="1">
    <webPr sourceData="1" parsePre="1" consecutive="1" xl2000="1" url="https://query1.finance.yahoo.com/v10/finance/quoteSummary/DFS?modules=financialdata,defaultKeyStatistics,cashflowStatementHistoryQuarterly"/>
  </connection>
  <connection id="1592" name="Подключение520" type="4" refreshedVersion="4" background="1" saveData="1">
    <webPr sourceData="1" parsePre="1" consecutive="1" xl2000="1" url="https://query1.finance.yahoo.com/v10/finance/quoteSummary/DOV?modules=financialdata,defaultKeyStatistics,cashflowStatementHistoryQuarterly"/>
  </connection>
  <connection id="1593" name="Подключение521" type="4" refreshedVersion="4" background="1" saveData="1">
    <webPr sourceData="1" parsePre="1" consecutive="1" xl2000="1" url="https://query1.finance.yahoo.com/v10/finance/quoteSummary/DOV?modules=financialdata,defaultKeyStatistics,cashflowStatementHistoryQuarterly"/>
  </connection>
  <connection id="1594" name="Подключение522" type="4" refreshedVersion="4" background="1" saveData="1">
    <webPr sourceData="1" parsePre="1" consecutive="1" xl2000="1" url="https://query1.finance.yahoo.com/v10/finance/quoteSummary/NKE?modules=financialdata,defaultKeyStatistics,cashflowStatementHistoryQuarterly"/>
  </connection>
  <connection id="1595" name="Подключение523" type="4" refreshedVersion="4" background="1" saveData="1">
    <webPr sourceData="1" parsePre="1" consecutive="1" xl2000="1" url="https://query1.finance.yahoo.com/v10/finance/quoteSummary/DHR?modules=financialdata,defaultKeyStatistics,cashflowStatementHistoryQuarterly"/>
  </connection>
  <connection id="1596" name="Подключение524" type="4" refreshedVersion="4" background="1" saveData="1">
    <webPr sourceData="1" parsePre="1" consecutive="1" xl2000="1" url="https://query1.finance.yahoo.com/v10/finance/quoteSummary/MSI?modules=financialdata,defaultKeyStatistics,cashflowStatementHistoryQuarterly"/>
  </connection>
  <connection id="1597" name="Подключение525" type="4" refreshedVersion="4" background="1" saveData="1">
    <webPr sourceData="1" parsePre="1" consecutive="1" xl2000="1" url="https://query1.finance.yahoo.com/v10/finance/quoteSummary/CBRE?modules=financialdata,defaultKeyStatistics,cashflowStatementHistoryQuarterly"/>
  </connection>
  <connection id="1598" name="Подключение526" type="4" refreshedVersion="4" background="1" saveData="1">
    <webPr sourceData="1" parsePre="1" consecutive="1" xl2000="1" url="https://query1.finance.yahoo.com/v10/finance/quoteSummary/AWK?modules=financialdata,defaultKeyStatistics,cashflowStatementHistoryQuarterly"/>
  </connection>
  <connection id="1599" name="Подключение527" type="4" refreshedVersion="4" background="1" saveData="1">
    <webPr sourceData="1" parsePre="1" consecutive="1" xl2000="1" url="https://query1.finance.yahoo.com/v10/finance/quoteSummary/VAR?modules=financialdata,defaultKeyStatistics,cashflowStatementHistoryQuarterly"/>
  </connection>
  <connection id="1600" name="Подключение528" type="4" refreshedVersion="4" background="1" saveData="1">
    <webPr sourceData="1" parsePre="1" consecutive="1" xl2000="1" url="https://query1.finance.yahoo.com/v10/finance/quoteSummary/ES?modules=financialdata,defaultKeyStatistics,cashflowStatementHistoryQuarterly"/>
  </connection>
  <connection id="1601" name="Подключение529" type="4" refreshedVersion="4" background="1" saveData="1">
    <webPr sourceData="1" parsePre="1" consecutive="1" xl2000="1" url="https://query1.finance.yahoo.com/v10/finance/quoteSummary/HOLX?modules=financialdata,defaultKeyStatistics,cashflowStatementHistoryQuarterly"/>
  </connection>
  <connection id="1602" name="Подключение53" type="4" refreshedVersion="4" background="1" saveData="1">
    <webPr sourceData="1" parsePre="1" consecutive="1" xl2000="1" url="https://query1.finance.yahoo.com/v10/finance/quoteSummary/MTD?modules=financialdata,defaultKeyStatistics,cashflowStatementHistoryQuarterly"/>
  </connection>
  <connection id="1603" name="Подключение530" type="4" refreshedVersion="4" background="1" saveData="1">
    <webPr sourceData="1" parsePre="1" consecutive="1" xl2000="1" url="https://query1.finance.yahoo.com/v10/finance/quoteSummary/SYK?modules=financialdata,defaultKeyStatistics,cashflowStatementHistoryQuarterly"/>
  </connection>
  <connection id="1604" name="Подключение531" type="4" refreshedVersion="4" background="1" saveData="1">
    <webPr sourceData="1" parsePre="1" consecutive="1" xl2000="1" url="https://query1.finance.yahoo.com/v10/finance/quoteSummary/DFS?modules=financialdata,defaultKeyStatistics,cashflowStatementHistoryQuarterly"/>
  </connection>
  <connection id="1605" name="Подключение532" type="4" refreshedVersion="4" background="1" saveData="1">
    <webPr sourceData="1" parsePre="1" consecutive="1" xl2000="1" url="https://query1.finance.yahoo.com/v10/finance/quoteSummary/IR?modules=financialdata,defaultKeyStatistics,cashflowStatementHistoryQuarterly"/>
  </connection>
  <connection id="1606" name="Подключение533" type="4" refreshedVersion="4" background="1" saveData="1">
    <webPr sourceData="1" parsePre="1" consecutive="1" xl2000="1" url="https://query1.finance.yahoo.com/v10/finance/quoteSummary/EXC?modules=financialdata,defaultKeyStatistics,cashflowStatementHistoryQuarterly"/>
  </connection>
  <connection id="1607" name="Подключение534" type="4" refreshedVersion="4" background="1" saveData="1">
    <webPr sourceData="1" parsePre="1" consecutive="1" xl2000="1" url="https://query1.finance.yahoo.com/v10/finance/quoteSummary/UDR?modules=financialdata,defaultKeyStatistics,cashflowStatementHistoryQuarterly"/>
  </connection>
  <connection id="1608" name="Подключение535" type="4" refreshedVersion="4" background="1" saveData="1">
    <webPr sourceData="1" parsePre="1" consecutive="1" xl2000="1" url="https://query1.finance.yahoo.com/v10/finance/quoteSummary/PAYX?modules=financialdata,defaultKeyStatistics,cashflowStatementHistoryQuarterly"/>
  </connection>
  <connection id="1609" name="Подключение536" type="4" refreshedVersion="4" background="1" saveData="1">
    <webPr sourceData="1" parsePre="1" consecutive="1" xl2000="1" url="https://query1.finance.yahoo.com/v10/finance/quoteSummary/DTE?modules=financialdata,defaultKeyStatistics,cashflowStatementHistoryQuarterly"/>
  </connection>
  <connection id="1610" name="Подключение537" type="4" refreshedVersion="4" background="1" saveData="1">
    <webPr sourceData="1" parsePre="1" consecutive="1" xl2000="1" url="https://query1.finance.yahoo.com/v10/finance/quoteSummary/FAST?modules=financialdata,defaultKeyStatistics,cashflowStatementHistoryQuarterly"/>
  </connection>
  <connection id="1611" name="Подключение538" type="4" refreshedVersion="4" background="1" saveData="1">
    <webPr sourceData="1" parsePre="1" consecutive="1" xl2000="1" url="https://query1.finance.yahoo.com/v10/finance/quoteSummary/TFX?modules=financialdata,defaultKeyStatistics,cashflowStatementHistoryQuarterly"/>
  </connection>
  <connection id="1612" name="Подключение539" type="4" refreshedVersion="4" background="1" saveData="1">
    <webPr sourceData="1" parsePre="1" consecutive="1" xl2000="1" url="https://query1.finance.yahoo.com/v10/finance/quoteSummary/EQR?modules=financialdata,defaultKeyStatistics,cashflowStatementHistoryQuarterly"/>
  </connection>
  <connection id="1613" name="Подключение54" type="4" refreshedVersion="4" background="1" saveData="1">
    <webPr sourceData="1" parsePre="1" consecutive="1" xl2000="1" url="https://query1.finance.yahoo.com/v10/finance/quoteSummary/ALLE?modules=financialdata,defaultKeyStatistics,cashflowStatementHistoryQuarterly"/>
  </connection>
  <connection id="1614" name="Подключение540" type="4" refreshedVersion="4" background="1" saveData="1">
    <webPr sourceData="1" parsePre="1" consecutive="1" xl2000="1" url="https://query1.finance.yahoo.com/v10/finance/quoteSummary/AIV?modules=financialdata,defaultKeyStatistics,cashflowStatementHistoryQuarterly"/>
  </connection>
  <connection id="1615" name="Подключение541" type="4" refreshedVersion="4" background="1" saveData="1">
    <webPr sourceData="1" parsePre="1" consecutive="1" xl2000="1" url="https://query1.finance.yahoo.com/v10/finance/quoteSummary/AMP?modules=financialdata,defaultKeyStatistics,cashflowStatementHistoryQuarterly"/>
  </connection>
  <connection id="1616" name="Подключение542" type="4" refreshedVersion="4" background="1" saveData="1">
    <webPr sourceData="1" parsePre="1" consecutive="1" xl2000="1" url="https://query1.finance.yahoo.com/v10/finance/quoteSummary/IBM?modules=financialdata,defaultKeyStatistics,cashflowStatementHistoryQuarterly"/>
  </connection>
  <connection id="1617" name="Подключение543" type="4" refreshedVersion="4" background="1" saveData="1">
    <webPr sourceData="1" parsePre="1" consecutive="1" xl2000="1" url="https://query1.finance.yahoo.com/v10/finance/quoteSummary/EL?modules=financialdata,defaultKeyStatistics,cashflowStatementHistoryQuarterly"/>
  </connection>
  <connection id="1618" name="Подключение544" type="4" refreshedVersion="4" background="1" saveData="1">
    <webPr sourceData="1" parsePre="1" consecutive="1" xl2000="1" url="https://query1.finance.yahoo.com/v10/finance/quoteSummary/ECL?modules=financialdata,defaultKeyStatistics,cashflowStatementHistoryQuarterly"/>
  </connection>
  <connection id="1619" name="Подключение545" type="4" refreshedVersion="4" background="1" saveData="1">
    <webPr sourceData="1" parsePre="1" consecutive="1" xl2000="1" url="https://query1.finance.yahoo.com/v10/finance/quoteSummary/KIM?modules=financialdata,defaultKeyStatistics,cashflowStatementHistoryQuarterly"/>
  </connection>
  <connection id="1620" name="Подключение546" type="4" refreshedVersion="4" background="1" saveData="1">
    <webPr sourceData="1" parsePre="1" consecutive="1" xl2000="1" url="https://query1.finance.yahoo.com/v10/finance/quoteSummary/KEY?modules=financialdata,defaultKeyStatistics,cashflowStatementHistoryQuarterly"/>
  </connection>
  <connection id="1621" name="Подключение547" type="4" refreshedVersion="4" background="1" saveData="1">
    <webPr sourceData="1" parsePre="1" consecutive="1" xl2000="1" url="https://query1.finance.yahoo.com/v10/finance/quoteSummary/GS?modules=financialdata,defaultKeyStatistics,cashflowStatementHistoryQuarterly"/>
  </connection>
  <connection id="1622" name="Подключение548" type="4" refreshedVersion="4" background="1" saveData="1">
    <webPr sourceData="1" parsePre="1" consecutive="1" xl2000="1" url="https://query1.finance.yahoo.com/v10/finance/quoteSummary/COG?modules=financialdata,defaultKeyStatistics,cashflowStatementHistoryQuarterly"/>
  </connection>
  <connection id="1623" name="Подключение549" type="4" refreshedVersion="4" background="1" saveData="1">
    <webPr sourceData="1" parsePre="1" consecutive="1" xl2000="1" url="https://query1.finance.yahoo.com/v10/finance/quoteSummary/CFG?modules=financialdata,defaultKeyStatistics,cashflowStatementHistoryQuarterly"/>
  </connection>
  <connection id="1624" name="Подключение55" type="4" refreshedVersion="4" background="1" saveData="1">
    <webPr sourceData="1" parsePre="1" consecutive="1" xl2000="1" url="https://query1.finance.yahoo.com/v10/finance/quoteSummary/FOX?modules=financialdata,defaultKeyStatistics,cashflowStatementHistoryQuarterly"/>
  </connection>
  <connection id="1625" name="Подключение550" type="4" refreshedVersion="4" background="1" saveData="1">
    <webPr sourceData="1" parsePre="1" consecutive="1" xl2000="1" url="https://query1.finance.yahoo.com/v10/finance/quoteSummary/SBAC?modules=financialdata,defaultKeyStatistics,cashflowStatementHistoryQuarterly"/>
  </connection>
  <connection id="1626" name="Подключение551" type="4" refreshedVersion="4" background="1" saveData="1">
    <webPr sourceData="1" parsePre="1" consecutive="1" xl2000="1" url="https://query1.finance.yahoo.com/v10/finance/quoteSummary/COST?modules=financialdata,defaultKeyStatistics,cashflowStatementHistoryQuarterly"/>
  </connection>
  <connection id="1627" name="Подключение552" type="4" refreshedVersion="4" background="1" saveData="1">
    <webPr sourceData="1" parsePre="1" consecutive="1" xl2000="1" url="https://query1.finance.yahoo.com/v10/finance/quoteSummary/PLD?modules=financialdata,defaultKeyStatistics,cashflowStatementHistoryQuarterly"/>
  </connection>
  <connection id="1628" name="Подключение553" type="4" refreshedVersion="4" background="1" saveData="1">
    <webPr sourceData="1" parsePre="1" consecutive="1" xl2000="1" url="https://query1.finance.yahoo.com/v10/finance/quoteSummary/ZION?modules=financialdata,defaultKeyStatistics,cashflowStatementHistoryQuarterly"/>
  </connection>
  <connection id="1629" name="Подключение554" type="4" refreshedVersion="4" background="1" saveData="1">
    <webPr sourceData="1" parsePre="1" consecutive="1" xl2000="1" url="https://query1.finance.yahoo.com/v10/finance/quoteSummary/WLTW?modules=financialdata,defaultKeyStatistics,cashflowStatementHistoryQuarterly"/>
  </connection>
  <connection id="1630" name="Подключение555" type="4" refreshedVersion="4" background="1" saveData="1">
    <webPr sourceData="1" parsePre="1" consecutive="1" xl2000="1" url="https://query1.finance.yahoo.com/v10/finance/quoteSummary/ESS?modules=financialdata,defaultKeyStatistics,cashflowStatementHistoryQuarterly"/>
  </connection>
  <connection id="1631" name="Подключение556" type="4" refreshedVersion="4" background="1" saveData="1">
    <webPr sourceData="1" parsePre="1" consecutive="1" xl2000="1" url="https://query1.finance.yahoo.com/v10/finance/quoteSummary/AVB?modules=financialdata,defaultKeyStatistics,cashflowStatementHistoryQuarterly"/>
  </connection>
  <connection id="1632" name="Подключение557" type="4" refreshedVersion="4" background="1" saveData="1">
    <webPr sourceData="1" parsePre="1" consecutive="1" xl2000="1" url="https://query1.finance.yahoo.com/v10/finance/quoteSummary/WM?modules=financialdata,defaultKeyStatistics,cashflowStatementHistoryQuarterly"/>
  </connection>
  <connection id="1633" name="Подключение558" type="4" refreshedVersion="4" background="1" saveData="1">
    <webPr sourceData="1" parsePre="1" consecutive="1" xl2000="1" url="https://query1.finance.yahoo.com/v10/finance/quoteSummary/BA?modules=financialdata,defaultKeyStatistics,cashflowStatementHistoryQuarterly"/>
  </connection>
  <connection id="1634" name="Подключение559" type="4" refreshedVersion="4" background="1" saveData="1">
    <webPr sourceData="1" parsePre="1" consecutive="1" xl2000="1" url="https://query1.finance.yahoo.com/v10/finance/quoteSummary/BA?modules=financialdata,defaultKeyStatistics,cashflowStatementHistoryQuarterly"/>
  </connection>
  <connection id="1635" name="Подключение56" type="4" refreshedVersion="4" background="1" saveData="1">
    <webPr sourceData="1" parsePre="1" consecutive="1" xl2000="1" url="https://query1.finance.yahoo.com/v10/finance/quoteSummary/BA?modules=financialdata,defaultKeyStatistics,cashflowStatementHistoryQuarterly"/>
  </connection>
  <connection id="1636" name="Подключение560" type="4" refreshedVersion="4" background="1" saveData="1">
    <webPr sourceData="1" parsePre="1" consecutive="1" xl2000="1" url="https://query1.finance.yahoo.com/v10/finance/quoteSummary/MDLZ?modules=financialdata,defaultKeyStatistics,cashflowStatementHistoryQuarterly"/>
  </connection>
  <connection id="1637" name="Подключение561" type="4" refreshedVersion="4" background="1" saveData="1">
    <webPr sourceData="1" parsePre="1" consecutive="1" xl2000="1" url="https://query1.finance.yahoo.com/v10/finance/quoteSummary/DUK?modules=financialdata,defaultKeyStatistics,cashflowStatementHistoryQuarterly"/>
  </connection>
  <connection id="1638" name="Подключение562" type="4" refreshedVersion="4" background="1" saveData="1">
    <webPr sourceData="1" parsePre="1" consecutive="1" xl2000="1" url="https://query1.finance.yahoo.com/v10/finance/quoteSummary/PRU?modules=financialdata,defaultKeyStatistics,cashflowStatementHistoryQuarterly"/>
  </connection>
  <connection id="1639" name="Подключение563" type="4" refreshedVersion="4" background="1" saveData="1">
    <webPr sourceData="1" parsePre="1" consecutive="1" xl2000="1" url="https://query1.finance.yahoo.com/v10/finance/quoteSummary/HST?modules=financialdata,defaultKeyStatistics,cashflowStatementHistoryQuarterly"/>
  </connection>
  <connection id="1640" name="Подключение564" type="4" refreshedVersion="4" background="1" saveData="1">
    <webPr sourceData="1" parsePre="1" consecutive="1" xl2000="1" url="https://query1.finance.yahoo.com/v10/finance/quoteSummary/CCI?modules=financialdata,defaultKeyStatistics,cashflowStatementHistoryQuarterly"/>
  </connection>
  <connection id="1641" name="Подключение565" type="4" refreshedVersion="4" background="1" saveData="1">
    <webPr sourceData="1" parsePre="1" consecutive="1" xl2000="1" url="https://query1.finance.yahoo.com/v10/finance/quoteSummary/ORCL?modules=financialdata,defaultKeyStatistics,cashflowStatementHistoryQuarterly"/>
  </connection>
  <connection id="1642" name="Подключение566" type="4" refreshedVersion="4" background="1" saveData="1">
    <webPr sourceData="1" parsePre="1" consecutive="1" xl2000="1" url="https://query1.finance.yahoo.com/v10/finance/quoteSummary/APD?modules=financialdata,defaultKeyStatistics,cashflowStatementHistoryQuarterly"/>
  </connection>
  <connection id="1643" name="Подключение567" type="4" refreshedVersion="4" background="1" saveData="1">
    <webPr sourceData="1" parsePre="1" consecutive="1" xl2000="1" url="https://query1.finance.yahoo.com/v10/finance/quoteSummary/DRE?modules=financialdata,defaultKeyStatistics,cashflowStatementHistoryQuarterly"/>
  </connection>
  <connection id="1644" name="Подключение568" type="4" refreshedVersion="4" background="1" saveData="1">
    <webPr sourceData="1" parsePre="1" consecutive="1" xl2000="1" url="https://query1.finance.yahoo.com/v10/finance/quoteSummary/CNP?modules=financialdata,defaultKeyStatistics,cashflowStatementHistoryQuarterly"/>
  </connection>
  <connection id="1645" name="Подключение569" type="4" refreshedVersion="4" background="1" saveData="1">
    <webPr sourceData="1" parsePre="1" consecutive="1" xl2000="1" url="https://query1.finance.yahoo.com/v10/finance/quoteSummary/MMC?modules=financialdata,defaultKeyStatistics,cashflowStatementHistoryQuarterly"/>
  </connection>
  <connection id="1646" name="Подключение57" type="4" refreshedVersion="4" background="1" saveData="1">
    <webPr sourceData="1" parsePre="1" consecutive="1" xl2000="1" url="https://query1.finance.yahoo.com/v10/finance/quoteSummary/NKE?modules=financialdata,defaultKeyStatistics,cashflowStatementHistoryQuarterly"/>
  </connection>
  <connection id="1647" name="Подключение570" type="4" refreshedVersion="4" background="1" saveData="1">
    <webPr sourceData="1" parsePre="1" consecutive="1" xl2000="1" url="https://query1.finance.yahoo.com/v10/finance/quoteSummary/NKTR?modules=financialdata,defaultKeyStatistics,cashflowStatementHistoryQuarterly"/>
  </connection>
  <connection id="1648" name="Подключение571" type="4" refreshedVersion="4" background="1" saveData="1">
    <webPr sourceData="1" parsePre="1" consecutive="1" xl2000="1" url="https://query1.finance.yahoo.com/v10/finance/quoteSummary/HSY?modules=financialdata,defaultKeyStatistics,cashflowStatementHistoryQuarterly"/>
  </connection>
  <connection id="1649" name="Подключение572" type="4" refreshedVersion="4" background="1" saveData="1">
    <webPr sourceData="1" parsePre="1" consecutive="1" xl2000="1" url="https://query1.finance.yahoo.com/v10/finance/quoteSummary/FRT?modules=financialdata,defaultKeyStatistics,cashflowStatementHistoryQuarterly"/>
  </connection>
  <connection id="1650" name="Подключение573" type="4" refreshedVersion="4" background="1" saveData="1">
    <webPr sourceData="1" parsePre="1" consecutive="1" xl2000="1" url="https://query1.finance.yahoo.com/v10/finance/quoteSummary/ALLE?modules=financialdata,defaultKeyStatistics,cashflowStatementHistoryQuarterly"/>
  </connection>
  <connection id="1651" name="Подключение574" type="4" refreshedVersion="4" background="1" saveData="1">
    <webPr sourceData="1" parsePre="1" consecutive="1" xl2000="1" url="https://query1.finance.yahoo.com/v10/finance/quoteSummary/AMG?modules=financialdata,defaultKeyStatistics,cashflowStatementHistoryQuarterly"/>
  </connection>
  <connection id="1652" name="Подключение575" type="4" refreshedVersion="4" background="1" saveData="1">
    <webPr sourceData="1" parsePre="1" consecutive="1" xl2000="1" url="https://query1.finance.yahoo.com/v10/finance/quoteSummary/NTAP?modules=financialdata,defaultKeyStatistics,cashflowStatementHistoryQuarterly"/>
  </connection>
  <connection id="1653" name="Подключение576" type="4" refreshedVersion="4" background="1" saveData="1">
    <webPr sourceData="1" parsePre="1" consecutive="1" xl2000="1" url="https://query1.finance.yahoo.com/v10/finance/quoteSummary/AFL?modules=financialdata,defaultKeyStatistics,cashflowStatementHistoryQuarterly"/>
  </connection>
  <connection id="1654" name="Подключение577" type="4" refreshedVersion="4" background="1" saveData="1">
    <webPr sourceData="1" parsePre="1" consecutive="1" xl2000="1" url="https://query1.finance.yahoo.com/v10/finance/quoteSummary/AIZ?modules=financialdata,defaultKeyStatistics,cashflowStatementHistoryQuarterly"/>
  </connection>
  <connection id="1655" name="Подключение578" type="4" refreshedVersion="4" background="1" saveData="1">
    <webPr sourceData="1" parsePre="1" consecutive="1" xl2000="1" url="https://query1.finance.yahoo.com/v10/finance/quoteSummary/USB?modules=financialdata,defaultKeyStatistics,cashflowStatementHistoryQuarterly"/>
  </connection>
  <connection id="1656" name="Подключение579" type="4" refreshedVersion="4" background="1" saveData="1">
    <webPr sourceData="1" parsePre="1" consecutive="1" xl2000="1" url="https://query1.finance.yahoo.com/v10/finance/quoteSummary/REG?modules=financialdata,defaultKeyStatistics,cashflowStatementHistoryQuarterly"/>
  </connection>
  <connection id="1657" name="Подключение58" type="4" refreshedVersion="4" background="1" saveData="1">
    <webPr sourceData="1" parsePre="1" consecutive="1" xl2000="1" url="https://query1.finance.yahoo.com/v10/finance/quoteSummary/RHT?modules=financialdata,defaultKeyStatistics,cashflowStatementHistoryQuarterly"/>
  </connection>
  <connection id="1658" name="Подключение580" type="4" refreshedVersion="4" background="1" saveData="1">
    <webPr sourceData="1" parsePre="1" consecutive="1" xl2000="1" url="https://query1.finance.yahoo.com/v10/finance/quoteSummary/HAL?modules=financialdata,defaultKeyStatistics,cashflowStatementHistoryQuarterly"/>
  </connection>
  <connection id="1659" name="Подключение581" type="4" refreshedVersion="4" background="1" saveData="1">
    <webPr sourceData="1" parsePre="1" consecutive="1" xl2000="1" url="https://query1.finance.yahoo.com/v10/finance/quoteSummary/BWA?modules=financialdata,defaultKeyStatistics,cashflowStatementHistoryQuarterly"/>
  </connection>
  <connection id="1660" name="Подключение582" type="4" refreshedVersion="4" background="1" saveData="1">
    <webPr sourceData="1" parsePre="1" consecutive="1" xl2000="1" url="https://query1.finance.yahoo.com/v10/finance/quoteSummary/GWW?modules=financialdata,defaultKeyStatistics,cashflowStatementHistoryQuarterly"/>
  </connection>
  <connection id="1661" name="Подключение583" type="4" refreshedVersion="4" background="1" saveData="1">
    <webPr sourceData="1" parsePre="1" consecutive="1" xl2000="1" url="https://query1.finance.yahoo.com/v10/finance/quoteSummary/WRK?modules=financialdata,defaultKeyStatistics,cashflowStatementHistoryQuarterly"/>
  </connection>
  <connection id="1662" name="Подключение584" type="4" refreshedVersion="4" background="1" saveData="1">
    <webPr sourceData="1" parsePre="1" consecutive="1" xl2000="1" url="https://query1.finance.yahoo.com/v10/finance/quoteSummary/FFIV?modules=financialdata,defaultKeyStatistics,cashflowStatementHistoryQuarterly"/>
  </connection>
  <connection id="1663" name="Подключение585" type="4" refreshedVersion="4" background="1" saveData="1">
    <webPr sourceData="1" parsePre="1" consecutive="1" xl2000="1" url="https://query1.finance.yahoo.com/v10/finance/quoteSummary/CME?modules=financialdata,defaultKeyStatistics,cashflowStatementHistoryQuarterly"/>
  </connection>
  <connection id="1664" name="Подключение586" type="4" refreshedVersion="4" background="1" saveData="1">
    <webPr sourceData="1" parsePre="1" consecutive="1" xl2000="1" url="https://query1.finance.yahoo.com/v10/finance/quoteSummary/CPB?modules=financialdata,defaultKeyStatistics,cashflowStatementHistoryQuarterly"/>
  </connection>
  <connection id="1665" name="Подключение587" type="4" refreshedVersion="4" background="1" saveData="1">
    <webPr sourceData="1" parsePre="1" consecutive="1" xl2000="1" url="https://query1.finance.yahoo.com/v10/finance/quoteSummary/MAC?modules=financialdata,defaultKeyStatistics,cashflowStatementHistoryQuarterly"/>
  </connection>
  <connection id="1666" name="Подключение588" type="4" refreshedVersion="4" background="1" saveData="1">
    <webPr sourceData="1" parsePre="1" consecutive="1" xl2000="1" url="https://query1.finance.yahoo.com/v10/finance/quoteSummary/HUM?modules=financialdata,defaultKeyStatistics,cashflowStatementHistoryQuarterly"/>
  </connection>
  <connection id="1667" name="Подключение589" type="4" refreshedVersion="4" background="1" saveData="1">
    <webPr sourceData="1" parsePre="1" consecutive="1" xl2000="1" url="https://query1.finance.yahoo.com/v10/finance/quoteSummary/ABBV?modules=financialdata,defaultKeyStatistics,cashflowStatementHistoryQuarterly"/>
  </connection>
  <connection id="1668" name="Подключение59" type="4" refreshedVersion="4" background="1" saveData="1">
    <webPr sourceData="1" parsePre="1" consecutive="1" xl2000="1" url="https://query1.finance.yahoo.com/v10/finance/quoteSummary/PLD?modules=financialdata,defaultKeyStatistics,cashflowStatementHistoryQuarterly"/>
  </connection>
  <connection id="1669" name="Подключение590" type="4" refreshedVersion="4" background="1" saveData="1">
    <webPr sourceData="1" parsePre="1" consecutive="1" xl2000="1" url="https://query1.finance.yahoo.com/v10/finance/quoteSummary/JWN?modules=financialdata,defaultKeyStatistics,cashflowStatementHistoryQuarterly"/>
  </connection>
  <connection id="1670" name="Подключение591" type="4" refreshedVersion="4" background="1" saveData="1">
    <webPr sourceData="1" parsePre="1" consecutive="1" xl2000="1" url="https://query1.finance.yahoo.com/v10/finance/quoteSummary/IFF?modules=financialdata,defaultKeyStatistics,cashflowStatementHistoryQuarterly"/>
  </connection>
  <connection id="1671" name="Подключение592" type="4" refreshedVersion="4" background="1" saveData="1">
    <webPr sourceData="1" parsePre="1" consecutive="1" xl2000="1" url="https://query1.finance.yahoo.com/v10/finance/quoteSummary/CTL?modules=financialdata,defaultKeyStatistics,cashflowStatementHistoryQuarterly"/>
  </connection>
  <connection id="1672" name="Подключение593" type="4" refreshedVersion="4" background="1" saveData="1">
    <webPr sourceData="1" parsePre="1" consecutive="1" xl2000="1" url="https://query1.finance.yahoo.com/v10/finance/quoteSummary/GT?modules=financialdata,defaultKeyStatistics,cashflowStatementHistoryQuarterly"/>
  </connection>
  <connection id="1673" name="Подключение594" type="4" refreshedVersion="0" background="1">
    <webPr url="https://query1.finance.yahoo.com/v10/finance/quoteSummary/BBY?modules=financialdata,defaultKeyStatistics,cashflowStatementHistoryQuarterly" htmlTables="1" htmlFormat="all"/>
  </connection>
  <connection id="1674" name="Подключение595" type="4" refreshedVersion="0" background="1">
    <webPr url="https://query1.finance.yahoo.com/v10/finance/quoteSummary/AIV?modules=financialdata,defaultKeyStatistics,cashflowStatementHistoryQuarterly" htmlTables="1" htmlFormat="all"/>
  </connection>
  <connection id="1675" name="Подключение6" type="4" refreshedVersion="4" background="1" saveData="1">
    <webPr sourceData="1" parsePre="1" consecutive="1" xl2000="1" url="https://query1.finance.yahoo.com/v10/finance/quoteSummary/DOV?modules=financialdata,defaultKeyStatistics,cashflowStatementHistoryQuarterly"/>
  </connection>
  <connection id="1676" name="Подключение60" type="4" refreshedVersion="4" background="1" saveData="1">
    <webPr sourceData="1" parsePre="1" consecutive="1" xl2000="1" url="https://query1.finance.yahoo.com/v10/finance/quoteSummary/ORCL?modules=financialdata,defaultKeyStatistics,cashflowStatementHistoryQuarterly"/>
  </connection>
  <connection id="1677" name="Подключение61" type="4" refreshedVersion="4" background="1" saveData="1">
    <webPr sourceData="1" parsePre="1" consecutive="1" xl2000="1" url="https://query1.finance.yahoo.com/v10/finance/quoteSummary/EQR?modules=financialdata,defaultKeyStatistics,cashflowStatementHistoryQuarterly"/>
  </connection>
  <connection id="1678" name="Подключение62" type="4" refreshedVersion="4" background="1" saveData="1">
    <webPr sourceData="1" parsePre="1" consecutive="1" xl2000="1" url="https://query1.finance.yahoo.com/v10/finance/quoteSummary/REG?modules=financialdata,defaultKeyStatistics,cashflowStatementHistoryQuarterly"/>
  </connection>
  <connection id="1679" name="Подключение63" type="4" refreshedVersion="4" background="1" saveData="1">
    <webPr sourceData="1" parsePre="1" consecutive="1" xl2000="1" url="https://query1.finance.yahoo.com/v10/finance/quoteSummary/KIM?modules=financialdata,defaultKeyStatistics,cashflowStatementHistoryQuarterly"/>
  </connection>
  <connection id="1680" name="Подключение64" type="4" refreshedVersion="4" background="1" saveData="1">
    <webPr sourceData="1" parsePre="1" consecutive="1" xl2000="1" url="https://query1.finance.yahoo.com/v10/finance/quoteSummary/IBM?modules=financialdata,defaultKeyStatistics,cashflowStatementHistoryQuarterly"/>
  </connection>
  <connection id="1681" name="Подключение65" type="4" refreshedVersion="4" background="1" saveData="1">
    <webPr sourceData="1" parsePre="1" consecutive="1" xl2000="1" url="https://query1.finance.yahoo.com/v10/finance/quoteSummary/ES?modules=financialdata,defaultKeyStatistics,cashflowStatementHistoryQuarterly"/>
  </connection>
  <connection id="1682" name="Подключение66" type="4" refreshedVersion="4" background="1" saveData="1">
    <webPr sourceData="1" parsePre="1" consecutive="1" xl2000="1" url="https://query1.finance.yahoo.com/v10/finance/quoteSummary/USB?modules=financialdata,defaultKeyStatistics,cashflowStatementHistoryQuarterly"/>
  </connection>
  <connection id="1683" name="Подключение67" type="4" refreshedVersion="4" background="1" saveData="1">
    <webPr sourceData="1" parsePre="1" consecutive="1" xl2000="1" url="https://query1.finance.yahoo.com/v10/finance/quoteSummary/AMG?modules=financialdata,defaultKeyStatistics,cashflowStatementHistoryQuarterly"/>
  </connection>
  <connection id="1684" name="Подключение68" type="4" refreshedVersion="4" background="1" saveData="1">
    <webPr sourceData="1" parsePre="1" consecutive="1" xl2000="1" url="https://query1.finance.yahoo.com/v10/finance/quoteSummary/FOXA?modules=financialdata,defaultKeyStatistics,cashflowStatementHistoryQuarterly"/>
  </connection>
  <connection id="1685" name="Подключение69" type="4" refreshedVersion="0" background="1">
    <webPr url="https://query1.finance.yahoo.com/v10/finance/quoteSummary/APL?modules=financialdata,defaultKeyStatistics,cashflowStatementHistoryQuarterly" htmlTables="1" htmlFormat="all"/>
  </connection>
  <connection id="1686" name="Подключение7" type="4" refreshedVersion="4" background="1" saveData="1">
    <webPr sourceData="1" parsePre="1" consecutive="1" xl2000="1" url="https://query1.finance.yahoo.com/v10/finance/quoteSummary/INTU?modules=financialdata,defaultKeyStatistics,cashflowStatementHistoryQuarterly"/>
  </connection>
  <connection id="1687" name="Подключение70" type="4" refreshedVersion="4" background="1" saveData="1">
    <webPr sourceData="1" parsePre="1" consecutive="1" xl2000="1" url="https://query1.finance.yahoo.com/v10/finance/quoteSummary/PRU?modules=financialdata,defaultKeyStatistics,cashflowStatementHistoryQuarterly"/>
  </connection>
  <connection id="1688" name="Подключение71" type="4" refreshedVersion="4" background="1" saveData="1">
    <webPr sourceData="1" parsePre="1" consecutive="1" xl2000="1" url="https://query1.finance.yahoo.com/v10/finance/quoteSummary/KEY?modules=financialdata,defaultKeyStatistics,cashflowStatementHistoryQuarterly"/>
  </connection>
  <connection id="1689" name="Подключение72" type="4" refreshedVersion="4" background="1" saveData="1">
    <webPr sourceData="1" parsePre="1" consecutive="1" xl2000="1" url="https://query1.finance.yahoo.com/v10/finance/quoteSummary/DRE?modules=financialdata,defaultKeyStatistics,cashflowStatementHistoryQuarterly"/>
  </connection>
  <connection id="1690" name="Подключение73" type="4" refreshedVersion="4" background="1" saveData="1">
    <webPr sourceData="1" parsePre="1" consecutive="1" xl2000="1" url="https://query1.finance.yahoo.com/v10/finance/quoteSummary/GS?modules=financialdata,defaultKeyStatistics,cashflowStatementHistoryQuarterly"/>
  </connection>
  <connection id="1691" name="Подключение74" type="4" refreshedVersion="4" background="1" saveData="1">
    <webPr sourceData="1" parsePre="1" consecutive="1" xl2000="1" url="https://query1.finance.yahoo.com/v10/finance/quoteSummary/AWK?modules=financialdata,defaultKeyStatistics,cashflowStatementHistoryQuarterly"/>
  </connection>
  <connection id="1692" name="Подключение75" type="4" refreshedVersion="4" background="1" saveData="1">
    <webPr sourceData="1" parsePre="1" consecutive="1" xl2000="1" url="https://query1.finance.yahoo.com/v10/finance/quoteSummary/FL?modules=financialdata,defaultKeyStatistics,cashflowStatementHistoryQuarterly"/>
  </connection>
  <connection id="1693" name="Подключение76" type="4" refreshedVersion="4" background="1" saveData="1">
    <webPr sourceData="1" parsePre="1" consecutive="1" xl2000="1" url="https://query1.finance.yahoo.com/v10/finance/quoteSummary/EW?modules=financialdata,defaultKeyStatistics,cashflowStatementHistoryQuarterly"/>
  </connection>
  <connection id="1694" name="Подключение77" type="4" refreshedVersion="4" background="1" saveData="1">
    <webPr sourceData="1" parsePre="1" consecutive="1" xl2000="1" url="https://query1.finance.yahoo.com/v10/finance/quoteSummary/O?modules=financialdata,defaultKeyStatistics,cashflowStatementHistoryQuarterly"/>
  </connection>
  <connection id="1695" name="Подключение78" type="4" refreshedVersion="4" background="1" saveData="1">
    <webPr sourceData="1" parsePre="1" consecutive="1" xl2000="1" url="https://query1.finance.yahoo.com/v10/finance/quoteSummary/HAL?modules=financialdata,defaultKeyStatistics,cashflowStatementHistoryQuarterly"/>
  </connection>
  <connection id="1696" name="Подключение79" type="4" refreshedVersion="4" background="1" saveData="1">
    <webPr sourceData="1" parsePre="1" consecutive="1" xl2000="1" url="https://query1.finance.yahoo.com/v10/finance/quoteSummary/CNP?modules=financialdata,defaultKeyStatistics,cashflowStatementHistoryQuarterly"/>
  </connection>
  <connection id="1697" name="Подключение8" type="4" refreshedVersion="4" background="1" saveData="1">
    <webPr sourceData="1" parsePre="1" consecutive="1" xl2000="1" url="https://query1.finance.yahoo.com/v10/finance/quoteSummary/FOX?modules=financialdata,defaultKeyStatistics,cashflowStatementHistoryQuarterly"/>
  </connection>
  <connection id="1698" name="Подключение80" type="4" refreshedVersion="4" background="1" saveData="1">
    <webPr sourceData="1" parsePre="1" consecutive="1" xl2000="1" url="https://query1.finance.yahoo.com/v10/finance/quoteSummary/CTL?modules=financialdata,defaultKeyStatistics,cashflowStatementHistoryQuarterly"/>
  </connection>
  <connection id="1699" name="Подключение81" type="4" refreshedVersion="4" background="1" saveData="1">
    <webPr sourceData="1" parsePre="1" consecutive="1" xl2000="1" url="https://query1.finance.yahoo.com/v10/finance/quoteSummary/AIV?modules=financialdata,defaultKeyStatistics,cashflowStatementHistoryQuarterly"/>
  </connection>
  <connection id="1700" name="Подключение82" type="4" refreshedVersion="4" background="1" saveData="1">
    <webPr sourceData="1" parsePre="1" consecutive="1" xl2000="1" url="https://query1.finance.yahoo.com/v10/finance/quoteSummary/GWW?modules=financialdata,defaultKeyStatistics,cashflowStatementHistoryQuarterly"/>
  </connection>
  <connection id="1701" name="Подключение83" type="4" refreshedVersion="4" background="1" saveData="1">
    <webPr sourceData="1" parsePre="1" consecutive="1" xl2000="1" url="https://query1.finance.yahoo.com/v10/finance/quoteSummary/WDC?modules=financialdata,defaultKeyStatistics,cashflowStatementHistoryQuarterly"/>
  </connection>
  <connection id="1702" name="Подключение84" type="4" refreshedVersion="4" background="1" saveData="1">
    <webPr sourceData="1" parsePre="1" consecutive="1" xl2000="1" url="https://query1.finance.yahoo.com/v10/finance/quoteSummary/ABBV?modules=financialdata,defaultKeyStatistics,cashflowStatementHistoryQuarterly"/>
  </connection>
  <connection id="1703" name="Подключение85" type="4" refreshedVersion="4" background="1" saveData="1">
    <webPr sourceData="1" parsePre="1" consecutive="1" xl2000="1" url="https://query1.finance.yahoo.com/v10/finance/quoteSummary/MMC?modules=financialdata,defaultKeyStatistics,cashflowStatementHistoryQuarterly"/>
  </connection>
  <connection id="1704" name="Подключение86" type="4" refreshedVersion="4" background="1" saveData="1">
    <webPr sourceData="1" parsePre="1" consecutive="1" xl2000="1" url="https://query1.finance.yahoo.com/v10/finance/quoteSummary/CRM?modules=financialdata,defaultKeyStatistics,cashflowStatementHistoryQuarterly"/>
  </connection>
  <connection id="1705" name="Подключение87" type="4" refreshedVersion="4" background="1" saveData="1">
    <webPr sourceData="1" parsePre="1" consecutive="1" xl2000="1" url="https://query1.finance.yahoo.com/v10/finance/quoteSummary/CCI?modules=financialdata,defaultKeyStatistics,cashflowStatementHistoryQuarterly"/>
  </connection>
  <connection id="1706" name="Подключение88" type="4" refreshedVersion="4" background="1" saveData="1">
    <webPr sourceData="1" parsePre="1" consecutive="1" xl2000="1" url="https://query1.finance.yahoo.com/v10/finance/quoteSummary/HOLX?modules=financialdata,defaultKeyStatistics,cashflowStatementHistoryQuarterly"/>
  </connection>
  <connection id="1707" name="Подключение89" type="4" refreshedVersion="4" background="1" saveData="1">
    <webPr sourceData="1" parsePre="1" consecutive="1" xl2000="1" url="https://query1.finance.yahoo.com/v10/finance/quoteSummary/NTAP?modules=financialdata,defaultKeyStatistics,cashflowStatementHistoryQuarterly"/>
  </connection>
  <connection id="1708" name="Подключение9" type="4" refreshedVersion="4" background="1" saveData="1">
    <webPr sourceData="1" parsePre="1" consecutive="1" xl2000="1" url="https://query1.finance.yahoo.com/v10/finance/quoteSummary/FOXA?modules=financialdata,defaultKeyStatistics,cashflowStatementHistoryQuarterly"/>
  </connection>
  <connection id="1709" name="Подключение90" type="4" refreshedVersion="4" background="1" saveData="1">
    <webPr sourceData="1" parsePre="1" consecutive="1" xl2000="1" url="https://query1.finance.yahoo.com/v10/finance/quoteSummary/JWN?modules=financialdata,defaultKeyStatistics,cashflowStatementHistoryQuarterly"/>
  </connection>
  <connection id="1710" name="Подключение91" type="4" refreshedVersion="4" background="1" saveData="1">
    <webPr sourceData="1" parsePre="1" consecutive="1" xl2000="1" url="https://query1.finance.yahoo.com/v10/finance/quoteSummary/HSY?modules=financialdata,defaultKeyStatistics,cashflowStatementHistoryQuarterly"/>
  </connection>
  <connection id="1711" name="Подключение92" type="4" refreshedVersion="4" background="1" saveData="1">
    <webPr sourceData="1" parsePre="1" consecutive="1" xl2000="1" url="https://query1.finance.yahoo.com/v10/finance/quoteSummary/CME?modules=financialdata,defaultKeyStatistics,cashflowStatementHistoryQuarterly"/>
  </connection>
  <connection id="1712" name="Подключение93" type="4" refreshedVersion="4" background="1" saveData="1">
    <webPr sourceData="1" parsePre="1" consecutive="1" xl2000="1" url="https://query1.finance.yahoo.com/v10/finance/quoteSummary/PAYX?modules=financialdata,defaultKeyStatistics,cashflowStatementHistoryQuarterly"/>
  </connection>
  <connection id="1713" name="Подключение94" type="4" refreshedVersion="4" background="1" saveData="1">
    <webPr sourceData="1" parsePre="1" consecutive="1" xl2000="1" url="https://query1.finance.yahoo.com/v10/finance/quoteSummary/AIZ?modules=financialdata,defaultKeyStatistics,cashflowStatementHistoryQuarterly"/>
  </connection>
  <connection id="1714" name="Подключение95" type="4" refreshedVersion="4" background="1" saveData="1">
    <webPr sourceData="1" parsePre="1" consecutive="1" xl2000="1" url="https://query1.finance.yahoo.com/v10/finance/quoteSummary/IFF?modules=financialdata,defaultKeyStatistics,cashflowStatementHistoryQuarterly"/>
  </connection>
  <connection id="1715" name="Подключение96" type="4" refreshedVersion="4" background="1" saveData="1">
    <webPr sourceData="1" parsePre="1" consecutive="1" xl2000="1" url="https://query1.finance.yahoo.com/v10/finance/quoteSummary/COST?modules=financialdata,defaultKeyStatistics,cashflowStatementHistoryQuarterly"/>
  </connection>
  <connection id="1716" name="Подключение97" type="4" refreshedVersion="4" background="1" saveData="1">
    <webPr sourceData="1" parsePre="1" consecutive="1" xl2000="1" url="https://query1.finance.yahoo.com/v10/finance/quoteSummary/WRK?modules=financialdata,defaultKeyStatistics,cashflowStatementHistoryQuarterly"/>
  </connection>
  <connection id="1717" name="Подключение98" type="4" refreshedVersion="4" background="1" saveData="1">
    <webPr sourceData="1" parsePre="1" consecutive="1" xl2000="1" url="https://query1.finance.yahoo.com/v10/finance/quoteSummary/AAP?modules=financialdata,defaultKeyStatistics,cashflowStatementHistoryQuarterly"/>
  </connection>
  <connection id="1718" name="Подключение99" type="4" refreshedVersion="4" background="1" saveData="1">
    <webPr sourceData="1" parsePre="1" consecutive="1" xl2000="1" url="https://query1.finance.yahoo.com/v10/finance/quoteSummary/BBY?modules=financialdata,defaultKeyStatistics,cashflowStatementHistoryQuarterly"/>
  </connection>
</connections>
</file>

<file path=xl/sharedStrings.xml><?xml version="1.0" encoding="utf-8"?>
<sst xmlns="http://schemas.openxmlformats.org/spreadsheetml/2006/main" count="2838" uniqueCount="2029">
  <si>
    <t>Series Description</t>
  </si>
  <si>
    <t xml:space="preserve">AUSTRALIA -- SPOT EXCHANGE RATE, US$/AUSTRALIAN $, (RECIPROCAL OF RXI_N.B.AL) </t>
  </si>
  <si>
    <t xml:space="preserve">SPOT EXCHANGE RATE - EURO AREA </t>
  </si>
  <si>
    <t xml:space="preserve">NEW ZEALAND -- SPOT EXCHANGE RATE, US$/NZ$ RECIPROCAL OF RXI_N.B.NZ </t>
  </si>
  <si>
    <t xml:space="preserve">UNITED KINGDOM -- SPOT EXCHANGE RATE, US$/POUND STERLING RECIPROCAL OF RXI_N.B.UK </t>
  </si>
  <si>
    <t xml:space="preserve">SPOT EXCHANGE RATE - BRAZIL </t>
  </si>
  <si>
    <t xml:space="preserve">CANADA -- SPOT EXCHANGE RATE, CANADIAN $/US$ </t>
  </si>
  <si>
    <t xml:space="preserve">CHINA -- SPOT EXCHANGE RATE, YUAN/US$ P.R. </t>
  </si>
  <si>
    <t xml:space="preserve">DENMARK -- SPOT EXCHANGE RATE, KRONER/US$ </t>
  </si>
  <si>
    <t xml:space="preserve">HONG KONG -- SPOT EXCHANGE RATE, HK$/US$ </t>
  </si>
  <si>
    <t xml:space="preserve">INDIA -- SPOT EXCHANGE RATE, RUPEES/US$ </t>
  </si>
  <si>
    <t xml:space="preserve">JAPAN -- SPOT EXCHANGE RATE, YEN/US$ </t>
  </si>
  <si>
    <t xml:space="preserve">KOREA -- SPOT EXCHANGE RATE, WON/US$ </t>
  </si>
  <si>
    <t xml:space="preserve">MALAYSIA -- SPOT EXCHANGE RATE, RINGGIT/US$ </t>
  </si>
  <si>
    <t xml:space="preserve">MEXICO -- SPOT EXCHANGE RATE, PESOS/US$ </t>
  </si>
  <si>
    <t xml:space="preserve">NORWAY -- SPOT EXCHANGE RATE, KRONER/US$ </t>
  </si>
  <si>
    <t xml:space="preserve">SWEDEN -- SPOT EXCHANGE RATE, KRONOR/US$ </t>
  </si>
  <si>
    <t>SOUTH AFRICA -- SPOT EXCHANGE RATE, RAND/$US</t>
  </si>
  <si>
    <t xml:space="preserve">SINGAPORE -- SPOT EXCHANGE RATE, SINGAPORE $/US$ </t>
  </si>
  <si>
    <t xml:space="preserve">SRI LANKA -- SPOT EXCHANGE RATE, RUPEES/US$ </t>
  </si>
  <si>
    <t xml:space="preserve">SWITZERLAND -- SPOT EXCHANGE RATE, FRANCS/US$ </t>
  </si>
  <si>
    <t xml:space="preserve">TAIWAN -- SPOT EXCHANGE RATE, NT$/US$ </t>
  </si>
  <si>
    <t xml:space="preserve">THAILAND -- SPOT EXCHANGE RATE, BAHT/US$ </t>
  </si>
  <si>
    <t>Unit:</t>
  </si>
  <si>
    <t>Currency:_Per_AUD</t>
  </si>
  <si>
    <t>Currency:_Per_EUR</t>
  </si>
  <si>
    <t>Currency:_Per_NZD</t>
  </si>
  <si>
    <t>Currency:_Per_GBP</t>
  </si>
  <si>
    <t>Currency:_Per_USD</t>
  </si>
  <si>
    <t>Currency</t>
  </si>
  <si>
    <t>Multiplier:</t>
  </si>
  <si>
    <t>Currency:</t>
  </si>
  <si>
    <t>USD</t>
  </si>
  <si>
    <t>BRL</t>
  </si>
  <si>
    <t>CAD</t>
  </si>
  <si>
    <t>CNY</t>
  </si>
  <si>
    <t>DKK</t>
  </si>
  <si>
    <t>HKD</t>
  </si>
  <si>
    <t>INR</t>
  </si>
  <si>
    <t>JPY</t>
  </si>
  <si>
    <t>KRW</t>
  </si>
  <si>
    <t>MYR</t>
  </si>
  <si>
    <t>MXN</t>
  </si>
  <si>
    <t>NOK</t>
  </si>
  <si>
    <t>SEK</t>
  </si>
  <si>
    <t>ZAR</t>
  </si>
  <si>
    <t>SGD</t>
  </si>
  <si>
    <t>LKR</t>
  </si>
  <si>
    <t>CHF</t>
  </si>
  <si>
    <t>TWD</t>
  </si>
  <si>
    <t>THB</t>
  </si>
  <si>
    <t xml:space="preserve">Unique Identifier: </t>
  </si>
  <si>
    <t>H10/H10/RXI$US_N.B.AL</t>
  </si>
  <si>
    <t>H10/H10/RXI$US_N.B.EU</t>
  </si>
  <si>
    <t>H10/H10/RXI$US_N.B.NZ</t>
  </si>
  <si>
    <t>H10/H10/RXI$US_N.B.UK</t>
  </si>
  <si>
    <t>H10/H10/RXI_N.B.BZ</t>
  </si>
  <si>
    <t>H10/H10/RXI_N.B.CA</t>
  </si>
  <si>
    <t>H10/H10/RXI_N.B.CH</t>
  </si>
  <si>
    <t>H10/H10/RXI_N.B.DN</t>
  </si>
  <si>
    <t>H10/H10/RXI_N.B.HK</t>
  </si>
  <si>
    <t>H10/H10/RXI_N.B.IN</t>
  </si>
  <si>
    <t>H10/H10/RXI_N.B.JA</t>
  </si>
  <si>
    <t>H10/H10/RXI_N.B.KO</t>
  </si>
  <si>
    <t>H10/H10/RXI_N.B.MA</t>
  </si>
  <si>
    <t>H10/H10/RXI_N.B.MX</t>
  </si>
  <si>
    <t>H10/H10/RXI_N.B.NO</t>
  </si>
  <si>
    <t>H10/H10/RXI_N.B.SD</t>
  </si>
  <si>
    <t>H10/H10/RXI_N.B.SF</t>
  </si>
  <si>
    <t>H10/H10/RXI_N.B.SI</t>
  </si>
  <si>
    <t>H10/H10/RXI_N.B.SL</t>
  </si>
  <si>
    <t>H10/H10/RXI_N.B.SZ</t>
  </si>
  <si>
    <t>H10/H10/RXI_N.B.TA</t>
  </si>
  <si>
    <t>H10/H10/RXI_N.B.TH</t>
  </si>
  <si>
    <t>Time Period</t>
  </si>
  <si>
    <t>RXI$US_N.B.AL</t>
  </si>
  <si>
    <t>RXI$US_N.B.EU</t>
  </si>
  <si>
    <t>RXI$US_N.B.NZ</t>
  </si>
  <si>
    <t>RXI$US_N.B.UK</t>
  </si>
  <si>
    <t>RXI_N.B.BZ</t>
  </si>
  <si>
    <t>RXI_N.B.CA</t>
  </si>
  <si>
    <t>RXI_N.B.CH</t>
  </si>
  <si>
    <t>RXI_N.B.DN</t>
  </si>
  <si>
    <t>RXI_N.B.HK</t>
  </si>
  <si>
    <t>RXI_N.B.IN</t>
  </si>
  <si>
    <t>RXI_N.B.JA</t>
  </si>
  <si>
    <t>RXI_N.B.KO</t>
  </si>
  <si>
    <t>RXI_N.B.MA</t>
  </si>
  <si>
    <t>RXI_N.B.MX</t>
  </si>
  <si>
    <t>RXI_N.B.NO</t>
  </si>
  <si>
    <t>RXI_N.B.SD</t>
  </si>
  <si>
    <t>RXI_N.B.SF</t>
  </si>
  <si>
    <t>RXI_N.B.SI</t>
  </si>
  <si>
    <t>RXI_N.B.SL</t>
  </si>
  <si>
    <t>RXI_N.B.SZ</t>
  </si>
  <si>
    <t>RXI_N.B.TA</t>
  </si>
  <si>
    <t>RXI_N.B.TH</t>
  </si>
  <si>
    <t>COST</t>
  </si>
  <si>
    <t>PG</t>
  </si>
  <si>
    <t>Level</t>
  </si>
  <si>
    <t>MDLZ</t>
  </si>
  <si>
    <t>ORCL</t>
  </si>
  <si>
    <t>PYPL</t>
  </si>
  <si>
    <t>Oracle Corporation</t>
  </si>
  <si>
    <t>Column7</t>
  </si>
  <si>
    <t>Column8</t>
  </si>
  <si>
    <t>Column9</t>
  </si>
  <si>
    <t>Column11</t>
  </si>
  <si>
    <t>Capitalization</t>
  </si>
  <si>
    <t>NEE</t>
  </si>
  <si>
    <t>ABT</t>
  </si>
  <si>
    <t>MA</t>
  </si>
  <si>
    <t>SO</t>
  </si>
  <si>
    <t>WMT</t>
  </si>
  <si>
    <t>CHTR</t>
  </si>
  <si>
    <t>V</t>
  </si>
  <si>
    <t>PEP</t>
  </si>
  <si>
    <t>CMCSA</t>
  </si>
  <si>
    <t>MSFT</t>
  </si>
  <si>
    <t>DIS</t>
  </si>
  <si>
    <t>ACN</t>
  </si>
  <si>
    <t>LMT</t>
  </si>
  <si>
    <t>AIG</t>
  </si>
  <si>
    <t>INTU</t>
  </si>
  <si>
    <t>AWK</t>
  </si>
  <si>
    <t>AJG</t>
  </si>
  <si>
    <t>AIV</t>
  </si>
  <si>
    <t>CDNS</t>
  </si>
  <si>
    <t>PLD</t>
  </si>
  <si>
    <t>ES</t>
  </si>
  <si>
    <t>CINF</t>
  </si>
  <si>
    <t>MSI</t>
  </si>
  <si>
    <t>VRSN</t>
  </si>
  <si>
    <t>EQR</t>
  </si>
  <si>
    <t>DTE</t>
  </si>
  <si>
    <t>AVB</t>
  </si>
  <si>
    <t>UDR</t>
  </si>
  <si>
    <t>ROP</t>
  </si>
  <si>
    <t>HSY</t>
  </si>
  <si>
    <t>SYK</t>
  </si>
  <si>
    <t>FISV</t>
  </si>
  <si>
    <t>KMB</t>
  </si>
  <si>
    <t>WLTW</t>
  </si>
  <si>
    <t>WEC</t>
  </si>
  <si>
    <t>DRE</t>
  </si>
  <si>
    <t>AFL</t>
  </si>
  <si>
    <t>MAA</t>
  </si>
  <si>
    <t>VRSK</t>
  </si>
  <si>
    <t>WM</t>
  </si>
  <si>
    <t>ESS</t>
  </si>
  <si>
    <t>SBAC</t>
  </si>
  <si>
    <t>HCP</t>
  </si>
  <si>
    <t>PGR</t>
  </si>
  <si>
    <t>FIS</t>
  </si>
  <si>
    <t>EXR</t>
  </si>
  <si>
    <t>GPN</t>
  </si>
  <si>
    <t>LNT</t>
  </si>
  <si>
    <t>EVRG</t>
  </si>
  <si>
    <t>EQIX</t>
  </si>
  <si>
    <t>AAP</t>
  </si>
  <si>
    <t>BAX</t>
  </si>
  <si>
    <t>ANSS</t>
  </si>
  <si>
    <t>TMK</t>
  </si>
  <si>
    <t>SYF</t>
  </si>
  <si>
    <t>AMD</t>
  </si>
  <si>
    <t>NDAQ</t>
  </si>
  <si>
    <t>HIG</t>
  </si>
  <si>
    <t>ICE</t>
  </si>
  <si>
    <t>CME</t>
  </si>
  <si>
    <t>SYMC</t>
  </si>
  <si>
    <t>GIS</t>
  </si>
  <si>
    <t>NOC</t>
  </si>
  <si>
    <t>IDXX</t>
  </si>
  <si>
    <t>NEM</t>
  </si>
  <si>
    <t>RMD</t>
  </si>
  <si>
    <t>RE</t>
  </si>
  <si>
    <t>Procter &amp; Gamble Company (The)</t>
  </si>
  <si>
    <t>Stryker Corporation</t>
  </si>
  <si>
    <t>Willis Towers Watson Public Limited Company</t>
  </si>
  <si>
    <t>Duke Realty Corporation</t>
  </si>
  <si>
    <t>Starbucks Corporation</t>
  </si>
  <si>
    <t>SBA Communications Corporation</t>
  </si>
  <si>
    <t>Costco Wholesale Corporation</t>
  </si>
  <si>
    <t>CME Group Inc.</t>
  </si>
  <si>
    <t>Symbol</t>
  </si>
  <si>
    <t>Signal</t>
  </si>
  <si>
    <t>Historical Gain</t>
  </si>
  <si>
    <t>SBUX</t>
  </si>
  <si>
    <t>Highest Price</t>
  </si>
  <si>
    <t>Current  Price</t>
  </si>
  <si>
    <t>Lowest Price</t>
  </si>
  <si>
    <t>DV</t>
  </si>
  <si>
    <t>Now Gain</t>
  </si>
  <si>
    <t>Levels</t>
  </si>
  <si>
    <t>Date</t>
  </si>
  <si>
    <t>Adj Close</t>
  </si>
  <si>
    <t>Max P</t>
  </si>
  <si>
    <t>Min P</t>
  </si>
  <si>
    <t>Start date:</t>
  </si>
  <si>
    <t>End date:</t>
  </si>
  <si>
    <t>SNPS</t>
  </si>
  <si>
    <t>PSA</t>
  </si>
  <si>
    <t>DG</t>
  </si>
  <si>
    <t>AXP</t>
  </si>
  <si>
    <t>ADBE</t>
  </si>
  <si>
    <t>MCD</t>
  </si>
  <si>
    <t>CPRT</t>
  </si>
  <si>
    <t>YUM</t>
  </si>
  <si>
    <t>TSS</t>
  </si>
  <si>
    <t>CERN</t>
  </si>
  <si>
    <t>AON</t>
  </si>
  <si>
    <t>IT</t>
  </si>
  <si>
    <t>AZO</t>
  </si>
  <si>
    <t>ETR</t>
  </si>
  <si>
    <t>CTAS</t>
  </si>
  <si>
    <t>RSG</t>
  </si>
  <si>
    <t>FLT</t>
  </si>
  <si>
    <t>TRV</t>
  </si>
  <si>
    <t>CMG</t>
  </si>
  <si>
    <t>MAR</t>
  </si>
  <si>
    <t>CMS</t>
  </si>
  <si>
    <t>Intercontinental Exchange Inc.</t>
  </si>
  <si>
    <t>Intuit Inc.</t>
  </si>
  <si>
    <t>Visa Inc.</t>
  </si>
  <si>
    <t>Extra Space Storage Inc</t>
  </si>
  <si>
    <t>Public Storage</t>
  </si>
  <si>
    <t>Southern Company (The)</t>
  </si>
  <si>
    <t>Dollar General Corporation</t>
  </si>
  <si>
    <t>Mastercard Incorporated</t>
  </si>
  <si>
    <t>American Express Company</t>
  </si>
  <si>
    <t>Adobe Inc.</t>
  </si>
  <si>
    <t>Alliant Energy Corporation</t>
  </si>
  <si>
    <t>DTE Energy Company</t>
  </si>
  <si>
    <t>Abbott Laboratories</t>
  </si>
  <si>
    <t>Cerner Corporation</t>
  </si>
  <si>
    <t>Walmart Inc.</t>
  </si>
  <si>
    <t>Global Payments Inc.</t>
  </si>
  <si>
    <t>Entergy Corporation</t>
  </si>
  <si>
    <t>Cintas Corporation</t>
  </si>
  <si>
    <t>Northrop Grumman Corporation</t>
  </si>
  <si>
    <t>Lockheed Martin Corporation</t>
  </si>
  <si>
    <t>ResMed Inc.</t>
  </si>
  <si>
    <t>Synchrony Financial</t>
  </si>
  <si>
    <t>Arthur J. Gallagher &amp; Co.</t>
  </si>
  <si>
    <t>Kimberly-Clark Corporation</t>
  </si>
  <si>
    <t>Symantec Corporation</t>
  </si>
  <si>
    <t>Baxter International Inc.</t>
  </si>
  <si>
    <t>Marriott International</t>
  </si>
  <si>
    <t>Progressive Corporation (The)</t>
  </si>
  <si>
    <t>Cincinnati Financial Corporation</t>
  </si>
  <si>
    <t>CMS Energy Corporation</t>
  </si>
  <si>
    <t xml:space="preserve">{"quoteSummary":{"result":null,"error":{"code":"internal-error","description":"For input string: \"-7915999.99999999\""}}} </t>
  </si>
  <si>
    <t xml:space="preserve">{"quoteSummary":{"result":[{"cashflowStatementHistoryQuarterly":{"cashflowStatements":[{"maxAge":1,"endDate":{"raw":1553990400,"fmt":"2019-03-31"},"netIncome":{"raw":3553000000,"fmt":"3.55B","longFmt":"3,553,000,000"},"depreciation":{"raw":3320000000,"fmt":"3.32B","longFmt":"3,320,000,000"},"changeToNetincome":{"raw":174000000,"fmt":"174M","longFmt":"174,000,000"},"changeToAccountReceivables":{"raw":449000000,"fmt":"449M","longFmt":"449,000,000"},"changeToLiabilities":{"raw":-574000000,"fmt":"-574M","longFmt":"-574,000,000"},"changeToOperatingActivities":{"raw":309000000,"fmt":"309M","longFmt":"309,000,000"},"totalCashFromOperatingActivities":{"raw":7231000000,"fmt":"7.23B","longFmt":"7,231,000,000"},"capitalExpenditures":{"raw":-2312000000,"fmt":"-2.31B","longFmt":"-2,312,000,000"},"investments":{"raw":-402000000,"fmt":"-402M","longFmt":"-402,000,000"},"otherCashflowsFromInvestingActivities":{"raw":99000000,"fmt":"99M","longFmt":"99,000,000"},"totalCashflowsFromInvestingActivities":{"raw":-3226000000,"fmt":"-3.23B","longFmt":"-3,226,000,000"},"dividendsPaid":{"raw":-869000000,"fmt":"-869M","longFmt":"-869,000,000"},"netBorrowings":{"raw":-3150000000,"fmt":"-3.15B","longFmt":"-3,150,000,000"},"otherCashflowsFromFinancingActivities":{"raw":-59000000,"fmt":"-59M","longFmt":"-59,000,000"},"totalCashFromFinancingActivities":{"raw":-4325000000,"fmt":"-4.33B","longFmt":"-4,325,000,000"},"effectOfExchangeRate":{"raw":8000000,"fmt":"8M","longFmt":"8,000,000"},"changeInCash":{"raw":-312000000,"fmt":"-312M","longFmt":"-312,000,000"},"repurchaseOfStock":{"raw":-247000000,"fmt":"-247M","longFmt":"-247,000,000"}},{"maxAge":1,"endDate":{"raw":1546214400,"fmt":"2018-12-31"},"netIncome":{"raw":2511000000,"fmt":"2.51B","longFmt":"2,511,000,000"},"depreciation":{"raw":3197000000,"fmt":"3.2B","longFmt":"3,197,000,000"},"changeToNetincome":{"raw":236000000,"fmt":"236M","longFmt":"236,000,000"},"changeToAccountReceivables":{"raw":-577000000,"fmt":"-577M","longFmt":"-577,000,000"},"changeToLiabilities":{"raw":-309000000,"fmt":"-309M","longFmt":"-309,000,000"},"changeToOperatingActivities":{"raw":732000000,"fmt":"732M","longFmt":"732,000,000"},"totalCashFromOperatingActivities":{"raw":5790000000,"fmt":"5.79B","longFmt":"5,790,000,000"},"capitalExpenditures":{"raw":-3370000000,"fmt":"-3.37B","longFmt":"-3,370,000,000"},"investments":{"raw":-544000000,"fmt":"-544M","longFmt":"-544,000,000"},"otherCashflowsFromInvestingActivities":{"raw":214000000,"fmt":"214M","longFmt":"214,000,000"},"totalCashflowsFromInvestingActivities":{"raw":-42264000000,"fmt":"-42.26B","longFmt":"-42,264,000,000"},"dividendsPaid":{"raw":-865000000,"fmt":"-865M","longFmt":"-865,000,000"},"netBorrowings":{"raw":28008000000,"fmt":"28.01B","longFmt":"28,008,000,000"},"otherCashflowsFromFinancingActivities":{"raw":-99000000,"fmt":"-99M","longFmt":"-99,000,000"},"totalCashFromFinancingActivities":{"raw":26006000000,"fmt":"26.01B","longFmt":"26,006,000,000"},"effectOfExchangeRate":{"raw":-245000000,"fmt":"-245M","longFmt":"-245,000,000"},"changeInCash":{"raw":-10713000000,"fmt":"-10.71B","longFmt":"-10,713,000,000"},"repurchaseOfStock":{"raw":-1038000000,"fmt":"-1.04B","longFmt":"-1,038,000,000"}},{"maxAge":1,"endDate":{"raw":1538265600,"fmt":"2018-09-30"},"netIncome":{"raw":2886000000,"fmt":"2.89B","longFmt":"2,886,000,000"},"depreciation":{"raw":2618000000,"fmt":"2.62B","longFmt":"2,618,000,000"},"changeToNetincome":{"raw":433000000,"fmt":"433M","longFmt":"433,000,000"},"changeToAccountReceivables":{"raw":-165000000,"fmt":"-165M","longFmt":"-165,000,000"},"changeToLiabilities":{"raw":34000000,"fmt":"34M","longFmt":"34,000,000"},"changeToOperatingActivities":{"raw":164000000,"fmt":"164M","longFmt":"164,000,000"},"totalCashFromOperatingActivities":{"raw":5970000000,"fmt":"5.97B","longFmt":"5,970,000,000"},"capitalExpenditures":{"raw":-2525000000,"fmt":"-2.52B","longFmt":"-2,525,000,000"},"investments":{"raw":-288000000,"fmt":"-288M","longFmt":"-288,000,000"},"otherCashflowsFromInvestingActivities":{"raw":-1000000,"fmt":"-1M","longFmt":"-1,000,000"},"totalCashflowsFromInvestingActivities":{"raw":-3284000000,"fmt":"-3.28B","longFmt":"-3,284,000,000"},"dividendsPaid":{"raw":-871000000,"fmt":"-871M","longFmt":"-871,000,000"},"netBorrowings":{"raw":8399000000,"fmt":"8.4B","longFmt":"8,399,000,000"},"otherCashflowsFromFinancingActivities":{"raw":-150000000,"fmt":"-150M","longFmt":"-150,000,000"},"totalCashFromFinancingActivities":{"raw":6094000000,"fmt":"6.09B","longFmt":"6,094,000,000"},"effectOfExchangeRate":{"raw":-245000000,"fmt":"-245M","longFmt":"-245,000,000"},"changeInCash":{"raw":8780000000,"fmt":"8.78B","longFmt":"8,780,000,000"},"repurchaseOfStock":{"raw":-1284000000,"fmt":"-1.28B","longFmt":"-1,284,000,000"}},{"maxAge":1,"endDate":{"raw":1530316800,"fmt":"2018-06-30"},"netIncome":{"raw":3216000000,"fmt":"3.22B","longFmt":"3,216,000,000"},"depreciation":{"raw":2603000000,"fmt":"2.6B","longFmt":"2,603,000,000"},"changeToNetincome":{"raw":530000000,"fmt":"530M","longFmt":"530,000,000"},"changeToAccountReceivables":{"raw":-145000000,"fmt":"-145M","longFmt":"-145,000,000"},"changeToLiabilities":{"raw":-319000000,"fmt":"-319M","longFmt":"-319,000,000"},"changeToOperatingActivities":{"raw":1178000000,"fmt":"1.18B","longFmt":"1,178,000,000"},"totalCashFromOperatingActivities":{"raw":7063000000,"fmt":"7.06B","longFmt":"7,063,000,000"},"capitalExpenditures":{"raw":-2366000000,"fmt":"-2.37B","longFmt":"-2,366,000,000"},"investments":{"raw":-286000000,"fmt":"-286M","longFmt":"-286,000,000"},"otherCashflowsFromInvestingActivities":{"raw":193000000,"fmt":"193M","longFmt":"193,000,000"},"totalCashflowsFromInvestingActivities":{"raw":-3014000000,"fmt":"-3.01B","longFmt":"-3,014,000,000"},"dividendsPaid":{"raw":-878000000,"fmt":"-878M","longFmt":"-878,000,000"},"netBorrowings":{"raw":-1921000000,"fmt":"-1.92B","longFmt":"-1,921,000,000"},"otherCashflowsFromFinancingActivities":{"raw":-316000000,"fmt":"-316M","longFmt":"-316,000,000"},"totalCashFromFinancingActivities":{"raw":-4384000000,"fmt":"-4.38B","longFmt":"-4,384,000,000"},"effectOfExchangeRate":{"raw":-245000000,"fmt":"-245M","longFmt":"-245,000,000"},"changeInCash":{"raw":-335000000,"fmt":"-335M","longFmt":"-335,000,000"},"repurchaseOfStock":{"raw":-1269000000,"fmt":"-1.27B","longFmt":"-1,269,000,000"}}],"maxAge":86400},"defaultKeyStatistics":{"maxAge":1,"priceHint":{"raw":2,"fmt":"2","longFmt":"2"},"enterpriseValue":{"raw":315120320512,"fmt":"315.12B","longFmt":"315,120,320,512"},"forwardPE":{"raw":13.379465,"fmt":"13.38"},"profitMargins":{"raw":0.12342,"fmt":"12.34%"},"floatShares":{"raw":4498530889,"fmt":"4.5B","longFmt":"4,498,530,889"},"sharesOutstanding":{"raw":4592200192,"fmt":"4.59B","longFmt":"4,592,200,192"},"sharesShort":{"raw":70206883,"fmt":"70.21M","longFmt":"70,206,883"},"sharesShortPriorMonth":{"raw":67895849,"fmt":"67.9M","longFmt":"67,895,849"},"sharesShortPreviousMonthDate":{"raw":1559260800,"fmt":"2019-05-31"},"dateShortInterest":{"raw":1561680000,"fmt":"2019-06-28"},"sharesPercentSharesOut":{"raw":0.0155,"fmt":"1.55%"},"heldPercentInsiders":{"raw":0.00713,"fmt":"0.71%"},"heldPercentInstitutions":{"raw":0.84674,"fmt":"84.67%"},"shortRatio":{"raw":3.24,"fmt":"3.24"},"shortPercentOfFloat":{"raw":0.0156,"fmt":"1.56%"},"beta":{"raw":1.035032,"fmt":"1.04"},"morningStarOverallRating":{},"morningStarRiskRating":{},"category":null,"bookValue":{"raw":16.516,"fmt":"16.52"},"priceToBook":{"raw":2.721906,"fmt":"2.72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0.14,"fmt":"14.00%"},"revenueQuarterlyGrowth":{},"netIncomeToCommon":{"raw":12165999616,"fmt":"12.17B","longFmt":"12,165,999,616"},"trailingEps":{"raw":2.639,"fmt":"2.64"},"forwardEps":{"raw":3.36,"fmt":"3.36"},"pegRatio":{"raw":1.32,"fmt":"1.32"},"lastSplitFactor":"1/2","lastSplitDate":{"raw":1487635200,"fmt":"2017-02-21"},"enterpriseToRevenue":{"raw":3.197,"fmt":"3.20"},"enterpriseToEbitda":{"raw":10.074,"fmt":"10.07"},"52WeekChange":{"raw":0.27881038,"fmt":"27.88%"},"SandP52WeekChange":{"raw":0.077139735,"fmt":"7.71%"},"lastDividendValue":{},"lastCapGain":{},"annualHoldingsTurnover":{}},"financialData":{"maxAge":86400,"currentPrice":{"raw":44.955,"fmt":"44.96"},"targetHighPrice":{"raw":57.0,"fmt":"57.00"},"targetLowPrice":{"raw":42.0,"fmt":"42.00"},"targetMeanPrice":{"raw":48.63,"fmt":"48.63"},"targetMedianPrice":{"raw":50.0,"fmt":"50.00"},"recommendationMean":{"raw":2.0,"fmt":"2.00"},"recommendationKey":"buy","numberOfAnalystOpinions":{"raw":30,"fmt":"30","longFmt":"30"},"totalCash":{"raw":3497999872,"fmt":"3.5B","longFmt":"3,497,999,872"},"totalCashPerShare":{"raw":0.771,"fmt":"0.77"},"ebitda":{"raw":31281999872,"fmt":"31.28B","longFmt":"31,281,999,872"},"totalDebt":{"raw":113800003584,"fmt":"113.8B","longFmt":"113,800,003,584"},"quickRatio":{"raw":0.51,"fmt":"0.51"},"currentRatio":{"raw":0.726,"fmt":"0.73"},"totalRevenue":{"raw":98574999552,"fmt":"98.57B","longFmt":"98,574,999,552"},"debtToEquity":{"raw":147.451,"fmt":"147.45"},"revenuePerShare":{"raw":21.621,"fmt":"21.62"},"returnOnAssets":{"raw":0.05465,"fmt":"5.47%"},"returnOnEquity":{"raw":0.16507,"fmt":"16.51%"},"grossProfits":{"raw":64815000000,"fmt":"64.81B","longFmt":"64,815,000,000"},"freeCashflow":{"raw":12187124736,"fmt":"12.19B","longFmt":"12,187,124,736"},"operatingCashflow":{"raw":26054000640,"fmt":"26.05B","longFmt":"26,054,000,640"},"earningsGrowth":{"raw":0.167,"fmt":"16.70%"},"revenueGrowth":{"raw":0.178,"fmt":"17.80%"},"grossMargins":{"raw":0.68722,"fmt":"68.72%"},"ebitdaMargins":{"raw":0.31734,"fmt":"31.73%"},"operatingMargins":{"raw":0.19827,"fmt":"19.83%"},"profitMargins":{"raw":0.12342,"fmt":"12.34%"},"financialCurrency":"USD"}}],"error":null}} </t>
  </si>
  <si>
    <t xml:space="preserve">{"quoteSummary":{"result":[{"cashflowStatementHistoryQuarterly":{"cashflowStatements":[{"maxAge":1,"endDate":{"raw":1553990400,"fmt":"2019-03-31"},"netIncome":{"raw":420100000,"fmt":"420.1M","longFmt":"420,100,000"},"depreciation":{"raw":226400000,"fmt":"226.4M","longFmt":"226,400,000"},"changeToNetincome":{"raw":19800000,"fmt":"19.8M","longFmt":"19,800,000"},"changeToAccountReceivables":{"raw":-124300000,"fmt":"-124.3M","longFmt":"-124,300,000"},"changeToLiabilities":{"raw":-204300000,"fmt":"-204.3M","longFmt":"-204,300,000"},"changeToInventory":{"raw":218300000,"fmt":"218.3M","longFmt":"218,300,000"},"changeToOperatingActivities":{"raw":179700000,"fmt":"179.7M","longFmt":"179,700,000"},"totalCashFromOperatingActivities":{"raw":735700000,"fmt":"735.7M","longFmt":"735,700,000"},"capitalExpenditures":{"raw":-358800000,"fmt":"-358.8M","longFmt":"-358,800,000"},"investments":{"raw":-3400000,"fmt":"-3.4M","longFmt":"-3,400,000"},"otherCashflowsFromInvestingActivities":{"raw":13200000,"fmt":"13.2M","longFmt":"13,200,000"},"totalCashflowsFromInvestingActivities":{"raw":-606600000,"fmt":"-606.6M","longFmt":"-606,600,000"},"dividendsPaid":{"raw":-186200000,"fmt":"-186.2M","longFmt":"-186,200,000"},"netBorrowings":{"raw":41800000,"fmt":"41.8M","longFmt":"41,800,000"},"otherCashflowsFromFinancingActivities":{"raw":-3600000,"fmt":"-3.6M","longFmt":"-3,600,000"},"totalCashFromFinancingActivities":{"raw":-186100000,"fmt":"-186.1M","longFmt":"-186,100,000"},"changeInCash":{"raw":-57000000,"fmt":"-57M","longFmt":"-57,000,000"},"repurchaseOfStock":{"raw":-70700000,"fmt":"-70.7M","longFmt":"-70,700,000"},"issuanceOfStock":{"raw":32600000,"fmt":"32.6M","longFmt":"32,600,000"}},{"maxAge":1,"endDate":{"raw":1546214400,"fmt":"2018-12-31"},"netIncome":{"raw":205000000,"fmt":"205M","longFmt":"205,000,000"},"depreciation":{"raw":217700000,"fmt":"217.7M","longFmt":"217,700,000"},"changeToNetincome":{"raw":294000000,"fmt":"294M","longFmt":"294,000,000"},"changeToAccountReceivables":{"raw":-288600000,"fmt":"-288.6M","longFmt":"-288,600,000"},"changeToLiabilities":{"raw":181800000,"fmt":"181.8M","longFmt":"181,800,000"},"changeToInventory":{"raw":60200000,"fmt":"60.2M","longFmt":"60,200,000"},"changeToOperatingActivities":{"raw":-232800000,"fmt":"-232.8M","longFmt":"-232,800,000"},"totalCashFromOperatingActivities":{"raw":437300000,"fmt":"437.3M","longFmt":"437,300,000"},"capitalExpenditures":{"raw":-625200000,"fmt":"-625.2M","longFmt":"-625,200,000"},"investments":{"raw":-9800000,"fmt":"-9.8M","longFmt":"-9,800,000"},"otherCashflowsFromInvestingActivities":{"raw":50200000,"fmt":"50.2M","longFmt":"50,200,000"},"totalCashflowsFromInvestingActivities":{"raw":-664400000,"fmt":"-664.4M","longFmt":"-664,400,000"},"dividendsPaid":{"raw":-174300000,"fmt":"-174.3M","longFmt":"-174,300,000"},"netBorrowings":{"raw":532900000,"fmt":"532.9M","longFmt":"532,900,000"},"otherCashflowsFromFinancingActivities":{"raw":-10400000,"fmt":"-10.4M","longFmt":"-10,400,000"},"totalCashFromFinancingActivities":{"raw":333000000,"fmt":"333M","longFmt":"333,000,000"},"changeInCash":{"raw":105900000,"fmt":"105.9M","longFmt":"105,900,000"},"repurchaseOfStock":{"raw":-30400000,"fmt":"-30.4M","longFmt":"-30,400,000"},"issuanceOfStock":{"raw":15200000,"fmt":"15.2M","longFmt":"15,200,000"}},{"maxAge":1,"endDate":{"raw":1538265600,"fmt":"2018-09-30"},"netIncome":{"raw":233200000,"fmt":"233.2M","longFmt":"233,200,000"},"depreciation":{"raw":212800000,"fmt":"212.8M","longFmt":"212,800,000"},"changeToNetincome":{"raw":23700000,"fmt":"23.7M","longFmt":"23,700,000"},"changeToAccountReceivables":{"raw":76600000,"fmt":"76.6M","longFmt":"76,600,000"},"changeToLiabilities":{"raw":13800000,"fmt":"13.8M","longFmt":"13,800,000"},"changeToInventory":{"raw":-141600000,"fmt":"-141.6M","longFmt":"-141,600,000"},"changeToOperatingActivities":{"raw":76300000,"fmt":"76.3M","longFmt":"76,300,000"},"totalCashFromOperatingActivities":{"raw":494800000,"fmt":"494.8M","longFmt":"494,800,000"},"capitalExpenditures":{"raw":-575000000,"fmt":"-575M","longFmt":"-575,000,000"},"investments":{"raw":-11300000,"fmt":"-11.3M","longFmt":"-11,300,000"},"otherCashflowsFromInvestingActivities":{"raw":3600000,"fmt":"3.6M","longFmt":"3,600,000"},"totalCashflowsFromInvestingActivities":{"raw":-723200000,"fmt":"-723.2M","longFmt":"-723,200,000"},"dividendsPaid":{"raw":-174300000,"fmt":"-174.3M","longFmt":"-174,300,000"},"netBorrowings":{"raw":405300000,"fmt":"405.3M","longFmt":"405,300,000"},"otherCashflowsFromFinancingActivities":{"raw":-1000000,"fmt":"-1M","longFmt":"-1,000,000"},"totalCashFromFinancingActivities":{"raw":216600000,"fmt":"216.6M","longFmt":"216,600,000"},"changeInCash":{"raw":-11800000,"fmt":"-11.8M","longFmt":"-11,800,000"},"repurchaseOfStock":{"raw":-22200000,"fmt":"-22.2M","longFmt":"-22,200,000"},"issuanceOfStock":{"raw":8800000,"fmt":"8.8M","longFmt":"8,800,000"}},{"maxAge":1,"endDate":{"raw":1530316800,"fmt":"2018-06-30"},"netIncome":{"raw":231000000,"fmt":"231M","longFmt":"231,000,000"},"depreciation":{"raw":206700000,"fmt":"206.7M","longFmt":"206,700,000"},"changeToNetincome":{"raw":21600000,"fmt":"21.6M","longFmt":"21,600,000"},"changeToAccountReceivables":{"raw":295600000,"fmt":"295.6M","longFmt":"295,600,000"},"changeToLiabilities":{"raw":85900000,"fmt":"85.9M","longFmt":"85,900,000"},"changeToInventory":{"raw":-90400000,"fmt":"-90.4M","longFmt":"-90,400,000"},"changeToOperatingActivities":{"raw":-131000000,"fmt":"-131M","longFmt":"-131,000,000"},"totalCashFromOperatingActivities":{"raw":619400000,"fmt":"619.4M","longFmt":"619,400,000"},"capitalExpenditures":{"raw":-475900000,"fmt":"-475.9M","longFmt":"-475,900,000"},"investments":{"raw":-96700000,"fmt":"-96.7M","longFmt":"-96,700,000"},"otherCashflowsFromInvestingActivities":{"raw":4500000,"fmt":"4.5M","longFmt":"4,500,000"},"totalCashflowsFromInvestingActivities":{"raw":-561000000,"fmt":"-561M","longFmt":"-561,000,000"},"dividendsPaid":{"raw":-174500000,"fmt":"-174.5M","longFmt":"-174,500,000"},"netBorrowings":{"raw":100900000,"fmt":"100.9M","longFmt":"100,900,000"},"otherCashflowsFromFinancingActivities":{"raw":-3500000,"fmt":"-3.5M","longFmt":"-3,500,000"},"totalCashFromFinancingActivities":{"raw":-78100000,"fmt":"-78.1M","longFmt":"-78,100,000"},"changeInCash":{"raw":-19700000,"fmt":"-19.7M","longFmt":"-19,700,000"},"repurchaseOfStock":{"raw":-4000000,"fmt":"-4M","longFmt":"-4,000,000"},"issuanceOfStock":{"raw":3000000,"fmt":"3M","longFmt":"3,000,000"}}],"maxAge":86400},"defaultKeyStatistics":{"maxAge":1,"priceHint":{"raw":2,"fmt":"2","longFmt":"2"},"enterpriseValue":{"raw":39224504320,"fmt":"39.22B","longFmt":"39,224,504,320"},"forwardPE":{"raw":22.962566,"fmt":"22.96"},"profitMargins":{"raw":0.14017999,"fmt":"14.02%"},"floatShares":{"raw":314763360,"fmt":"314.76M","longFmt":"314,763,360"},"sharesOutstanding":{"raw":315438016,"fmt":"315.44M","longFmt":"315,438,016"},"sharesShort":{"raw":12248822,"fmt":"12.25M","longFmt":"12,248,822"},"sharesShortPriorMonth":{"raw":9094570,"fmt":"9.09M","longFmt":"9,094,570"},"sharesShortPreviousMonthDate":{"raw":1559260800,"fmt":"2019-05-31"},"dateShortInterest":{"raw":1561680000,"fmt":"2019-06-28"},"sharesPercentSharesOut":{"raw":0.0388,"fmt":"3.88%"},"heldPercentInsiders":{"raw":0.00219,"fmt":"0.22%"},"heldPercentInstitutions":{"raw":0.77254,"fmt":"77.25%"},"shortRatio":{"raw":7.29,"fmt":"7.29"},"shortPercentOfFloat":{"raw":0.043899998,"fmt":"4.39%"},"beta":{"raw":0.227184,"fmt":"0.23"},"morningStarOverallRating":{},"morningStarRiskRating":{},"category":null,"bookValue":{"raw":31.653,"fmt":"31.65"},"priceToBook":{"raw":2.7131708,"fmt":"2.71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0.077,"fmt":"7.70%"},"revenueQuarterlyGrowth":{},"netIncomeToCommon":{"raw":1089299968,"fmt":"1.09B","longFmt":"1,089,299,968"},"trailingEps":{"raw":3.44,"fmt":"3.44"},"forwardEps":{"raw":3.74,"fmt":"3.74"},"pegRatio":{"raw":4.2,"fmt":"4.20"},"lastSplitFactor":"1/2","lastSplitDate":{"raw":1299024000,"fmt":"2011-03-02"},"enterpriseToRevenue":{"raw":5.048,"fmt":"5.05"},"enterpriseToEbitda":{"raw":16.643,"fmt":"16.64"},"52WeekChange":{"raw":0.32764447,"fmt":"32.76%"},"SandP52WeekChange":{"raw":0.077139735,"fmt":"7.71%"},"lastDividendValue":{},"lastCapGain":{},"annualHoldingsTurnover":{}},"financialData":{"maxAge":86400,"currentPrice":{"raw":85.88,"fmt":"85.88"},"targetHighPrice":{"raw":91.0,"fmt":"91.00"},"targetLowPrice":{"raw":69.0,"fmt":"69.00"},"targetMeanPrice":{"raw":79.92,"fmt":"79.92"},"targetMedianPrice":{"raw":77.5,"fmt":"77.50"},"recommendationMean":{"raw":2.9,"fmt":"2.90"},"recommendationKey":"hold","numberOfAnalystOpinions":{"raw":12,"fmt":"12","longFmt":"12"},"totalCash":{"raw":30600000,"fmt":"30.6M","longFmt":"30,600,000"},"totalCashPerShare":{"raw":0.097,"fmt":"0.1"},"ebitda":{"raw":2356800000,"fmt":"2.36B","longFmt":"2,356,800,000"},"totalDebt":{"raw":11889399808,"fmt":"11.89B","longFmt":"11,889,399,808"},"quickRatio":{"raw":0.505,"fmt":"0.50"},"currentRatio":{"raw":0.695,"fmt":"0.69"},"totalRevenue":{"raw":7770399744,"fmt":"7.77B","longFmt":"7,770,399,744"},"debtToEquity":{"raw":117.576,"fmt":"117.58"},"revenuePerShare":{"raw":24.629,"fmt":"24.63"},"returnOnAssets":{"raw":0.02849,"fmt":"2.85%"},"returnOnEquity":{"raw":0.109969996,"fmt":"11.00%"},"grossProfits":{"raw":2511100000,"fmt":"2.51B","longFmt":"2,511,100,000"},"freeCashflow":{"raw":-610750016,"fmt":"-610.75M","longFmt":"-610,750,016"},"operatingCashflow":{"raw":2287200000,"fmt":"2.29B","longFmt":"2,287,200,000"},"earningsGrowth":{"raw":0.081,"fmt":"8.10%"},"revenueGrowth":{"raw":0.04,"fmt":"4.00%"},"grossMargins":{"raw":0.32504,"fmt":"32.50%"},"ebitdaMargins":{"raw":0.3033,"fmt":"30.33%"},"operatingMargins":{"raw":0.19217,"fmt":"19.22%"},"profitMargins":{"raw":0.14017999,"fmt":"14.02%"},"financialCurrency":"USD"}}],"error":null}} </t>
  </si>
  <si>
    <t xml:space="preserve">{"quoteSummary":{"result":[{"cashflowStatementHistoryQuarterly":{"cashflowStatements":[{"maxAge":1,"endDate":{"raw":1553990400,"fmt":"2019-03-31"},"netIncome":{"raw":347000000,"fmt":"347M","longFmt":"347,000,000"},"depreciation":{"raw":366000000,"fmt":"366M","longFmt":"366,000,000"},"changeToNetincome":{"raw":123000000,"fmt":"123M","longFmt":"123,000,000"},"changeToAccountReceivables":{"raw":212000000,"fmt":"212M","longFmt":"212,000,000"},"changeToLiabilities":{"raw":-146000000,"fmt":"-146M","longFmt":"-146,000,000"},"changeToOperatingActivities":{"raw":-12000000,"fmt":"-12M","longFmt":"-12,000,000"},"totalCashFromOperatingActivities":{"raw":890000000,"fmt":"890M","longFmt":"890,000,000"},"capitalExpenditures":{"raw":-471000000,"fmt":"-471M","longFmt":"-471,000,000"},"otherCashflowsFromInvestingActivities":{"raw":53000000,"fmt":"53M","longFmt":"53,000,000"},"totalCashflowsFromInvestingActivities":{"raw":-800000000,"fmt":"-800M","longFmt":"-800,000,000"},"dividendsPaid":{"raw":-223000000,"fmt":"-223M","longFmt":"-223,000,000"},"netBorrowings":{"raw":301000000,"fmt":"301M","longFmt":"301,000,000"},"otherCashflowsFromFinancingActivities":{"raw":37000000,"fmt":"37M","longFmt":"37,000,000"},"totalCashFromFinancingActivities":{"raw":42000000,"fmt":"42M","longFmt":"42,000,000"},"changeInCash":{"raw":132000000,"fmt":"132M","longFmt":"132,000,000"},"repurchaseOfStock":{"raw":-98000000,"fmt":"-98M","longFmt":"-98,000,000"},"issuanceOfStock":{"raw":25000000,"fmt":"25M","longFmt":"25,000,000"}},{"maxAge":1,"endDate":{"raw":1546214400,"fmt":"2018-12-31"},"netIncome":{"raw":531000000,"fmt":"531M","longFmt":"531,000,000"},"depreciation":{"raw":370000000,"fmt":"370M","longFmt":"370,000,000"},"changeToNetincome":{"raw":68000000,"fmt":"68M","longFmt":"68,000,000"},"changeToAccountReceivables":{"raw":-59000000,"fmt":"-59M","longFmt":"-59,000,000"},"changeToLiabilities":{"raw":7000000,"fmt":"7M","longFmt":"7,000,000"},"changeToOperatingActivities":{"raw":-5000000,"fmt":"-5M","longFmt":"-5,000,000"},"totalCashFromOperatingActivities":{"raw":912000000,"fmt":"912M","longFmt":"912,000,000"},"capitalExpenditures":{"raw":-454000000,"fmt":"-454M","longFmt":"-454,000,000"},"otherCashflowsFromInvestingActivities":{"raw":-193000000,"fmt":"-193M","longFmt":"-193,000,000"},"totalCashflowsFromInvestingActivities":{"raw":-663000000,"fmt":"-663M","longFmt":"-663,000,000"},"dividendsPaid":{"raw":-197000000,"fmt":"-197M","longFmt":"-197,000,000"},"netBorrowings":{"raw":-46000000,"fmt":"-46M","longFmt":"-46,000,000"},"otherCashflowsFromFinancingActivities":{"raw":-2000000,"fmt":"-2M","longFmt":"-2,000,000"},"totalCashFromFinancingActivities":{"raw":-493000000,"fmt":"-493M","longFmt":"-493,000,000"},"effectOfExchangeRate":{"raw":-3000000,"fmt":"-3M","longFmt":"-3,000,000"},"changeInCash":{"raw":-247000000,"fmt":"-247M","longFmt":"-247,000,000"},"repurchaseOfStock":{"raw":-255000000,"fmt":"-255M","longFmt":"-255,000,000"},"issuanceOfStock":{"raw":7000000,"fmt":"7M","longFmt":"7,000,000"}},{"maxAge":1,"endDate":{"raw":1538265600,"fmt":"2018-09-30"},"netIncome":{"raw":499000000,"fmt":"499M","longFmt":"499,000,000"},"depreciation":{"raw":376000000,"fmt":"376M","longFmt":"376,000,000"},"changeToNetincome":{"raw":73000000,"fmt":"73M","longFmt":"73,000,000"},"changeToAccountReceivables":{"raw":-159000000,"fmt":"-159M","longFmt":"-159,000,000"},"changeToLiabilities":{"raw":99000000,"fmt":"99M","longFmt":"99,000,000"},"changeToOperatingActivities":{"raw":-14000000,"fmt":"-14M","longFmt":"-14,000,000"},"totalCashFromOperatingActivities":{"raw":874000000,"fmt":"874M","longFmt":"874,000,000"},"capitalExpenditures":{"raw":-404000000,"fmt":"-404M","longFmt":"-404,000,000"},"otherCashflowsFromInvestingActivities":{"raw":-23000000,"fmt":"-23M","longFmt":"-23,000,000"},"totalCashflowsFromInvestingActivities":{"raw":-496000000,"fmt":"-496M","longFmt":"-496,000,000"},"dividendsPaid":{"raw":-199000000,"fmt":"-199M","longFmt":"-199,000,000"},"netBorrowings":{"raw":29000000,"fmt":"29M","longFmt":"29,000,000"},"otherCashflowsFromFinancingActivities":{"raw":-10000000,"fmt":"-10M","longFmt":"-10,000,000"},"totalCashFromFinancingActivities":{"raw":-368000000,"fmt":"-368M","longFmt":"-368,000,000"},"effectOfExchangeRate":{"raw":1000000,"fmt":"1M","longFmt":"1,000,000"},"changeInCash":{"raw":11000000,"fmt":"11M","longFmt":"11,000,000"},"repurchaseOfStock":{"raw":-200000000,"fmt":"-200M","longFmt":"-200,000,000"},"issuanceOfStock":{"raw":12000000,"fmt":"12M","longFmt":"12,000,000"}},{"maxAge":1,"endDate":{"raw":1530316800,"fmt":"2018-06-30"},"netIncome":{"raw":499000000,"fmt":"499M","longFmt":"499,000,000"},"depreciation":{"raw":384000000,"fmt":"384M","longFmt":"384,000,000"},"changeToNetincome":{"raw":15000000,"fmt":"15M","longFmt":"15,000,000"},"changeToAccountReceivables":{"raw":19000000,"fmt":"19M","longFmt":"19,000,000"},"changeToLiabilities":{"raw":60000000,"fmt":"60M","longFmt":"60,000,000"},"changeToOperatingActivities":{"raw":-2000000,"fmt":"-2M","longFmt":"-2,000,000"},"totalCashFromOperatingActivities":{"raw":975000000,"fmt":"975M","longFmt":"975,000,000"},"capitalExpenditures":{"raw":-436000000,"fmt":"-436M","longFmt":"-436,000,000"},"otherCashflowsFromInvestingActivities":{"raw":-2000000,"fmt":"-2M","longFmt":"-2,000,000"},"totalCashflowsFromInvestingActivities":{"raw":-373000000,"fmt":"-373M","longFmt":"-373,000,000"},"dividendsPaid":{"raw":-200000000,"fmt":"-200M","longFmt":"-200,000,000"},"netBorrowings":{"raw":-122000000,"fmt":"-122M","longFmt":"-122,000,000"},"otherCashflowsFromFinancingActivities":{"raw":3000000,"fmt":"3M","longFmt":"3,000,000"},"totalCashFromFinancingActivities":{"raw":-609000000,"fmt":"-609M","longFmt":"-609,000,000"},"effectOfExchangeRate":{"raw":1000000,"fmt":"1M","longFmt":"1,000,000"},"changeInCash":{"raw":-7000000,"fmt":"-7M","longFmt":"-7,000,000"},"repurchaseOfStock":{"raw":-300000000,"fmt":"-300M","longFmt":"-300,000,000"},"issuanceOfStock":{"raw":10000000,"fmt":"10M","longFmt":"10,000,000"}}],"maxAge":86400},"defaultKeyStatistics":{"maxAge":1,"priceHint":{"raw":2,"fmt":"2","longFmt":"2"},"enterpriseValue":{"raw":64225357824,"fmt":"64.23B","longFmt":"64,225,357,824"},"forwardPE":{"raw":25.038216,"fmt":"25.04"},"profitMargins":{"raw":0.12425,"fmt":"12.43%"},"floatShares":{"raw":423676302,"fmt":"423.68M","longFmt":"423,676,302"},"sharesOutstanding":{"raw":424681984,"fmt":"424.68M","longFmt":"424,681,984"},"sharesShort":{"raw":3583429,"fmt":"3.58M","longFmt":"3,583,429"},"sharesShortPriorMonth":{"raw":3928002,"fmt":"3.93M","longFmt":"3,928,002"},"sharesShortPreviousMonthDate":{"raw":1559260800,"fmt":"2019-05-31"},"dateShortInterest":{"raw":1561680000,"fmt":"2019-06-28"},"sharesPercentSharesOut":{"raw":0.0084,"fmt":"0.84%"},"heldPercentInsiders":{"raw":0.00342,"fmt":"0.34%"},"heldPercentInstitutions":{"raw":0.81452006,"fmt":"81.45%"},"shortRatio":{"raw":1.92,"fmt":"1.92"},"shortPercentOfFloat":{"raw":0.0084,"fmt":"0.84%"},"beta":{"raw":0.599285,"fmt":"0.6"},"morningStarOverallRating":{},"morningStarRiskRating":{},"category":null,"bookValue":{"raw":15.104,"fmt":"15.10"},"priceToBook":{"raw":7.8078656,"fmt":"7.81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-0.124,"fmt":"-12.40%"},"revenueQuarterlyGrowth":{},"netIncomeToCommon":{"raw":1876000000,"fmt":"1.88B","longFmt":"1,876,000,000"},"trailingEps":{"raw":4.355,"fmt":"4.36"},"forwardEps":{"raw":4.71,"fmt":"4.71"},"pegRatio":{"raw":3.2,"fmt":"3.20"},"lastSplitFactor":null,"lastSplitDate":{},"enterpriseToRevenue":{"raw":4.254,"fmt":"4.25"},"enterpriseToEbitda":{"raw":15.123,"fmt":"15.12"},"52WeekChange":{"raw":0.40897703,"fmt":"40.90%"},"SandP52WeekChange":{"raw":0.077139735,"fmt":"7.71%"},"lastDividendValue":{},"lastCapGain":{},"annualHoldingsTurnover":{}},"financialData":{"maxAge":86400,"currentPrice":{"raw":117.93,"fmt":"117.93"},"targetHighPrice":{"raw":129.0,"fmt":"129.00"},"targetLowPrice":{"raw":110.0,"fmt":"110.00"},"targetMeanPrice":{"raw":119.56,"fmt":"119.56"},"targetMedianPrice":{"raw":120.0,"fmt":"120.00"},"recommendationMean":{"raw":1.7,"fmt":"1.70"},"recommendationKey":"buy","numberOfAnalystOpinions":{"raw":9,"fmt":"9","longFmt":"9"},"totalCash":{"raw":57000000,"fmt":"57M","longFmt":"57,000,000"},"totalCashPerShare":{"raw":0.134,"fmt":"0.13"},"ebitda":{"raw":4247000064,"fmt":"4.25B","longFmt":"4,247,000,064"},"totalDebt":{"raw":10753999872,"fmt":"10.75B","longFmt":"10,753,999,872"},"quickRatio":{"raw":0.592,"fmt":"0.59"},"currentRatio":{"raw":0.689,"fmt":"0.69"},"totalRevenue":{"raw":15098999808,"fmt":"15.1B","longFmt":"15,098,999,808"},"debtToEquity":{"raw":167.586,"fmt":"167.59"},"revenuePerShare":{"raw":35.369,"fmt":"35.37"},"returnOnAssets":{"raw":0.07561,"fmt":"7.56%"},"returnOnEquity":{"raw":0.30043,"fmt":"30.04%"},"grossProfits":{"raw":5665000000,"fmt":"5.67B","longFmt":"5,665,000,000"},"freeCashflow":{"raw":1475250048,"fmt":"1.48B","longFmt":"1,475,250,048"},"operatingCashflow":{"raw":3651000064,"fmt":"3.65B","longFmt":"3,651,000,064"},"earningsGrowth":{"raw":-0.11,"fmt":"-11.00%"},"revenueGrowth":{"raw":0.053,"fmt":"5.30%"},"grossMargins":{"raw":0.37989,"fmt":"37.99%"},"ebitdaMargins":{"raw":0.28128,"fmt":"28.13%"},"operatingMargins":{"raw":0.1822,"fmt":"18.22%"},"profitMargins":{"raw":0.12425,"fmt":"12.43%"},"financialCurrency":"USD"}}],"error":null}} </t>
  </si>
  <si>
    <t xml:space="preserve">{"quoteSummary":{"result":[{"cashflowStatementHistoryQuarterly":{"cashflowStatements":[{"maxAge":1,"endDate":{"raw":1553990400,"fmt":"2019-03-31"},"netIncome":{"raw":234200000,"fmt":"234.2M","longFmt":"234,200,000"},"depreciation":{"raw":272000000,"fmt":"272M","longFmt":"272,000,000"},"changeToNetincome":{"raw":60600000,"fmt":"60.6M","longFmt":"60,600,000"},"changeToAccountReceivables":{"raw":23200000,"fmt":"23.2M","longFmt":"23,200,000"},"changeToLiabilities":{"raw":-45600000,"fmt":"-45.6M","longFmt":"-45,600,000"},"changeToOperatingActivities":{"raw":9300000,"fmt":"9.3M","longFmt":"9,300,000"},"totalCashFromOperatingActivities":{"raw":553700000,"fmt":"553.7M","longFmt":"553,700,000"},"capitalExpenditures":{"raw":-299300000,"fmt":"-299.3M","longFmt":"-299,300,000"},"otherCashflowsFromInvestingActivities":{"raw":-1200000,"fmt":"-1.2M","longFmt":"-1,200,000"},"totalCashflowsFromInvestingActivities":{"raw":-359100000,"fmt":"-359.1M","longFmt":"-359,100,000"},"dividendsPaid":{"raw":-121000000,"fmt":"-121M","longFmt":"-121,000,000"},"netBorrowings":{"raw":52300000,"fmt":"52.3M","longFmt":"52,300,000"},"otherCashflowsFromFinancingActivities":{"raw":-11200000,"fmt":"-11.2M","longFmt":"-11,200,000"},"totalCashFromFinancingActivities":{"raw":-191400000,"fmt":"-191.4M","longFmt":"-191,400,000"},"changeInCash":{"raw":3200000,"fmt":"3.2M","longFmt":"3,200,000"},"repurchaseOfStock":{"raw":-111500000,"fmt":"-111.5M","longFmt":"-111,500,000"}},{"maxAge":1,"endDate":{"raw":1546214400,"fmt":"2018-12-31"},"netIncome":{"raw":300900000,"fmt":"300.9M","longFmt":"300,900,000"},"depreciation":{"raw":272400000,"fmt":"272.4M","longFmt":"272,400,000"},"changeToNetincome":{"raw":46900000,"fmt":"46.9M","longFmt":"46,900,000"},"changeToAccountReceivables":{"raw":42500000,"fmt":"42.5M","longFmt":"42,500,000"},"changeToLiabilities":{"raw":27300000,"fmt":"27.3M","longFmt":"27,300,000"},"changeToOperatingActivities":{"raw":-194100000,"fmt":"-194.1M","longFmt":"-194,100,000"},"totalCashFromOperatingActivities":{"raw":495900000,"fmt":"495.9M","longFmt":"495,900,000"},"capitalExpenditures":{"raw":-251300000,"fmt":"-251.3M","longFmt":"-251,300,000"},"otherCashflowsFromInvestingActivities":{"raw":-1600000,"fmt":"-1.6M","longFmt":"-1,600,000"},"totalCashflowsFromInvestingActivities":{"raw":-297400000,"fmt":"-297.4M","longFmt":"-297,400,000"},"dividendsPaid":{"raw":-121800000,"fmt":"-121.8M","longFmt":"-121,800,000"},"netBorrowings":{"raw":82600000,"fmt":"82.6M","longFmt":"82,600,000"},"otherCashflowsFromFinancingActivities":{"raw":-4200000,"fmt":"-4.2M","longFmt":"-4,200,000"},"totalCashFromFinancingActivities":{"raw":-202100000,"fmt":"-202.1M","longFmt":"-202,100,000"},"changeInCash":{"raw":-3600000,"fmt":"-3.6M","longFmt":"-3,600,000"},"repurchaseOfStock":{"raw":-162000000,"fmt":"-162M","longFmt":"-162,000,000"},"issuanceOfStock":{"raw":3300000,"fmt":"3.3M","longFmt":"3,300,000"}},{"maxAge":1,"endDate":{"raw":1538265600,"fmt":"2018-09-30"},"netIncome":{"raw":263400000,"fmt":"263.4M","longFmt":"263,400,000"},"depreciation":{"raw":282500000,"fmt":"282.5M","longFmt":"282,500,000"},"changeToNetincome":{"raw":73400000,"fmt":"73.4M","longFmt":"73,400,000"},"changeToAccountReceivables":{"raw":-54400000,"fmt":"-54.4M","longFmt":"-54,400,000"},"changeToLiabilities":{"raw":27900000,"fmt":"27.9M","longFmt":"27,900,000"},"changeToOperatingActivities":{"raw":-36900000,"fmt":"-36.9M","longFmt":"-36,900,000"},"totalCashFromOperatingActivities":{"raw":555900000,"fmt":"555.9M","longFmt":"555,900,000"},"capitalExpenditures":{"raw":-278400000,"fmt":"-278.4M","longFmt":"-278,400,000"},"otherCashflowsFromInvestingActivities":{"raw":800000,"fmt":"800k","longFmt":"800,000"},"totalCashflowsFromInvestingActivities":{"raw":-325700000,"fmt":"-325.7M","longFmt":"-325,700,000"},"dividendsPaid":{"raw":-112300000,"fmt":"-112.3M","longFmt":"-112,300,000"},"netBorrowings":{"raw":-20700000,"fmt":"-20.7M","longFmt":"-20,700,000"},"otherCashflowsFromFinancingActivities":{"raw":-3800000,"fmt":"-3.8M","longFmt":"-3,800,000"},"totalCashFromFinancingActivities":{"raw":-226000000,"fmt":"-226M","longFmt":"-226,000,000"},"changeInCash":{"raw":4200000,"fmt":"4.2M","longFmt":"4,200,000"},"repurchaseOfStock":{"raw":-100900000,"fmt":"-100.9M","longFmt":"-100,900,000"},"issuanceOfStock":{"raw":11700000,"fmt":"11.7M","longFmt":"11,700,000"}},{"maxAge":1,"endDate":{"raw":1530316800,"fmt":"2018-06-30"},"netIncome":{"raw":234900000,"fmt":"234.9M","longFmt":"234,900,000"},"depreciation":{"raw":275700000,"fmt":"275.7M","longFmt":"275,700,000"},"changeToNetincome":{"raw":91800000,"fmt":"91.8M","longFmt":"91,800,000"},"changeToAccountReceivables":{"raw":-65200000,"fmt":"-65.2M","longFmt":"-65,200,000"},"changeToLiabilities":{"raw":33900000,"fmt":"33.9M","longFmt":"33,900,000"},"changeToOperatingActivities":{"raw":38500000,"fmt":"38.5M","longFmt":"38,500,000"},"totalCashFromOperatingActivities":{"raw":609600000,"fmt":"609.6M","longFmt":"609,600,000"},"capitalExpenditures":{"raw":-278800000,"fmt":"-278.8M","longFmt":"-278,800,000"},"otherCashflowsFromInvestingActivities":{"raw":-1000000,"fmt":"-1M","longFmt":"-1,000,000"},"totalCashflowsFromInvestingActivities":{"raw":-329300000,"fmt":"-329.3M","longFmt":"-329,300,000"},"dividendsPaid":{"raw":-113300000,"fmt":"-113.3M","longFmt":"-113,300,000"},"netBorrowings":{"raw":46300000,"fmt":"46.3M","longFmt":"46,300,000"},"otherCashflowsFromFinancingActivities":{"raw":-2200000,"fmt":"-2.2M","longFmt":"-2,200,000"},"totalCashFromFinancingActivities":{"raw":-281800000,"fmt":"-281.8M","longFmt":"-281,800,000"},"changeInCash":{"raw":-1500000,"fmt":"-1.5M","longFmt":"-1,500,000"},"repurchaseOfStock":{"raw":-219500000,"fmt":"-219.5M","longFmt":"-219,500,000"},"issuanceOfStock":{"raw":6900000,"fmt":"6.9M","longFmt":"6,900,000"}}],"maxAge":86400},"defaultKeyStatistics":{"maxAge":1,"priceHint":{"raw":2,"fmt":"2","longFmt":"2"},"enterpriseValue":{"raw":36667166720,"fmt":"36.67B","longFmt":"36,667,166,720"},"forwardPE":{"raw":24.345406,"fmt":"24.35"},"profitMargins":{"raw":0.10248,"fmt":"10.25%"},"floatShares":{"raw":212317576,"fmt":"212.32M","longFmt":"212,317,576"},"sharesOutstanding":{"raw":321678016,"fmt":"321.68M","longFmt":"321,678,016"},"sharesShort":{"raw":4711941,"fmt":"4.71M","longFmt":"4,711,941"},"sharesShortPriorMonth":{"raw":4251731,"fmt":"4.25M","longFmt":"4,251,731"},"sharesShortPreviousMonthDate":{"raw":1559260800,"fmt":"2019-05-31"},"dateShortInterest":{"raw":1561680000,"fmt":"2019-06-28"},"sharesPercentSharesOut":{"raw":0.0147,"fmt":"1.47%"},"heldPercentInsiders":{"raw":0.00174,"fmt":"0.17%"},"heldPercentInstitutions":{"raw":0.96870005,"fmt":"96.87%"},"shortRatio":{"raw":4.45,"fmt":"4.45"},"shortPercentOfFloat":{"raw":0.0222,"fmt":"2.22%"},"beta":{"raw":0.464681,"fmt":"0.46"},"morningStarOverallRating":{},"morningStarRiskRating":{},"category":null,"bookValue":{"raw":24.618,"fmt":"24.62"},"priceToBook":{"raw":3.550248,"fmt":"3.55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-0.015,"fmt":"-1.50%"},"revenueQuarterlyGrowth":{},"netIncomeToCommon":{"raw":1033400000,"fmt":"1.03B","longFmt":"1,033,400,000"},"trailingEps":{"raw":3.162,"fmt":"3.16"},"forwardEps":{"raw":3.59,"fmt":"3.59"},"pegRatio":{"raw":2.84,"fmt":"2.84"},"lastSplitFactor":"2/3","lastSplitDate":{"raw":1174262400,"fmt":"2007-03-19"},"enterpriseToRevenue":{"raw":3.636,"fmt":"3.64"},"enterpriseToEbitda":{"raw":13.128,"fmt":"13.13"},"52WeekChange":{"raw":0.2582878,"fmt":"25.83%"},"SandP52WeekChange":{"raw":0.077139735,"fmt":"7.71%"},"lastDividendValue":{},"lastCapGain":{},"annualHoldingsTurnover":{}},"financialData":{"maxAge":86400,"currentPrice":{"raw":87.4,"fmt":"87.40"},"targetHighPrice":{"raw":97.0,"fmt":"97.00"},"targetLowPrice":{"raw":83.0,"fmt":"83.00"},"targetMeanPrice":{"raw":88.57,"fmt":"88.57"},"targetMedianPrice":{"raw":87.0,"fmt":"87.00"},"recommendationMean":{"raw":2.4,"fmt":"2.40"},"recommendationKey":"buy","numberOfAnalystOpinions":{"raw":7,"fmt":"7","longFmt":"7"},"totalCash":{"raw":68000000,"fmt":"68M","longFmt":"68,000,000"},"totalCashPerShare":{"raw":0.211,"fmt":"0.21"},"ebitda":{"raw":2792999936,"fmt":"2.79B","longFmt":"2,792,999,936"},"totalDebt":{"raw":8657600512,"fmt":"8.66B","longFmt":"8,657,600,512"},"quickRatio":{"raw":0.376,"fmt":"0.38"},"currentRatio":{"raw":0.417,"fmt":"0.42"},"totalRevenue":{"raw":10083999744,"fmt":"10.08B","longFmt":"10,083,999,744"},"debtToEquity":{"raw":109.277,"fmt":"109.28"},"revenuePerShare":{"raw":31.046,"fmt":"31.05"},"returnOnAssets":{"raw":0.04926,"fmt":"4.93%"},"returnOnEquity":{"raw":0.13066,"fmt":"13.07%"},"grossProfits":{"raw":3850900000,"fmt":"3.85B","longFmt":"3,850,900,000"},"freeCashflow":{"raw":755825024,"fmt":"755.83M","longFmt":"755,825,024"},"operatingCashflow":{"raw":2215099904,"fmt":"2.22B","longFmt":"2,215,099,904"},"earningsGrowth":{"raw":0.002,"fmt":"0.20%"},"revenueGrowth":{"raw":0.018,"fmt":"1.80%"},"grossMargins":{"raw":0.3849,"fmt":"38.49%"},"ebitdaMargins":{"raw":0.27697,"fmt":"27.70%"},"operatingMargins":{"raw":0.16763,"fmt":"16.76%"},"profitMargins":{"raw":0.10248,"fmt":"10.25%"},"financialCurrency":"USD"}}],"error":null}} </t>
  </si>
  <si>
    <t xml:space="preserve">{"quoteSummary":{"result":[{"cashflowStatementHistoryQuarterly":{"cashflowStatements":[{"maxAge":1,"endDate":{"raw":1553990400,"fmt":"2019-03-31"},"netIncome":{"raw":928000000,"fmt":"928M","longFmt":"928,000,000"},"changeToNetincome":{"raw":-543000000,"fmt":"-543M","longFmt":"-543,000,000"},"changeToAccountReceivables":{"raw":35000000,"fmt":"35M","longFmt":"35,000,000"},"changeToLiabilities":{"raw":0,"fmt":null,"longFmt":"0"},"changeToOperatingActivities":{"raw":468000000,"fmt":"468M","longFmt":"468,000,000"},"totalCashFromOperatingActivities":{"raw":1544000000,"fmt":"1.54B","longFmt":"1,544,000,000"},"investments":{"raw":-2073000000,"fmt":"-2.07B","longFmt":"-2,073,000,000"},"otherCashflowsFromInvestingActivities":{"raw":958000000,"fmt":"958M","longFmt":"958,000,000"},"totalCashflowsFromInvestingActivities":{"raw":-1291000000,"fmt":"-1.29B","longFmt":"-1,291,000,000"},"dividendsPaid":{"raw":-195000000,"fmt":"-195M","longFmt":"-195,000,000"},"otherCashflowsFromFinancingActivities":{"raw":-13000000,"fmt":"-13M","longFmt":"-13,000,000"},"totalCashFromFinancingActivities":{"raw":-686000000,"fmt":"-686M","longFmt":"-686,000,000"},"effectOfExchangeRate":{"raw":-12000000,"fmt":"-12M","longFmt":"-12,000,000"},"changeInCash":{"raw":-445000000,"fmt":"-445M","longFmt":"-445,000,000"},"repurchaseOfStock":{"raw":-490000000,"fmt":"-490M","longFmt":"-490,000,000"},"issuanceOfStock":{"raw":12000000,"fmt":"12M","longFmt":"12,000,000"}},{"maxAge":1,"endDate":{"raw":1546214400,"fmt":"2018-12-31"},"netIncome":{"raw":525000000,"fmt":"525M","longFmt":"525,000,000"},"depreciation":{"raw":49000000,"fmt":"49M","longFmt":"49,000,000"},"changeToNetincome":{"raw":-52000000,"fmt":"-52M","longFmt":"-52,000,000"},"changeToAccountReceivables":{"raw":-28000000,"fmt":"-28M","longFmt":"-28,000,000"},"changeToLiabilities":{"raw":0,"fmt":null,"longFmt":"0"},"changeToOperatingActivities":{"raw":522000000,"fmt":"522M","longFmt":"522,000,000"},"totalCashFromOperatingActivities":{"raw":1355000000,"fmt":"1.35B","longFmt":"1,355,000,000"},"investments":{"raw":1126000000,"fmt":"1.13B","longFmt":"1,126,000,000"},"otherCashflowsFromInvestingActivities":{"raw":-1177000000,"fmt":"-1.18B","longFmt":"-1,177,000,000"},"totalCashflowsFromInvestingActivities":{"raw":-410000000,"fmt":"-410M","longFmt":"-410,000,000"},"dividendsPaid":{"raw":-198000000,"fmt":"-198M","longFmt":"-198,000,000"},"netBorrowings":{"raw":470000000,"fmt":"470M","longFmt":"470,000,000"},"otherCashflowsFromFinancingActivities":{"raw":-19000000,"fmt":"-19M","longFmt":"-19,000,000"},"totalCashFromFinancingActivities":{"raw":-103000000,"fmt":"-103M","longFmt":"-103,000,000"},"effectOfExchangeRate":{"raw":66000000,"fmt":"66M","longFmt":"66,000,000"},"changeInCash":{"raw":908000000,"fmt":"908M","longFmt":"908,000,000"},"repurchaseOfStock":{"raw":-378000000,"fmt":"-378M","longFmt":"-378,000,000"},"issuanceOfStock":{"raw":22000000,"fmt":"22M","longFmt":"22,000,000"}},{"maxAge":1,"endDate":{"raw":1538265600,"fmt":"2018-09-30"},"netIncome":{"raw":845000000,"fmt":"845M","longFmt":"845,000,000"},"depreciation":{"raw":49000000,"fmt":"49M","longFmt":"49,000,000"},"changeToNetincome":{"raw":25000000,"fmt":"25M","longFmt":"25,000,000"},"changeToAccountReceivables":{"raw":-26000000,"fmt":"-26M","longFmt":"-26,000,000"},"changeToLiabilities":{"raw":0,"fmt":null,"longFmt":"0"},"changeToOperatingActivities":{"raw":475000000,"fmt":"475M","longFmt":"475,000,000"},"totalCashFromOperatingActivities":{"raw":1852000000,"fmt":"1.85B","longFmt":"1,852,000,000"},"investments":{"raw":1164000000,"fmt":"1.16B","longFmt":"1,164,000,000"},"otherCashflowsFromInvestingActivities":{"raw":-1687000000,"fmt":"-1.69B","longFmt":"-1,687,000,000"},"totalCashflowsFromInvestingActivities":{"raw":-1729000000,"fmt":"-1.73B","longFmt":"-1,729,000,000"},"dividendsPaid":{"raw":-199000000,"fmt":"-199M","longFmt":"-199,000,000"},"netBorrowings":{"raw":470000000,"fmt":"470M","longFmt":"470,000,000"},"otherCashflowsFromFinancingActivities":{"raw":-28000000,"fmt":"-28M","longFmt":"-28,000,000"},"totalCashFromFinancingActivities":{"raw":-525000000,"fmt":"-525M","longFmt":"-525,000,000"},"effectOfExchangeRate":{"raw":-16000000,"fmt":"-16M","longFmt":"-16,000,000"},"changeInCash":{"raw":-418000000,"fmt":"-418M","longFmt":"-418,000,000"},"repurchaseOfStock":{"raw":-322000000,"fmt":"-322M","longFmt":"-322,000,000"},"issuanceOfStock":{"raw":24000000,"fmt":"24M","longFmt":"24,000,000"}},{"maxAge":1,"endDate":{"raw":1530316800,"fmt":"2018-06-30"},"netIncome":{"raw":832000000,"fmt":"832M","longFmt":"832,000,000"},"depreciation":{"raw":49000000,"fmt":"49M","longFmt":"49,000,000"},"changeToNetincome":{"raw":-277000000,"fmt":"-277M","longFmt":"-277,000,000"},"changeToAccountReceivables":{"raw":-15000000,"fmt":"-15M","longFmt":"-15,000,000"},"changeToLiabilities":{"raw":0,"fmt":null,"longFmt":"0"},"changeToOperatingActivities":{"raw":774000000,"fmt":"774M","longFmt":"774,000,000"},"totalCashFromOperatingActivities":{"raw":1569000000,"fmt":"1.57B","longFmt":"1,569,000,000"},"investments":{"raw":873000000,"fmt":"873M","longFmt":"873,000,000"},"otherCashflowsFromInvestingActivities":{"raw":-1396000000,"fmt":"-1.4B","longFmt":"-1,396,000,000"},"totalCashflowsFromInvestingActivities":{"raw":-1244000000,"fmt":"-1.24B","longFmt":"-1,244,000,000"},"dividendsPaid":{"raw":-201000000,"fmt":"-201M","longFmt":"-201,000,000"},"netBorrowings":{"raw":-2000000,"fmt":"-2M","longFmt":"-2,000,000"},"otherCashflowsFromFinancingActivities":{"raw":-5000000,"fmt":"-5M","longFmt":"-5,000,000"},"totalCashFromFinancingActivities":{"raw":-515000000,"fmt":"-515M","longFmt":"-515,000,000"},"effectOfExchangeRate":{"raw":-43000000,"fmt":"-43M","longFmt":"-43,000,000"},"changeInCash":{"raw":-233000000,"fmt":"-233M","longFmt":"-233,000,000"},"repurchaseOfStock":{"raw":-307000000,"fmt":"-307M","longFmt":"-307,000,000"},"issuanceOfStock":{"raw":24000000,"fmt":"24M","longFmt":"24,000,000"}}],"maxAge":86400},"defaultKeyStatistics":{"maxAge":1,"priceHint":{"raw":2,"fmt":"2","longFmt":"2"},"enterpriseValue":{"raw":45598187520,"fmt":"45.6B","longFmt":"45,598,187,520"},"forwardPE":{"raw":12.594382,"fmt":"12.59"},"profitMargins":{"raw":0.14264,"fmt":"14.26%"},"floatShares":{"raw":736590582,"fmt":"736.59M","longFmt":"736,590,582"},"sharesOutstanding":{"raw":748849984,"fmt":"748.85M","longFmt":"748,849,984"},"sharesShort":{"raw":9409098,"fmt":"9.41M","longFmt":"9,409,098"},"sharesShortPriorMonth":{"raw":9036177,"fmt":"9.04M","longFmt":"9,036,177"},"sharesShortPreviousMonthDate":{"raw":1559260800,"fmt":"2019-05-31"},"dateShortInterest":{"raw":1561680000,"fmt":"2019-06-28"},"sharesPercentSharesOut":{"raw":0.0126,"fmt":"1.26%"},"heldPercentInsiders":{"raw":0.01773,"fmt":"1.77%"},"heldPercentInstitutions":{"raw":0.70518994,"fmt":"70.52%"},"shortRatio":{"raw":3.13,"fmt":"3.13"},"shortPercentOfFloat":{"raw":0.0127,"fmt":"1.27%"},"beta":{"raw":0.467505,"fmt":"0.47"},"morningStarOverallRating":{},"morningStarRiskRating":{},"category":null,"bookValue":{"raw":34.895,"fmt":"34.90"},"priceToBook":{"raw":1.6061039,"fmt":"1.61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0.294,"fmt":"29.40%"},"revenueQuarterlyGrowth":{},"netIncomeToCommon":{"raw":3131000064,"fmt":"3.13B","longFmt":"3,131,000,064"},"trailingEps":{"raw":4.086,"fmt":"4.09"},"forwardEps":{"raw":4.45,"fmt":"4.45"},"pegRatio":{"raw":3.87,"fmt":"3.87"},"lastSplitFactor":"1/2","lastSplitDate":{"raw":1521417600,"fmt":"2018-03-19"},"enterpriseToRevenue":{"raw":2.077,"fmt":"2.08"},"enterpriseToEbitda":{"raw":10.099,"fmt":"10.10"},"52WeekChange":{"raw":0.32234693,"fmt":"32.23%"},"SandP52WeekChange":{"raw":0.077139735,"fmt":"7.71%"},"lastDividendValue":{},"lastCapGain":{},"annualHoldingsTurnover":{}},"financialData":{"maxAge":86400,"currentPrice":{"raw":56.045,"fmt":"56.04"},"targetHighPrice":{"raw":62.0,"fmt":"62.00"},"targetLowPrice":{"raw":42.0,"fmt":"42.00"},"targetMeanPrice":{"raw":52.27,"fmt":"52.27"},"targetMedianPrice":{"raw":53.0,"fmt":"53.00"},"recommendationMean":{"raw":2.9,"fmt":"2.90"},"recommendationKey":"hold","numberOfAnalystOpinions":{"raw":15,"fmt":"15","longFmt":"15"},"totalCash":{"raw":4442999808,"fmt":"4.44B","longFmt":"4,442,999,808"},"totalCashPerShare":{"raw":5.96,"fmt":"5.96"},"ebitda":{"raw":4514999808,"fmt":"4.51B","longFmt":"4,514,999,808"},"totalDebt":{"raw":7870000128,"fmt":"7.87B","longFmt":"7,870,000,128"},"quickRatio":{"raw":0.312,"fmt":"0.31"},"currentRatio":{"raw":0.433,"fmt":"0.43"},"totalRevenue":{"raw":21951000576,"fmt":"21.95B","longFmt":"21,951,000,576"},"debtToEquity":{"raw":30.212,"fmt":"30.21"},"revenuePerShare":{"raw":28.777,"fmt":"28.78"},"returnOnAssets":{"raw":0.01905,"fmt":"1.91%"},"returnOnEquity":{"raw":0.1244,"fmt":"12.44%"},"grossProfits":{"raw":7193000000,"fmt":"7.19B","longFmt":"7,193,000,000"},"freeCashflow":{"raw":3527875072,"fmt":"3.53B","longFmt":"3,527,875,072"},"operatingCashflow":{"raw":6320000000,"fmt":"6.32B","longFmt":"6,320,000,000"},"earningsGrowth":{"raw":0.352,"fmt":"35.20%"},"revenueGrowth":{"raw":0.035,"fmt":"3.50%"},"grossMargins":{"raw":0.33898,"fmt":"33.90%"},"ebitdaMargins":{"raw":0.20569,"fmt":"20.57%"},"operatingMargins":{"raw":0.2035,"fmt":"20.35%"},"profitMargins":{"raw":0.14264,"fmt":"14.26%"},"financialCurrency":"USD"}}],"error":null}} </t>
  </si>
  <si>
    <t xml:space="preserve">{"quoteSummary":{"result":[{"cashflowStatementHistoryQuarterly":{"cashflowStatements":[{"maxAge":1,"endDate":{"raw":1553990400,"fmt":"2019-03-31"},"netIncome":{"raw":162527000,"fmt":"162.53M","longFmt":"162,527,000"},"depreciation":{"raw":11593000,"fmt":"11.59M","longFmt":"11,593,000"},"changeToNetincome":{"raw":8461000,"fmt":"8.46M","longFmt":"8,461,000"},"changeToLiabilities":{"raw":4975000,"fmt":"4.97M","longFmt":"4,975,000"},"changeToOperatingActivities":{"raw":-226000,"fmt":"-226k","longFmt":"-226,000"},"totalCashFromOperatingActivities":{"raw":187330000,"fmt":"187.33M","longFmt":"187,330,000"},"capitalExpenditures":{"raw":-9133000,"fmt":"-9.13M","longFmt":"-9,133,000"},"investments":{"raw":442782000,"fmt":"442.78M","longFmt":"442,782,000"},"otherCashflowsFromInvestingActivities":{"raw":-2958000,"fmt":"-2.96M","longFmt":"-2,958,000"},"totalCashflowsFromInvestingActivities":{"raw":430691000,"fmt":"430.69M","longFmt":"430,691,000"},"totalCashFromFinancingActivities":{"raw":-196049000,"fmt":"-196.05M","longFmt":"-196,049,000"},"effectOfExchangeRate":{"raw":255000,"fmt":"255k","longFmt":"255,000"},"changeInCash":{"raw":422227000,"fmt":"422.23M","longFmt":"422,227,000"},"repurchaseOfStock":{"raw":-204302000,"fmt":"-204.3M","longFmt":"-204,302,000"},"issuanceOfStock":{"raw":8253000,"fmt":"8.25M","longFmt":"8,253,000"}},{"maxAge":1,"endDate":{"raw":1546214400,"fmt":"2018-12-31"},"netIncome":{"raw":182195000,"fmt":"182.19M","longFmt":"182,195,000"},"depreciation":{"raw":11917000,"fmt":"11.92M","longFmt":"11,917,000"},"changeToNetincome":{"raw":-50070000,"fmt":"-50.07M","longFmt":"-50,070,000"},"changeToLiabilities":{"raw":65791000,"fmt":"65.79M","longFmt":"65,791,000"},"changeToOperatingActivities":{"raw":7958000,"fmt":"7.96M","longFmt":"7,958,000"},"totalCashFromOperatingActivities":{"raw":218500000,"fmt":"218.5M","longFmt":"218,500,000"},"capitalExpenditures":{"raw":-7410000,"fmt":"-7.41M","longFmt":"-7,410,000"},"investments":{"raw":40853000,"fmt":"40.85M","longFmt":"40,853,000"},"otherCashflowsFromInvestingActivities":{"raw":-2958000,"fmt":"-2.96M","longFmt":"-2,958,000"},"totalCashflowsFromInvestingActivities":{"raw":85683000,"fmt":"85.68M","longFmt":"85,683,000"},"totalCashFromFinancingActivities":{"raw":-178349000,"fmt":"-178.35M","longFmt":"-178,349,000"},"effectOfExchangeRate":{"raw":27000,"fmt":"27k","longFmt":"27,000"},"changeInCash":{"raw":125861000,"fmt":"125.86M","longFmt":"125,861,000"},"repurchaseOfStock":{"raw":-178349000,"fmt":"-178.35M","longFmt":"-178,349,000"},"issuanceOfStock":{"raw":8253000,"fmt":"8.25M","longFmt":"8,253,000"}},{"maxAge":1,"endDate":{"raw":1538265600,"fmt":"2018-09-30"},"netIncome":{"raw":137680000,"fmt":"137.68M","longFmt":"137,680,000"},"depreciation":{"raw":12255000,"fmt":"12.26M","longFmt":"12,255,000"},"changeToNetincome":{"raw":10661000,"fmt":"10.66M","longFmt":"10,661,000"},"changeToLiabilities":{"raw":25468000,"fmt":"25.47M","longFmt":"25,468,000"},"changeToOperatingActivities":{"raw":688000,"fmt":"688k","longFmt":"688,000"},"totalCashFromOperatingActivities":{"raw":187461000,"fmt":"187.46M","longFmt":"187,461,000"},"capitalExpenditures":{"raw":-10928000,"fmt":"-10.93M","longFmt":"-10,928,000"},"investments":{"raw":-27769000,"fmt":"-27.77M","longFmt":"-27,769,000"},"otherCashflowsFromInvestingActivities":{"raw":-2958000,"fmt":"-2.96M","longFmt":"-2,958,000"},"totalCashflowsFromInvestingActivities":{"raw":-38697000,"fmt":"-38.7M","longFmt":"-38,697,000"},"totalCashFromFinancingActivities":{"raw":-173181000,"fmt":"-173.18M","longFmt":"-173,181,000"},"effectOfExchangeRate":{"raw":-395000,"fmt":"-395k","longFmt":"-395,000"},"changeInCash":{"raw":-24812000,"fmt":"-24.81M","longFmt":"-24,812,000"},"repurchaseOfStock":{"raw":-178206000,"fmt":"-178.21M","longFmt":"-178,206,000"},"issuanceOfStock":{"raw":5025000,"fmt":"5.03M","longFmt":"5,025,000"}},{"maxAge":1,"endDate":{"raw":1530316800,"fmt":"2018-06-30"},"netIncome":{"raw":128351000,"fmt":"128.35M","longFmt":"128,351,000"},"depreciation":{"raw":12078000,"fmt":"12.08M","longFmt":"12,078,000"},"changeToNetincome":{"raw":17386000,"fmt":"17.39M","longFmt":"17,386,000"},"changeToLiabilities":{"raw":48819000,"fmt":"48.82M","longFmt":"48,819,000"},"changeToOperatingActivities":{"raw":-6618000,"fmt":"-6.62M","longFmt":"-6,618,000"},"totalCashFromOperatingActivities":{"raw":201817000,"fmt":"201.82M","longFmt":"201,817,000"},"capitalExpenditures":{"raw":-11007000,"fmt":"-11.01M","longFmt":"-11,007,000"},"investments":{"raw":-258501000,"fmt":"-258.5M","longFmt":"-258,501,000"},"otherCashflowsFromInvestingActivities":{"raw":-2958000,"fmt":"-2.96M","longFmt":"-2,958,000"},"totalCashflowsFromInvestingActivities":{"raw":-269508000,"fmt":"-269.51M","longFmt":"-269,508,000"},"netBorrowings":{"raw":-1250009000,"fmt":"-1.25B","longFmt":"-1,250,009,000"},"totalCashFromFinancingActivities":{"raw":-1378865000,"fmt":"-1.38B","longFmt":"-1,378,865,000"},"effectOfExchangeRate":{"raw":-757000,"fmt":"-757k","longFmt":"-757,000"},"changeInCash":{"raw":-1447313000,"fmt":"-1.45B","longFmt":"-1,447,313,000"},"repurchaseOfStock":{"raw":-128856000,"fmt":"-128.86M","longFmt":"-128,856,000"},"issuanceOfStock":{"raw":5025000,"fmt":"5.03M","longFmt":"5,025,000"}}],"maxAge":86400},"defaultKeyStatistics":{"maxAge":1,"priceHint":{"raw":2,"fmt":"2","longFmt":"2"},"enterpriseValue":{"raw":26719426560,"fmt":"26.72B","longFmt":"26,719,426,560"},"forwardPE":{"raw":39.416515,"fmt":"39.42"},"profitMargins":{"raw":0.49976003,"fmt":"49.98%"},"floatShares":{"raw":97449082,"fmt":"97.45M","longFmt":"97,449,082"},"sharesOutstanding":{"raw":119408000,"fmt":"119.41M","longFmt":"119,408,000"},"sharesShort":{"raw":1485540,"fmt":"1.49M","longFmt":"1,485,540"},"sharesShortPriorMonth":{"raw":1415563,"fmt":"1.42M","longFmt":"1,415,563"},"sharesShortPreviousMonthDate":{"raw":1559260800,"fmt":"2019-05-31"},"dateShortInterest":{"raw":1561680000,"fmt":"2019-06-28"},"sharesPercentSharesOut":{"raw":0.0125,"fmt":"1.25%"},"heldPercentInsiders":{"raw":0.01122,"fmt":"1.12%"},"heldPercentInstitutions":{"raw":0.96502,"fmt":"96.50%"},"shortRatio":{"raw":2.55,"fmt":"2.55"},"shortPercentOfFloat":{"raw":0.014099999,"fmt":"1.41%"},"beta":{"raw":0.844351,"fmt":"0.84"},"morningStarOverallRating":{},"morningStarRiskRating":{},"category":null,"bookValue":{"raw":-11.778,"fmt":"-11.78"},"priceToBook":{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0.211,"fmt":"21.10%"},"revenueQuarterlyGrowth":{},"netIncomeToCommon":{"raw":610753024,"fmt":"610.75M","longFmt":"610,753,024"},"trailingEps":{"raw":5.009,"fmt":"5.01"},"forwardEps":{"raw":5.57,"fmt":"5.57"},"pegRatio":{"raw":5.26,"fmt":"5.26"},"lastSplitFactor":"1/2","lastSplitDate":{"raw":944524800,"fmt":"1999-12-07"},"enterpriseToRevenue":{"raw":21.864,"fmt":"21.86"},"enterpriseToEbitda":{"raw":32.189,"fmt":"32.19"},"52WeekChange":{"raw":0.49411917,"fmt":"49.41%"},"SandP52WeekChange":{"raw":0.077139735,"fmt":"7.71%"},"lastDividendValue":{},"lastCapGain":{},"annualHoldingsTurnover":{}},"financialData":{"maxAge":86400,"currentPrice":{"raw":219.55,"fmt":"219.55"},"targetHighPrice":{"raw":210.0,"fmt":"210.00"},"targetLowPrice":{"raw":197.0,"fmt":"197.00"},"targetMeanPrice":{"raw":203.5,"fmt":"203.50"},"targetMedianPrice":{"raw":203.5,"fmt":"203.50"},"recommendationMean":{"raw":2.3,"fmt":"2.30"},"recommendationKey":"buy","numberOfAnalystOpinions":{"raw":2,"fmt":"2","longFmt":"2"},"totalCash":{"raw":1252989952,"fmt":"1.25B","longFmt":"1,252,989,952"},"totalCashPerShare":{"raw":10.513,"fmt":"10.51"},"ebitda":{"raw":830067968,"fmt":"830.07M","longFmt":"830,067,968"},"totalDebt":{"raw":1793790976,"fmt":"1.79B","longFmt":"1,793,790,976"},"quickRatio":{"raw":1.343,"fmt":"1.34"},"currentRatio":{"raw":1.397,"fmt":"1.40"},"totalRevenue":{"raw":1222088960,"fmt":"1.22B","longFmt":"1,222,088,960"},"debtToEquity":{},"revenuePerShare":{"raw":10.263,"fmt":"10.26"},"returnOnAssets":{"raw":0.20265,"fmt":"20.26%"},"returnOnEquity":{},"grossProfits":{"raw":1022835000,"fmt":"1.02B","longFmt":"1,022,835,000"},"freeCashflow":{"raw":506714624,"fmt":"506.71M","longFmt":"506,714,624"},"operatingCashflow":{"raw":795107968,"fmt":"795.11M","longFmt":"795,107,968"},"earningsGrowth":{"raw":0.239,"fmt":"23.90%"},"revenueGrowth":{"raw":0.024,"fmt":"2.40%"},"grossMargins":{"raw":0.84495,"fmt":"84.50%"},"ebitdaMargins":{"raw":0.67921996,"fmt":"67.92%"},"operatingMargins":{"raw":0.64007,"fmt":"64.01%"},"profitMargins":{"raw":0.49976003,"fmt":"49.98%"},"financialCurrency":"USD"}}],"error":null}} </t>
  </si>
  <si>
    <t xml:space="preserve">{"quoteSummary":{"result":[{"cashflowStatementHistoryQuarterly":{"cashflowStatements":[{"maxAge":1,"endDate":{"raw":1553990400,"fmt":"2019-03-31"},"netIncome":{"raw":1107000000,"fmt":"1.11B","longFmt":"1,107,000,000"},"depreciation":{"raw":87000000,"fmt":"87M","longFmt":"87,000,000"},"changeToNetincome":{"raw":1148000000,"fmt":"1.15B","longFmt":"1,148,000,000"},"changeToLiabilities":{"raw":0,"fmt":null,"longFmt":"0"},"changeToOperatingActivities":{"raw":-133000000,"fmt":"-133M","longFmt":"-133,000,000"},"totalCashFromOperatingActivities":{"raw":2289000000,"fmt":"2.29B","longFmt":"2,289,000,000"},"investments":{"raw":251000000,"fmt":"251M","longFmt":"251,000,000"},"otherCashflowsFromInvestingActivities":{"raw":-201000000,"fmt":"-201M","longFmt":"-201,000,000"},"totalCashflowsFromInvestingActivities":{"raw":3810000000,"fmt":"3.81B","longFmt":"3,810,000,000"},"dividendsPaid":{"raw":-150000000,"fmt":"-150M","longFmt":"-150,000,000"},"netBorrowings":{"raw":-2109000000,"fmt":"-2.11B","longFmt":"-2,109,000,000"},"otherCashflowsFromFinancingActivities":{"raw":44000000,"fmt":"44M","longFmt":"44,000,000"},"totalCashFromFinancingActivities":{"raw":-3182000000,"fmt":"-3.18B","longFmt":"-3,182,000,000"},"changeInCash":{"raw":2917000000,"fmt":"2.92B","longFmt":"2,917,000,000"},"repurchaseOfStock":{"raw":-967000000,"fmt":"-967M","longFmt":"-967,000,000"}},{"maxAge":1,"endDate":{"raw":1546214400,"fmt":"2018-12-31"},"netIncome":{"raw":783000000,"fmt":"783M","longFmt":"783,000,000"},"depreciation":{"raw":80000000,"fmt":"80M","longFmt":"80,000,000"},"changeToNetincome":{"raw":1601000000,"fmt":"1.6B","longFmt":"1,601,000,000"},"changeToLiabilities":{"raw":0,"fmt":null,"longFmt":"0"},"changeToOperatingActivities":{"raw":356000000,"fmt":"356M","longFmt":"356,000,000"},"totalCashFromOperatingActivities":{"raw":2576000000,"fmt":"2.58B","longFmt":"2,576,000,000"},"investments":{"raw":1241000000,"fmt":"1.24B","longFmt":"1,241,000,000"},"otherCashflowsFromInvestingActivities":{"raw":-187000000,"fmt":"-187M","longFmt":"-187,000,000"},"totalCashflowsFromInvestingActivities":{"raw":-6285000000,"fmt":"-6.29B","longFmt":"-6,285,000,000"},"dividendsPaid":{"raw":-151000000,"fmt":"-151M","longFmt":"-151,000,000"},"netBorrowings":{"raw":250000000,"fmt":"250M","longFmt":"250,000,000"},"otherCashflowsFromFinancingActivities":{"raw":1715000000,"fmt":"1.72B","longFmt":"1,715,000,000"},"totalCashFromFinancingActivities":{"raw":1814000000,"fmt":"1.81B","longFmt":"1,814,000,000"},"changeInCash":{"raw":-1895000000,"fmt":"-1.9B","longFmt":"-1,895,000,000"},"repurchaseOfStock":{"raw":-967000000,"fmt":"-967M","longFmt":"-967,000,000"}},{"maxAge":1,"endDate":{"raw":1538265600,"fmt":"2018-09-30"},"netIncome":{"raw":671000000,"fmt":"671M","longFmt":"671,000,000"},"depreciation":{"raw":78000000,"fmt":"78M","longFmt":"78,000,000"},"changeToNetincome":{"raw":1539000000,"fmt":"1.54B","longFmt":"1,539,000,000"},"changeToLiabilities":{"raw":0,"fmt":null,"longFmt":"0"},"changeToOperatingActivities":{"raw":449000000,"fmt":"449M","longFmt":"449,000,000"},"totalCashFromOperatingActivities":{"raw":2685000000,"fmt":"2.69B","longFmt":"2,685,000,000"},"investments":{"raw":-503000000,"fmt":"-503M","longFmt":"-503,000,000"},"otherCashflowsFromInvestingActivities":{"raw":-352000000,"fmt":"-352M","longFmt":"-352,000,000"},"totalCashflowsFromInvestingActivities":{"raw":-10477000000,"fmt":"-10.48B","longFmt":"-10,477,000,000"},"dividendsPaid":{"raw":-156000000,"fmt":"-156M","longFmt":"-156,000,000"},"netBorrowings":{"raw":2016000000,"fmt":"2.02B","longFmt":"2,016,000,000"},"otherCashflowsFromFinancingActivities":{"raw":3280000000,"fmt":"3.28B","longFmt":"3,280,000,000"},"totalCashFromFinancingActivities":{"raw":4173000000,"fmt":"4.17B","longFmt":"4,173,000,000"},"changeInCash":{"raw":-3619000000,"fmt":"-3.62B","longFmt":"-3,619,000,000"},"repurchaseOfStock":{"raw":-967000000,"fmt":"-967M","longFmt":"-967,000,000"}},{"maxAge":1,"endDate":{"raw":1530316800,"fmt":"2018-06-30"},"netIncome":{"raw":696000000,"fmt":"696M","longFmt":"696,000,000"},"depreciation":{"raw":73000000,"fmt":"73M","longFmt":"73,000,000"},"changeToNetincome":{"raw":1402000000,"fmt":"1.4B","longFmt":"1,402,000,000"},"changeToLiabilities":{"raw":0,"fmt":null,"longFmt":"0"},"changeToOperatingActivities":{"raw":-5000000,"fmt":"-5M","longFmt":"-5,000,000"},"totalCashFromOperatingActivities":{"raw":2166000000,"fmt":"2.17B","longFmt":"2,166,000,000"},"investments":{"raw":-513000000,"fmt":"-513M","longFmt":"-513,000,000"},"otherCashflowsFromInvestingActivities":{"raw":-187000000,"fmt":"-187M","longFmt":"-187,000,000"},"totalCashflowsFromInvestingActivities":{"raw":-3029000000,"fmt":"-3.03B","longFmt":"-3,029,000,000"},"dividendsPaid":{"raw":-113000000,"fmt":"-113M","longFmt":"-113,000,000"},"netBorrowings":{"raw":701000000,"fmt":"701M","longFmt":"701,000,000"},"otherCashflowsFromFinancingActivities":{"raw":2482000000,"fmt":"2.48B","longFmt":"2,482,000,000"},"totalCashFromFinancingActivities":{"raw":2579000000,"fmt":"2.58B","longFmt":"2,579,000,000"},"changeInCash":{"raw":1716000000,"fmt":"1.72B","longFmt":"1,716,000,000"},"repurchaseOfStock":{"raw":-491000000,"fmt":"-491M","longFmt":"-491,000,000"}}],"maxAge":86400},"defaultKeyStatistics":{"maxAge":1,"priceHint":{"raw":2,"fmt":"2","longFmt":"2"},"enterpriseValue":{"raw":33633099776,"fmt":"33.63B","longFmt":"33,633,099,776"},"forwardPE":{"raw":7.7387576,"fmt":"7.74"},"profitMargins":{"raw":0.38731998,"fmt":"38.73%"},"floatShares":{"raw":612050924,"fmt":"612.05M","longFmt":"612,050,924"},"sharesOutstanding":{"raw":691654016,"fmt":"691.65M","longFmt":"691,654,016"},"sharesShort":{"raw":8184005,"fmt":"8.18M","longFmt":"8,184,005"},"sharesShortPriorMonth":{"raw":15927806,"fmt":"15.93M","longFmt":"15,927,806"},"sharesShortPreviousMonthDate":{"raw":1559260800,"fmt":"2019-05-31"},"dateShortInterest":{"raw":1561680000,"fmt":"2019-06-28"},"sharesPercentSharesOut":{"raw":0.0119,"fmt":"1.19%"},"heldPercentInsiders":{"raw":0.0012899999,"fmt":"0.13%"},"heldPercentInstitutions":{"raw":0.9835,"fmt":"98.35%"},"shortRatio":{"raw":1.24,"fmt":"1.24"},"shortPercentOfFloat":{"raw":0.0119,"fmt":"1.19%"},"beta":{"raw":1.402705,"fmt":"1.4"},"morningStarOverallRating":{},"morningStarRiskRating":{},"category":null,"bookValue":{"raw":21.353,"fmt":"21.35"},"priceToBook":{"raw":1.6925021,"fmt":"1.69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0.73,"fmt":"73.00%"},"revenueQuarterlyGrowth":{},"netIncomeToCommon":{"raw":3256999936,"fmt":"3.26B","longFmt":"3,256,999,936"},"trailingEps":{"raw":4.456,"fmt":"4.46"},"forwardEps":{"raw":4.67,"fmt":"4.67"},"pegRatio":{"raw":0.51,"fmt":"0.51"},"lastSplitFactor":null,"lastSplitDate":{},"enterpriseToRevenue":{"raw":4.0,"fmt":"4.00"},"enterpriseToEbitda":{},"52WeekChange":{"raw":0.10442257,"fmt":"10.44%"},"SandP52WeekChange":{"raw":0.077139735,"fmt":"7.71%"},"lastDividendValue":{},"lastCapGain":{},"annualHoldingsTurnover":{}},"financialData":{"maxAge":86400,"currentPrice":{"raw":36.14,"fmt":"36.14"},"targetHighPrice":{"raw":47.0,"fmt":"47.00"},"targetLowPrice":{"raw":33.0,"fmt":"33.00"},"targetMeanPrice":{"raw":38.88,"fmt":"38.88"},"targetMedianPrice":{"raw":39.0,"fmt":"39.00"},"recommendationMean":{"raw":2.0,"fmt":"2.00"},"recommendationKey":"buy","numberOfAnalystOpinions":{"raw":17,"fmt":"17","longFmt":"17"},"totalCash":{"raw":12963000320,"fmt":"12.96B","longFmt":"12,963,000,320"},"totalCashPerShare":{"raw":18.806,"fmt":"18.81"},"ebitda":{},"totalDebt":{"raw":21891000320,"fmt":"21.89B","longFmt":"21,891,000,320"},"quickRatio":{},"currentRatio":{},"totalRevenue":{"raw":8408999936,"fmt":"8.41B","longFmt":"8,408,999,936"},"debtToEquity":{},"revenuePerShare":{"raw":11.552,"fmt":"11.55"},"returnOnAssets":{"raw":0.032420002,"fmt":"3.24%"},"returnOnEquity":{"raw":0.22412,"fmt":"22.41%"},"grossProfits":{"raw":7739000000,"fmt":"7.74B","longFmt":"7,739,000,000"},"freeCashflow":{},"operatingCashflow":{"raw":9715999744,"fmt":"9.72B","longFmt":"9,715,999,744"},"earningsGrowth":{"raw":0.88,"fmt":"88.00%"},"revenueGrowth":{"raw":0.365,"fmt":"36.50%"},"grossMargins":{"raw":0.0,"fmt":"0.00%"},"ebitdaMargins":{"raw":0.0,"fmt":"0.00%"},"operatingMargins":{"raw":0.5349,"fmt":"53.49%"},"profitMargins":{"raw":0.38731998,"fmt":"38.73%"},"financialCurrency":"USD"}}],"error":null}} </t>
  </si>
  <si>
    <t xml:space="preserve">{"quoteSummary":{"result":[{"cashflowStatementHistoryQuarterly":{"cashflowStatements":[{"maxAge":1,"endDate":{"raw":1553990400,"fmt":"2019-03-31"},"netIncome":{"raw":213000000,"fmt":"213M","longFmt":"213,000,000"},"depreciation":{"raw":298000000,"fmt":"298M","longFmt":"298,000,000"},"changeToNetincome":{"raw":59000000,"fmt":"59M","longFmt":"59,000,000"},"changeToAccountReceivables":{"raw":-61000000,"fmt":"-61M","longFmt":"-61,000,000"},"changeToLiabilities":{"raw":-89000000,"fmt":"-89M","longFmt":"-89,000,000"},"changeToInventory":{"raw":209000000,"fmt":"209M","longFmt":"209,000,000"},"changeToOperatingActivities":{"raw":-12000000,"fmt":"-12M","longFmt":"-12,000,000"},"totalCashFromOperatingActivities":{"raw":617000000,"fmt":"617M","longFmt":"617,000,000"},"capitalExpenditures":{"raw":-481000000,"fmt":"-481M","longFmt":"-481,000,000"},"otherCashflowsFromInvestingActivities":{"raw":-27000000,"fmt":"-27M","longFmt":"-27,000,000"},"totalCashflowsFromInvestingActivities":{"raw":-675000000,"fmt":"-675M","longFmt":"-675,000,000"},"dividendsPaid":{"raw":-108000000,"fmt":"-108M","longFmt":"-108,000,000"},"netBorrowings":{"raw":104000000,"fmt":"104M","longFmt":"104,000,000"},"otherCashflowsFromFinancingActivities":{"raw":151000000,"fmt":"151M","longFmt":"151,000,000"},"totalCashFromFinancingActivities":{"raw":150000000,"fmt":"150M","longFmt":"150,000,000"},"changeInCash":{"raw":92000000,"fmt":"92M","longFmt":"92,000,000"},"issuanceOfStock":{"raw":3000000,"fmt":"3M","longFmt":"3,000,000"}},{"maxAge":1,"endDate":{"raw":1546214400,"fmt":"2018-12-31"},"netIncome":{"raw":108000000,"fmt":"108M","longFmt":"108,000,000"},"depreciation":{"raw":92000000,"fmt":"92M","longFmt":"92,000,000"},"changeToNetincome":{"raw":-130000000,"fmt":"-130M","longFmt":"-130,000,000"},"changeToAccountReceivables":{"raw":-284000000,"fmt":"-284M","longFmt":"-284,000,000"},"changeToLiabilities":{"raw":68000000,"fmt":"68M","longFmt":"68,000,000"},"changeToInventory":{"raw":90000000,"fmt":"90M","longFmt":"90,000,000"},"changeToOperatingActivities":{"raw":42000000,"fmt":"42M","longFmt":"42,000,000"},"totalCashFromOperatingActivities":{"raw":138000000,"fmt":"138M","longFmt":"138,000,000"},"capitalExpenditures":{"raw":-502000000,"fmt":"-502M","longFmt":"-502,000,000"},"otherCashflowsFromInvestingActivities":{"raw":-44000000,"fmt":"-44M","longFmt":"-44,000,000"},"totalCashflowsFromInvestingActivities":{"raw":-791000000,"fmt":"-791M","longFmt":"-791,000,000"},"dividendsPaid":{"raw":-101000000,"fmt":"-101M","longFmt":"-101,000,000"},"netBorrowings":{"raw":373000000,"fmt":"373M","longFmt":"373,000,000"},"otherCashflowsFromFinancingActivities":{"raw":188000000,"fmt":"188M","longFmt":"188,000,000"},"totalCashFromFinancingActivities":{"raw":462000000,"fmt":"462M","longFmt":"462,000,000"},"changeInCash":{"raw":-191000000,"fmt":"-191M","longFmt":"-191,000,000"},"issuanceOfStock":{"raw":2000000,"fmt":"2M","longFmt":"2,000,000"}},{"maxAge":1,"endDate":{"raw":1538265600,"fmt":"2018-09-30"},"netIncome":{"raw":169000000,"fmt":"169M","longFmt":"169,000,000"},"depreciation":{"raw":206000000,"fmt":"206M","longFmt":"206,000,000"},"changeToNetincome":{"raw":55000000,"fmt":"55M","longFmt":"55,000,000"},"changeToAccountReceivables":{"raw":1000000,"fmt":"1M","longFmt":"1,000,000"},"changeToLiabilities":{"raw":-5000000,"fmt":"-5M","longFmt":"-5,000,000"},"changeToInventory":{"raw":-177000000,"fmt":"-177M","longFmt":"-177,000,000"},"changeToOperatingActivities":{"raw":-100000000,"fmt":"-100M","longFmt":"-100,000,000"},"totalCashFromOperatingActivities":{"raw":149000000,"fmt":"149M","longFmt":"149,000,000"},"capitalExpenditures":{"raw":-700000000,"fmt":"-700M","longFmt":"-700,000,000"},"investments":{"raw":146000000,"fmt":"146M","longFmt":"146,000,000"},"otherCashflowsFromInvestingActivities":{"raw":-46000000,"fmt":"-46M","longFmt":"-46,000,000"},"totalCashflowsFromInvestingActivities":{"raw":-807000000,"fmt":"-807M","longFmt":"-807,000,000"},"dividendsPaid":{"raw":-101000000,"fmt":"-101M","longFmt":"-101,000,000"},"netBorrowings":{"raw":469000000,"fmt":"469M","longFmt":"469,000,000"},"otherCashflowsFromFinancingActivities":{"raw":152000000,"fmt":"152M","longFmt":"152,000,000"},"totalCashFromFinancingActivities":{"raw":523000000,"fmt":"523M","longFmt":"523,000,000"},"changeInCash":{"raw":-135000000,"fmt":"-135M","longFmt":"-135,000,000"},"issuanceOfStock":{"raw":3000000,"fmt":"3M","longFmt":"3,000,000"}},{"maxAge":1,"endDate":{"raw":1530316800,"fmt":"2018-06-30"},"netIncome":{"raw":139000000,"fmt":"139M","longFmt":"139,000,000"},"depreciation":{"raw":204000000,"fmt":"204M","longFmt":"204,000,000"},"changeToNetincome":{"raw":36000000,"fmt":"36M","longFmt":"36,000,000"},"changeToAccountReceivables":{"raw":291000000,"fmt":"291M","longFmt":"291,000,000"},"changeToLiabilities":{"raw":51000000,"fmt":"51M","longFmt":"51,000,000"},"changeToInventory":{"raw":-127000000,"fmt":"-127M","longFmt":"-127,000,000"},"changeToOperatingActivities":{"raw":114000000,"fmt":"114M","longFmt":"114,000,000"},"totalCashFromOperatingActivities":{"raw":708000000,"fmt":"708M","longFmt":"708,000,000"},"capitalExpenditures":{"raw":-450000000,"fmt":"-450M","longFmt":"-450,000,000"},"investments":{"raw":146000000,"fmt":"146M","longFmt":"146,000,000"},"otherCashflowsFromInvestingActivities":{"raw":-27000000,"fmt":"-27M","longFmt":"-27,000,000"},"totalCashflowsFromInvestingActivities":{"raw":-552000000,"fmt":"-552M","longFmt":"-552,000,000"},"dividendsPaid":{"raw":-102000000,"fmt":"-102M","longFmt":"-102,000,000"},"netBorrowings":{"raw":52000000,"fmt":"52M","longFmt":"52,000,000"},"otherCashflowsFromFinancingActivities":{"raw":135000000,"fmt":"135M","longFmt":"135,000,000"},"totalCashFromFinancingActivities":{"raw":118000000,"fmt":"118M","longFmt":"118,000,000"},"changeInCash":{"raw":274000000,"fmt":"274M","longFmt":"274,000,000"},"issuanceOfStock":{"raw":33000000,"fmt":"33M","longFmt":"33,000,000"}}],"maxAge":86400},"defaultKeyStatistics":{"maxAge":1,"priceHint":{"raw":2,"fmt":"2","longFmt":"2"},"enterpriseValue":{"raw":28851462144,"fmt":"28.85B","longFmt":"28,851,462,144"},"forwardPE":{"raw":21.708954,"fmt":"21.71"},"profitMargins":{"raw":0.090129994,"fmt":"9.01%"},"floatShares":{"raw":281832564,"fmt":"281.83M","longFmt":"281,832,564"},"sharesOutstanding":{"raw":283753984,"fmt":"283.75M","longFmt":"283,753,984"},"sharesShort":{"raw":7035482,"fmt":"7.04M","longFmt":"7,035,482"},"sharesShortPriorMonth":{"raw":5858373,"fmt":"5.86M","longFmt":"5,858,373"},"sharesShortPreviousMonthDate":{"raw":1559260800,"fmt":"2019-05-31"},"dateShortInterest":{"raw":1561680000,"fmt":"2019-06-28"},"sharesPercentSharesOut":{"raw":0.0248,"fmt":"2.48%"},"heldPercentInsiders":{"raw":0.00583,"fmt":"0.58%"},"heldPercentInstitutions":{"raw":0.94447,"fmt":"94.45%"},"shortRatio":{"raw":2.98,"fmt":"2.98"},"shortPercentOfFloat":{"raw":0.028399998,"fmt":"2.84%"},"beta":{"raw":0.215404,"fmt":"0.22"},"morningStarOverallRating":{},"morningStarRiskRating":{},"category":null,"bookValue":{"raw":17.124,"fmt":"17.12"},"priceToBook":{"raw":3.3975706,"fmt":"3.40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-0.116,"fmt":"-11.60%"},"revenueQuarterlyGrowth":{},"netIncomeToCommon":{"raw":629000000,"fmt":"629M","longFmt":"629,000,000"},"trailingEps":{"raw":2.211,"fmt":"2.21"},"forwardEps":{"raw":2.68,"fmt":"2.68"},"pegRatio":{"raw":3.33,"fmt":"3.33"},"lastSplitFactor":null,"lastSplitDate":{},"enterpriseToRevenue":{"raw":4.134,"fmt":"4.13"},"enterpriseToEbitda":{"raw":14.04,"fmt":"14.04"},"52WeekChange":{"raw":0.22867322,"fmt":"22.87%"},"SandP52WeekChange":{"raw":0.077139735,"fmt":"7.71%"},"lastDividendValue":{},"lastCapGain":{},"annualHoldingsTurnover":{}},"financialData":{"maxAge":86400,"currentPrice":{"raw":58.18,"fmt":"58.18"},"targetHighPrice":{"raw":66.0,"fmt":"66.00"},"targetLowPrice":{"raw":53.0,"fmt":"53.00"},"targetMeanPrice":{"raw":58.25,"fmt":"58.25"},"targetMedianPrice":{"raw":59.0,"fmt":"59.00"},"recommendationMean":{"raw":2.4,"fmt":"2.40"},"recommendationKey":"buy","numberOfAnalystOpinions":{"raw":16,"fmt":"16","longFmt":"16"},"totalCash":{"raw":234000000,"fmt":"234M","longFmt":"234,000,000"},"totalCashPerShare":{"raw":0.825,"fmt":"0.82"},"ebitda":{"raw":2055000064,"fmt":"2.06B","longFmt":"2,055,000,064"},"totalDebt":{"raw":12122000384,"fmt":"12.12B","longFmt":"12,122,000,384"},"quickRatio":{"raw":0.718,"fmt":"0.72"},"currentRatio":{"raw":1.128,"fmt":"1.13"},"totalRevenue":{"raw":6978999808,"fmt":"6.98B","longFmt":"6,978,999,808"},"debtToEquity":{"raw":247.64,"fmt":"247.64"},"revenuePerShare":{"raw":24.705,"fmt":"24.70"},"returnOnAssets":{"raw":0.03291,"fmt":"3.29%"},"returnOnEquity":{"raw":0.13245,"fmt":"13.24%"},"grossProfits":{"raw":2398000000,"fmt":"2.4B","longFmt":"2,398,000,000"},"freeCashflow":{"raw":-776625024,"fmt":"-776.63M","longFmt":"-776,625,024"},"operatingCashflow":{"raw":1612000000,"fmt":"1.61B","longFmt":"1,612,000,000"},"earningsGrowth":{"raw":-0.124,"fmt":"-12.40%"},"revenueGrowth":{"raw":0.054,"fmt":"5.40%"},"grossMargins":{"raw":0.34962,"fmt":"34.96%"},"ebitdaMargins":{"raw":0.29444999,"fmt":"29.44%"},"operatingMargins":{"raw":0.17983,"fmt":"17.98%"},"profitMargins":{"raw":0.090129994,"fmt":"9.01%"},"financialCurrency":"USD"}}],"error":null}} </t>
  </si>
  <si>
    <t xml:space="preserve">{"quoteSummary":{"result":[{"cashflowStatementHistoryQuarterly":{"cashflowStatements":[{"maxAge":1,"endDate":{"raw":1553990400,"fmt":"2019-03-31"},"netIncome":{"raw":2977000000,"fmt":"2.98B","longFmt":"2,977,000,000"},"depreciation":{"raw":160000000,"fmt":"160M","longFmt":"160,000,000"},"changeToNetincome":{"raw":1520000000,"fmt":"1.52B","longFmt":"1,520,000,000"},"changeToAccountReceivables":{"raw":-3000000,"fmt":"-3M","longFmt":"-3,000,000"},"changeToLiabilities":{"raw":-2000000,"fmt":"-2M","longFmt":"-2,000,000"},"changeToOperatingActivities":{"raw":-2588000000,"fmt":"-2.59B","longFmt":"-2,588,000,000"},"totalCashFromOperatingActivities":{"raw":2064000000,"fmt":"2.06B","longFmt":"2,064,000,000"},"capitalExpenditures":{"raw":-156000000,"fmt":"-156M","longFmt":"-156,000,000"},"investments":{"raw":-81000000,"fmt":"-81M","longFmt":"-81,000,000"},"otherCashflowsFromInvestingActivities":{"raw":-89000000,"fmt":"-89M","longFmt":"-89,000,000"},"totalCashflowsFromInvestingActivities":{"raw":-326000000,"fmt":"-326M","longFmt":"-326,000,000"},"dividendsPaid":{"raw":-569000000,"fmt":"-569M","longFmt":"-569,000,000"},"totalCashFromFinancingActivities":{"raw":-2468000000,"fmt":"-2.47B","longFmt":"-2,468,000,000"},"effectOfExchangeRate":{"raw":-103000000,"fmt":"-103M","longFmt":"-103,000,000"},"changeInCash":{"raw":-833000000,"fmt":"-833M","longFmt":"-833,000,000"},"repurchaseOfStock":{"raw":-1940000000,"fmt":"-1.94B","longFmt":"-1,940,000,000"},"issuanceOfStock":{"raw":41000000,"fmt":"41M","longFmt":"41,000,000"}},{"maxAge":1,"endDate":{"raw":1546214400,"fmt":"2018-12-31"},"netIncome":{"raw":2977000000,"fmt":"2.98B","longFmt":"2,977,000,000"},"depreciation":{"raw":159000000,"fmt":"159M","longFmt":"159,000,000"},"changeToNetincome":{"raw":1613000000,"fmt":"1.61B","longFmt":"1,613,000,000"},"changeToAccountReceivables":{"raw":-200000000,"fmt":"-200M","longFmt":"-200,000,000"},"changeToLiabilities":{"raw":-46000000,"fmt":"-46M","longFmt":"-46,000,000"},"changeToOperatingActivities":{"raw":-1209000000,"fmt":"-1.21B","longFmt":"-1,209,000,000"},"totalCashFromOperatingActivities":{"raw":3294000000,"fmt":"3.29B","longFmt":"3,294,000,000"},"capitalExpenditures":{"raw":-157000000,"fmt":"-157M","longFmt":"-157,000,000"},"investments":{"raw":87000000,"fmt":"87M","longFmt":"87,000,000"},"otherCashflowsFromInvestingActivities":{"raw":-89000000,"fmt":"-89M","longFmt":"-89,000,000"},"totalCashflowsFromInvestingActivities":{"raw":-70000000,"fmt":"-70M","longFmt":"-70,000,000"},"dividendsPaid":{"raw":-572000000,"fmt":"-572M","longFmt":"-572,000,000"},"totalCashFromFinancingActivities":{"raw":-3018000000,"fmt":"-3.02B","longFmt":"-3,018,000,000"},"effectOfExchangeRate":{"raw":-68000000,"fmt":"-68M","longFmt":"-68,000,000"},"changeInCash":{"raw":138000000,"fmt":"138M","longFmt":"138,000,000"},"repurchaseOfStock":{"raw":-2494000000,"fmt":"-2.49B","longFmt":"-2,494,000,000"},"issuanceOfStock":{"raw":48000000,"fmt":"48M","longFmt":"48,000,000"}},{"maxAge":1,"endDate":{"raw":1538265600,"fmt":"2018-09-30"},"netIncome":{"raw":2845000000,"fmt":"2.85B","longFmt":"2,845,000,000"},"depreciation":{"raw":-149000000,"fmt":"-149M","longFmt":"-149,000,000"},"changeToNetincome":{"raw":1411000000,"fmt":"1.41B","longFmt":"1,411,000,000"},"changeToAccountReceivables":{"raw":12000000,"fmt":"12M","longFmt":"12,000,000"},"changeToLiabilities":{"raw":21000000,"fmt":"21M","longFmt":"21,000,000"},"changeToOperatingActivities":{"raw":-958000000,"fmt":"-958M","longFmt":"-958,000,000"},"totalCashFromOperatingActivities":{"raw":3494000000,"fmt":"3.49B","longFmt":"3,494,000,000"},"capitalExpenditures":{"raw":-195000000,"fmt":"-195M","longFmt":"-195,000,000"},"investments":{"raw":-1584000000,"fmt":"-1.58B","longFmt":"-1,584,000,000"},"otherCashflowsFromInvestingActivities":{"raw":-89000000,"fmt":"-89M","longFmt":"-89,000,000"},"totalCashflowsFromInvestingActivities":{"raw":-1779000000,"fmt":"-1.78B","longFmt":"-1,779,000,000"},"dividendsPaid":{"raw":-483000000,"fmt":"-483M","longFmt":"-483,000,000"},"otherCashflowsFromFinancingActivities":{"raw":-483000000,"fmt":"-483M","longFmt":"-483,000,000"},"totalCashFromFinancingActivities":{"raw":-2046000000,"fmt":"-2.05B","longFmt":"-2,046,000,000"},"effectOfExchangeRate":{"raw":-12000000,"fmt":"-12M","longFmt":"-12,000,000"},"changeInCash":{"raw":-343000000,"fmt":"-343M","longFmt":"-343,000,000"},"repurchaseOfStock":{"raw":-1592000000,"fmt":"-1.59B","longFmt":"-1,592,000,000"},"issuanceOfStock":{"raw":29000000,"fmt":"29M","longFmt":"29,000,000"}},{"maxAge":1,"endDate":{"raw":1530316800,"fmt":"2018-06-30"},"netIncome":{"raw":2329000000,"fmt":"2.33B","longFmt":"2,329,000,000"},"depreciation":{"raw":152000000,"fmt":"152M","longFmt":"152,000,000"},"changeToNetincome":{"raw":1239000000,"fmt":"1.24B","longFmt":"1,239,000,000"},"changeToAccountReceivables":{"raw":31000000,"fmt":"31M","longFmt":"31,000,000"},"changeToLiabilities":{"raw":8000000,"fmt":"8M","longFmt":"8,000,000"},"changeToOperatingActivities":{"raw":-122000000,"fmt":"-122M","longFmt":"-122,000,000"},"totalCashFromOperatingActivities":{"raw":3637000000,"fmt":"3.64B","longFmt":"3,637,000,000"},"capitalExpenditures":{"raw":-169000000,"fmt":"-169M","longFmt":"-169,000,000"},"investments":{"raw":-13000000,"fmt":"-13M","longFmt":"-13,000,000"},"otherCashflowsFromInvestingActivities":{"raw":-89000000,"fmt":"-89M","longFmt":"-89,000,000"},"totalCashflowsFromInvestingActivities":{"raw":-168000000,"fmt":"-168M","longFmt":"-168,000,000"},"dividendsPaid":{"raw":-487000000,"fmt":"-487M","longFmt":"-487,000,000"},"otherCashflowsFromFinancingActivities":{"raw":-600000000,"fmt":"-600M","longFmt":"-600,000,000"},"totalCashFromFinancingActivities":{"raw":-2811000000,"fmt":"-2.81B","longFmt":"-2,811,000,000"},"effectOfExchangeRate":{"raw":-295000000,"fmt":"-295M","longFmt":"-295,000,000"},"changeInCash":{"raw":363000000,"fmt":"363M","longFmt":"363,000,000"},"repurchaseOfStock":{"raw":-1756000000,"fmt":"-1.76B","longFmt":"-1,756,000,000"},"issuanceOfStock":{"raw":32000000,"fmt":"32M","longFmt":"32,000,000"}}],"maxAge":86400},"defaultKeyStatistics":{"maxAge":1,"priceHint":{"raw":2,"fmt":"2","longFmt":"2"},"enterpriseValue":{"raw":405372829696,"fmt":"405.37B","longFmt":"405,372,829,696"},"forwardPE":{"raw":29.075684,"fmt":"29.08"},"profitMargins":{"raw":0.51343,"fmt":"51.34%"},"floatShares":{"raw":1728041292,"fmt":"1.73B","longFmt":"1,728,041,292"},"sharesOutstanding":{"raw":1738989952,"fmt":"1.74B","longFmt":"1,738,989,952"},"sharesShort":{"raw":27976906,"fmt":"27.98M","longFmt":"27,976,906"},"sharesShortPriorMonth":{"raw":26982182,"fmt":"26.98M","longFmt":"26,982,182"},"sharesShortPreviousMonthDate":{"raw":1559260800,"fmt":"2019-05-31"},"dateShortInterest":{"raw":1561680000,"fmt":"2019-06-28"},"sharesPercentSharesOut":{"raw":0.0128,"fmt":"1.28%"},"heldPercentInsiders":{"raw":9.9E-4,"fmt":"0.10%"},"heldPercentInstitutions":{"raw":0.94934,"fmt":"94.93%"},"shortRatio":{"raw":3.62,"fmt":"3.62"},"shortPercentOfFloat":{"raw":0.0159,"fmt":"1.59%"},"beta":{"raw":0.828565,"fmt":"0.83"},"morningStarOverallRating":{},"morningStarRiskRating":{},"category":null,"bookValue":{"raw":13.166,"fmt":"13.17"},"priceToBook":{"raw":13.714111,"fmt":"13.71"},"annualReportExpenseRatio":{},"ytdReturn":{},"beta3Year":{},"totalAssets":{},"yield":{},"fundFamily":null,"fundInceptionDate":{},"legalType":null,"threeYearAverageReturn":{},"fiveYearAverageReturn":{},"priceToSalesTrailing12Months":{},"lastFiscalYearEnd":{"raw":1538265600,"fmt":"2018-09-30"},"nextFiscalYearEnd":{"raw":1601424000,"fmt":"2020-09-30"},"mostRecentQuarter":{"raw":1553990400,"fmt":"2019-03-31"},"earningsQuarterlyGrowth":{"raw":0.143,"fmt":"14.30%"},"revenueQuarterlyGrowth":{},"netIncomeToCommon":{"raw":10737000448,"fmt":"10.74B","longFmt":"10,737,000,448"},"trailingEps":{"raw":4.84,"fmt":"4.84"},"forwardEps":{"raw":6.21,"fmt":"6.21"},"pegRatio":{"raw":2.14,"fmt":"2.14"},"lastSplitFactor":"1/4","lastSplitDate":{"raw":1426723200,"fmt":"2015-03-19"},"enterpriseToRevenue":{"raw":18.703,"fmt":"18.70"},"enterpriseToEbitda":{"raw":27.754,"fmt":"27.75"},"52WeekChange":{"raw":0.30413115,"fmt":"30.41%"},"SandP52WeekChange":{"raw":0.077139735,"fmt":"7.71%"},"lastDividendValue":{},"lastCapGain":{},"annualHoldingsTurnover":{}},"financialData":{"maxAge":86400,"currentPrice":{"raw":180.56,"fmt":"180.56"},"targetHighPrice":{"raw":225.0,"fmt":"225.00"},"targetLowPrice":{"raw":160.0,"fmt":"160.00"},"targetMeanPrice":{"raw":186.19,"fmt":"186.19"},"targetMedianPrice":{"raw":185.0,"fmt":"185.00"},"recommendationMean":{"raw":1.8,"fmt":"1.80"},"recommendationKey":"buy","numberOfAnalystOpinions":{"raw":36,"fmt":"36","longFmt":"36"},"totalCash":{"raw":11523999744,"fmt":"11.52B","longFmt":"11,523,999,744"},"totalCashPerShare":{"raw":5.271,"fmt":"5.27"},"ebitda":{"raw":14606000128,"fmt":"14.61B","longFmt":"14,606,000,128"},"totalDebt":{"raw":16629999616,"fmt":"16.63B","longFmt":"16,629,999,616"},"quickRatio":{"raw":1.274,"fmt":"1.27"},"currentRatio":{"raw":1.625,"fmt":"1.62"},"totalRevenue":{"raw":21674000384,"fmt":"21.67B","longFmt":"21,674,000,384"},"debtToEquity":{"raw":48.519,"fmt":"48.52"},"revenuePerShare":{"raw":9.799,"fmt":"9.80"},"returnOnAssets":{"raw":0.12854,"fmt":"12.85%"},"returnOnEquity":{"raw":0.32548,"fmt":"32.55%"},"grossProfits":{"raw":19923000000,"fmt":"19.92B","longFmt":"19,923,000,000"},"freeCashflow":{"raw":10580750336,"fmt":"10.58B","longFmt":"10,580,750,336"},"operatingCashflow":{"raw":12341999616,"fmt":"12.34B","longFmt":"12,341,999,616"},"earningsGrowth":{"raw":0.172,"fmt":"17.20%"},"revenueGrowth":{"raw":0.083,"fmt":"8.30%"},"grossMargins":{"raw":0.96766,"fmt":"96.77%"},"ebitdaMargins":{"raw":0.67389,"fmt":"67.39%"},"operatingMargins":{"raw":0.65904,"fmt":"65.90%"},"profitMargins":{"raw":0.51343,"fmt":"51.34%"},"financialCurrency":"USD"}}],"error":null}} </t>
  </si>
  <si>
    <t xml:space="preserve">{"quoteSummary":{"result":[{"cashflowStatementHistoryQuarterly":{"cashflowStatements":[{"maxAge":1,"endDate":{"raw":1553990400,"fmt":"2019-03-31"},"netIncome":{"raw":2084000000,"fmt":"2.08B","longFmt":"2,084,000,000"},"depreciation":{"raw":851000000,"fmt":"851M","longFmt":"851,000,000"},"changeToNetincome":{"raw":-2349000000,"fmt":"-2.35B","longFmt":"-2,349,000,000"},"changeToAccountReceivables":{"raw":378000000,"fmt":"378M","longFmt":"378,000,000"},"changeToLiabilities":{"raw":-783000000,"fmt":"-783M","longFmt":"-783,000,000"},"changeToInventory":{"raw":363000000,"fmt":"363M","longFmt":"363,000,000"},"changeToOperatingActivities":{"raw":-728000000,"fmt":"-728M","longFmt":"-728,000,000"},"totalCashFromOperatingActivities":{"raw":744000000,"fmt":"744M","longFmt":"744,000,000"},"capitalExpenditures":{"raw":-1678000000,"fmt":"-1.68B","longFmt":"-1,678,000,000"},"investments":{"raw":-10000000,"fmt":"-10M","longFmt":"-10,000,000"},"otherCashflowsFromInvestingActivities":{"raw":-255000000,"fmt":"-255M","longFmt":"-255,000,000"},"totalCashflowsFromInvestingActivities":{"raw":2454000000,"fmt":"2.45B","longFmt":"2,454,000,000"},"dividendsPaid":{"raw":-623000000,"fmt":"-623M","longFmt":"-623,000,000"},"netBorrowings":{"raw":-2873000000,"fmt":"-2.87B","longFmt":"-2,873,000,000"},"otherCashflowsFromFinancingActivities":{"raw":-81000000,"fmt":"-81M","longFmt":"-81,000,000"},"totalCashFromFinancingActivities":{"raw":-3353000000,"fmt":"-3.35B","longFmt":"-3,353,000,000"},"changeInCash":{"raw":-155000000,"fmt":"-155M","longFmt":"-155,000,000"},"issuanceOfStock":{"raw":224000000,"fmt":"224M","longFmt":"224,000,000"}},{"maxAge":1,"endDate":{"raw":1546214400,"fmt":"2018-12-31"},"netIncome":{"raw":278000000,"fmt":"278M","longFmt":"278,000,000"},"depreciation":{"raw":902000000,"fmt":"902M","longFmt":"902,000,000"},"changeToNetincome":{"raw":375000000,"fmt":"375M","longFmt":"375,000,000"},"changeToAccountReceivables":{"raw":-463000000,"fmt":"-463M","longFmt":"-463,000,000"},"changeToLiabilities":{"raw":539000000,"fmt":"539M","longFmt":"539,000,000"},"changeToInventory":{"raw":85000000,"fmt":"85M","longFmt":"85,000,000"},"changeToOperatingActivities":{"raw":217000000,"fmt":"217M","longFmt":"217,000,000"},"totalCashFromOperatingActivities":{"raw":1361000000,"fmt":"1.36B","longFmt":"1,361,000,000"},"capitalExpenditures":{"raw":-2208000000,"fmt":"-2.21B","longFmt":"-2,208,000,000"},"investments":{"raw":-21000000,"fmt":"-21M","longFmt":"-21,000,000"},"otherCashflowsFromInvestingActivities":{"raw":-184000000,"fmt":"-184M","longFmt":"-184,000,000"},"totalCashflowsFromInvestingActivities":{"raw":-2260000000,"fmt":"-2.26B","longFmt":"-2,260,000,000"},"dividendsPaid":{"raw":-620000000,"fmt":"-620M","longFmt":"-620,000,000"},"netBorrowings":{"raw":-156000000,"fmt":"-156M","longFmt":"-156,000,000"},"otherCashflowsFromFinancingActivities":{"raw":1091000000,"fmt":"1.09B","longFmt":"1,091,000,000"},"totalCashFromFinancingActivities":{"raw":527000000,"fmt":"527M","longFmt":"527,000,000"},"changeInCash":{"raw":-372000000,"fmt":"-372M","longFmt":"-372,000,000"},"issuanceOfStock":{"raw":212000000,"fmt":"212M","longFmt":"212,000,000"}},{"maxAge":1,"endDate":{"raw":1538265600,"fmt":"2018-09-30"},"netIncome":{"raw":1164000000,"fmt":"1.16B","longFmt":"1,164,000,000"},"depreciation":{"raw":897000000,"fmt":"897M","longFmt":"897,000,000"},"changeToNetincome":{"raw":-271000000,"fmt":"-271M","longFmt":"-271,000,000"},"changeToAccountReceivables":{"raw":-57000000,"fmt":"-57M","longFmt":"-57,000,000"},"changeToLiabilities":{"raw":158000000,"fmt":"158M","longFmt":"158,000,000"},"changeToInventory":{"raw":-208000000,"fmt":"-208M","longFmt":"-208,000,000"},"changeToOperatingActivities":{"raw":17000000,"fmt":"17M","longFmt":"17,000,000"},"totalCashFromOperatingActivities":{"raw":2326000000,"fmt":"2.33B","longFmt":"2,326,000,000"},"capitalExpenditures":{"raw":-1965000000,"fmt":"-1.97B","longFmt":"-1,965,000,000"},"investments":{"raw":-30000000,"fmt":"-30M","longFmt":"-30,000,000"},"otherCashflowsFromInvestingActivities":{"raw":-100000000,"fmt":"-100M","longFmt":"-100,000,000"},"totalCashflowsFromInvestingActivities":{"raw":124000000,"fmt":"124M","longFmt":"124,000,000"},"dividendsPaid":{"raw":-611000000,"fmt":"-611M","longFmt":"-611,000,000"},"netBorrowings":{"raw":-2686000000,"fmt":"-2.69B","longFmt":"-2,686,000,000"},"otherCashflowsFromFinancingActivities":{"raw":65000000,"fmt":"65M","longFmt":"65,000,000"},"totalCashFromFinancingActivities":{"raw":-2576000000,"fmt":"-2.58B","longFmt":"-2,576,000,000"},"changeInCash":{"raw":-126000000,"fmt":"-126M","longFmt":"-126,000,000"},"issuanceOfStock":{"raw":656000000,"fmt":"656M","longFmt":"656,000,000"}},{"maxAge":1,"endDate":{"raw":1530316800,"fmt":"2018-06-30"},"netIncome":{"raw":-154000000,"fmt":"-154M","longFmt":"-154,000,000"},"depreciation":{"raw":877000000,"fmt":"877M","longFmt":"877,000,000"},"changeToNetincome":{"raw":736000000,"fmt":"736M","longFmt":"736,000,000"},"changeToAccountReceivables":{"raw":-103000000,"fmt":"-103M","longFmt":"-103,000,000"},"changeToLiabilities":{"raw":19000000,"fmt":"19M","longFmt":"19,000,000"},"changeToInventory":{"raw":-118000000,"fmt":"-118M","longFmt":"-118,000,000"},"changeToOperatingActivities":{"raw":200000000,"fmt":"200M","longFmt":"200,000,000"},"totalCashFromOperatingActivities":{"raw":1749000000,"fmt":"1.75B","longFmt":"1,749,000,000"},"capitalExpenditures":{"raw":-2047000000,"fmt":"-2.05B","longFmt":"-2,047,000,000"},"investments":{"raw":-33000000,"fmt":"-33M","longFmt":"-33,000,000"},"otherCashflowsFromInvestingActivities":{"raw":134000000,"fmt":"134M","longFmt":"134,000,000"},"totalCashflowsFromInvestingActivities":{"raw":-1629000000,"fmt":"-1.63B","longFmt":"-1,629,000,000"},"dividendsPaid":{"raw":-608000000,"fmt":"-608M","longFmt":"-608,000,000"},"netBorrowings":{"raw":-886000000,"fmt":"-886M","longFmt":"-886,000,000"},"otherCashflowsFromFinancingActivities":{"raw":992000000,"fmt":"992M","longFmt":"992,000,000"},"totalCashFromFinancingActivities":{"raw":-393000000,"fmt":"-393M","longFmt":"-393,000,000"},"changeInCash":{"raw":-273000000,"fmt":"-273M","longFmt":"-273,000,000"},"issuanceOfStock":{"raw":109000000,"fmt":"109M","longFmt":"109,000,000"}}],"maxAge":86400},"defaultKeyStatistics":{"maxAge":1,"priceHint":{"raw":2,"fmt":"2","longFmt":"2"},"enterpriseValue":{"raw":108599992320,"fmt":"108.6B","longFmt":"108,599,992,320"},"forwardPE":{"raw":17.601265,"fmt":"17.60"},"profitMargins":{"raw":0.14963001,"fmt":"14.96%"},"floatShares":{"raw":1039109795,"fmt":"1.04B","longFmt":"1,039,109,795"},"sharesOutstanding":{"raw":1040300032,"fmt":"1.04B","longFmt":"1,040,300,032"},"sharesShort":{"raw":17610394,"fmt":"17.61M","longFmt":"17,610,394"},"sharesShortPriorMonth":{"raw":14108004,"fmt":"14.11M","longFmt":"14,108,004"},"sharesShortPreviousMonthDate":{"raw":1559260800,"fmt":"2019-05-31"},"dateShortInterest":{"raw":1561680000,"fmt":"2019-06-28"},"sharesPercentSharesOut":{"raw":0.016900001,"fmt":"1.69%"},"heldPercentInsiders":{"raw":8.1E-4,"fmt":"0.08%"},"heldPercentInstitutions":{"raw":0.57646,"fmt":"57.65%"},"shortRatio":{"raw":4.15,"fmt":"4.15"},"shortPercentOfFloat":{"raw":0.016900001,"fmt":"1.69%"},"beta":{"raw":0.284943,"fmt":"0.28"},"morningStarOverallRating":{},"morningStarRiskRating":{},"category":null,"bookValue":{"raw":25.413,"fmt":"25.41"},"priceToBook":{"raw":2.1886435,"fmt":"2.19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1.222,"fmt":"122.20%"},"revenueQuarterlyGrowth":{},"netIncomeToCommon":{"raw":3372000000,"fmt":"3.37B","longFmt":"3,372,000,000"},"trailingEps":{"raw":3.264,"fmt":"3.26"},"forwardEps":{"raw":3.16,"fmt":"3.16"},"pegRatio":{"raw":8.53,"fmt":"8.53"},"lastSplitFactor":"6109/10000","lastSplitDate":{"raw":986256000,"fmt":"2001-04-03"},"enterpriseToRevenue":{"raw":4.819,"fmt":"4.82"},"enterpriseToEbitda":{"raw":14.65,"fmt":"14.65"},"52WeekChange":{"raw":0.17606378,"fmt":"17.61%"},"SandP52WeekChange":{"raw":0.077139735,"fmt":"7.71%"},"lastDividendValue":{},"lastCapGain":{},"annualHoldingsTurnover":{}},"financialData":{"maxAge":86400,"currentPrice":{"raw":55.62,"fmt":"55.62"},"targetHighPrice":{"raw":59.0,"fmt":"59.00"},"targetLowPrice":{"raw":46.0,"fmt":"46.00"},"targetMeanPrice":{"raw":54.68,"fmt":"54.68"},"targetMedianPrice":{"raw":55.0,"fmt":"55.00"},"recommendationMean":{"raw":3.2,"fmt":"3.20"},"recommendationKey":"hold","numberOfAnalystOpinions":{"raw":17,"fmt":"17","longFmt":"17"},"totalCash":{"raw":1360999936,"fmt":"1.36B","longFmt":"1,360,999,936"},"totalCashPerShare":{"raw":1.308,"fmt":"1.31"},"ebitda":{"raw":7413000192,"fmt":"7.41B","longFmt":"7,413,000,192"},"totalDebt":{"raw":45968998400,"fmt":"45.97B","longFmt":"45,968,998,400"},"quickRatio":{"raw":0.509,"fmt":"0.51"},"currentRatio":{"raw":0.878,"fmt":"0.88"},"totalRevenue":{"raw":22535000064,"fmt":"22.54B","longFmt":"22,535,000,064"},"debtToEquity":{"raw":148.392,"fmt":"148.39"},"revenuePerShare":{"raw":21.943,"fmt":"21.94"},"returnOnAssets":{"raw":0.02152,"fmt":"2.15%"},"returnOnEquity":{"raw":0.11886,"fmt":"11.89%"},"grossProfits":{"raw":9653000000,"fmt":"9.65B","longFmt":"9,653,000,000"},"freeCashflow":{"raw":-3212000000,"fmt":"-3.21B","longFmt":"-3,212,000,000"},"operatingCashflow":{"raw":6179999744,"fmt":"6.18B","longFmt":"6,179,999,744"},"earningsGrowth":{"raw":1.163,"fmt":"116.30%"},"revenueGrowth":{"raw":-0.151,"fmt":"-15.10%"},"grossMargins":{"raw":0.41459998,"fmt":"41.46%"},"ebitdaMargins":{"raw":0.32895002,"fmt":"32.90%"},"operatingMargins":{"raw":0.17243999,"fmt":"17.24%"},"profitMargins":{"raw":0.14963001,"fmt":"14.96%"},"financialCurrency":"USD"}}],"error":null}} </t>
  </si>
  <si>
    <t xml:space="preserve">{"quoteSummary":{"result":[{"cashflowStatementHistoryQuarterly":{"cashflowStatements":[{"maxAge":1,"endDate":{"raw":1557619200,"fmt":"2019-05-12"},"netIncome":{"raw":906000000,"fmt":"906M","longFmt":"906,000,000"},"depreciation":{"raw":336000000,"fmt":"336M","longFmt":"336,000,000"},"changeToNetincome":{"raw":101000000,"fmt":"101M","longFmt":"101,000,000"},"changeToLiabilities":{"raw":684000000,"fmt":"684M","longFmt":"684,000,000"},"changeToInventory":{"raw":40000000,"fmt":"40M","longFmt":"40,000,000"},"changeToOperatingActivities":{"raw":38000000,"fmt":"38M","longFmt":"38,000,000"},"totalCashFromOperatingActivities":{"raw":2105000000,"fmt":"2.1B","longFmt":"2,105,000,000"},"capitalExpenditures":{"raw":-672000000,"fmt":"-672M","longFmt":"-672,000,000"},"investments":{"raw":-117000000,"fmt":"-117M","longFmt":"-117,000,000"},"otherCashflowsFromInvestingActivities":{"raw":15000000,"fmt":"15M","longFmt":"15,000,000"},"totalCashflowsFromInvestingActivities":{"raw":-774000000,"fmt":"-774M","longFmt":"-774,000,000"},"dividendsPaid":{"raw":-251000000,"fmt":"-251M","longFmt":"-251,000,000"},"netBorrowings":{"raw":-96000000,"fmt":"-96M","longFmt":"-96,000,000"},"otherCashflowsFromFinancingActivities":{"raw":-3000000,"fmt":"-3M","longFmt":"-3,000,000"},"totalCashFromFinancingActivities":{"raw":-397000000,"fmt":"-397M","longFmt":"-397,000,000"},"effectOfExchangeRate":{"raw":-1000000,"fmt":"-1M","longFmt":"-1,000,000"},"changeInCash":{"raw":933000000,"fmt":"933M","longFmt":"933,000,000"},"repurchaseOfStock":{"raw":-47000000,"fmt":"-47M","longFmt":"-47,000,000"}},{"maxAge":1,"endDate":{"raw":1550361600,"fmt":"2019-02-17"},"netIncome":{"raw":889000000,"fmt":"889M","longFmt":"889,000,000"},"depreciation":{"raw":352000000,"fmt":"352M","longFmt":"352,000,000"},"changeToNetincome":{"raw":145000000,"fmt":"145M","longFmt":"145,000,000"},"changeToLiabilities":{"raw":-2506000000,"fmt":"-2.51B","longFmt":"-2,506,000,000"},"changeToInventory":{"raw":875000000,"fmt":"875M","longFmt":"875,000,000"},"changeToOperatingActivities":{"raw":26000000,"fmt":"26M","longFmt":"26,000,000"},"totalCashFromOperatingActivities":{"raw":-219000000,"fmt":"-219M","longFmt":"-219,000,000"},"capitalExpenditures":{"raw":-587000000,"fmt":"-587M","longFmt":"-587,000,000"},"investments":{"raw":140000000,"fmt":"140M","longFmt":"140,000,000"},"otherCashflowsFromInvestingActivities":{"raw":13000000,"fmt":"13M","longFmt":"13,000,000"},"totalCashflowsFromInvestingActivities":{"raw":-434000000,"fmt":"-434M","longFmt":"-434,000,000"},"dividendsPaid":{"raw":-251000000,"fmt":"-251M","longFmt":"-251,000,000"},"netBorrowings":{"raw":69000000,"fmt":"69M","longFmt":"69,000,000"},"otherCashflowsFromFinancingActivities":{"raw":-1000000,"fmt":"-1M","longFmt":"-1,000,000"},"totalCashFromFinancingActivities":{"raw":-49000000,"fmt":"-49M","longFmt":"-49,000,000"},"effectOfExchangeRate":{"raw":4000000,"fmt":"4M","longFmt":"4,000,000"},"changeInCash":{"raw":-698000000,"fmt":"-698M","longFmt":"-698,000,000"},"repurchaseOfStock":{"raw":-117000000,"fmt":"-117M","longFmt":"-117,000,000"}},{"maxAge":1,"endDate":{"raw":1543104000,"fmt":"2018-11-25"},"netIncome":{"raw":767000000,"fmt":"767M","longFmt":"767,000,000"},"depreciation":{"raw":331000000,"fmt":"331M","longFmt":"331,000,000"},"changeToNetincome":{"raw":245000000,"fmt":"245M","longFmt":"245,000,000"},"changeToLiabilities":{"raw":1822000000,"fmt":"1.82B","longFmt":"1,822,000,000"},"changeToInventory":{"raw":-1324000000,"fmt":"-1.32B","longFmt":"-1,324,000,000"},"changeToOperatingActivities":{"raw":336000000,"fmt":"336M","longFmt":"336,000,000"},"totalCashFromOperatingActivities":{"raw":2177000000,"fmt":"2.18B","longFmt":"2,177,000,000"},"capitalExpenditures":{"raw":-730000000,"fmt":"-730M","longFmt":"-730,000,000"},"investments":{"raw":24000000,"fmt":"24M","longFmt":"24,000,000"},"otherCashflowsFromInvestingActivities":{"raw":-31000000,"fmt":"-31M","longFmt":"-31,000,000"},"totalCashflowsFromInvestingActivities":{"raw":-737000000,"fmt":"-737M","longFmt":"-737,000,000"},"dividendsPaid":{"raw":-501000000,"fmt":"-501M","longFmt":"-501,000,000"},"netBorrowings":{"raw":104000000,"fmt":"104M","longFmt":"104,000,000"},"otherCashflowsFromFinancingActivities":{"raw":-1000000,"fmt":"-1M","longFmt":"-1,000,000"},"totalCashFromFinancingActivities":{"raw":-700000000,"fmt":"-700M","longFmt":"-700,000,000"},"effectOfExchangeRate":{"raw":-17000000,"fmt":"-17M","longFmt":"-17,000,000"},"changeInCash":{"raw":723000000,"fmt":"723M","longFmt":"723,000,000"},"repurchaseOfStock":{"raw":-302000000,"fmt":"-302M","longFmt":"-302,000,000"}},{"maxAge":1,"endDate":{"raw":1535846400,"fmt":"2018-09-02"},"netIncome":{"raw":1043000000,"fmt":"1.04B","longFmt":"1,043,000,000"},"depreciation":{"raw":431000000,"fmt":"431M","longFmt":"431,000,000"},"changeToNetincome":{"raw":92000000,"fmt":"92M","longFmt":"92,000,000"},"changeToLiabilities":{"raw":401000000,"fmt":"401M","longFmt":"401,000,000"},"changeToInventory":{"raw":-485000000,"fmt":"-485M","longFmt":"-485,000,000"},"changeToOperatingActivities":{"raw":72000000,"fmt":"72M","longFmt":"72,000,000"},"totalCashFromOperatingActivities":{"raw":1554000000,"fmt":"1.55B","longFmt":"1,554,000,000"},"capitalExpenditures":{"raw":-1056000000,"fmt":"-1.06B","longFmt":"-1,056,000,000"},"investments":{"raw":-46000000,"fmt":"-46M","longFmt":"-46,000,000"},"otherCashflowsFromInvestingActivities":{"raw":7000000,"fmt":"7M","longFmt":"7,000,000"},"totalCashflowsFromInvestingActivities":{"raw":-1095000000,"fmt":"-1.09B","longFmt":"-1,095,000,000"},"dividendsPaid":{"raw":-250000000,"fmt":"-250M","longFmt":"-250,000,000"},"netBorrowings":{"raw":75000000,"fmt":"75M","longFmt":"75,000,000"},"otherCashflowsFromFinancingActivities":{"raw":-2000000,"fmt":"-2M","longFmt":"-2,000,000"},"totalCashFromFinancingActivities":{"raw":-267000000,"fmt":"-267M","longFmt":"-267,000,000"},"effectOfExchangeRate":{"raw":-14000000,"fmt":"-14M","longFmt":"-14,000,000"},"changeInCash":{"raw":178000000,"fmt":"178M","longFmt":"178,000,000"},"repurchaseOfStock":{"raw":-90000000,"fmt":"-90M","longFmt":"-90,000,000"}}],"maxAge":86400},"defaultKeyStatistics":{"maxAge":1,"priceHint":{"raw":2,"fmt":"2","longFmt":"2"},"enterpriseValue":{"raw":121559687168,"fmt":"121.56B","longFmt":"121,559,687,168"},"forwardPE":{"raw":32.825325,"fmt":"32.83"},"profitMargins":{"raw":0.02409,"fmt":"2.41%"},"floatShares":{"raw":433152767,"fmt":"433.15M","longFmt":"433,152,767"},"sharesOutstanding":{"raw":439788992,"fmt":"439.79M","longFmt":"439,788,992"},"sharesShort":{"raw":4715758,"fmt":"4.72M","longFmt":"4,715,758"},"sharesShortPriorMonth":{"raw":4930245,"fmt":"4.93M","longFmt":"4,930,245"},"sharesShortPreviousMonthDate":{"raw":1559260800,"fmt":"2019-05-31"},"dateShortInterest":{"raw":1561680000,"fmt":"2019-06-28"},"sharesPercentSharesOut":{"raw":0.0107,"fmt":"1.07%"},"heldPercentInsiders":{"raw":0.0052300002,"fmt":"0.52%"},"heldPercentInstitutions":{"raw":0.73521006,"fmt":"73.52%"},"shortRatio":{"raw":2.45,"fmt":"2.45"},"shortPercentOfFloat":{"raw":0.0107,"fmt":"1.07%"},"beta":{"raw":1.020608,"fmt":"1.02"},"morningStarOverallRating":{},"morningStarRiskRating":{},"category":null,"bookValue":{"raw":32.937,"fmt":"32.94"},"priceToBook":{"raw":8.501078,"fmt":"8.50"},"annualReportExpenseRatio":{},"ytdReturn":{},"beta3Year":{},"totalAssets":{},"yield":{},"fundFamily":null,"fundInceptionDate":{},"legalType":null,"threeYearAverageReturn":{},"fiveYearAverageReturn":{},"priceToSalesTrailing12Months":{},"lastFiscalYearEnd":{"raw":1535846400,"fmt":"2018-09-02"},"nextFiscalYearEnd":{"raw":1599004800,"fmt":"2020-09-02"},"mostRecentQuarter":{"raw":1557619200,"fmt":"2019-05-12"},"earningsQuarterlyGrowth":{"raw":0.208,"fmt":"20.80%"},"revenueQuarterlyGrowth":{},"netIncomeToCommon":{"raw":3604999936,"fmt":"3.6B","longFmt":"3,604,999,936"},"trailingEps":{"raw":8.138,"fmt":"8.14"},"forwardEps":{"raw":8.53,"fmt":"8.53"},"pegRatio":{"raw":3.47,"fmt":"3.47"},"lastSplitFactor":"1/2","lastSplitDate":{"raw":947808000,"fmt":"2000-01-14"},"enterpriseToRevenue":{"raw":0.812,"fmt":"0.81"},"enterpriseToEbitda":{"raw":19.702,"fmt":"19.70"},"52WeekChange":{"raw":0.3059343,"fmt":"30.59%"},"SandP52WeekChange":{"raw":0.077139735,"fmt":"7.71%"},"lastDividendValue":{},"lastCapGain":{},"annualHoldingsTurnover":{}},"financialData":{"maxAge":86400,"currentPrice":{"raw":280.0,"fmt":"280.00"},"targetHighPrice":{"raw":300.0,"fmt":"300.00"},"targetLowPrice":{"raw":220.0,"fmt":"220.00"},"targetMeanPrice":{"raw":258.42,"fmt":"258.42"},"targetMedianPrice":{"raw":255.5,"fmt":"255.50"},"recommendationMean":{"raw":2.2,"fmt":"2.20"},"recommendationKey":"buy","numberOfAnalystOpinions":{"raw":24,"fmt":"24","longFmt":"24"},"totalCash":{"raw":8167000064,"fmt":"8.17B","longFmt":"8,167,000,064"},"totalCashPerShare":{"raw":18.57,"fmt":"18.57"},"ebitda":{"raw":6169999872,"fmt":"6.17B","longFmt":"6,169,999,872"},"totalDebt":{"raw":6497999872,"fmt":"6.5B","longFmt":"6,497,999,872"},"quickRatio":{"raw":0.432,"fmt":"0.43"},"currentRatio":{"raw":0.976,"fmt":"0.98"},"totalRevenue":{"raw":149616001024,"fmt":"149.62B","longFmt":"149,616,001,024"},"debtToEquity":{"raw":43.846,"fmt":"43.85"},"revenuePerShare":{"raw":340.494,"fmt":"340.49"},"returnOnAssets":{"raw":0.07078,"fmt":"7.08%"},"returnOnEquity":{"raw":0.2675,"fmt":"26.75%"},"grossProfits":{"raw":18424000000,"fmt":"18.42B","longFmt":"18,424,000,000"},"freeCashflow":{"raw":2107374976,"fmt":"2.11B","longFmt":"2,107,374,976"},"operatingCashflow":{"raw":5616999936,"fmt":"5.62B","longFmt":"5,616,999,936"},"earningsGrowth":{"raw":0.206,"fmt":"20.60%"},"revenueGrowth":{"raw":0.074,"fmt":"7.40%"},"grossMargins":{"raw":0.12946,"fmt":"12.95%"},"ebitdaMargins":{"raw":0.04124,"fmt":"4.12%"},"operatingMargins":{"raw":0.03155,"fmt":"3.16%"},"profitMargins":{"raw":0.02409,"fmt":"2.41%"},"financialCurrency":"USD"}}],"error":null}} </t>
  </si>
  <si>
    <t xml:space="preserve">{"quoteSummary":{"result":[{"cashflowStatementHistoryQuarterly":{"cashflowStatements":[{"maxAge":1,"endDate":{"raw":1553990400,"fmt":"2019-03-31"},"netIncome":{"raw":125100000,"fmt":"125.1M","longFmt":"125,100,000"},"depreciation":{"raw":136900000,"fmt":"136.9M","longFmt":"136,900,000"},"changeToNetincome":{"raw":14200000,"fmt":"14.2M","longFmt":"14,200,000"},"changeToAccountReceivables":{"raw":-121600000,"fmt":"-121.6M","longFmt":"-121,600,000"},"changeToLiabilities":{"raw":-42700000,"fmt":"-42.7M","longFmt":"-42,700,000"},"changeToInventory":{"raw":33100000,"fmt":"33.1M","longFmt":"33,100,000"},"changeToOperatingActivities":{"raw":36100000,"fmt":"36.1M","longFmt":"36,100,000"},"totalCashFromOperatingActivities":{"raw":181100000,"fmt":"181.1M","longFmt":"181,100,000"},"capitalExpenditures":{"raw":-406100000,"fmt":"-406.1M","longFmt":"-406,100,000"},"otherCashflowsFromInvestingActivities":{"raw":41300000,"fmt":"41.3M","longFmt":"41,300,000"},"totalCashflowsFromInvestingActivities":{"raw":-364800000,"fmt":"-364.8M","longFmt":"-364,800,000"},"dividendsPaid":{"raw":-83700000,"fmt":"-83.7M","longFmt":"-83,700,000"},"netBorrowings":{"raw":188500000,"fmt":"188.5M","longFmt":"188,500,000"},"otherCashflowsFromFinancingActivities":{"raw":16600000,"fmt":"16.6M","longFmt":"16,600,000"},"totalCashFromFinancingActivities":{"raw":176000000,"fmt":"176M","longFmt":"176,000,000"},"changeInCash":{"raw":-7700000,"fmt":"-7.7M","longFmt":"-7,700,000"},"issuanceOfStock":{"raw":54600000,"fmt":"54.6M","longFmt":"54,600,000"}},{"maxAge":1,"endDate":{"raw":1546214400,"fmt":"2018-12-31"},"netIncome":{"raw":85300000,"fmt":"85.3M","longFmt":"85,300,000"},"depreciation":{"raw":141100000,"fmt":"141.1M","longFmt":"141,100,000"},"changeToNetincome":{"raw":-13900000,"fmt":"-13.9M","longFmt":"-13,900,000"},"changeToAccountReceivables":{"raw":-150200000,"fmt":"-150.2M","longFmt":"-150,200,000"},"changeToLiabilities":{"raw":70500000,"fmt":"70.5M","longFmt":"70,500,000"},"changeToInventory":{"raw":33100000,"fmt":"33.1M","longFmt":"33,100,000"},"changeToOperatingActivities":{"raw":-47300000,"fmt":"-47.3M","longFmt":"-47,300,000"},"totalCashFromOperatingActivities":{"raw":85500000,"fmt":"85.5M","longFmt":"85,500,000"},"capitalExpenditures":{"raw":-505900000,"fmt":"-505.9M","longFmt":"-505,900,000"},"otherCashflowsFromInvestingActivities":{"raw":254800000,"fmt":"254.8M","longFmt":"254,800,000"},"totalCashflowsFromInvestingActivities":{"raw":-251100000,"fmt":"-251.1M","longFmt":"-251,100,000"},"dividendsPaid":{"raw":-78900000,"fmt":"-78.9M","longFmt":"-78,900,000"},"netBorrowings":{"raw":51800000,"fmt":"51.8M","longFmt":"51,800,000"},"otherCashflowsFromFinancingActivities":{"raw":-34900000,"fmt":"-34.9M","longFmt":"-34,900,000"},"totalCashFromFinancingActivities":{"raw":-56700000,"fmt":"-56.7M","longFmt":"-56,700,000"},"changeInCash":{"raw":-222300000,"fmt":"-222.3M","longFmt":"-222,300,000"},"issuanceOfStock":{"raw":5300000,"fmt":"5.3M","longFmt":"5,300,000"}},{"maxAge":1,"endDate":{"raw":1538265600,"fmt":"2018-09-30"},"netIncome":{"raw":205500000,"fmt":"205.5M","longFmt":"205,500,000"},"depreciation":{"raw":129000000,"fmt":"129M","longFmt":"129,000,000"},"changeToNetincome":{"raw":20600000,"fmt":"20.6M","longFmt":"20,600,000"},"changeToAccountReceivables":{"raw":182600000,"fmt":"182.6M","longFmt":"182,600,000"},"changeToLiabilities":{"raw":25800000,"fmt":"25.8M","longFmt":"25,800,000"},"changeToInventory":{"raw":33100000,"fmt":"33.1M","longFmt":"33,100,000"},"changeToOperatingActivities":{"raw":-56300000,"fmt":"-56.3M","longFmt":"-56,300,000"},"totalCashFromOperatingActivities":{"raw":507200000,"fmt":"507.2M","longFmt":"507,200,000"},"capitalExpenditures":{"raw":-394700000,"fmt":"-394.7M","longFmt":"-394,700,000"},"otherCashflowsFromInvestingActivities":{"raw":-242500000,"fmt":"-242.5M","longFmt":"-242,500,000"},"totalCashflowsFromInvestingActivities":{"raw":-637200000,"fmt":"-637.2M","longFmt":"-637,200,000"},"dividendsPaid":{"raw":-78500000,"fmt":"-78.5M","longFmt":"-78,500,000"},"netBorrowings":{"raw":329200000,"fmt":"329.2M","longFmt":"329,200,000"},"otherCashflowsFromFinancingActivities":{"raw":23900000,"fmt":"23.9M","longFmt":"23,900,000"},"totalCashFromFinancingActivities":{"raw":365800000,"fmt":"365.8M","longFmt":"365,800,000"},"changeInCash":{"raw":235800000,"fmt":"235.8M","longFmt":"235,800,000"},"issuanceOfStock":{"raw":91200000,"fmt":"91.2M","longFmt":"91,200,000"}},{"maxAge":1,"endDate":{"raw":1530316800,"fmt":"2018-06-30"},"netIncome":{"raw":100400000,"fmt":"100.4M","longFmt":"100,400,000"},"depreciation":{"raw":127000000,"fmt":"127M","longFmt":"127,000,000"},"changeToNetincome":{"raw":10800000,"fmt":"10.8M","longFmt":"10,800,000"},"changeToAccountReceivables":{"raw":-360200000,"fmt":"-360.2M","longFmt":"-360,200,000"},"changeToLiabilities":{"raw":4300000,"fmt":"4.3M","longFmt":"4,300,000"},"changeToInventory":{"raw":-28200000,"fmt":"-28.2M","longFmt":"-28,200,000"},"changeToOperatingActivities":{"raw":-8400000,"fmt":"-8.4M","longFmt":"-8,400,000"},"totalCashFromOperatingActivities":{"raw":-154300000,"fmt":"-154.3M","longFmt":"-154,300,000"},"capitalExpenditures":{"raw":-377800000,"fmt":"-377.8M","longFmt":"-377,800,000"},"otherCashflowsFromInvestingActivities":{"raw":284500000,"fmt":"284.5M","longFmt":"284,500,000"},"totalCashflowsFromInvestingActivities":{"raw":-93300000,"fmt":"-93.3M","longFmt":"-93,300,000"},"dividendsPaid":{"raw":-77300000,"fmt":"-77.3M","longFmt":"-77,300,000"},"netBorrowings":{"raw":227200000,"fmt":"227.2M","longFmt":"227,200,000"},"otherCashflowsFromFinancingActivities":{"raw":-18600000,"fmt":"-18.6M","longFmt":"-18,600,000"},"totalCashFromFinancingActivities":{"raw":231400000,"fmt":"231.4M","longFmt":"231,400,000"},"changeInCash":{"raw":-16200000,"fmt":"-16.2M","longFmt":"-16,200,000"},"issuanceOfStock":{"raw":100100000,"fmt":"100.1M","longFmt":"100,100,000"}}],"maxAge":86400},"defaultKeyStatistics":{"maxAge":1,"priceHint":{"raw":2,"fmt":"2","longFmt":"2"},"enterpriseValue":{"raw":18211020800,"fmt":"18.21B","longFmt":"18,211,020,800"},"forwardPE":{"raw":20.533056,"fmt":"20.53"},"profitMargins":{"raw":0.1432,"fmt":"14.32%"},"floatShares":{"raw":236969473,"fmt":"236.97M","longFmt":"236,969,473"},"sharesOutstanding":{"raw":237394000,"fmt":"237.39M","longFmt":"237,394,000"},"sharesShort":{"raw":9702278,"fmt":"9.7M","longFmt":"9,702,278"},"sharesShortPriorMonth":{"raw":9371689,"fmt":"9.37M","longFmt":"9,371,689"},"sharesShortPreviousMonthDate":{"raw":1559260800,"fmt":"2019-05-31"},"dateShortInterest":{"raw":1561680000,"fmt":"2019-06-28"},"sharesPercentSharesOut":{"raw":0.040900003,"fmt":"4.09%"},"heldPercentInsiders":{"raw":0.00176,"fmt":"0.18%"},"heldPercentInstitutions":{"raw":0.78043,"fmt":"78.04%"},"shortRatio":{"raw":8.25,"fmt":"8.25"},"shortPercentOfFloat":{"raw":0.0464,"fmt":"4.64%"},"beta":{"raw":0.269161,"fmt":"0.27"},"morningStarOverallRating":{},"morningStarRiskRating":{},"category":null,"bookValue":{"raw":19.724,"fmt":"19.72"},"priceToBook":{"raw":2.5192657,"fmt":"2.52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0.035,"fmt":"3.50%"},"revenueQuarterlyGrowth":{},"netIncomeToCommon":{"raw":516300000,"fmt":"516.3M","longFmt":"516,300,000"},"trailingEps":{"raw":2.198,"fmt":"2.20"},"forwardEps":{"raw":2.42,"fmt":"2.42"},"pegRatio":{"raw":4.45,"fmt":"4.45"},"lastSplitFactor":"1/2","lastSplitDate":{"raw":1463702400,"fmt":"2016-05-20"},"enterpriseToRevenue":{"raw":5.051,"fmt":"5.05"},"enterpriseToEbitda":{"raw":14.89,"fmt":"14.89"},"52WeekChange":{"raw":0.16877043,"fmt":"16.88%"},"SandP52WeekChange":{"raw":0.077139735,"fmt":"7.71%"},"lastDividendValue":{},"lastCapGain":{},"annualHoldingsTurnover":{}},"financialData":{"maxAge":86400,"currentPrice":{"raw":49.69,"fmt":"49.69"},"targetHighPrice":{"raw":56.0,"fmt":"56.00"},"targetLowPrice":{"raw":41.0,"fmt":"41.00"},"targetMeanPrice":{"raw":49.0,"fmt":"49.00"},"targetMedianPrice":{"raw":49.0,"fmt":"49.00"},"recommendationMean":{"raw":2.4,"fmt":"2.40"},"recommendationKey":"buy","numberOfAnalystOpinions":{"raw":9,"fmt":"9","longFmt":"9"},"totalCash":{"raw":10100000,"fmt":"10.1M","longFmt":"10,100,000"},"totalCashPerShare":{"raw":0.043,"fmt":"0.04"},"ebitda":{"raw":1223000064,"fmt":"1.22B","longFmt":"1,223,000,064"},"totalDebt":{"raw":6151399936,"fmt":"6.15B","longFmt":"6,151,399,936"},"quickRatio":{"raw":0.27,"fmt":"0.27"},"currentRatio":{"raw":0.513,"fmt":"0.51"},"totalRevenue":{"raw":3605400064,"fmt":"3.61B","longFmt":"3,605,400,064"},"debtToEquity":{"raw":125.991,"fmt":"125.99"},"revenuePerShare":{"raw":15.35,"fmt":"15.35"},"returnOnAssets":{"raw":0.02875,"fmt":"2.88%"},"returnOnEquity":{"raw":0.110869996,"fmt":"11.09%"},"grossProfits":{"raw":1305700000,"fmt":"1.31B","longFmt":"1,305,700,000"},"freeCashflow":{"raw":-937862528,"fmt":"-937.86M","longFmt":"-937,862,528"},"operatingCashflow":{"raw":552499968,"fmt":"552.5M","longFmt":"552,499,968"},"earningsGrowth":{"raw":0.017,"fmt":"1.70%"},"revenueGrowth":{"raw":0.077,"fmt":"7.70%"},"grossMargins":{"raw":0.37043998,"fmt":"37.04%"},"ebitdaMargins":{"raw":0.33921,"fmt":"33.92%"},"operatingMargins":{"raw":0.1911,"fmt":"19.11%"},"profitMargins":{"raw":0.1432,"fmt":"14.32%"},"financialCurrency":"USD"}}],"error":null}} </t>
  </si>
  <si>
    <t xml:space="preserve">{"quoteSummary":{"result":[{"cashflowStatementHistoryQuarterly":{"cashflowStatements":[{"maxAge":1,"endDate":{"raw":1553990400,"fmt":"2019-03-31"},"netIncome":{"raw":99500000,"fmt":"99.5M","longFmt":"99,500,000"},"depreciation":{"raw":228200000,"fmt":"228.2M","longFmt":"228,200,000"},"changeToNetincome":{"raw":-900000,"fmt":"-900k","longFmt":"-900,000"},"changeToAccountReceivables":{"raw":26600000,"fmt":"26.6M","longFmt":"26,600,000"},"changeToLiabilities":{"raw":-119400000,"fmt":"-119.4M","longFmt":"-119,400,000"},"changeToInventory":{"raw":44600000,"fmt":"44.6M","longFmt":"44,600,000"},"changeToOperatingActivities":{"raw":-23200000,"fmt":"-23.2M","longFmt":"-23,200,000"},"totalCashFromOperatingActivities":{"raw":362100000,"fmt":"362.1M","longFmt":"362,100,000"},"capitalExpenditures":{"raw":-309000000,"fmt":"-309M","longFmt":"-309,000,000"},"otherCashflowsFromInvestingActivities":{"raw":37600000,"fmt":"37.6M","longFmt":"37,600,000"},"totalCashflowsFromInvestingActivities":{"raw":-271400000,"fmt":"-271.4M","longFmt":"-271,400,000"},"dividendsPaid":{"raw":-119800000,"fmt":"-119.8M","longFmt":"-119,800,000"},"netBorrowings":{"raw":999500000,"fmt":"999.5M","longFmt":"999,500,000"},"otherCashflowsFromFinancingActivities":{"raw":-4500000,"fmt":"-4.5M","longFmt":"-4,500,000"},"totalCashFromFinancingActivities":{"raw":296900000,"fmt":"296.9M","longFmt":"296,900,000"},"changeInCash":{"raw":387600000,"fmt":"387.6M","longFmt":"387,600,000"},"repurchaseOfStock":{"raw":-578300000,"fmt":"-578.3M","longFmt":"-578,300,000"}},{"maxAge":1,"endDate":{"raw":1546214400,"fmt":"2018-12-31"},"netIncome":{"raw":18500000,"fmt":"18.5M","longFmt":"18,500,000"},"depreciation":{"raw":222200000,"fmt":"222.2M","longFmt":"222,200,000"},"changeToNetincome":{"raw":79700000,"fmt":"79.7M","longFmt":"79,700,000"},"changeToAccountReceivables":{"raw":300000000,"fmt":"300M","longFmt":"300,000,000"},"changeToLiabilities":{"raw":115200000,"fmt":"115.2M","longFmt":"115,200,000"},"changeToInventory":{"raw":10100000,"fmt":"10.1M","longFmt":"10,100,000"},"changeToOperatingActivities":{"raw":-250600000,"fmt":"-250.6M","longFmt":"-250,600,000"},"totalCashFromOperatingActivities":{"raw":306200000,"fmt":"306.2M","longFmt":"306,200,000"},"capitalExpenditures":{"raw":-371400000,"fmt":"-371.4M","longFmt":"-371,400,000"},"otherCashflowsFromInvestingActivities":{"raw":-6000000,"fmt":"-6M","longFmt":"-6,000,000"},"totalCashflowsFromInvestingActivities":{"raw":-377400000,"fmt":"-377.4M","longFmt":"-377,400,000"},"dividendsPaid":{"raw":-308700000,"fmt":"-308.7M","longFmt":"-308,700,000"},"netBorrowings":{"raw":236600000,"fmt":"236.6M","longFmt":"236,600,000"},"otherCashflowsFromFinancingActivities":{"raw":-4100000,"fmt":"-4.1M","longFmt":"-4,100,000"},"totalCashFromFinancingActivities":{"raw":-448300000,"fmt":"-448.3M","longFmt":"-448,300,000"},"changeInCash":{"raw":-519500000,"fmt":"-519.5M","longFmt":"-519,500,000"},"repurchaseOfStock":{"raw":-556200000,"fmt":"-556.2M","longFmt":"-556,200,000"}},{"maxAge":1,"endDate":{"raw":1538265600,"fmt":"2018-09-30"},"netIncome":{"raw":355000000,"fmt":"355M","longFmt":"355,000,000"},"depreciation":{"raw":208800000,"fmt":"208.8M","longFmt":"208,800,000"},"changeToNetincome":{"raw":95300000,"fmt":"95.3M","longFmt":"95,300,000"},"changeToAccountReceivables":{"raw":-10200000,"fmt":"-10.2M","longFmt":"-10,200,000"},"changeToLiabilities":{"raw":-16800000,"fmt":"-16.8M","longFmt":"-16,800,000"},"changeToInventory":{"raw":19100000,"fmt":"19.1M","longFmt":"19,100,000"},"changeToOperatingActivities":{"raw":85600000,"fmt":"85.6M","longFmt":"85,600,000"},"totalCashFromOperatingActivities":{"raw":794400000,"fmt":"794.4M","longFmt":"794,400,000"},"capitalExpenditures":{"raw":-263100000,"fmt":"-263.1M","longFmt":"-263,100,000"},"otherCashflowsFromInvestingActivities":{"raw":-9000000,"fmt":"-9M","longFmt":"-9,000,000"},"totalCashflowsFromInvestingActivities":{"raw":-272100000,"fmt":"-272.1M","longFmt":"-272,100,000"},"dividendsPaid":{"raw":-308700000,"fmt":"-308.7M","longFmt":"-308,700,000"},"netBorrowings":{"raw":-514500000,"fmt":"-514.5M","longFmt":"-514,500,000"},"otherCashflowsFromFinancingActivities":{"raw":62000000,"fmt":"62M","longFmt":"62,000,000"},"totalCashFromFinancingActivities":{"raw":-1122700000,"fmt":"-1.12B","longFmt":"-1,122,700,000"},"changeInCash":{"raw":-600400000,"fmt":"-600.4M","longFmt":"-600,400,000"},"repurchaseOfStock":{"raw":-486100000,"fmt":"-486.1M","longFmt":"-486,100,000"}},{"maxAge":1,"endDate":{"raw":1530316800,"fmt":"2018-06-30"},"netIncome":{"raw":101800000,"fmt":"101.8M","longFmt":"101,800,000"},"depreciation":{"raw":134043000,"fmt":"134.04M","longFmt":"134,043,000"},"changeToNetincome":{"raw":-35645000,"fmt":"-35.65M","longFmt":"-35,645,000"},"changeToAccountReceivables":{"raw":-70941000,"fmt":"-70.94M","longFmt":"-70,941,000"},"changeToLiabilities":{"raw":-17481000,"fmt":"-17.48M","longFmt":"-17,481,000"},"changeToInventory":{"raw":18615000,"fmt":"18.61M","longFmt":"18,615,000"},"changeToOperatingActivities":{"raw":-20260000,"fmt":"-20.26M","longFmt":"-20,260,000"},"totalCashFromOperatingActivities":{"raw":137572000,"fmt":"137.57M","longFmt":"137,572,000"},"capitalExpenditures":{"raw":-260435000,"fmt":"-260.44M","longFmt":"-260,435,000"},"otherCashflowsFromInvestingActivities":{"raw":127316000,"fmt":"127.32M","longFmt":"127,316,000"},"totalCashflowsFromInvestingActivities":{"raw":1021081000,"fmt":"1.02B","longFmt":"1,021,081,000"},"dividendsPaid":{"raw":-170862000,"fmt":"-170.86M","longFmt":"-170,862,000"},"netBorrowings":{"raw":294498000,"fmt":"294.5M","longFmt":"294,498,000"},"otherCashflowsFromFinancingActivities":{"raw":-13323000,"fmt":"-13.32M","longFmt":"-13,323,000"},"totalCashFromFinancingActivities":{"raw":110313000,"fmt":"110.31M","longFmt":"110,313,000"},"changeInCash":{"raw":1268966000,"fmt":"1.27B","longFmt":"1,268,966,000"},"repurchaseOfStock":{"raw":-486100000,"fmt":"-486.1M","longFmt":"-486,100,000"}}],"maxAge":86400},"defaultKeyStatistics":{"maxAge":1,"priceHint":{"raw":2,"fmt":"2","longFmt":"2"},"enterpriseValue":{"raw":24326680576,"fmt":"24.33B","longFmt":"24,326,680,576"},"forwardPE":{"raw":19.333334,"fmt":"19.33"},"profitMargins":{"raw":0.11748,"fmt":"11.75%"},"floatShares":{"raw":243495552,"fmt":"243.5M","longFmt":"243,495,552"},"sharesOutstanding":{"raw":244098000,"fmt":"244.1M","longFmt":"244,098,000"},"sharesShort":{"raw":5287073,"fmt":"5.29M","longFmt":"5,287,073"},"sharesShortPriorMonth":{"raw":4965532,"fmt":"4.97M","longFmt":"4,965,532"},"sharesShortPreviousMonthDate":{"raw":1559260800,"fmt":"2019-05-31"},"dateShortInterest":{"raw":1561680000,"fmt":"2019-06-28"},"sharesPercentSharesOut":{"raw":0.0209,"fmt":"2.09%"},"heldPercentInsiders":{"raw":0.00504,"fmt":"0.50%"},"heldPercentInstitutions":{"raw":0.86367,"fmt":"86.37%"},"shortRatio":{"raw":3.12,"fmt":"3.12"},"shortPercentOfFloat":{},"beta":{"raw":0.097412,"fmt":"0.1"},"morningStarOverallRating":{},"morningStarRiskRating":{},"category":null,"bookValue":{"raw":38.486,"fmt":"38.49"},"priceToBook":{"raw":1.5823936,"fmt":"1.58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0.645,"fmt":"64.50%"},"revenueQuarterlyGrowth":{},"netIncomeToCommon":{"raw":574800000,"fmt":"574.8M","longFmt":"574,800,000"},"trailingEps":{"raw":2.375,"fmt":"2.38"},"forwardEps":{"raw":3.15,"fmt":"3.15"},"pegRatio":{"raw":3.41,"fmt":"3.41"},"lastSplitFactor":"1/2","lastSplitDate":{"raw":548640000,"fmt":"1987-05-22"},"enterpriseToRevenue":{"raw":4.972,"fmt":"4.97"},"enterpriseToEbitda":{"raw":13.206,"fmt":"13.21"},"52WeekChange":{"raw":0.08892858,"fmt":"8.89%"},"SandP52WeekChange":{"raw":0.077139735,"fmt":"7.71%"},"lastDividendValue":{},"lastCapGain":{},"annualHoldingsTurnover":{}},"financialData":{"maxAge":86400,"currentPrice":{"raw":60.9,"fmt":"60.90"},"targetHighPrice":{"raw":66.0,"fmt":"66.00"},"targetLowPrice":{"raw":52.0,"fmt":"52.00"},"targetMeanPrice":{"raw":60.75,"fmt":"60.75"},"targetMedianPrice":{"raw":61.0,"fmt":"61.00"},"recommendationMean":{"raw":1.9,"fmt":"1.90"},"recommendationKey":"buy","numberOfAnalystOpinions":{"raw":8,"fmt":"8","longFmt":"8"},"totalCash":{"raw":133600000,"fmt":"133.6M","longFmt":"133,600,000"},"totalCashPerShare":{"raw":0.547,"fmt":"0.55"},"ebitda":{"raw":1842099968,"fmt":"1.84B","longFmt":"1,842,099,968"},"totalDebt":{"raw":9567299584,"fmt":"9.57B","longFmt":"9,567,299,584"},"quickRatio":{"raw":0.106,"fmt":"0.11"},"currentRatio":{"raw":0.578,"fmt":"0.58"},"totalRevenue":{"raw":4892599808,"fmt":"4.89B","longFmt":"4,892,599,808"},"debtToEquity":{"raw":101.87,"fmt":"101.87"},"revenuePerShare":{"raw":20.263,"fmt":"20.26"},"returnOnAssets":{"raw":0.03479,"fmt":"3.48%"},"returnOnEquity":{"raw":0.08849,"fmt":"8.85%"},"grossProfits":{"raw":1891000000,"fmt":"1.89B","longFmt":"1,891,000,000"},"freeCashflow":{"raw":-622242496,"fmt":"-622.24M","longFmt":"-622,242,496"},"operatingCashflow":{"raw":1600300032,"fmt":"1.6B","longFmt":"1,600,300,032"},"earningsGrowth":{"raw":-0.071,"fmt":"-7.10%"},"revenueGrowth":{"raw":1.027,"fmt":"102.70%"},"grossMargins":{"raw":0.44257,"fmt":"44.26%"},"ebitdaMargins":{"raw":0.37651002,"fmt":"37.65%"},"operatingMargins":{"raw":0.21436001,"fmt":"21.44%"},"profitMargins":{"raw":0.11748,"fmt":"11.75%"},"financialCurrency":"USD"}}],"error":null}} </t>
  </si>
  <si>
    <t xml:space="preserve">{"quoteSummary":{"result":[{"cashflowStatementHistoryQuarterly":{"cashflowStatements":[{"maxAge":1,"endDate":{"raw":1553990400,"fmt":"2019-03-31"},"netIncome":{"raw":928000000,"fmt":"928M","longFmt":"928,000,000"},"changeToNetincome":{"raw":-543000000,"fmt":"-543M","longFmt":"-543,000,000"},"changeToAccountReceivables":{"raw":35000000,"fmt":"35M","longFmt":"35,000,000"},"changeToLiabilities":{"raw":0,"fmt":null,"longFmt":"0"},"changeToOperatingActivities":{"raw":468000000,"fmt":"468M","longFmt":"468,000,000"},"totalCashFromOperatingActivities":{"raw":1544000000,"fmt":"1.54B","longFmt":"1,544,000,000"},"investments":{"raw":-2073000000,"fmt":"-2.07B","longFmt":"-2,073,000,000"},"otherCashflowsFromInvestingActivities":{"raw":958000000,"fmt":"958M","longFmt":"958,000,000"},"totalCashflowsFromInvestingActivities":{"raw":-1291000000,"fmt":"-1.29B","longFmt":"-1,291,000,000"},"dividendsPaid":{"raw":-195000000,"fmt":"-195M","longFmt":"-195,000,000"},"otherCashflowsFromFinancingActivities":{"raw":-13000000,"fmt":"-13M","longFmt":"-13,000,000"},"totalCashFromFinancingActivities":{"raw":-686000000,"fmt":"-686M","longFmt":"-686,000,000"},"effectOfExchangeRate":{"raw":-12000000,"fmt":"-12M","longFmt":"-12,000,000"},"changeInCash":{"raw":-445000000,"fmt":"-445M","longFmt":"-445,000,000"},"repurchaseOfStock":{"raw":-490000000,"fmt":"-490M","longFmt":"-490,000,000"},"issuanceOfStock":{"raw":12000000,"fmt":"12M","longFmt":"12,000,000"}},{"maxAge":1,"endDate":{"raw":1546214400,"fmt":"2018-12-31"},"netIncome":{"raw":525000000,"fmt":"525M","longFmt":"525,000,000"},"depreciation":{"raw":49000000,"fmt":"49M","longFmt":"49,000,000"},"changeToNetincome":{"raw":-52000000,"fmt":"-52M","longFmt":"-52,000,000"},"changeToAccountReceivables":{"raw":-28000000,"fmt":"-28M","longFmt":"-28,000,000"},"changeToLiabilities":{"raw":0,"fmt":null,"longFmt":"0"},"changeToOperatingActivities":{"raw":522000000,"fmt":"522M","longFmt":"522,000,000"},"totalCashFromOperatingActivities":{"raw":1355000000,"fmt":"1.35B","longFmt":"1,355,000,000"},"investments":{"raw":1126000000,"fmt":"1.13B","longFmt":"1,126,000,000"},"otherCashflowsFromInvestingActivities":{"raw":-1177000000,"fmt":"-1.18B","longFmt":"-1,177,000,000"},"totalCashflowsFromInvestingActivities":{"raw":-410000000,"fmt":"-410M","longFmt":"-410,000,000"},"dividendsPaid":{"raw":-198000000,"fmt":"-198M","longFmt":"-198,000,000"},"netBorrowings":{"raw":470000000,"fmt":"470M","longFmt":"470,000,000"},"otherCashflowsFromFinancingActivities":{"raw":-19000000,"fmt":"-19M","longFmt":"-19,000,000"},"totalCashFromFinancingActivities":{"raw":-103000000,"fmt":"-103M","longFmt":"-103,000,000"},"effectOfExchangeRate":{"raw":66000000,"fmt":"66M","longFmt":"66,000,000"},"changeInCash":{"raw":908000000,"fmt":"908M","longFmt":"908,000,000"},"repurchaseOfStock":{"raw":-378000000,"fmt":"-378M","longFmt":"-378,000,000"},"issuanceOfStock":{"raw":22000000,"fmt":"22M","longFmt":"22,000,000"}},{"maxAge":1,"endDate":{"raw":1538265600,"fmt":"2018-09-30"},"netIncome":{"raw":845000000,"fmt":"845M","longFmt":"845,000,000"},"depreciation":{"raw":49000000,"fmt":"49M","longFmt":"49,000,000"},"changeToNetincome":{"raw":25000000,"fmt":"25M","longFmt":"25,000,000"},"changeToAccountReceivables":{"raw":-26000000,"fmt":"-26M","longFmt":"-26,000,000"},"changeToLiabilities":{"raw":0,"fmt":null,"longFmt":"0"},"changeToOperatingActivities":{"raw":475000000,"fmt":"475M","longFmt":"475,000,000"},"totalCashFromOperatingActivities":{"raw":1852000000,"fmt":"1.85B","longFmt":"1,852,000,000"},"investments":{"raw":1164000000,"fmt":"1.16B","longFmt":"1,164,000,000"},"otherCashflowsFromInvestingActivities":{"raw":-1687000000,"fmt":"-1.69B","longFmt":"-1,687,000,000"},"totalCashflowsFromInvestingActivities":{"raw":-1729000000,"fmt":"-1.73B","longFmt":"-1,729,000,000"},"dividendsPaid":{"raw":-199000000,"fmt":"-199M","longFmt":"-199,000,000"},"netBorrowings":{"raw":470000000,"fmt":"470M","longFmt":"470,000,000"},"otherCashflowsFromFinancingActivities":{"raw":-28000000,"fmt":"-28M","longFmt":"-28,000,000"},"totalCashFromFinancingActivities":{"raw":-525000000,"fmt":"-525M","longFmt":"-525,000,000"},"effectOfExchangeRate":{"raw":-16000000,"fmt":"-16M","longFmt":"-16,000,000"},"changeInCash":{"raw":-418000000,"fmt":"-418M","longFmt":"-418,000,000"},"repurchaseOfStock":{"raw":-322000000,"fmt":"-322M","longFmt":"-322,000,000"},"issuanceOfStock":{"raw":24000000,"fmt":"24M","longFmt":"24,000,000"}},{"maxAge":1,"endDate":{"raw":1530316800,"fmt":"2018-06-30"},"netIncome":{"raw":832000000,"fmt":"832M","longFmt":"832,000,000"},"depreciation":{"raw":49000000,"fmt":"49M","longFmt":"49,000,000"},"changeToNetincome":{"raw":-277000000,"fmt":"-277M","longFmt":"-277,000,000"},"changeToAccountReceivables":{"raw":-15000000,"fmt":"-15M","longFmt":"-15,000,000"},"changeToLiabilities":{"raw":0,"fmt":null,"longFmt":"0"},"changeToOperatingActivities":{"raw":774000000,"fmt":"774M","longFmt":"774,000,000"},"totalCashFromOperatingActivities":{"raw":1569000000,"fmt":"1.57B","longFmt":"1,569,000,000"},"investments":{"raw":873000000,"fmt":"873M","longFmt":"873,000,000"},"otherCashflowsFromInvestingActivities":{"raw":-1396000000,"fmt":"-1.4B","longFmt":"-1,396,000,000"},"totalCashflowsFromInvestingActivities":{"raw":-1244000000,"fmt":"-1.24B","longFmt":"-1,244,000,000"},"dividendsPaid":{"raw":-201000000,"fmt":"-201M","longFmt":"-201,000,000"},"netBorrowings":{"raw":-2000000,"fmt":"-2M","longFmt":"-2,000,000"},"otherCashflowsFromFinancingActivities":{"raw":-5000000,"fmt":"-5M","longFmt":"-5,000,000"},"totalCashFromFinancingActivities":{"raw":-515000000,"fmt":"-515M","longFmt":"-515,000,000"},"effectOfExchangeRate":{"raw":-43000000,"fmt":"-43M","longFmt":"-43,000,000"},"changeInCash":{"raw":-233000000,"fmt":"-233M","longFmt":"-233,000,000"},"repurchaseOfStock":{"raw":-307000000,"fmt":"-307M","longFmt":"-307,000,000"},"issuanceOfStock":{"raw":24000000,"fmt":"24M","longFmt":"24,000,000"}}],"maxAge":86400},"defaultKeyStatistics":{"maxAge":1,"priceHint":{"raw":2,"fmt":"2","longFmt":"2"},"enterpriseValue":{"raw":45598187520,"fmt":"45.6B","longFmt":"45,598,187,520"},"forwardPE":{"raw":12.6,"fmt":"12.60"},"profitMargins":{"raw":0.14264,"fmt":"14.26%"},"floatShares":{"raw":736590582,"fmt":"736.59M","longFmt":"736,590,582"},"sharesOutstanding":{"raw":748849984,"fmt":"748.85M","longFmt":"748,849,984"},"sharesShort":{"raw":9409098,"fmt":"9.41M","longFmt":"9,409,098"},"sharesShortPriorMonth":{"raw":9036177,"fmt":"9.04M","longFmt":"9,036,177"},"sharesShortPreviousMonthDate":{"raw":1559260800,"fmt":"2019-05-31"},"dateShortInterest":{"raw":1561680000,"fmt":"2019-06-28"},"sharesPercentSharesOut":{"raw":0.0126,"fmt":"1.26%"},"heldPercentInsiders":{"raw":0.01773,"fmt":"1.77%"},"heldPercentInstitutions":{"raw":0.70518994,"fmt":"70.52%"},"shortRatio":{"raw":3.13,"fmt":"3.13"},"shortPercentOfFloat":{"raw":0.0127,"fmt":"1.27%"},"beta":{"raw":0.467505,"fmt":"0.47"},"morningStarOverallRating":{},"morningStarRiskRating":{},"category":null,"bookValue":{"raw":34.895,"fmt":"34.90"},"priceToBook":{"raw":1.6068205,"fmt":"1.61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0.294,"fmt":"29.40%"},"revenueQuarterlyGrowth":{},"netIncomeToCommon":{"raw":3131000064,"fmt":"3.13B","longFmt":"3,131,000,064"},"trailingEps":{"raw":4.086,"fmt":"4.09"},"forwardEps":{"raw":4.45,"fmt":"4.45"},"pegRatio":{"raw":3.87,"fmt":"3.87"},"lastSplitFactor":"1/2","lastSplitDate":{"raw":1521417600,"fmt":"2018-03-19"},"enterpriseToRevenue":{"raw":2.077,"fmt":"2.08"},"enterpriseToEbitda":{"raw":10.099,"fmt":"10.10"},"52WeekChange":{"raw":0.32234693,"fmt":"32.23%"},"SandP52WeekChange":{"raw":0.077139735,"fmt":"7.71%"},"lastDividendValue":{},"lastCapGain":{},"annualHoldingsTurnover":{}},"financialData":{"maxAge":86400,"currentPrice":{"raw":56.07,"fmt":"56.07"},"targetHighPrice":{"raw":62.0,"fmt":"62.00"},"targetLowPrice":{"raw":42.0,"fmt":"42.00"},"targetMeanPrice":{"raw":52.27,"fmt":"52.27"},"targetMedianPrice":{"raw":53.0,"fmt":"53.00"},"recommendationMean":{"raw":2.9,"fmt":"2.90"},"recommendationKey":"hold","numberOfAnalystOpinions":{"raw":15,"fmt":"15","longFmt":"15"},"totalCash":{"raw":4442999808,"fmt":"4.44B","longFmt":"4,442,999,808"},"totalCashPerShare":{"raw":5.96,"fmt":"5.96"},"ebitda":{"raw":4514999808,"fmt":"4.51B","longFmt":"4,514,999,808"},"totalDebt":{"raw":7870000128,"fmt":"7.87B","longFmt":"7,870,000,128"},"quickRatio":{"raw":0.312,"fmt":"0.31"},"currentRatio":{"raw":0.433,"fmt":"0.43"},"totalRevenue":{"raw":21951000576,"fmt":"21.95B","longFmt":"21,951,000,576"},"debtToEquity":{"raw":30.212,"fmt":"30.21"},"revenuePerShare":{"raw":28.777,"fmt":"28.78"},"returnOnAssets":{"raw":0.01905,"fmt":"1.91%"},"returnOnEquity":{"raw":0.1244,"fmt":"12.44%"},"grossProfits":{"raw":7193000000,"fmt":"7.19B","longFmt":"7,193,000,000"},"freeCashflow":{"raw":3527875072,"fmt":"3.53B","longFmt":"3,527,875,072"},"operatingCashflow":{"raw":6320000000,"fmt":"6.32B","longFmt":"6,320,000,000"},"earningsGrowth":{"raw":0.352,"fmt":"35.20%"},"revenueGrowth":{"raw":0.035,"fmt":"3.50%"},"grossMargins":{"raw":0.33898,"fmt":"33.90%"},"ebitdaMargins":{"raw":0.20569,"fmt":"20.57%"},"operatingMargins":{"raw":0.2035,"fmt":"20.35%"},"profitMargins":{"raw":0.14264,"fmt":"14.26%"},"financialCurrency":"USD"}}],"error":null}} </t>
  </si>
  <si>
    <t xml:space="preserve">{"quoteSummary":{"result":[{"cashflowStatementHistoryQuarterly":{"cashflowStatements":[{"maxAge":1,"endDate":{"raw":1553990400,"fmt":"2019-03-31"},"netIncome":{"raw":496900000,"fmt":"496.9M","longFmt":"496,900,000"},"depreciation":{"raw":113600000,"fmt":"113.6M","longFmt":"113,600,000"},"changeToNetincome":{"raw":10700000,"fmt":"10.7M","longFmt":"10,700,000"},"changeToAccountReceivables":{"raw":-5500000,"fmt":"-5.5M","longFmt":"-5,500,000"},"changeToLiabilities":{"raw":-50600000,"fmt":"-50.6M","longFmt":"-50,600,000"},"changeToOperatingActivities":{"raw":-37200000,"fmt":"-37.2M","longFmt":"-37,200,000"},"totalCashFromOperatingActivities":{"raw":669200000,"fmt":"669.2M","longFmt":"669,200,000"},"capitalExpenditures":{"raw":-49100000,"fmt":"-49.1M","longFmt":"-49,100,000"},"investments":{"raw":500000,"fmt":"500k","longFmt":"500,000"},"totalCashflowsFromInvestingActivities":{"raw":-48600000,"fmt":"-48.6M","longFmt":"-48,600,000"},"dividendsPaid":{"raw":-892100000,"fmt":"-892.1M","longFmt":"-892,100,000"},"netBorrowings":{"raw":-106900000,"fmt":"-106.9M","longFmt":"-106,900,000"},"otherCashflowsFromFinancingActivities":{"raw":15100000,"fmt":"15.1M","longFmt":"15,100,000"},"totalCashFromFinancingActivities":{"raw":-997700000,"fmt":"-997.7M","longFmt":"-997,700,000"},"changeInCash":{"raw":-377100000,"fmt":"-377.1M","longFmt":"-377,100,000"},"repurchaseOfStock":{"raw":-13800000,"fmt":"-13.8M","longFmt":"-13,800,000"}},{"maxAge":1,"endDate":{"raw":1546214400,"fmt":"2018-12-31"},"netIncome":{"raw":385500000,"fmt":"385.5M","longFmt":"385,500,000"},"depreciation":{"raw":91900000,"fmt":"91.9M","longFmt":"91,900,000"},"changeToNetincome":{"raw":133900000,"fmt":"133.9M","longFmt":"133,900,000"},"changeToAccountReceivables":{"raw":-37600000,"fmt":"-37.6M","longFmt":"-37,600,000"},"changeToLiabilities":{"raw":9800000,"fmt":"9.8M","longFmt":"9,800,000"},"changeToOperatingActivities":{"raw":-107500000,"fmt":"-107.5M","longFmt":"-107,500,000"},"totalCashFromOperatingActivities":{"raw":510400000,"fmt":"510.4M","longFmt":"510,400,000"},"capitalExpenditures":{"raw":-55800000,"fmt":"-55.8M","longFmt":"-55,800,000"},"investments":{"raw":500000,"fmt":"500k","longFmt":"500,000"},"totalCashflowsFromInvestingActivities":{"raw":-1850700000,"fmt":"-1.85B","longFmt":"-1,850,700,000"},"dividendsPaid":{"raw":-249800000,"fmt":"-249.8M","longFmt":"-249,800,000"},"netBorrowings":{"raw":-65900000,"fmt":"-65.9M","longFmt":"-65,900,000"},"otherCashflowsFromFinancingActivities":{"raw":2200000,"fmt":"2.2M","longFmt":"2,200,000"},"totalCashFromFinancingActivities":{"raw":-312200000,"fmt":"-312.2M","longFmt":"-312,200,000"},"changeInCash":{"raw":-1652500000,"fmt":"-1.65B","longFmt":"-1,652,500,000"},"repurchaseOfStock":{"raw":-100000,"fmt":"-100k","longFmt":"-100,000"},"issuanceOfStock":{"raw":1400000,"fmt":"1.4M","longFmt":"1,400,000"}},{"maxAge":1,"endDate":{"raw":1538265600,"fmt":"2018-09-30"},"netIncome":{"raw":411800000,"fmt":"411.8M","longFmt":"411,800,000"},"depreciation":{"raw":53900000,"fmt":"53.9M","longFmt":"53,900,000"},"changeToNetincome":{"raw":62200000,"fmt":"62.2M","longFmt":"62,200,000"},"changeToAccountReceivables":{"raw":47100000,"fmt":"47.1M","longFmt":"47,100,000"},"changeToLiabilities":{"raw":26000000,"fmt":"26M","longFmt":"26,000,000"},"changeToOperatingActivities":{"raw":-8400000,"fmt":"-8.4M","longFmt":"-8,400,000"},"totalCashFromOperatingActivities":{"raw":582600000,"fmt":"582.6M","longFmt":"582,600,000"},"capitalExpenditures":{"raw":-31300000,"fmt":"-31.3M","longFmt":"-31,300,000"},"investments":{"raw":100000,"fmt":"100k","longFmt":"100,000"},"totalCashflowsFromInvestingActivities":{"raw":-31200000,"fmt":"-31.2M","longFmt":"-31,200,000"},"dividendsPaid":{"raw":-237600000,"fmt":"-237.6M","longFmt":"-237,600,000"},"netBorrowings":{"raw":-1900000,"fmt":"-1.9M","longFmt":"-1,900,000"},"otherCashflowsFromFinancingActivities":{"raw":100000,"fmt":"100k","longFmt":"100,000"},"totalCashFromFinancingActivities":{"raw":-257500000,"fmt":"-257.5M","longFmt":"-257,500,000"},"changeInCash":{"raw":293900000,"fmt":"293.9M","longFmt":"293,900,000"},"repurchaseOfStock":{"raw":-20000000,"fmt":"-20M","longFmt":"-20,000,000"},"issuanceOfStock":{"raw":1900000,"fmt":"1.9M","longFmt":"1,900,000"}},{"maxAge":1,"endDate":{"raw":1530316800,"fmt":"2018-06-30"},"netIncome":{"raw":566100000,"fmt":"566.1M","longFmt":"566,100,000"},"depreciation":{"raw":51100000,"fmt":"51.1M","longFmt":"51,100,000"},"changeToNetincome":{"raw":-33600000,"fmt":"-33.6M","longFmt":"-33,600,000"},"changeToAccountReceivables":{"raw":10000000,"fmt":"10M","longFmt":"10,000,000"},"changeToLiabilities":{"raw":2900000,"fmt":"2.9M","longFmt":"2,900,000"},"changeToOperatingActivities":{"raw":20100000,"fmt":"20.1M","longFmt":"20,100,000"},"totalCashFromOperatingActivities":{"raw":522800000,"fmt":"522.8M","longFmt":"522,800,000"},"capitalExpenditures":{"raw":-11400000,"fmt":"-11.4M","longFmt":"-11,400,000"},"investments":{"raw":21100000,"fmt":"21.1M","longFmt":"21,100,000"},"totalCashflowsFromInvestingActivities":{"raw":9700000,"fmt":"9.7M","longFmt":"9,700,000"},"dividendsPaid":{"raw":-237700000,"fmt":"-237.7M","longFmt":"-237,700,000"},"netBorrowings":{"raw":1187200000,"fmt":"1.19B","longFmt":"1,187,200,000"},"otherCashflowsFromFinancingActivities":{"raw":-28300000,"fmt":"-28.3M","longFmt":"-28,300,000"},"totalCashFromFinancingActivities":{"raw":925000000,"fmt":"925M","longFmt":"925,000,000"},"changeInCash":{"raw":1457500000,"fmt":"1.46B","longFmt":"1,457,500,000"},"repurchaseOfStock":{"raw":-200000,"fmt":"-200k","longFmt":"-200,000"},"issuanceOfStock":{"raw":4000000,"fmt":"4M","longFmt":"4,000,000"}}],"maxAge":86400},"defaultKeyStatistics":{"maxAge":1,"priceHint":{"raw":2,"fmt":"2","longFmt":"2"},"enterpriseValue":{"raw":77552123904,"fmt":"77.55B","longFmt":"77,552,123,904"},"forwardPE":{"raw":27.644203,"fmt":"27.64"},"profitMargins":{"raw":0.42473,"fmt":"42.47%"},"floatShares":{"raw":349079372,"fmt":"349.08M","longFmt":"349,079,372"},"sharesOutstanding":{"raw":357972000,"fmt":"357.97M","longFmt":"357,972,000"},"sharesShort":{"raw":6358498,"fmt":"6.36M","longFmt":"6,358,498"},"sharesShortPriorMonth":{"raw":6438213,"fmt":"6.44M","longFmt":"6,438,213"},"sharesShortPreviousMonthDate":{"raw":1559260800,"fmt":"2019-05-31"},"dateShortInterest":{"raw":1561680000,"fmt":"2019-06-28"},"sharesPercentSharesOut":{"raw":0.0178,"fmt":"1.78%"},"heldPercentInsiders":{"raw":0.0164,"fmt":"1.64%"},"heldPercentInstitutions":{"raw":0.87941,"fmt":"87.94%"},"shortRatio":{"raw":4.11,"fmt":"4.11"},"shortPercentOfFloat":{"raw":0.018,"fmt":"1.80%"},"beta":{"raw":-0.046678,"fmt":"-0.05"},"morningStarOverallRating":{},"morningStarRiskRating":{},"category":null,"bookValue":{"raw":73.267,"fmt":"73.27"},"priceToBook":{"raw":2.7996233,"fmt":"2.80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-0.17,"fmt":"-17.00%"},"revenueQuarterlyGrowth":{},"netIncomeToCommon":{"raw":1860300032,"fmt":"1.86B","longFmt":"1,860,300,032"},"trailingEps":{"raw":5.346,"fmt":"5.35"},"forwardEps":{"raw":7.42,"fmt":"7.42"},"pegRatio":{"raw":6.1,"fmt":"6.10"},"lastSplitFactor":"1/5","lastSplitDate":{"raw":1343001600,"fmt":"2012-07-23"},"enterpriseToRevenue":{"raw":17.706,"fmt":"17.71"},"enterpriseToEbitda":{"raw":26.994,"fmt":"26.99"},"52WeekChange":{"raw":0.22470582,"fmt":"22.47%"},"SandP52WeekChange":{"raw":0.077139735,"fmt":"7.71%"},"lastDividendValue":{},"lastCapGain":{},"annualHoldingsTurnover":{}},"financialData":{"maxAge":86400,"currentPrice":{"raw":205.12,"fmt":"205.12"},"targetHighPrice":{"raw":236.0,"fmt":"236.00"},"targetLowPrice":{"raw":169.0,"fmt":"169.00"},"targetMeanPrice":{"raw":204.93,"fmt":"204.93"},"targetMedianPrice":{"raw":202.0,"fmt":"202.00"},"recommendationMean":{"raw":2.5,"fmt":"2.50"},"recommendationKey":"buy","numberOfAnalystOpinions":{"raw":15,"fmt":"15","longFmt":"15"},"totalCash":{"raw":1079800064,"fmt":"1.08B","longFmt":"1,079,800,064"},"totalCashPerShare":{"raw":3.016,"fmt":"3.02"},"ebitda":{"raw":2872900096,"fmt":"2.87B","longFmt":"2,872,900,096"},"totalDebt":{"raw":4853000192,"fmt":"4.85B","longFmt":"4,853,000,192"},"quickRatio":{"raw":0.048,"fmt":"0.05"},"currentRatio":{"raw":1.039,"fmt":"1.04"},"totalRevenue":{"raw":4380000256,"fmt":"4.38B","longFmt":"4,380,000,256"},"debtToEquity":{"raw":18.532,"fmt":"18.53"},"revenuePerShare":{"raw":12.632,"fmt":"12.63"},"returnOnAssets":{"raw":0.02263,"fmt":"2.26%"},"returnOnEquity":{"raw":0.076009996,"fmt":"7.60%"},"grossProfits":{"raw":4309400000,"fmt":"4.31B","longFmt":"4,309,400,000"},"freeCashflow":{"raw":2193987584,"fmt":"2.19B","longFmt":"2,193,987,584"},"operatingCashflow":{"raw":2284999936,"fmt":"2.28B","longFmt":"2,284,999,936"},"earningsGrowth":{"raw":-0.21,"fmt":"-21.00%"},"revenueGrowth":{"raw":0.064,"fmt":"6.40%"},"grossMargins":{"raw":1.0,"fmt":"100.00%"},"ebitdaMargins":{"raw":0.65591,"fmt":"65.59%"},"operatingMargins":{"raw":0.58502,"fmt":"58.50%"},"profitMargins":{"raw":0.42473,"fmt":"42.47%"},"financialCurrency":"USD"}}],"error":null}} </t>
  </si>
  <si>
    <t xml:space="preserve">{"quoteSummary":{"result":[{"cashflowStatementHistoryQuarterly":{"cashflowStatements":[{"maxAge":1,"endDate":{"raw":1553990400,"fmt":"2019-03-31"},"netIncome":{"raw":185345000,"fmt":"185.34M","longFmt":"185,345,000"},"changeToNetincome":{"raw":237940000,"fmt":"237.94M","longFmt":"237,940,000"},"changeToLiabilities":{"raw":0,"fmt":null,"longFmt":"0"},"totalCashFromOperatingActivities":{"raw":423285000,"fmt":"423.29M","longFmt":"423,285,000"},"capitalExpenditures":{"raw":-7015000,"fmt":"-7.01M","longFmt":"-7,015,000"},"investments":{"raw":-293357000,"fmt":"-293.36M","longFmt":"-293,357,000"},"totalCashflowsFromInvestingActivities":{"raw":-305762000,"fmt":"-305.76M","longFmt":"-305,762,000"},"dividendsPaid":{"raw":-17696000,"fmt":"-17.7M","longFmt":"-17,696,000"},"netBorrowings":{"raw":-15345000,"fmt":"-15.35M","longFmt":"-15,345,000"},"otherCashflowsFromFinancingActivities":{"raw":-37136000,"fmt":"-37.14M","longFmt":"-37,136,000"},"totalCashFromFinancingActivities":{"raw":-169481000,"fmt":"-169.48M","longFmt":"-169,481,000"},"effectOfExchangeRate":{"raw":-1726000,"fmt":"-1.73M","longFmt":"-1,726,000"},"changeInCash":{"raw":-53684000,"fmt":"-53.68M","longFmt":"-53,684,000"},"repurchaseOfStock":{"raw":-110896000,"fmt":"-110.9M","longFmt":"-110,896,000"},"issuanceOfStock":{"raw":11592000,"fmt":"11.59M","longFmt":"11,592,000"}},{"maxAge":1,"endDate":{"raw":1546214400,"fmt":"2018-12-31"},"netIncome":{"raw":164717000,"fmt":"164.72M","longFmt":"164,717,000"},"changeToNetincome":{"raw":237940000,"fmt":"237.94M","longFmt":"237,940,000"},"changeToLiabilities":{"raw":0,"fmt":null,"longFmt":"0"},"totalCashFromOperatingActivities":{"raw":423285000,"fmt":"423.29M","longFmt":"423,285,000"},"capitalExpenditures":{"raw":-7015000,"fmt":"-7.01M","longFmt":"-7,015,000"},"investments":{"raw":-293357000,"fmt":"-293.36M","longFmt":"-293,357,000"},"totalCashflowsFromInvestingActivities":{"raw":-305762000,"fmt":"-305.76M","longFmt":"-305,762,000"},"dividendsPaid":{"raw":-17696000,"fmt":"-17.7M","longFmt":"-17,696,000"},"netBorrowings":{"raw":-15345000,"fmt":"-15.35M","longFmt":"-15,345,000"},"otherCashflowsFromFinancingActivities":{"raw":-37136000,"fmt":"-37.14M","longFmt":"-37,136,000"},"totalCashFromFinancingActivities":{"raw":-169481000,"fmt":"-169.48M","longFmt":"-169,481,000"},"effectOfExchangeRate":{"raw":-1726000,"fmt":"-1.73M","longFmt":"-1,726,000"},"changeInCash":{"raw":-53684000,"fmt":"-53.68M","longFmt":"-53,684,000"},"repurchaseOfStock":{"raw":-110896000,"fmt":"-110.9M","longFmt":"-110,896,000"},"issuanceOfStock":{"raw":11592000,"fmt":"11.59M","longFmt":"11,592,000"}},{"maxAge":1,"endDate":{"raw":1538265600,"fmt":"2018-09-30"},"netIncome":{"raw":178724000,"fmt":"178.72M","longFmt":"178,724,000"},"changeToNetincome":{"raw":142045000,"fmt":"142.04M","longFmt":"142,045,000"},"changeToLiabilities":{"raw":0,"fmt":null,"longFmt":"0"},"totalCashFromOperatingActivities":{"raw":320769000,"fmt":"320.77M","longFmt":"320,769,000"},"capitalExpenditures":{"raw":-8581000,"fmt":"-8.58M","longFmt":"-8,581,000"},"investments":{"raw":-665997000,"fmt":"-666M","longFmt":"-665,997,000"},"totalCashflowsFromInvestingActivities":{"raw":-680606000,"fmt":"-680.61M","longFmt":"-680,606,000"},"dividendsPaid":{"raw":-18075000,"fmt":"-18.07M","longFmt":"-18,075,000"},"netBorrowings":{"raw":491341000,"fmt":"491.34M","longFmt":"491,341,000"},"otherCashflowsFromFinancingActivities":{"raw":-35696000,"fmt":"-35.7M","longFmt":"-35,696,000"},"totalCashFromFinancingActivities":{"raw":359558000,"fmt":"359.56M","longFmt":"359,558,000"},"effectOfExchangeRate":{"raw":-4512000,"fmt":"-4.51M","longFmt":"-4,512,000"},"changeInCash":{"raw":-4791000,"fmt":"-4.79M","longFmt":"-4,791,000"},"repurchaseOfStock":{"raw":-91725000,"fmt":"-91.72M","longFmt":"-91,725,000"},"issuanceOfStock":{"raw":13713000,"fmt":"13.71M","longFmt":"13,713,000"}},{"maxAge":1,"endDate":{"raw":1530316800,"fmt":"2018-06-30"},"netIncome":{"raw":184425000,"fmt":"184.43M","longFmt":"184,425,000"},"changeToNetincome":{"raw":49706000,"fmt":"49.71M","longFmt":"49,706,000"},"changeToLiabilities":{"raw":0,"fmt":null,"longFmt":"0"},"totalCashFromOperatingActivities":{"raw":234131000,"fmt":"234.13M","longFmt":"234,131,000"},"capitalExpenditures":{"raw":-6769000,"fmt":"-6.77M","longFmt":"-6,769,000"},"investments":{"raw":-83187000,"fmt":"-83.19M","longFmt":"-83,187,000"},"otherCashflowsFromInvestingActivities":{"raw":17000,"fmt":"17k","longFmt":"17,000"},"totalCashflowsFromInvestingActivities":{"raw":-95364000,"fmt":"-95.36M","longFmt":"-95,364,000"},"dividendsPaid":{"raw":-18212000,"fmt":"-18.21M","longFmt":"-18,212,000"},"netBorrowings":{"raw":-7501000,"fmt":"-7.5M","longFmt":"-7,501,000"},"otherCashflowsFromFinancingActivities":{"raw":-33059000,"fmt":"-33.06M","longFmt":"-33,059,000"},"totalCashFromFinancingActivities":{"raw":-147624000,"fmt":"-147.62M","longFmt":"-147,624,000"},"effectOfExchangeRate":{"raw":2472000,"fmt":"2.47M","longFmt":"2,472,000"},"changeInCash":{"raw":-6385000,"fmt":"-6.38M","longFmt":"-6,385,000"},"repurchaseOfStock":{"raw":-96635000,"fmt":"-96.64M","longFmt":"-96,635,000"},"issuanceOfStock":{"raw":7783000,"fmt":"7.78M","longFmt":"7,783,000"}}],"maxAge":86400},"defaultKeyStatistics":{"maxAge":1,"priceHint":{"raw":2,"fmt":"2","longFmt":"2"},"enterpriseValue":{"raw":11576903680,"fmt":"11.58B","longFmt":"11,576,903,680"},"forwardPE":{"raw":12.90056,"fmt":"12.90"},"profitMargins":{"raw":0.16386,"fmt":"16.39%"},"floatShares":{"raw":101179365,"fmt":"101.18M","longFmt":"101,179,365"},"sharesOutstanding":{"raw":109941000,"fmt":"109.94M","longFmt":"109,941,000"},"sharesShort":{"raw":3460805,"fmt":"3.46M","longFmt":"3,460,805"},"sharesShortPriorMonth":{"raw":3388964,"fmt":"3.39M","longFmt":"3,388,964"},"sharesShortPreviousMonthDate":{"raw":1559260800,"fmt":"2019-05-31"},"dateShortInterest":{"raw":1561680000,"fmt":"2019-06-28"},"sharesPercentSharesOut":{"raw":0.0315,"fmt":"3.15%"},"heldPercentInsiders":{"raw":0.01841,"fmt":"1.84%"},"heldPercentInstitutions":{"raw":0.78782,"fmt":"78.78%"},"shortRatio":{"raw":7.65,"fmt":"7.65"},"shortPercentOfFloat":{"raw":0.0363,"fmt":"3.63%"},"beta":{"raw":1.008216,"fmt":"1.01"},"morningStarOverallRating":{},"morningStarRiskRating":{},"category":null,"bookValue":{"raw":54.977,"fmt":"54.98"},"priceToBook":{"raw":1.6754279,"fmt":"1.68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0.068,"fmt":"6.80%"},"revenueQuarterlyGrowth":{},"netIncomeToCommon":{"raw":713193024,"fmt":"713.19M","longFmt":"713,193,024"},"trailingEps":{"raw":6.249,"fmt":"6.25"},"forwardEps":{"raw":7.14,"fmt":"7.14"},"pegRatio":{"raw":1.74,"fmt":"1.74"},"lastSplitFactor":"2/3","lastSplitDate":{"raw":1404259200,"fmt":"2014-07-02"},"enterpriseToRevenue":{"raw":2.66,"fmt":"2.66"},"enterpriseToEbitda":{"raw":11.787,"fmt":"11.79"},"52WeekChange":{"raw":0.08986509,"fmt":"8.99%"},"SandP52WeekChange":{"raw":0.077139735,"fmt":"7.71%"},"lastDividendValue":{},"lastCapGain":{},"annualHoldingsTurnover":{}},"financialData":{"maxAge":86400,"currentPrice":{"raw":92.11,"fmt":"92.11"},"targetHighPrice":{"raw":97.0,"fmt":"97.00"},"targetLowPrice":{"raw":71.0,"fmt":"71.00"},"targetMeanPrice":{"raw":85.44,"fmt":"85.44"},"targetMedianPrice":{"raw":84.0,"fmt":"84.00"},"recommendationMean":{"raw":3.2,"fmt":"3.20"},"recommendationKey":"hold","numberOfAnalystOpinions":{"raw":9,"fmt":"9","longFmt":"9"},"totalCash":{"raw":193100992,"fmt":"193.1M","longFmt":"193,100,992"},"totalCashPerShare":{"raw":1.756,"fmt":"1.76"},"ebitda":{"raw":982161984,"fmt":"982.16M","longFmt":"982,161,984"},"totalDebt":{"raw":1649979008,"fmt":"1.65B","longFmt":"1,649,979,008"},"quickRatio":{"raw":0.307,"fmt":"0.31"},"currentRatio":{"raw":0.469,"fmt":"0.47"},"totalRevenue":{"raw":4352530944,"fmt":"4.35B","longFmt":"4,352,530,944"},"debtToEquity":{"raw":27.302,"fmt":"27.30"},"revenuePerShare":{"raw":38.896,"fmt":"38.90"},"returnOnAssets":{"raw":0.02559,"fmt":"2.56%"},"returnOnEquity":{"raw":0.12023,"fmt":"12.02%"},"grossProfits":{"raw":1233332000,"fmt":"1.23B","longFmt":"1,233,332,000"},"freeCashflow":{"raw":1030306240,"fmt":"1.03B","longFmt":"1,030,306,240"},"operatingCashflow":{"raw":1318542976,"fmt":"1.32B","longFmt":"1,318,542,976"},"earningsGrowth":{"raw":0.108,"fmt":"10.80%"},"revenueGrowth":{"raw":0.046,"fmt":"4.60%"},"grossMargins":{"raw":0.28816,"fmt":"28.82%"},"ebitdaMargins":{"raw":0.22565001,"fmt":"22.57%"},"operatingMargins":{"raw":0.22254999,"fmt":"22.25%"},"profitMargins":{"raw":0.16386,"fmt":"16.39%"},"financialCurrency":"USD"}}],"error":null}} </t>
  </si>
  <si>
    <t xml:space="preserve">{"quoteSummary":{"result":[{"cashflowStatementHistoryQuarterly":{"cashflowStatements":[{"maxAge":1,"endDate":{"raw":1553990400,"fmt":"2019-03-31"},"netIncome":{"raw":118858000,"fmt":"118.86M","longFmt":"118,858,000"},"depreciation":{"raw":120568000,"fmt":"120.57M","longFmt":"120,568,000"},"changeToNetincome":{"raw":-33286000,"fmt":"-33.29M","longFmt":"-33,286,000"},"changeToLiabilities":{"raw":53895000,"fmt":"53.9M","longFmt":"53,895,000"},"changeToOperatingActivities":{"raw":-4276000,"fmt":"-4.28M","longFmt":"-4,276,000"},"totalCashFromOperatingActivities":{"raw":255759000,"fmt":"255.76M","longFmt":"255,759,000"},"investments":{"raw":-117814000,"fmt":"-117.81M","longFmt":"-117,814,000"},"otherCashflowsFromInvestingActivities":{"raw":14088000,"fmt":"14.09M","longFmt":"14,088,000"},"totalCashflowsFromInvestingActivities":{"raw":-219248000,"fmt":"-219.25M","longFmt":"-219,248,000"},"dividendsPaid":{"raw":-122525000,"fmt":"-122.53M","longFmt":"-122,525,000"},"netBorrowings":{"raw":137259000,"fmt":"137.26M","longFmt":"137,259,000"},"otherCashflowsFromFinancingActivities":{"raw":-24729000,"fmt":"-24.73M","longFmt":"-24,729,000"},"totalCashFromFinancingActivities":{"raw":-63780000,"fmt":"-63.78M","longFmt":"-63,780,000"},"changeInCash":{"raw":-27269000,"fmt":"-27.27M","longFmt":"-27,269,000"},"repurchaseOfStock":{"raw":-60484000,"fmt":"-60.48M","longFmt":"-60,484,000"},"issuanceOfStock":{"raw":6699000,"fmt":"6.7M","longFmt":"6,699,000"}},{"maxAge":1,"endDate":{"raw":1546214400,"fmt":"2018-12-31"},"netIncome":{"raw":117820000,"fmt":"117.82M","longFmt":"117,820,000"},"depreciation":{"raw":120597000,"fmt":"120.6M","longFmt":"120,597,000"},"changeToNetincome":{"raw":-40704000,"fmt":"-40.7M","longFmt":"-40,704,000"},"changeToLiabilities":{"raw":-55614000,"fmt":"-55.61M","longFmt":"-55,614,000"},"changeToOperatingActivities":{"raw":3318000,"fmt":"3.32M","longFmt":"3,318,000"},"totalCashFromOperatingActivities":{"raw":145417000,"fmt":"145.42M","longFmt":"145,417,000"},"investments":{"raw":-62037000,"fmt":"-62.04M","longFmt":"-62,037,000"},"otherCashflowsFromInvestingActivities":{"raw":24658000,"fmt":"24.66M","longFmt":"24,658,000"},"totalCashflowsFromInvestingActivities":{"raw":75931000,"fmt":"75.93M","longFmt":"75,931,000"},"dividendsPaid":{"raw":-122872000,"fmt":"-122.87M","longFmt":"-122,872,000"},"netBorrowings":{"raw":-68081000,"fmt":"-68.08M","longFmt":"-68,081,000"},"otherCashflowsFromFinancingActivities":{"raw":-8783000,"fmt":"-8.78M","longFmt":"-8,783,000"},"totalCashFromFinancingActivities":{"raw":-244579000,"fmt":"-244.58M","longFmt":"-244,579,000"},"changeInCash":{"raw":-23231000,"fmt":"-23.23M","longFmt":"-23,231,000"},"repurchaseOfStock":{"raw":-48305000,"fmt":"-48.3M","longFmt":"-48,305,000"},"issuanceOfStock":{"raw":3462000,"fmt":"3.46M","longFmt":"3,462,000"}},{"maxAge":1,"endDate":{"raw":1538265600,"fmt":"2018-09-30"},"netIncome":{"raw":80975000,"fmt":"80.97M","longFmt":"80,975,000"},"depreciation":{"raw":120852000,"fmt":"120.85M","longFmt":"120,852,000"},"changeToNetincome":{"raw":1006000,"fmt":"1.01M","longFmt":"1,006,000"},"changeToLiabilities":{"raw":52630000,"fmt":"52.63M","longFmt":"52,630,000"},"changeToOperatingActivities":{"raw":2153000,"fmt":"2.15M","longFmt":"2,153,000"},"totalCashFromOperatingActivities":{"raw":257616000,"fmt":"257.62M","longFmt":"257,616,000"},"investments":{"raw":15000,"fmt":"15k","longFmt":"15,000"},"otherCashflowsFromInvestingActivities":{"raw":24169000,"fmt":"24.17M","longFmt":"24,169,000"},"totalCashflowsFromInvestingActivities":{"raw":-76816000,"fmt":"-76.82M","longFmt":"-76,816,000"},"dividendsPaid":{"raw":-122856000,"fmt":"-122.86M","longFmt":"-122,856,000"},"netBorrowings":{"raw":-54158000,"fmt":"-54.16M","longFmt":"-54,158,000"},"otherCashflowsFromFinancingActivities":{"raw":-7623000,"fmt":"-7.62M","longFmt":"-7,623,000"},"totalCashFromFinancingActivities":{"raw":-183750000,"fmt":"-183.75M","longFmt":"-183,750,000"},"changeInCash":{"raw":-2950000,"fmt":"-2.95M","longFmt":"-2,950,000"},"repurchaseOfStock":{"raw":-48305000,"fmt":"-48.3M","longFmt":"-48,305,000"},"issuanceOfStock":{"raw":887000,"fmt":"887k","longFmt":"887,000"}},{"maxAge":1,"endDate":{"raw":1530316800,"fmt":"2018-06-30"},"netIncome":{"raw":100440000,"fmt":"100.44M","longFmt":"100,440,000"},"depreciation":{"raw":119330000,"fmt":"119.33M","longFmt":"119,330,000"},"changeToNetincome":{"raw":-13167000,"fmt":"-13.17M","longFmt":"-13,167,000"},"changeToLiabilities":{"raw":-49312000,"fmt":"-49.31M","longFmt":"-49,312,000"},"changeToOperatingActivities":{"raw":-2128000,"fmt":"-2.13M","longFmt":"-2,128,000"},"totalCashFromOperatingActivities":{"raw":155163000,"fmt":"155.16M","longFmt":"155,163,000"},"investments":{"raw":-46968000,"fmt":"-46.97M","longFmt":"-46,968,000"},"otherCashflowsFromInvestingActivities":{"raw":32523000,"fmt":"32.52M","longFmt":"32,523,000"},"totalCashflowsFromInvestingActivities":{"raw":39981000,"fmt":"39.98M","longFmt":"39,981,000"},"dividendsPaid":{"raw":-122851000,"fmt":"-122.85M","longFmt":"-122,851,000"},"netBorrowings":{"raw":-24411000,"fmt":"-24.41M","longFmt":"-24,411,000"},"otherCashflowsFromFinancingActivities":{"raw":-10014000,"fmt":"-10.01M","longFmt":"-10,014,000"},"totalCashFromFinancingActivities":{"raw":-156646000,"fmt":"-156.65M","longFmt":"-156,646,000"},"changeInCash":{"raw":38498000,"fmt":"38.5M","longFmt":"38,498,000"},"repurchaseOfStock":{"raw":-12000,"fmt":"-12k","longFmt":"-12,000"},"issuanceOfStock":{"raw":642000,"fmt":"642k","longFmt":"642,000"}}],"maxAge":86400},"defaultKeyStatistics":{"maxAge":1,"priceHint":{"raw":2,"fmt":"2","longFmt":"2"},"enterpriseValue":{"raw":25926789120,"fmt":"25.93B","longFmt":"25,926,789,120"},"forwardPE":{"raw":53.8881,"fmt":"53.89"},"profitMargins":{"raw":0.28993,"fmt":"28.99%"},"floatShares":{"raw":64328616,"fmt":"64.33M","longFmt":"64,328,616"},"sharesOutstanding":{"raw":66046200,"fmt":"66.05M","longFmt":"66,046,200"},"sharesShort":{"raw":857041,"fmt":"857.04k","longFmt":"857,041"},"sharesShortPriorMonth":{"raw":808154,"fmt":"808.15k","longFmt":"808,154"},"sharesShortPreviousMonthDate":{"raw":1559260800,"fmt":"2019-05-31"},"dateShortInterest":{"raw":1561680000,"fmt":"2019-06-28"},"sharesPercentSharesOut":{"raw":0.012999999,"fmt":"1.30%"},"heldPercentInsiders":{"raw":0.02184,"fmt":"2.18%"},"heldPercentInstitutions":{"raw":0.98801005,"fmt":"98.80%"},"shortRatio":{"raw":2.91,"fmt":"2.91"},"shortPercentOfFloat":{"raw":0.0179,"fmt":"1.79%"},"beta":{"raw":0.270922,"fmt":"0.27"},"morningStarOverallRating":{},"morningStarRiskRating":{},"category":null,"bookValue":{"raw":94.213,"fmt":"94.21"},"priceToBook":{"raw":3.2202566,"fmt":"3.22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0.307,"fmt":"30.70%"},"revenueQuarterlyGrowth":{},"netIncomeToCommon":{"raw":418092992,"fmt":"418.09M","longFmt":"418,092,992"},"trailingEps":{"raw":6.329,"fmt":"6.33"},"forwardEps":{"raw":5.63,"fmt":"5.63"},"pegRatio":{"raw":6.93,"fmt":"6.93"},"lastSplitFactor":null,"lastSplitDate":{},"enterpriseToRevenue":{"raw":17.979,"fmt":"17.98"},"enterpriseToEbitda":{"raw":26.738,"fmt":"26.74"},"52WeekChange":{"raw":0.28716016,"fmt":"28.72%"},"SandP52WeekChange":{"raw":0.077139735,"fmt":"7.71%"},"lastDividendValue":{},"lastCapGain":{},"annualHoldingsTurnover":{}},"financialData":{"maxAge":86400,"currentPrice":{"raw":303.39,"fmt":"303.39"},"targetHighPrice":{"raw":325.0,"fmt":"325.00"},"targetLowPrice":{"raw":275.0,"fmt":"275.00"},"targetMeanPrice":{"raw":298.18,"fmt":"298.18"},"targetMedianPrice":{"raw":300.0,"fmt":"300.00"},"recommendationMean":{"raw":2.4,"fmt":"2.40"},"recommendationKey":"buy","numberOfAnalystOpinions":{"raw":22,"fmt":"22","longFmt":"22"},"totalCash":{"raw":111134000,"fmt":"111.13M","longFmt":"111,134,000"},"totalCashPerShare":{"raw":1.691,"fmt":"1.69"},"ebitda":{"raw":969657024,"fmt":"969.66M","longFmt":"969,657,024"},"totalDebt":{"raw":5814811136,"fmt":"5.81B","longFmt":"5,814,811,136"},"quickRatio":{"raw":0.3,"fmt":"0.30"},"currentRatio":{"raw":0.581,"fmt":"0.58"},"totalRevenue":{"raw":1442055040,"fmt":"1.44B","longFmt":"1,442,055,040"},"debtToEquity":{"raw":91.509,"fmt":"91.51"},"revenuePerShare":{"raw":21.864,"fmt":"21.86"},"returnOnAssets":{"raw":0.0242,"fmt":"2.42%"},"returnOnEquity":{"raw":0.06866,"fmt":"6.87%"},"grossProfits":{"raw":1032995000,"fmt":"1.03B","longFmt":"1,032,995,000"},"freeCashflow":{"raw":689586496,"fmt":"689.59M","longFmt":"689,586,496"},"operatingCashflow":{"raw":813955008,"fmt":"813.96M","longFmt":"813,955,008"},"earningsGrowth":{"raw":0.314,"fmt":"31.40%"},"revenueGrowth":{"raw":-0.02,"fmt":"-2.00%"},"grossMargins":{"raw":0.70853996,"fmt":"70.85%"},"ebitdaMargins":{"raw":0.67240995,"fmt":"67.24%"},"operatingMargins":{"raw":0.33862,"fmt":"33.86%"},"profitMargins":{"raw":0.28993,"fmt":"28.99%"},"financialCurrency":"USD"}}],"error":null}} </t>
  </si>
  <si>
    <t xml:space="preserve">{"quoteSummary":{"result":[{"cashflowStatementHistoryQuarterly":{"cashflowStatements":[{"maxAge":1,"endDate":{"raw":1553990400,"fmt":"2019-03-31"},"netIncome":{"raw":87000000,"fmt":"87M","longFmt":"87,000,000"},"depreciation":{"raw":324000000,"fmt":"324M","longFmt":"324,000,000"},"changeToNetincome":{"raw":150000000,"fmt":"150M","longFmt":"150,000,000"},"changeToAccountReceivables":{"raw":51000000,"fmt":"51M","longFmt":"51,000,000"},"changeToLiabilities":{"raw":-18000000,"fmt":"-18M","longFmt":"-18,000,000"},"changeToInventory":{"raw":-50000000,"fmt":"-50M","longFmt":"-50,000,000"},"changeToOperatingActivities":{"raw":27000000,"fmt":"27M","longFmt":"27,000,000"},"totalCashFromOperatingActivities":{"raw":571000000,"fmt":"571M","longFmt":"571,000,000"},"capitalExpenditures":{"raw":-225000000,"fmt":"-225M","longFmt":"-225,000,000"},"investments":{"raw":-53000000,"fmt":"-53M","longFmt":"-53,000,000"},"otherCashflowsFromInvestingActivities":{"raw":3000000,"fmt":"3M","longFmt":"3,000,000"},"totalCashflowsFromInvestingActivities":{"raw":-275000000,"fmt":"-275M","longFmt":"-275,000,000"},"dividendsPaid":{"raw":-76000000,"fmt":"-76M","longFmt":"-76,000,000"},"netBorrowings":{"raw":-10000000,"fmt":"-10M","longFmt":"-10,000,000"},"otherCashflowsFromFinancingActivities":{"raw":-18000000,"fmt":"-18M","longFmt":"-18,000,000"},"totalCashFromFinancingActivities":{"raw":-143000000,"fmt":"-143M","longFmt":"-143,000,000"},"effectOfExchangeRate":{"raw":-3000000,"fmt":"-3M","longFmt":"-3,000,000"},"changeInCash":{"raw":150000000,"fmt":"150M","longFmt":"150,000,000"},"repurchaseOfStock":{"raw":-39000000,"fmt":"-39M","longFmt":"-39,000,000"}},{"maxAge":1,"endDate":{"raw":1546214400,"fmt":"2018-12-31"},"netIncome":{"raw":2000000,"fmt":"2M","longFmt":"2,000,000"},"depreciation":{"raw":338000000,"fmt":"338M","longFmt":"338,000,000"},"changeToNetincome":{"raw":476000000,"fmt":"476M","longFmt":"476,000,000"},"changeToAccountReceivables":{"raw":-91000000,"fmt":"-91M","longFmt":"-91,000,000"},"changeToLiabilities":{"raw":5000000,"fmt":"5M","longFmt":"5,000,000"},"changeToInventory":{"raw":24000000,"fmt":"24M","longFmt":"24,000,000"},"changeToOperatingActivities":{"raw":176000000,"fmt":"176M","longFmt":"176,000,000"},"totalCashFromOperatingActivities":{"raw":740000000,"fmt":"740M","longFmt":"740,000,000"},"capitalExpenditures":{"raw":-269000000,"fmt":"-269M","longFmt":"-269,000,000"},"investments":{"raw":-20000000,"fmt":"-20M","longFmt":"-20,000,000"},"otherCashflowsFromInvestingActivities":{"raw":-2000000,"fmt":"-2M","longFmt":"-2,000,000"},"totalCashflowsFromInvestingActivities":{"raw":-293000000,"fmt":"-293M","longFmt":"-293,000,000"},"dividendsPaid":{"raw":-75000000,"fmt":"-75M","longFmt":"-75,000,000"},"netBorrowings":{"raw":-1000000,"fmt":"-1M","longFmt":"-1,000,000"},"otherCashflowsFromFinancingActivities":{"raw":-30000000,"fmt":"-30M","longFmt":"-30,000,000"},"totalCashFromFinancingActivities":{"raw":-109000000,"fmt":"-109M","longFmt":"-109,000,000"},"effectOfExchangeRate":{"raw":-3000000,"fmt":"-3M","longFmt":"-3,000,000"},"changeInCash":{"raw":338000000,"fmt":"338M","longFmt":"338,000,000"},"repurchaseOfStock":{"raw":-3000000,"fmt":"-3M","longFmt":"-3,000,000"}},{"maxAge":1,"endDate":{"raw":1538265600,"fmt":"2018-09-30"},"netIncome":{"raw":-145000000,"fmt":"-145M","longFmt":"-145,000,000"},"depreciation":{"raw":674000000,"fmt":"674M","longFmt":"674,000,000"},"changeToNetincome":{"raw":53000000,"fmt":"53M","longFmt":"53,000,000"},"changeToAccountReceivables":{"raw":-55000000,"fmt":"-55M","longFmt":"-55,000,000"},"changeToLiabilities":{"raw":45000000,"fmt":"45M","longFmt":"45,000,000"},"changeToInventory":{"raw":-63000000,"fmt":"-63M","longFmt":"-63,000,000"},"changeToOperatingActivities":{"raw":-247000000,"fmt":"-247M","longFmt":"-247,000,000"},"totalCashFromOperatingActivities":{"raw":425000000,"fmt":"425M","longFmt":"425,000,000"},"capitalExpenditures":{"raw":-274000000,"fmt":"-274M","longFmt":"-274,000,000"},"investments":{"raw":-10000000,"fmt":"-10M","longFmt":"-10,000,000"},"otherCashflowsFromInvestingActivities":{"raw":16000000,"fmt":"16M","longFmt":"16,000,000"},"totalCashflowsFromInvestingActivities":{"raw":-367000000,"fmt":"-367M","longFmt":"-367,000,000"},"dividendsPaid":{"raw":-76000000,"fmt":"-76M","longFmt":"-76,000,000"},"netBorrowings":{"raw":-3000000,"fmt":"-3M","longFmt":"-3,000,000"},"otherCashflowsFromFinancingActivities":{"raw":-10000000,"fmt":"-10M","longFmt":"-10,000,000"},"totalCashFromFinancingActivities":{"raw":-115000000,"fmt":"-115M","longFmt":"-115,000,000"},"effectOfExchangeRate":{"raw":-2000000,"fmt":"-2M","longFmt":"-2,000,000"},"changeInCash":{"raw":-59000000,"fmt":"-59M","longFmt":"-59,000,000"},"repurchaseOfStock":{"raw":-26000000,"fmt":"-26M","longFmt":"-26,000,000"}},{"maxAge":1,"endDate":{"raw":1530316800,"fmt":"2018-06-30"},"netIncome":{"raw":292000000,"fmt":"292M","longFmt":"292,000,000"},"depreciation":{"raw":277000000,"fmt":"277M","longFmt":"277,000,000"},"changeToNetincome":{"raw":-11000000,"fmt":"-11M","longFmt":"-11,000,000"},"changeToAccountReceivables":{"raw":114000000,"fmt":"114M","longFmt":"114,000,000"},"changeToLiabilities":{"raw":-32000000,"fmt":"-32M","longFmt":"-32,000,000"},"changeToInventory":{"raw":-122000000,"fmt":"-122M","longFmt":"-122,000,000"},"changeToOperatingActivities":{"raw":44000000,"fmt":"44M","longFmt":"44,000,000"},"totalCashFromOperatingActivities":{"raw":399000000,"fmt":"399M","longFmt":"399,000,000"},"capitalExpenditures":{"raw":-258000000,"fmt":"-258M","longFmt":"-258,000,000"},"investments":{"raw":9000000,"fmt":"9M","longFmt":"9,000,000"},"otherCashflowsFromInvestingActivities":{"raw":7000000,"fmt":"7M","longFmt":"7,000,000"},"totalCashflowsFromInvestingActivities":{"raw":-281000000,"fmt":"-281M","longFmt":"-281,000,000"},"dividendsPaid":{"raw":-74000000,"fmt":"-74M","longFmt":"-74,000,000"},"netBorrowings":{"raw":-3000000,"fmt":"-3M","longFmt":"-3,000,000"},"otherCashflowsFromFinancingActivities":{"raw":28000000,"fmt":"28M","longFmt":"28,000,000"},"totalCashFromFinancingActivities":{"raw":-52000000,"fmt":"-52M","longFmt":"-52,000,000"},"effectOfExchangeRate":{"raw":-2000000,"fmt":"-2M","longFmt":"-2,000,000"},"changeInCash":{"raw":64000000,"fmt":"64M","longFmt":"64,000,000"},"repurchaseOfStock":{"raw":-6000000,"fmt":"-6M","longFmt":"-6,000,000"},"issuanceOfStock":{"raw":33000000,"fmt":"33M","longFmt":"33,000,000"}}],"maxAge":86400},"defaultKeyStatistics":{"maxAge":1,"priceHint":{"raw":2,"fmt":"2","longFmt":"2"},"enterpriseValue":{"raw":33944043520,"fmt":"33.94B","longFmt":"33,944,043,520"},"forwardPE":{"raw":23.654545,"fmt":"23.65"},"profitMargins":{"raw":0.0326,"fmt":"3.26%"},"floatShares":{"raw":816920510,"fmt":"816.92M","longFmt":"816,920,510"},"sharesOutstanding":{"raw":533486016,"fmt":"533.49M","longFmt":"533,486,016"},"sharesShort":{"raw":15275820,"fmt":"15.28M","longFmt":"15,275,820"},"sharesShortPriorMonth":{"raw":12279897,"fmt":"12.28M","longFmt":"12,279,897"},"sharesShortPreviousMonthDate":{"raw":1559260800,"fmt":"2019-05-31"},"dateShortInterest":{"raw":1561680000,"fmt":"2019-06-28"},"sharesPercentSharesOut":{"raw":0.0186,"fmt":"1.86%"},"heldPercentInsiders":{"raw":0.00551,"fmt":"0.55%"},"heldPercentInstitutions":{"raw":0.90950996,"fmt":"90.95%"},"shortRatio":{"raw":1.37,"fmt":"1.37"},"shortPercentOfFloat":{"raw":0.0387,"fmt":"3.87%"},"beta":{"raw":-0.080537,"fmt":"-0.08"},"morningStarOverallRating":{},"morningStarRiskRating":{},"category":null,"bookValue":{"raw":19.661,"fmt":"19.66"},"priceToBook":{"raw":1.9851483,"fmt":"1.99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-0.547,"fmt":"-54.70%"},"revenueQuarterlyGrowth":{},"netIncomeToCommon":{"raw":223000000,"fmt":"223M","longFmt":"223,000,000"},"trailingEps":{"raw":0.443,"fmt":"0.44"},"forwardEps":{"raw":1.65,"fmt":"1.65"},"pegRatio":{"raw":2.24,"fmt":"2.24"},"lastSplitFactor":"15/1","lastSplitDate":{"raw":1558396800,"fmt":"2019-05-21"},"enterpriseToRevenue":{"raw":4.689,"fmt":"4.69"},"enterpriseToEbitda":{"raw":12.375,"fmt":"12.38"},"52WeekChange":{"raw":0.073150635,"fmt":"7.32%"},"SandP52WeekChange":{"raw":0.077139735,"fmt":"7.71%"},"lastDividendValue":{},"lastCapGain":{},"annualHoldingsTurnover":{}},"financialData":{"maxAge":86400,"currentPrice":{"raw":39.03,"fmt":"39.03"},"targetHighPrice":{"raw":48.5,"fmt":"48.50"},"targetLowPrice":{"raw":36.0,"fmt":"36.00"},"targetMeanPrice":{"raw":43.18,"fmt":"43.18"},"targetMedianPrice":{"raw":44.0,"fmt":"44.00"},"recommendationMean":{"raw":2.1,"fmt":"2.10"},"recommendationKey":"buy","numberOfAnalystOpinions":{"raw":15,"fmt":"15","longFmt":"15"},"totalCash":{"raw":3600999936,"fmt":"3.6B","longFmt":"3,600,999,936"},"totalCashPerShare":{"raw":4.393,"fmt":"4.39"},"ebitda":{"raw":2743000064,"fmt":"2.74B","longFmt":"2,743,000,064"},"totalDebt":{"raw":4419999744,"fmt":"4.42B","longFmt":"4,419,999,744"},"quickRatio":{"raw":2.143,"fmt":"2.14"},"currentRatio":{"raw":2.974,"fmt":"2.97"},"totalRevenue":{"raw":7239000064,"fmt":"7.24B","longFmt":"7,239,000,064"},"debtToEquity":{"raw":38.371,"fmt":"38.37"},"revenuePerShare":{"raw":13.582,"fmt":"13.58"},"returnOnAssets":{"raw":0.03415,"fmt":"3.42%"},"returnOnEquity":{"raw":0.02557,"fmt":"2.56%"},"grossProfits":{"raw":3254000000,"fmt":"3.25B","longFmt":"3,254,000,000"},"freeCashflow":{"raw":1149750016,"fmt":"1.15B","longFmt":"1,149,750,016"},"operatingCashflow":{"raw":2135000064,"fmt":"2.14B","longFmt":"2,135,000,064"},"earningsGrowth":{"raw":-0.551,"fmt":"-55.10%"},"revenueGrowth":{"raw":-0.008,"fmt":"-0.80%"},"grossMargins":{"raw":0.44923002,"fmt":"44.92%"},"ebitdaMargins":{"raw":0.37892,"fmt":"37.89%"},"operatingMargins":{"raw":0.15609999,"fmt":"15.61%"},"profitMargins":{"raw":0.0326,"fmt":"3.26%"},"financialCurrency":"USD"}}],"error":null}} </t>
  </si>
  <si>
    <t xml:space="preserve">{"quoteSummary":{"result":[{"cashflowStatementHistoryQuarterly":{"cashflowStatements":[{"maxAge":1,"endDate":{"raw":1557619200,"fmt":"2019-05-12"},"netIncome":{"raw":906000000,"fmt":"906M","longFmt":"906,000,000"},"depreciation":{"raw":336000000,"fmt":"336M","longFmt":"336,000,000"},"changeToNetincome":{"raw":101000000,"fmt":"101M","longFmt":"101,000,000"},"changeToLiabilities":{"raw":684000000,"fmt":"684M","longFmt":"684,000,000"},"changeToInventory":{"raw":40000000,"fmt":"40M","longFmt":"40,000,000"},"changeToOperatingActivities":{"raw":38000000,"fmt":"38M","longFmt":"38,000,000"},"totalCashFromOperatingActivities":{"raw":2105000000,"fmt":"2.1B","longFmt":"2,105,000,000"},"capitalExpenditures":{"raw":-672000000,"fmt":"-672M","longFmt":"-672,000,000"},"investments":{"raw":-117000000,"fmt":"-117M","longFmt":"-117,000,000"},"otherCashflowsFromInvestingActivities":{"raw":15000000,"fmt":"15M","longFmt":"15,000,000"},"totalCashflowsFromInvestingActivities":{"raw":-774000000,"fmt":"-774M","longFmt":"-774,000,000"},"dividendsPaid":{"raw":-251000000,"fmt":"-251M","longFmt":"-251,000,000"},"netBorrowings":{"raw":-96000000,"fmt":"-96M","longFmt":"-96,000,000"},"otherCashflowsFromFinancingActivities":{"raw":-3000000,"fmt":"-3M","longFmt":"-3,000,000"},"totalCashFromFinancingActivities":{"raw":-397000000,"fmt":"-397M","longFmt":"-397,000,000"},"effectOfExchangeRate":{"raw":-1000000,"fmt":"-1M","longFmt":"-1,000,000"},"changeInCash":{"raw":933000000,"fmt":"933M","longFmt":"933,000,000"},"repurchaseOfStock":{"raw":-47000000,"fmt":"-47M","longFmt":"-47,000,000"}},{"maxAge":1,"endDate":{"raw":1550361600,"fmt":"2019-02-17"},"netIncome":{"raw":889000000,"fmt":"889M","longFmt":"889,000,000"},"depreciation":{"raw":352000000,"fmt":"352M","longFmt":"352,000,000"},"changeToNetincome":{"raw":145000000,"fmt":"145M","longFmt":"145,000,000"},"changeToLiabilities":{"raw":-2506000000,"fmt":"-2.51B","longFmt":"-2,506,000,000"},"changeToInventory":{"raw":875000000,"fmt":"875M","longFmt":"875,000,000"},"changeToOperatingActivities":{"raw":26000000,"fmt":"26M","longFmt":"26,000,000"},"totalCashFromOperatingActivities":{"raw":-219000000,"fmt":"-219M","longFmt":"-219,000,000"},"capitalExpenditures":{"raw":-587000000,"fmt":"-587M","longFmt":"-587,000,000"},"investments":{"raw":140000000,"fmt":"140M","longFmt":"140,000,000"},"otherCashflowsFromInvestingActivities":{"raw":13000000,"fmt":"13M","longFmt":"13,000,000"},"totalCashflowsFromInvestingActivities":{"raw":-434000000,"fmt":"-434M","longFmt":"-434,000,000"},"dividendsPaid":{"raw":-251000000,"fmt":"-251M","longFmt":"-251,000,000"},"netBorrowings":{"raw":69000000,"fmt":"69M","longFmt":"69,000,000"},"otherCashflowsFromFinancingActivities":{"raw":-1000000,"fmt":"-1M","longFmt":"-1,000,000"},"totalCashFromFinancingActivities":{"raw":-49000000,"fmt":"-49M","longFmt":"-49,000,000"},"effectOfExchangeRate":{"raw":4000000,"fmt":"4M","longFmt":"4,000,000"},"changeInCash":{"raw":-698000000,"fmt":"-698M","longFmt":"-698,000,000"},"repurchaseOfStock":{"raw":-117000000,"fmt":"-117M","longFmt":"-117,000,000"}},{"maxAge":1,"endDate":{"raw":1543104000,"fmt":"2018-11-25"},"netIncome":{"raw":767000000,"fmt":"767M","longFmt":"767,000,000"},"depreciation":{"raw":331000000,"fmt":"331M","longFmt":"331,000,000"},"changeToNetincome":{"raw":245000000,"fmt":"245M","longFmt":"245,000,000"},"changeToLiabilities":{"raw":1822000000,"fmt":"1.82B","longFmt":"1,822,000,000"},"changeToInventory":{"raw":-1324000000,"fmt":"-1.32B","longFmt":"-1,324,000,000"},"changeToOperatingActivities":{"raw":336000000,"fmt":"336M","longFmt":"336,000,000"},"totalCashFromOperatingActivities":{"raw":2177000000,"fmt":"2.18B","longFmt":"2,177,000,000"},"capitalExpenditures":{"raw":-730000000,"fmt":"-730M","longFmt":"-730,000,000"},"investments":{"raw":24000000,"fmt":"24M","longFmt":"24,000,000"},"otherCashflowsFromInvestingActivities":{"raw":-31000000,"fmt":"-31M","longFmt":"-31,000,000"},"totalCashflowsFromInvestingActivities":{"raw":-737000000,"fmt":"-737M","longFmt":"-737,000,000"},"dividendsPaid":{"raw":-501000000,"fmt":"-501M","longFmt":"-501,000,000"},"netBorrowings":{"raw":104000000,"fmt":"104M","longFmt":"104,000,000"},"otherCashflowsFromFinancingActivities":{"raw":-1000000,"fmt":"-1M","longFmt":"-1,000,000"},"totalCashFromFinancingActivities":{"raw":-700000000,"fmt":"-700M","longFmt":"-700,000,000"},"effectOfExchangeRate":{"raw":-17000000,"fmt":"-17M","longFmt":"-17,000,000"},"changeInCash":{"raw":723000000,"fmt":"723M","longFmt":"723,000,000"},"repurchaseOfStock":{"raw":-302000000,"fmt":"-302M","longFmt":"-302,000,000"}},{"maxAge":1,"endDate":{"raw":1535846400,"fmt":"2018-09-02"},"netIncome":{"raw":1043000000,"fmt":"1.04B","longFmt":"1,043,000,000"},"depreciation":{"raw":431000000,"fmt":"431M","longFmt":"431,000,000"},"changeToNetincome":{"raw":92000000,"fmt":"92M","longFmt":"92,000,000"},"changeToLiabilities":{"raw":401000000,"fmt":"401M","longFmt":"401,000,000"},"changeToInventory":{"raw":-485000000,"fmt":"-485M","longFmt":"-485,000,000"},"changeToOperatingActivities":{"raw":72000000,"fmt":"72M","longFmt":"72,000,000"},"totalCashFromOperatingActivities":{"raw":1554000000,"fmt":"1.55B","longFmt":"1,554,000,000"},"capitalExpenditures":{"raw":-1056000000,"fmt":"-1.06B","longFmt":"-1,056,000,000"},"investments":{"raw":-46000000,"fmt":"-46M","longFmt":"-46,000,000"},"otherCashflowsFromInvestingActivities":{"raw":7000000,"fmt":"7M","longFmt":"7,000,000"},"totalCashflowsFromInvestingActivities":{"raw":-1095000000,"fmt":"-1.09B","longFmt":"-1,095,000,000"},"dividendsPaid":{"raw":-250000000,"fmt":"-250M","longFmt":"-250,000,000"},"netBorrowings":{"raw":75000000,"fmt":"75M","longFmt":"75,000,000"},"otherCashflowsFromFinancingActivities":{"raw":-2000000,"fmt":"-2M","longFmt":"-2,000,000"},"totalCashFromFinancingActivities":{"raw":-267000000,"fmt":"-267M","longFmt":"-267,000,000"},"effectOfExchangeRate":{"raw":-14000000,"fmt":"-14M","longFmt":"-14,000,000"},"changeInCash":{"raw":178000000,"fmt":"178M","longFmt":"178,000,000"},"repurchaseOfStock":{"raw":-90000000,"fmt":"-90M","longFmt":"-90,000,000"}}],"maxAge":86400},"defaultKeyStatistics":{"maxAge":1,"priceHint":{"raw":2,"fmt":"2","longFmt":"2"},"enterpriseValue":{"raw":121559687168,"fmt":"121.56B","longFmt":"121,559,687,168"},"forwardPE":{"raw":32.830013,"fmt":"32.83"},"profitMargins":{"raw":0.02409,"fmt":"2.41%"},"floatShares":{"raw":433152767,"fmt":"433.15M","longFmt":"433,152,767"},"sharesOutstanding":{"raw":439788992,"fmt":"439.79M","longFmt":"439,788,992"},"sharesShort":{"raw":4715758,"fmt":"4.72M","longFmt":"4,715,758"},"sharesShortPriorMonth":{"raw":4930245,"fmt":"4.93M","longFmt":"4,930,245"},"sharesShortPreviousMonthDate":{"raw":1559260800,"fmt":"2019-05-31"},"dateShortInterest":{"raw":1561680000,"fmt":"2019-06-28"},"sharesPercentSharesOut":{"raw":0.0107,"fmt":"1.07%"},"heldPercentInsiders":{"raw":0.0052300002,"fmt":"0.52%"},"heldPercentInstitutions":{"raw":0.73521006,"fmt":"73.52%"},"shortRatio":{"raw":2.45,"fmt":"2.45"},"shortPercentOfFloat":{"raw":0.0107,"fmt":"1.07%"},"beta":{"raw":1.020608,"fmt":"1.02"},"morningStarOverallRating":{},"morningStarRiskRating":{},"category":null,"bookValue":{"raw":32.937,"fmt":"32.94"},"priceToBook":{"raw":8.502293,"fmt":"8.50"},"annualReportExpenseRatio":{},"ytdReturn":{},"beta3Year":{},"totalAssets":{},"yield":{},"fundFamily":null,"fundInceptionDate":{},"legalType":null,"threeYearAverageReturn":{},"fiveYearAverageReturn":{},"priceToSalesTrailing12Months":{},"lastFiscalYearEnd":{"raw":1535846400,"fmt":"2018-09-02"},"nextFiscalYearEnd":{"raw":1599004800,"fmt":"2020-09-02"},"mostRecentQuarter":{"raw":1557619200,"fmt":"2019-05-12"},"earningsQuarterlyGrowth":{"raw":0.208,"fmt":"20.80%"},"revenueQuarterlyGrowth":{},"netIncomeToCommon":{"raw":3604999936,"fmt":"3.6B","longFmt":"3,604,999,936"},"trailingEps":{"raw":8.138,"fmt":"8.14"},"forwardEps":{"raw":8.53,"fmt":"8.53"},"pegRatio":{"raw":3.47,"fmt":"3.47"},"lastSplitFactor":"1/2","lastSplitDate":{"raw":947808000,"fmt":"2000-01-14"},"enterpriseToRevenue":{"raw":0.812,"fmt":"0.81"},"enterpriseToEbitda":{"raw":19.702,"fmt":"19.70"},"52WeekChange":{"raw":0.3059343,"fmt":"30.59%"},"SandP52WeekChange":{"raw":0.077139735,"fmt":"7.71%"},"lastDividendValue":{},"lastCapGain":{},"annualHoldingsTurnover":{}},"financialData":{"maxAge":86400,"currentPrice":{"raw":280.04,"fmt":"280.04"},"targetHighPrice":{"raw":300.0,"fmt":"300.00"},"targetLowPrice":{"raw":220.0,"fmt":"220.00"},"targetMeanPrice":{"raw":258.42,"fmt":"258.42"},"targetMedianPrice":{"raw":255.5,"fmt":"255.50"},"recommendationMean":{"raw":2.2,"fmt":"2.20"},"recommendationKey":"buy","numberOfAnalystOpinions":{"raw":24,"fmt":"24","longFmt":"24"},"totalCash":{"raw":8167000064,"fmt":"8.17B","longFmt":"8,167,000,064"},"totalCashPerShare":{"raw":18.57,"fmt":"18.57"},"ebitda":{"raw":6169999872,"fmt":"6.17B","longFmt":"6,169,999,872"},"totalDebt":{"raw":6497999872,"fmt":"6.5B","longFmt":"6,497,999,872"},"quickRatio":{"raw":0.432,"fmt":"0.43"},"currentRatio":{"raw":0.976,"fmt":"0.98"},"totalRevenue":{"raw":149616001024,"fmt":"149.62B","longFmt":"149,616,001,024"},"debtToEquity":{"raw":43.846,"fmt":"43.85"},"revenuePerShare":{"raw":340.494,"fmt":"340.49"},"returnOnAssets":{"raw":0.07078,"fmt":"7.08%"},"returnOnEquity":{"raw":0.2675,"fmt":"26.75%"},"grossProfits":{"raw":18424000000,"fmt":"18.42B","longFmt":"18,424,000,000"},"freeCashflow":{"raw":2107374976,"fmt":"2.11B","longFmt":"2,107,374,976"},"operatingCashflow":{"raw":5616999936,"fmt":"5.62B","longFmt":"5,616,999,936"},"earningsGrowth":{"raw":0.206,"fmt":"20.60%"},"revenueGrowth":{"raw":0.074,"fmt":"7.40%"},"grossMargins":{"raw":0.12946,"fmt":"12.95%"},"ebitdaMargins":{"raw":0.04124,"fmt":"4.12%"},"operatingMargins":{"raw":0.03155,"fmt":"3.16%"},"profitMargins":{"raw":0.02409,"fmt":"2.41%"},"financialCurrency":"USD"}}],"error":null}} </t>
  </si>
  <si>
    <t xml:space="preserve">{"quoteSummary":{"result":[{"cashflowStatementHistoryQuarterly":{"cashflowStatements":[{"maxAge":1,"endDate":{"raw":1553990400,"fmt":"2019-03-31"},"netIncome":{"raw":630000000,"fmt":"630M","longFmt":"630,000,000"},"depreciation":{"raw":108000000,"fmt":"108M","longFmt":"108,000,000"},"changeToNetincome":{"raw":-499000000,"fmt":"-499M","longFmt":"-499,000,000"},"changeToLiabilities":{"raw":0,"fmt":null,"longFmt":"0"},"changeToOperatingActivities":{"raw":-431000000,"fmt":"-431M","longFmt":"-431,000,000"},"totalCashFromOperatingActivities":{"raw":279000000,"fmt":"279M","longFmt":"279,000,000"},"capitalExpenditures":{"raw":-20000000,"fmt":"-20M","longFmt":"-20,000,000"},"investments":{"raw":53000000,"fmt":"53M","longFmt":"53,000,000"},"otherCashflowsFromInvestingActivities":{"raw":27000000,"fmt":"27M","longFmt":"27,000,000"},"totalCashflowsFromInvestingActivities":{"raw":129000000,"fmt":"129M","longFmt":"129,000,000"},"dividendsPaid":{"raw":-115000000,"fmt":"-115M","longFmt":"-115,000,000"},"netBorrowings":{"raw":-261000000,"fmt":"-261M","longFmt":"-261,000,000"},"otherCashflowsFromFinancingActivities":{"raw":-24000000,"fmt":"-24M","longFmt":"-24,000,000"},"totalCashFromFinancingActivities":{"raw":-428000000,"fmt":"-428M","longFmt":"-428,000,000"},"effectOfExchangeRate":{"raw":3000000,"fmt":"3M","longFmt":"3,000,000"},"changeInCash":{"raw":-17000000,"fmt":"-17M","longFmt":"-17,000,000"},"repurchaseOfStock":{"raw":-28000000,"fmt":"-28M","longFmt":"-28,000,000"}},{"maxAge":1,"endDate":{"raw":1546214400,"fmt":"2018-12-31"},"netIncome":{"raw":196000000,"fmt":"196M","longFmt":"196,000,000"},"depreciation":{"raw":108000000,"fmt":"108M","longFmt":"108,000,000"},"changeToNetincome":{"raw":-113000000,"fmt":"-113M","longFmt":"-113,000,000"},"changeToLiabilities":{"raw":0,"fmt":null,"longFmt":"0"},"changeToOperatingActivities":{"raw":489000000,"fmt":"489M","longFmt":"489,000,000"},"totalCashFromOperatingActivities":{"raw":1001000000,"fmt":"1B","longFmt":"1,001,000,000"},"capitalExpenditures":{"raw":-52000000,"fmt":"-52M","longFmt":"-52,000,000"},"investments":{"raw":-975000000,"fmt":"-975M","longFmt":"-975,000,000"},"otherCashflowsFromInvestingActivities":{"raw":-26000000,"fmt":"-26M","longFmt":"-26,000,000"},"totalCashflowsFromInvestingActivities":{"raw":-1200000000,"fmt":"-1.2B","longFmt":"-1,200,000,000"},"dividendsPaid":{"raw":-109000000,"fmt":"-109M","longFmt":"-109,000,000"},"netBorrowings":{"raw":25000000,"fmt":"25M","longFmt":"25,000,000"},"otherCashflowsFromFinancingActivities":{"raw":-24000000,"fmt":"-24M","longFmt":"-24,000,000"},"totalCashFromFinancingActivities":{"raw":224000000,"fmt":"224M","longFmt":"224,000,000"},"effectOfExchangeRate":{"raw":-6000000,"fmt":"-6M","longFmt":"-6,000,000"},"changeInCash":{"raw":19000000,"fmt":"19M","longFmt":"19,000,000"},"repurchaseOfStock":{"raw":-26000000,"fmt":"-26M","longFmt":"-26,000,000"}},{"maxAge":1,"endDate":{"raw":1538265600,"fmt":"2018-09-30"},"netIncome":{"raw":432000000,"fmt":"432M","longFmt":"432,000,000"},"depreciation":{"raw":122000000,"fmt":"122M","longFmt":"122,000,000"},"changeToNetincome":{"raw":-328000000,"fmt":"-328M","longFmt":"-328,000,000"},"changeToLiabilities":{"raw":0,"fmt":null,"longFmt":"0"},"changeToOperatingActivities":{"raw":-40000000,"fmt":"-40M","longFmt":"-40,000,000"},"totalCashFromOperatingActivities":{"raw":572000000,"fmt":"572M","longFmt":"572,000,000"},"capitalExpenditures":{"raw":-11000000,"fmt":"-11M","longFmt":"-11,000,000"},"investments":{"raw":-377000000,"fmt":"-377M","longFmt":"-377,000,000"},"otherCashflowsFromInvestingActivities":{"raw":37000000,"fmt":"37M","longFmt":"37,000,000"},"totalCashflowsFromInvestingActivities":{"raw":-555000000,"fmt":"-555M","longFmt":"-555,000,000"},"dividendsPaid":{"raw":-90000000,"fmt":"-90M","longFmt":"-90,000,000"},"netBorrowings":{"raw":25000000,"fmt":"25M","longFmt":"25,000,000"},"otherCashflowsFromFinancingActivities":{"raw":-9000000,"fmt":"-9M","longFmt":"-9,000,000"},"totalCashFromFinancingActivities":{"raw":-64000000,"fmt":"-64M","longFmt":"-64,000,000"},"effectOfExchangeRate":{"raw":2000000,"fmt":"2M","longFmt":"2,000,000"},"changeInCash":{"raw":-45000000,"fmt":"-45M","longFmt":"-45,000,000"},"repurchaseOfStock":{"raw":-26000000,"fmt":"-26M","longFmt":"-26,000,000"},"issuanceOfStock":{"raw":10000000,"fmt":"10M","longFmt":"10,000,000"}},{"maxAge":1,"endDate":{"raw":1530316800,"fmt":"2018-06-30"},"netIncome":{"raw":582000000,"fmt":"582M","longFmt":"582,000,000"},"depreciation":{"raw":121000000,"fmt":"121M","longFmt":"121,000,000"},"changeToNetincome":{"raw":-501000000,"fmt":"-501M","longFmt":"-501,000,000"},"changeToLiabilities":{"raw":0,"fmt":null,"longFmt":"0"},"changeToOperatingActivities":{"raw":229000000,"fmt":"229M","longFmt":"229,000,000"},"totalCashFromOperatingActivities":{"raw":558000000,"fmt":"558M","longFmt":"558,000,000"},"capitalExpenditures":{"raw":-20000000,"fmt":"-20M","longFmt":"-20,000,000"},"investments":{"raw":-917000000,"fmt":"-917M","longFmt":"-917,000,000"},"otherCashflowsFromInvestingActivities":{"raw":-18000000,"fmt":"-18M","longFmt":"-18,000,000"},"totalCashflowsFromInvestingActivities":{"raw":35000000,"fmt":"35M","longFmt":"35,000,000"},"dividendsPaid":{"raw":-90000000,"fmt":"-90M","longFmt":"-90,000,000"},"netBorrowings":{"raw":-807000000,"fmt":"-807M","longFmt":"-807,000,000"},"otherCashflowsFromFinancingActivities":{"raw":-53000000,"fmt":"-53M","longFmt":"-53,000,000"},"totalCashFromFinancingActivities":{"raw":-950000000,"fmt":"-950M","longFmt":"-950,000,000"},"effectOfExchangeRate":{"raw":-1000000,"fmt":"-1M","longFmt":"-1,000,000"},"changeInCash":{"raw":-81000000,"fmt":"-81M","longFmt":"-81,000,000"},"repurchaseOfStock":{"raw":-26000000,"fmt":"-26M","longFmt":"-26,000,000"},"issuanceOfStock":{"raw":10000000,"fmt":"10M","longFmt":"10,000,000"}}],"maxAge":86400},"defaultKeyStatistics":{"maxAge":1,"priceHint":{"raw":2,"fmt":"2","longFmt":"2"},"enterpriseValue":{"raw":21680730112,"fmt":"21.68B","longFmt":"21,680,730,112"},"forwardPE":{"raw":10.610806,"fmt":"10.61"},"profitMargins":{"raw":0.09596,"fmt":"9.60%"},"floatShares":{"raw":360009765,"fmt":"360.01M","longFmt":"360,009,765"},"sharesOutstanding":{"raw":361499008,"fmt":"361.5M","longFmt":"361,499,008"},"sharesShort":{"raw":4990723,"fmt":"4.99M","longFmt":"4,990,723"},"sharesShortPriorMonth":{"raw":4686227,"fmt":"4.69M","longFmt":"4,686,227"},"sharesShortPreviousMonthDate":{"raw":1559260800,"fmt":"2019-05-31"},"dateShortInterest":{"raw":1561680000,"fmt":"2019-06-28"},"sharesPercentSharesOut":{"raw":0.0138,"fmt":"1.38%"},"heldPercentInsiders":{"raw":0.00403,"fmt":"0.40%"},"heldPercentInstitutions":{"raw":0.93521005,"fmt":"93.52%"},"shortRatio":{"raw":2.16,"fmt":"2.16"},"shortPercentOfFloat":{"raw":0.0155,"fmt":"1.55%"},"beta":{"raw":0.505962,"fmt":"0.51"},"morningStarOverallRating":{},"morningStarRiskRating":{},"category":null,"bookValue":{"raw":38.812,"fmt":"38.81"},"priceToBook":{"raw":1.4927084,"fmt":"1.49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0.055,"fmt":"5.50%"},"revenueQuarterlyGrowth":{},"netIncomeToCommon":{"raw":1676000000,"fmt":"1.68B","longFmt":"1,676,000,000"},"trailingEps":{"raw":5.011,"fmt":"5.01"},"forwardEps":{"raw":5.46,"fmt":"5.46"},"pegRatio":{"raw":1.15,"fmt":"1.15"},"lastSplitFactor":"1/2","lastSplitDate":{"raw":900547200,"fmt":"1998-07-16"},"enterpriseToRevenue":{"raw":1.131,"fmt":"1.13"},"enterpriseToEbitda":{"raw":7.824,"fmt":"7.82"},"52WeekChange":{"raw":0.08762014,"fmt":"8.76%"},"SandP52WeekChange":{"raw":0.077139735,"fmt":"7.71%"},"lastDividendValue":{},"lastCapGain":{},"annualHoldingsTurnover":{}},"financialData":{"maxAge":86400,"currentPrice":{"raw":57.935,"fmt":"57.94"},"targetHighPrice":{"raw":69.0,"fmt":"69.00"},"targetLowPrice":{"raw":50.0,"fmt":"50.00"},"targetMeanPrice":{"raw":60.28,"fmt":"60.28"},"targetMedianPrice":{"raw":60.5,"fmt":"60.50"},"recommendationMean":{"raw":2.3,"fmt":"2.30"},"recommendationKey":"buy","numberOfAnalystOpinions":{"raw":18,"fmt":"18","longFmt":"18"},"totalCash":{"raw":4307999744,"fmt":"4.31B","longFmt":"4,307,999,744"},"totalCashPerShare":{"raw":11.917,"fmt":"11.92"},"ebitda":{"raw":2771000064,"fmt":"2.77B","longFmt":"2,771,000,064"},"totalDebt":{"raw":4789000192,"fmt":"4.79B","longFmt":"4,789,000,192"},"quickRatio":{"raw":1.463,"fmt":"1.46"},"currentRatio":{"raw":2.149,"fmt":"2.15"},"totalRevenue":{"raw":19174000640,"fmt":"19.17B","longFmt":"19,174,000,640"},"debtToEquity":{"raw":33.396,"fmt":"33.40"},"revenuePerShare":{"raw":53.406,"fmt":"53.41"},"returnOnAssets":{"raw":0.010319999,"fmt":"1.03%"},"returnOnEquity":{"raw":0.122770004,"fmt":"12.28%"},"grossProfits":{"raw":6376000000,"fmt":"6.38B","longFmt":"6,376,000,000"},"freeCashflow":{"raw":2431500032,"fmt":"2.43B","longFmt":"2,431,500,032"},"operatingCashflow":{"raw":2409999872,"fmt":"2.41B","longFmt":"2,409,999,872"},"earningsGrowth":{"raw":0.04,"fmt":"4.00%"},"revenueGrowth":{"raw":0.053,"fmt":"5.30%"},"grossMargins":{"raw":0.34535998,"fmt":"34.54%"},"ebitdaMargins":{"raw":0.14452,"fmt":"14.45%"},"operatingMargins":{"raw":0.120579995,"fmt":"12.06%"},"profitMargins":{"raw":0.09596,"fmt":"9.60%"},"financialCurrency":"USD"}}],"error":null}} </t>
  </si>
  <si>
    <t xml:space="preserve">{"quoteSummary":{"result":[{"cashflowStatementHistoryQuarterly":{"cashflowStatements":[{"maxAge":1,"endDate":{"raw":1553990400,"fmt":"2019-03-31"},"netIncome":{"raw":113000000,"fmt":"113M","longFmt":"113,000,000"},"depreciation":{"raw":144000000,"fmt":"144M","longFmt":"144,000,000"},"changeToNetincome":{"raw":13000000,"fmt":"13M","longFmt":"13,000,000"},"changeToAccountReceivables":{"raw":5000000,"fmt":"5M","longFmt":"5,000,000"},"changeToLiabilities":{"raw":-87000000,"fmt":"-87M","longFmt":"-87,000,000"},"changeToOperatingActivities":{"raw":-20000000,"fmt":"-20M","longFmt":"-20,000,000"},"totalCashFromOperatingActivities":{"raw":168000000,"fmt":"168M","longFmt":"168,000,000"},"capitalExpenditures":{"raw":-326000000,"fmt":"-326M","longFmt":"-326,000,000"},"otherCashflowsFromInvestingActivities":{"raw":-18000000,"fmt":"-18M","longFmt":"-18,000,000"},"totalCashflowsFromInvestingActivities":{"raw":-351000000,"fmt":"-351M","longFmt":"-351,000,000"},"dividendsPaid":{"raw":-82000000,"fmt":"-82M","longFmt":"-82,000,000"},"netBorrowings":{"raw":227000000,"fmt":"227M","longFmt":"227,000,000"},"otherCashflowsFromFinancingActivities":{"raw":2000000,"fmt":"2M","longFmt":"2,000,000"},"totalCashFromFinancingActivities":{"raw":110000000,"fmt":"110M","longFmt":"110,000,000"},"changeInCash":{"raw":-73000000,"fmt":"-73M","longFmt":"-73,000,000"},"repurchaseOfStock":{"raw":-37000000,"fmt":"-37M","longFmt":"-37,000,000"}},{"maxAge":1,"endDate":{"raw":1546214400,"fmt":"2018-12-31"},"netIncome":{"raw":112000000,"fmt":"112M","longFmt":"112,000,000"},"depreciation":{"raw":141000000,"fmt":"141M","longFmt":"141,000,000"},"changeToNetincome":{"raw":61000000,"fmt":"61M","longFmt":"61,000,000"},"changeToAccountReceivables":{"raw":53000000,"fmt":"53M","longFmt":"53,000,000"},"changeToLiabilities":{"raw":48000000,"fmt":"48M","longFmt":"48,000,000"},"changeToOperatingActivities":{"raw":-21000000,"fmt":"-21M","longFmt":"-21,000,000"},"totalCashFromOperatingActivities":{"raw":394000000,"fmt":"394M","longFmt":"394,000,000"},"capitalExpenditures":{"raw":-450000000,"fmt":"-450M","longFmt":"-450,000,000"},"otherCashflowsFromInvestingActivities":{"raw":-26000000,"fmt":"-26M","longFmt":"-26,000,000"},"totalCashflowsFromInvestingActivities":{"raw":-491000000,"fmt":"-491M","longFmt":"-491,000,000"},"dividendsPaid":{"raw":-82000000,"fmt":"-82M","longFmt":"-82,000,000"},"netBorrowings":{"raw":208000000,"fmt":"208M","longFmt":"208,000,000"},"otherCashflowsFromFinancingActivities":{"raw":6000000,"fmt":"6M","longFmt":"6,000,000"},"totalCashFromFinancingActivities":{"raw":140000000,"fmt":"140M","longFmt":"140,000,000"},"changeInCash":{"raw":43000000,"fmt":"43M","longFmt":"43,000,000"},"repurchaseOfStock":{"raw":-1000000,"fmt":"-1M","longFmt":"-1,000,000"},"issuanceOfStock":{"raw":9000000,"fmt":"9M","longFmt":"9,000,000"}},{"maxAge":1,"endDate":{"raw":1538265600,"fmt":"2018-09-30"},"netIncome":{"raw":187000000,"fmt":"187M","longFmt":"187,000,000"},"depreciation":{"raw":141000000,"fmt":"141M","longFmt":"141,000,000"},"changeToNetincome":{"raw":139000000,"fmt":"139M","longFmt":"139,000,000"},"changeToAccountReceivables":{"raw":-29000000,"fmt":"-29M","longFmt":"-29,000,000"},"changeToLiabilities":{"raw":31000000,"fmt":"31M","longFmt":"31,000,000"},"changeToOperatingActivities":{"raw":-2000000,"fmt":"-2M","longFmt":"-2,000,000"},"totalCashFromOperatingActivities":{"raw":467000000,"fmt":"467M","longFmt":"467,000,000"},"capitalExpenditures":{"raw":-397000000,"fmt":"-397M","longFmt":"-397,000,000"},"otherCashflowsFromInvestingActivities":{"raw":-21000000,"fmt":"-21M","longFmt":"-21,000,000"},"totalCashflowsFromInvestingActivities":{"raw":-396000000,"fmt":"-396M","longFmt":"-396,000,000"},"dividendsPaid":{"raw":-82000000,"fmt":"-82M","longFmt":"-82,000,000"},"netBorrowings":{"raw":42000000,"fmt":"42M","longFmt":"42,000,000"},"otherCashflowsFromFinancingActivities":{"raw":-14000000,"fmt":"-14M","longFmt":"-14,000,000"},"totalCashFromFinancingActivities":{"raw":-52000000,"fmt":"-52M","longFmt":"-52,000,000"},"changeInCash":{"raw":19000000,"fmt":"19M","longFmt":"19,000,000"},"repurchaseOfStock":{"raw":-1000000,"fmt":"-1M","longFmt":"-1,000,000"},"issuanceOfStock":{"raw":3000000,"fmt":"3M","longFmt":"3,000,000"}},{"maxAge":1,"endDate":{"raw":1530316800,"fmt":"2018-06-30"},"netIncome":{"raw":162000000,"fmt":"162M","longFmt":"162,000,000"},"depreciation":{"raw":134000000,"fmt":"134M","longFmt":"134,000,000"},"changeToNetincome":{"raw":74000000,"fmt":"74M","longFmt":"74,000,000"},"changeToAccountReceivables":{"raw":-61000000,"fmt":"-61M","longFmt":"-61,000,000"},"changeToLiabilities":{"raw":19000000,"fmt":"19M","longFmt":"19,000,000"},"changeToOperatingActivities":{"raw":-22000000,"fmt":"-22M","longFmt":"-22,000,000"},"totalCashFromOperatingActivities":{"raw":306000000,"fmt":"306M","longFmt":"306,000,000"},"capitalExpenditures":{"raw":-375000000,"fmt":"-375M","longFmt":"-375,000,000"},"otherCashflowsFromInvestingActivities":{"raw":-20000000,"fmt":"-20M","longFmt":"-20,000,000"},"totalCashflowsFromInvestingActivities":{"raw":-763000000,"fmt":"-763M","longFmt":"-763,000,000"},"dividendsPaid":{"raw":-81000000,"fmt":"-81M","longFmt":"-81,000,000"},"netBorrowings":{"raw":360000000,"fmt":"360M","longFmt":"360,000,000"},"otherCashflowsFromFinancingActivities":{"raw":3000000,"fmt":"3M","longFmt":"3,000,000"},"totalCashFromFinancingActivities":{"raw":472000000,"fmt":"472M","longFmt":"472,000,000"},"changeInCash":{"raw":15000000,"fmt":"15M","longFmt":"15,000,000"},"repurchaseOfStock":{"raw":-1000000,"fmt":"-1M","longFmt":"-1,000,000"},"issuanceOfStock":{"raw":191000000,"fmt":"191M","longFmt":"191,000,000"}}],"maxAge":86400},"defaultKeyStatistics":{"maxAge":1,"priceHint":{"raw":2,"fmt":"2","longFmt":"2"},"enterpriseValue":{"raw":29840572416,"fmt":"29.84B","longFmt":"29,840,572,416"},"forwardPE":{"raw":29.410255,"fmt":"29.41"},"profitMargins":{"raw":0.16438,"fmt":"16.44%"},"floatShares":{"raw":180141526,"fmt":"180.14M","longFmt":"180,141,526"},"sharesOutstanding":{"raw":180519008,"fmt":"180.52M","longFmt":"180,519,008"},"sharesShort":{"raw":5172160,"fmt":"5.17M","longFmt":"5,172,160"},"sharesShortPriorMonth":{"raw":5213508,"fmt":"5.21M","longFmt":"5,213,508"},"sharesShortPreviousMonthDate":{"raw":1559260800,"fmt":"2019-05-31"},"dateShortInterest":{"raw":1561680000,"fmt":"2019-06-28"},"sharesPercentSharesOut":{"raw":0.029000001,"fmt":"2.90%"},"heldPercentInsiders":{"raw":0.00235,"fmt":"0.23%"},"heldPercentInstitutions":{"raw":0.88136,"fmt":"88.14%"},"shortRatio":{"raw":5.61,"fmt":"5.61"},"shortPercentOfFloat":{"raw":0.0323,"fmt":"3.23%"},"beta":{"raw":0.235302,"fmt":"0.24"},"morningStarOverallRating":{},"morningStarRiskRating":{},"category":null,"bookValue":{"raw":32.862,"fmt":"32.86"},"priceToBook":{"raw":3.4903536,"fmt":"3.49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0.066,"fmt":"6.60%"},"revenueQuarterlyGrowth":{},"netIncomeToCommon":{"raw":574000000,"fmt":"574M","longFmt":"574,000,000"},"trailingEps":{"raw":3.173,"fmt":"3.17"},"forwardEps":{"raw":3.9,"fmt":"3.9"},"pegRatio":{"raw":3.94,"fmt":"3.94"},"lastSplitFactor":"1/2","lastSplitDate":{"raw":838339200,"fmt":"1996-07-26"},"enterpriseToRevenue":{"raw":8.545,"fmt":"8.55"},"enterpriseToEbitda":{"raw":17.359,"fmt":"17.36"},"52WeekChange":{"raw":0.32442617,"fmt":"32.44%"},"SandP52WeekChange":{"raw":0.077139735,"fmt":"7.71%"},"lastDividendValue":{},"lastCapGain":{},"annualHoldingsTurnover":{}},"financialData":{"maxAge":86400,"currentPrice":{"raw":114.7,"fmt":"114.70"},"targetHighPrice":{"raw":130.0,"fmt":"130.00"},"targetLowPrice":{"raw":104.0,"fmt":"104.00"},"targetMeanPrice":{"raw":116.0,"fmt":"116.00"},"targetMedianPrice":{"raw":119.0,"fmt":"119.00"},"recommendationMean":{"raw":2.3,"fmt":"2.30"},"recommendationKey":"buy","numberOfAnalystOpinions":{"raw":12,"fmt":"12","longFmt":"12"},"totalCash":{"raw":68000000,"fmt":"68M","longFmt":"68,000,000"},"totalCashPerShare":{"raw":0.377,"fmt":"0.38"},"ebitda":{"raw":1719000064,"fmt":"1.72B","longFmt":"1,719,000,064"},"totalDebt":{"raw":8972000256,"fmt":"8.97B","longFmt":"8,972,000,256"},"quickRatio":{"raw":0.253,"fmt":"0.25"},"currentRatio":{"raw":0.321,"fmt":"0.32"},"totalRevenue":{"raw":3492000000,"fmt":"3.49B","longFmt":"3,492,000,000"},"debtToEquity":{"raw":151.247,"fmt":"151.25"},"revenuePerShare":{"raw":19.32,"fmt":"19.32"},"returnOnAssets":{"raw":0.03517,"fmt":"3.52%"},"returnOnEquity":{"raw":0.1005,"fmt":"10.05%"},"grossProfits":{"raw":1941000000,"fmt":"1.94B","longFmt":"1,941,000,000"},"freeCashflow":{"raw":-513875008,"fmt":"-513.88M","longFmt":"-513,875,008"},"operatingCashflow":{"raw":1335000064,"fmt":"1.34B","longFmt":"1,335,000,064"},"earningsGrowth":{"raw":0.051,"fmt":"5.10%"},"revenueGrowth":{"raw":0.068,"fmt":"6.80%"},"grossMargins":{"raw":0.56558,"fmt":"56.56%"},"ebitdaMargins":{"raw":0.49227002,"fmt":"49.23%"},"operatingMargins":{"raw":0.3319,"fmt":"33.19%"},"profitMargins":{"raw":0.16438,"fmt":"16.44%"},"financialCurrency":"USD"}}],"error":null}} </t>
  </si>
  <si>
    <t xml:space="preserve">{"quoteSummary":{"result":[{"cashflowStatementHistoryQuarterly":{"cashflowStatements":[{"maxAge":1,"endDate":{"raw":1553990400,"fmt":"2019-03-31"},"netIncome":{"raw":914000000,"fmt":"914M","longFmt":"914,000,000"},"depreciation":{"raw":258000000,"fmt":"258M","longFmt":"258,000,000"},"changeToNetincome":{"raw":85000000,"fmt":"85M","longFmt":"85,000,000"},"changeToAccountReceivables":{"raw":-570000000,"fmt":"-570M","longFmt":"-570,000,000"},"changeToLiabilities":{"raw":-139000000,"fmt":"-139M","longFmt":"-139,000,000"},"changeToInventory":{"raw":-36000000,"fmt":"-36M","longFmt":"-36,000,000"},"changeToOperatingActivities":{"raw":-47000000,"fmt":"-47M","longFmt":"-47,000,000"},"totalCashFromOperatingActivities":{"raw":465000000,"fmt":"465M","longFmt":"465,000,000"},"capitalExpenditures":{"raw":-265000000,"fmt":"-265M","longFmt":"-265,000,000"},"totalCashflowsFromInvestingActivities":{"raw":-223000000,"fmt":"-223M","longFmt":"-223,000,000"},"dividendsPaid":{"raw":-380000000,"fmt":"-380M","longFmt":"-380,000,000"},"netBorrowings":{"raw":1070000000,"fmt":"1.07B","longFmt":"1,070,000,000"},"otherCashflowsFromFinancingActivities":{"raw":157000000,"fmt":"157M","longFmt":"157,000,000"},"totalCashFromFinancingActivities":{"raw":201000000,"fmt":"201M","longFmt":"201,000,000"},"effectOfExchangeRate":{"raw":-1000000,"fmt":"-1M","longFmt":"-1,000,000"},"changeInCash":{"raw":442000000,"fmt":"442M","longFmt":"442,000,000"},"repurchaseOfStock":{"raw":-646000000,"fmt":"-646M","longFmt":"-646,000,000"}},{"maxAge":1,"endDate":{"raw":1546214400,"fmt":"2018-12-31"},"netIncome":{"raw":823000000,"fmt":"823M","longFmt":"823,000,000"},"depreciation":{"raw":198000000,"fmt":"198M","longFmt":"198,000,000"},"changeToNetincome":{"raw":-117000000,"fmt":"-117M","longFmt":"-117,000,000"},"changeToAccountReceivables":{"raw":487000000,"fmt":"487M","longFmt":"487,000,000"},"changeToLiabilities":{"raw":379000000,"fmt":"379M","longFmt":"379,000,000"},"changeToInventory":{"raw":227000000,"fmt":"227M","longFmt":"227,000,000"},"changeToOperatingActivities":{"raw":66000000,"fmt":"66M","longFmt":"66,000,000"},"totalCashFromOperatingActivities":{"raw":2063000000,"fmt":"2.06B","longFmt":"2,063,000,000"},"capitalExpenditures":{"raw":-285000000,"fmt":"-285M","longFmt":"-285,000,000"},"totalCashflowsFromInvestingActivities":{"raw":-22000000,"fmt":"-22M","longFmt":"-22,000,000"},"dividendsPaid":{"raw":-379000000,"fmt":"-379M","longFmt":"-379,000,000"},"netBorrowings":{"raw":-1630000000,"fmt":"-1.63B","longFmt":"-1,630,000,000"},"otherCashflowsFromFinancingActivities":{"raw":57000000,"fmt":"57M","longFmt":"57,000,000"},"totalCashFromFinancingActivities":{"raw":-2322000000,"fmt":"-2.32B","longFmt":"-2,322,000,000"},"effectOfExchangeRate":{"raw":8000000,"fmt":"8M","longFmt":"8,000,000"},"changeInCash":{"raw":-273000000,"fmt":"-273M","longFmt":"-273,000,000"},"repurchaseOfStock":{"raw":-370000000,"fmt":"-370M","longFmt":"-370,000,000"}},{"maxAge":1,"endDate":{"raw":1538265600,"fmt":"2018-09-30"},"netIncome":{"raw":1194000000,"fmt":"1.19B","longFmt":"1,194,000,000"},"depreciation":{"raw":206000000,"fmt":"206M","longFmt":"206,000,000"},"changeToNetincome":{"raw":-660000000,"fmt":"-660M","longFmt":"-660,000,000"},"changeToAccountReceivables":{"raw":-342000000,"fmt":"-342M","longFmt":"-342,000,000"},"changeToLiabilities":{"raw":182000000,"fmt":"182M","longFmt":"182,000,000"},"changeToInventory":{"raw":-191000000,"fmt":"-191M","longFmt":"-191,000,000"},"changeToOperatingActivities":{"raw":211000000,"fmt":"211M","longFmt":"211,000,000"},"totalCashFromOperatingActivities":{"raw":703000000,"fmt":"703M","longFmt":"703,000,000"},"capitalExpenditures":{"raw":-278000000,"fmt":"-278M","longFmt":"-278,000,000"},"totalCashflowsFromInvestingActivities":{"raw":-161000000,"fmt":"-161M","longFmt":"-161,000,000"},"dividendsPaid":{"raw":-330000000,"fmt":"-330M","longFmt":"-330,000,000"},"netBorrowings":{"raw":370000000,"fmt":"370M","longFmt":"370,000,000"},"otherCashflowsFromFinancingActivities":{"raw":37000000,"fmt":"37M","longFmt":"37,000,000"},"totalCashFromFinancingActivities":{"raw":-396000000,"fmt":"-396M","longFmt":"-396,000,000"},"effectOfExchangeRate":{"raw":-19000000,"fmt":"-19M","longFmt":"-19,000,000"},"changeInCash":{"raw":127000000,"fmt":"127M","longFmt":"127,000,000"},"repurchaseOfStock":{"raw":-473000000,"fmt":"-473M","longFmt":"-473,000,000"}},{"maxAge":1,"endDate":{"raw":1530316800,"fmt":"2018-06-30"},"netIncome":{"raw":426000000,"fmt":"426M","longFmt":"426,000,000"},"depreciation":{"raw":200000000,"fmt":"200M","longFmt":"200,000,000"},"changeToNetincome":{"raw":392000000,"fmt":"392M","longFmt":"392,000,000"},"changeToAccountReceivables":{"raw":525000000,"fmt":"525M","longFmt":"525,000,000"},"changeToLiabilities":{"raw":-181000000,"fmt":"-181M","longFmt":"-181,000,000"},"changeToInventory":{"raw":-202000000,"fmt":"-202M","longFmt":"-202,000,000"},"changeToOperatingActivities":{"raw":-282000000,"fmt":"-282M","longFmt":"-282,000,000"},"totalCashFromOperatingActivities":{"raw":775000000,"fmt":"775M","longFmt":"775,000,000"},"capitalExpenditures":{"raw":-248000000,"fmt":"-248M","longFmt":"-248,000,000"},"totalCashflowsFromInvestingActivities":{"raw":-767000000,"fmt":"-767M","longFmt":"-767,000,000"},"dividendsPaid":{"raw":-323000000,"fmt":"-323M","longFmt":"-323,000,000"},"netBorrowings":{"raw":1105000000,"fmt":"1.1B","longFmt":"1,105,000,000"},"otherCashflowsFromFinancingActivities":{"raw":28000000,"fmt":"28M","longFmt":"28,000,000"},"totalCashFromFinancingActivities":{"raw":160000000,"fmt":"160M","longFmt":"160,000,000"},"effectOfExchangeRate":{"raw":-52000000,"fmt":"-52M","longFmt":"-52,000,000"},"changeInCash":{"raw":116000000,"fmt":"116M","longFmt":"116,000,000"},"repurchaseOfStock":{"raw":-650000000,"fmt":"-650M","longFmt":"-650,000,000"}}],"maxAge":86400},"defaultKeyStatistics":{"maxAge":1,"priceHint":{"raw":2,"fmt":"2","longFmt":"2"},"enterpriseValue":{"raw":97731837952,"fmt":"97.73B","longFmt":"97,731,837,952"},"forwardPE":{"raw":20.180298,"fmt":"20.18"},"profitMargins":{"raw":0.12637,"fmt":"12.64%"},"floatShares":{"raw":1435725546,"fmt":"1.44B","longFmt":"1,435,725,546"},"sharesOutstanding":{"raw":1440440064,"fmt":"1.44B","longFmt":"1,440,440,064"},"sharesShort":{"raw":11655200,"fmt":"11.66M","longFmt":"11,655,200"},"sharesShortPriorMonth":{"raw":11911795,"fmt":"11.91M","longFmt":"11,911,795"},"sharesShortPreviousMonthDate":{"raw":1559260800,"fmt":"2019-05-31"},"dateShortInterest":{"raw":1561680000,"fmt":"2019-06-28"},"sharesPercentSharesOut":{"raw":0.0081,"fmt":"0.81%"},"heldPercentInsiders":{"raw":0.0034400001,"fmt":"0.34%"},"heldPercentInstitutions":{"raw":0.78699,"fmt":"78.70%"},"shortRatio":{"raw":1.73,"fmt":"1.73"},"shortPercentOfFloat":{"raw":0.0082,"fmt":"0.82%"},"beta":{"raw":0.772319,"fmt":"0.77"},"morningStarOverallRating":{},"morningStarRiskRating":{},"category":null,"bookValue":{"raw":17.888,"fmt":"17.89"},"priceToBook":{"raw":3.034716,"fmt":"3.03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-0.126,"fmt":"-12.60%"},"revenueQuarterlyGrowth":{},"netIncomeToCommon":{"raw":3248999936,"fmt":"3.25B","longFmt":"3,248,999,936"},"trailingEps":{"raw":2.207,"fmt":"2.21"},"forwardEps":{"raw":2.69,"fmt":"2.69"},"pegRatio":{"raw":3.79,"fmt":"3.79"},"lastSplitFactor":null,"lastSplitDate":{},"enterpriseToRevenue":{"raw":3.801,"fmt":"3.80"},"enterpriseToEbitda":{"raw":22.212,"fmt":"22.21"},"52WeekChange":{"raw":0.29283857,"fmt":"29.28%"},"SandP52WeekChange":{"raw":0.077139735,"fmt":"7.71%"},"lastDividendValue":{},"lastCapGain":{},"annualHoldingsTurnover":{}},"financialData":{"maxAge":86400,"currentPrice":{"raw":54.285,"fmt":"54.28"},"targetHighPrice":{"raw":68.0,"fmt":"68.00"},"targetLowPrice":{"raw":48.0,"fmt":"48.00"},"targetMeanPrice":{"raw":58.42,"fmt":"58.42"},"targetMedianPrice":{"raw":59.0,"fmt":"59.00"},"recommendationMean":{"raw":2.0,"fmt":"2.00"},"recommendationKey":"buy","numberOfAnalystOpinions":{"raw":19,"fmt":"19","longFmt":"19"},"totalCash":{"raw":1572000000,"fmt":"1.57B","longFmt":"1,572,000,000"},"totalCashPerShare":{"raw":1.091,"fmt":"1.09"},"ebitda":{"raw":4400000000,"fmt":"4.4B","longFmt":"4,400,000,000"},"totalDebt":{"raw":20430999552,"fmt":"20.43B","longFmt":"20,430,999,552"},"quickRatio":{"raw":0.288,"fmt":"0.29"},"currentRatio":{"raw":0.482,"fmt":"0.48"},"totalRevenue":{"raw":25710999552,"fmt":"25.71B","longFmt":"25,710,999,552"},"debtToEquity":{"raw":78.857,"fmt":"78.86"},"revenuePerShare":{"raw":17.586,"fmt":"17.59"},"returnOnAssets":{"raw":0.03437,"fmt":"3.44%"},"returnOnEquity":{"raw":0.1244,"fmt":"12.44%"},"grossProfits":{"raw":10352000000,"fmt":"10.35B","longFmt":"10,352,000,000"},"freeCashflow":{"raw":1795874944,"fmt":"1.8B","longFmt":"1,795,874,944"},"operatingCashflow":{"raw":4006000128,"fmt":"4.01B","longFmt":"4,006,000,128"},"earningsGrowth":{"raw":-0.1,"fmt":"-10.00%"},"revenueGrowth":{"raw":-0.034,"fmt":"-3.40%"},"grossMargins":{"raw":0.39266998,"fmt":"39.27%"},"ebitdaMargins":{"raw":0.17113,"fmt":"17.11%"},"operatingMargins":{"raw":0.13761,"fmt":"13.76%"},"profitMargins":{"raw":0.12637,"fmt":"12.64%"},"financialCurrency":"USD"}}],"error":null}} </t>
  </si>
  <si>
    <t xml:space="preserve">{"quoteSummary":{"result":[{"cashflowStatementHistoryQuarterly":{"cashflowStatements":[{"maxAge":1,"endDate":{"raw":1553904000,"fmt":"2019-03-30"},"netIncome":{"raw":166219000,"fmt":"166.22M","longFmt":"166,219,000"},"depreciation":{"raw":110426000,"fmt":"110.43M","longFmt":"110,426,000"},"changeToNetincome":{"raw":23858000,"fmt":"23.86M","longFmt":"23,858,000"},"changeToAccountReceivables":{"raw":13789000,"fmt":"13.79M","longFmt":"13,789,000"},"changeToLiabilities":{"raw":-72438000,"fmt":"-72.44M","longFmt":"-72,438,000"},"changeToInventory":{"raw":928000,"fmt":"928k","longFmt":"928,000"},"changeToOperatingActivities":{"raw":13983000,"fmt":"13.98M","longFmt":"13,983,000"},"totalCashFromOperatingActivities":{"raw":317266000,"fmt":"317.27M","longFmt":"317,266,000"},"capitalExpenditures":{"raw":-119261000,"fmt":"-119.26M","longFmt":"-119,261,000"},"investments":{"raw":19151000,"fmt":"19.15M","longFmt":"19,151,000"},"totalCashflowsFromInvestingActivities":{"raw":-183655000,"fmt":"-183.66M","longFmt":"-183,655,000"},"totalCashFromFinancingActivities":{"raw":-6991000,"fmt":"-6.99M","longFmt":"-6,991,000"},"effectOfExchangeRate":{"raw":2415000,"fmt":"2.42M","longFmt":"2,415,000"},"changeInCash":{"raw":129035000,"fmt":"129.03M","longFmt":"129,035,000"},"repurchaseOfStock":{"raw":-22272000,"fmt":"-22.27M","longFmt":"-22,272,000"},"issuanceOfStock":{"raw":15281000,"fmt":"15.28M","longFmt":"15,281,000"}},{"maxAge":1,"endDate":{"raw":1546041600,"fmt":"2018-12-29"},"netIncome":{"raw":131320000,"fmt":"131.32M","longFmt":"131,320,000"},"depreciation":{"raw":114186000,"fmt":"114.19M","longFmt":"114,186,000"},"changeToNetincome":{"raw":39091000,"fmt":"39.09M","longFmt":"39,091,000"},"changeToAccountReceivables":{"raw":42257000,"fmt":"42.26M","longFmt":"42,257,000"},"changeToLiabilities":{"raw":90662000,"fmt":"90.66M","longFmt":"90,662,000"},"changeToInventory":{"raw":-301000,"fmt":"-301k","longFmt":"-301,000"},"changeToOperatingActivities":{"raw":-46284000,"fmt":"-46.28M","longFmt":"-46,284,000"},"totalCashFromOperatingActivities":{"raw":406889000,"fmt":"406.89M","longFmt":"406,889,000"},"capitalExpenditures":{"raw":-140977000,"fmt":"-140.98M","longFmt":"-140,977,000"},"investments":{"raw":-48780000,"fmt":"-48.78M","longFmt":"-48,780,000"},"totalCashflowsFromInvestingActivities":{"raw":-266843000,"fmt":"-266.84M","longFmt":"-266,843,000"},"otherCashflowsFromFinancingActivities":{"raw":4610000,"fmt":"4.61M","longFmt":"4,610,000"},"totalCashFromFinancingActivities":{"raw":-264083000,"fmt":"-264.08M","longFmt":"-264,083,000"},"effectOfExchangeRate":{"raw":-451000,"fmt":"-451k","longFmt":"-451,000"},"changeInCash":{"raw":-124488000,"fmt":"-124.49M","longFmt":"-124,488,000"},"repurchaseOfStock":{"raw":-278041000,"fmt":"-278.04M","longFmt":"-278,041,000"},"issuanceOfStock":{"raw":9348000,"fmt":"9.35M","longFmt":"9,348,000"}},{"maxAge":1,"endDate":{"raw":1538179200,"fmt":"2018-09-29"},"netIncome":{"raw":169381000,"fmt":"169.38M","longFmt":"169,381,000"},"depreciation":{"raw":107674000,"fmt":"107.67M","longFmt":"107,674,000"},"changeToNetincome":{"raw":39885000,"fmt":"39.88M","longFmt":"39,885,000"},"changeToAccountReceivables":{"raw":-64003000,"fmt":"-64M","longFmt":"-64,003,000"},"changeToLiabilities":{"raw":52846000,"fmt":"52.85M","longFmt":"52,846,000"},"changeToInventory":{"raw":-9396000,"fmt":"-9.4M","longFmt":"-9,396,000"},"changeToOperatingActivities":{"raw":5707000,"fmt":"5.71M","longFmt":"5,707,000"},"totalCashFromOperatingActivities":{"raw":338454000,"fmt":"338.45M","longFmt":"338,454,000"},"capitalExpenditures":{"raw":-116957000,"fmt":"-116.96M","longFmt":"-116,957,000"},"investments":{"raw":-159853000,"fmt":"-159.85M","longFmt":"-159,853,000"},"totalCashflowsFromInvestingActivities":{"raw":-350912000,"fmt":"-350.91M","longFmt":"-350,912,000"},"otherCashflowsFromFinancingActivities":{"raw":3945000,"fmt":"3.94M","longFmt":"3,945,000"},"totalCashFromFinancingActivities":{"raw":4576000,"fmt":"4.58M","longFmt":"4,576,000"},"effectOfExchangeRate":{"raw":-4472000,"fmt":"-4.47M","longFmt":"-4,472,000"},"changeInCash":{"raw":-12354000,"fmt":"-12.35M","longFmt":"-12,354,000"},"repurchaseOfStock":{"raw":-60027000,"fmt":"-60.03M","longFmt":"-60,027,000"},"issuanceOfStock":{"raw":60658000,"fmt":"60.66M","longFmt":"60,658,000"}},{"maxAge":1,"endDate":{"raw":1530316800,"fmt":"2018-06-30"},"netIncome":{"raw":169357000,"fmt":"169.36M","longFmt":"169,357,000"},"depreciation":{"raw":107912000,"fmt":"107.91M","longFmt":"107,912,000"},"changeToNetincome":{"raw":28987000,"fmt":"28.99M","longFmt":"28,987,000"},"changeToAccountReceivables":{"raw":-115431000,"fmt":"-115.43M","longFmt":"-115,431,000"},"changeToLiabilities":{"raw":2829000,"fmt":"2.83M","longFmt":"2,829,000"},"changeToInventory":{"raw":-1055000,"fmt":"-1.05M","longFmt":"-1,055,000"},"changeToOperatingActivities":{"raw":54237000,"fmt":"54.24M","longFmt":"54,237,000"},"totalCashFromOperatingActivities":{"raw":299701000,"fmt":"299.7M","longFmt":"299,701,000"},"capitalExpenditures":{"raw":-109283000,"fmt":"-109.28M","longFmt":"-109,283,000"},"investments":{"raw":186849000,"fmt":"186.85M","longFmt":"186,849,000"},"totalCashflowsFromInvestingActivities":{"raw":316000,"fmt":"316k","longFmt":"316,000"},"otherCashflowsFromFinancingActivities":{"raw":-1691000,"fmt":"-1.69M","longFmt":"-1,691,000"},"totalCashFromFinancingActivities":{"raw":-195969000,"fmt":"-195.97M","longFmt":"-195,969,000"},"effectOfExchangeRate":{"raw":-6479000,"fmt":"-6.48M","longFmt":"-6,479,000"},"changeInCash":{"raw":97569000,"fmt":"97.57M","longFmt":"97,569,000"},"repurchaseOfStock":{"raw":-205585000,"fmt":"-205.59M","longFmt":"-205,585,000"},"issuanceOfStock":{"raw":11307000,"fmt":"11.31M","longFmt":"11,307,000"}}],"maxAge":86400},"defaultKeyStatistics":{"maxAge":1,"priceHint":{"raw":2,"fmt":"2","longFmt":"2"},"enterpriseValue":{"raw":24354148352,"fmt":"24.35B","longFmt":"24,354,148,352"},"forwardPE":{"raw":23.58675,"fmt":"23.59"},"profitMargins":{"raw":0.116459996,"fmt":"11.65%"},"floatShares":{"raw":314323753,"fmt":"314.32M","longFmt":"314,323,753"},"sharesOutstanding":{"raw":325406016,"fmt":"325.41M","longFmt":"325,406,016"},"sharesShort":{"raw":11517280,"fmt":"11.52M","longFmt":"11,517,280"},"sharesShortPriorMonth":{"raw":14732967,"fmt":"14.73M","longFmt":"14,732,967"},"sharesShortPreviousMonthDate":{"raw":1559260800,"fmt":"2019-05-31"},"dateShortInterest":{"raw":1561680000,"fmt":"2019-06-28"},"sharesPercentSharesOut":{"raw":0.0354,"fmt":"3.54%"},"heldPercentInsiders":{"raw":0.04419,"fmt":"4.42%"},"heldPercentInstitutions":{"raw":0.82773,"fmt":"82.77%"},"shortRatio":{"raw":4.36,"fmt":"4.36"},"shortPercentOfFloat":{"raw":0.0395,"fmt":"3.95%"},"beta":{"raw":0.849773,"fmt":"0.85"},"morningStarOverallRating":{},"morningStarRiskRating":{},"category":null,"bookValue":{"raw":15.781,"fmt":"15.78"},"priceToBook":{"raw":4.7379756,"fmt":"4.74"},"annualReportExpenseRatio":{},"ytdReturn":{},"beta3Year":{},"totalAssets":{},"yield":{},"fundFamily":null,"fundInceptionDate":{},"legalType":null,"threeYearAverageReturn":{},"fiveYearAverageReturn":{},"priceToSalesTrailing12Months":{},"lastFiscalYearEnd":{"raw":1546041600,"fmt":"2018-12-29"},"nextFiscalYearEnd":{"raw":1609200000,"fmt":"2020-12-29"},"mostRecentQuarter":{"raw":1553904000,"fmt":"2019-03-30"},"earningsQuarterlyGrowth":{"raw":0.039,"fmt":"3.90%"},"revenueQuarterlyGrowth":{},"netIncomeToCommon":{"raw":636276992,"fmt":"636.28M","longFmt":"636,276,992"},"trailingEps":{"raw":1.919,"fmt":"1.92"},"forwardEps":{"raw":3.17,"fmt":"3.17"},"pegRatio":{"raw":2.31,"fmt":"2.31"},"lastSplitFactor":"1/2","lastSplitDate":{"raw":1372636800,"fmt":"2013-07-01"},"enterpriseToRevenue":{"raw":4.458,"fmt":"4.46"},"enterpriseToEbitda":{"raw":19.967,"fmt":"19.97"},"52WeekChange":{"raw":0.24250376,"fmt":"24.25%"},"SandP52WeekChange":{"raw":0.077139735,"fmt":"7.71%"},"lastDividendValue":{},"lastCapGain":{},"annualHoldingsTurnover":{}},"financialData":{"maxAge":86400,"currentPrice":{"raw":74.77,"fmt":"74.77"},"targetHighPrice":{"raw":85.0,"fmt":"85.00"},"targetLowPrice":{"raw":49.0,"fmt":"49.00"},"targetMeanPrice":{"raw":71.39,"fmt":"71.39"},"targetMedianPrice":{"raw":73.0,"fmt":"73.00"},"recommendationMean":{"raw":2.1,"fmt":"2.10"},"recommendationKey":"buy","numberOfAnalystOpinions":{"raw":18,"fmt":"18","longFmt":"18"},"totalCash":{"raw":903670016,"fmt":"903.67M","longFmt":"903,670,016"},"totalCashPerShare":{"raw":2.777,"fmt":"2.78"},"ebitda":{"raw":1219712000,"fmt":"1.22B","longFmt":"1,219,712,000"},"totalDebt":{"raw":581174976,"fmt":"581.17M","longFmt":"581,174,976"},"quickRatio":{"raw":2.193,"fmt":"2.19"},"currentRatio":{"raw":2.577,"fmt":"2.58"},"totalRevenue":{"raw":5463341056,"fmt":"5.46B","longFmt":"5,463,341,056"},"debtToEquity":{"raw":11.331,"fmt":"11.33"},"revenuePerShare":{"raw":16.65,"fmt":"16.65"},"returnOnAssets":{"raw":0.072119996,"fmt":"7.21%"},"returnOnEquity":{"raw":0.12687999,"fmt":"12.69%"},"grossProfits":{"raw":4428977000,"fmt":"4.43B","longFmt":"4,428,977,000"},"freeCashflow":{"raw":476419360,"fmt":"476.42M","longFmt":"476,419,360"},"operatingCashflow":{"raw":1362310016,"fmt":"1.36B","longFmt":"1,362,310,016"},"earningsGrowth":{"raw":0.062,"fmt":"6.20%"},"revenueGrowth":{"raw":0.075,"fmt":"7.50%"},"grossMargins":{"raw":0.82442003,"fmt":"82.44%"},"ebitdaMargins":{"raw":0.22325,"fmt":"22.33%"},"operatingMargins":{"raw":0.14267999,"fmt":"14.27%"},"profitMargins":{"raw":0.116459996,"fmt":"11.65%"},"financialCurrency":"USD"}}],"error":null}} </t>
  </si>
  <si>
    <t xml:space="preserve">{"quoteSummary":{"result":[{"cashflowStatementHistoryQuarterly":{"cashflowStatements":[{"maxAge":1,"endDate":{"raw":1553990400,"fmt":"2019-03-31"},"netIncome":{"raw":113000000,"fmt":"113M","longFmt":"113,000,000"},"depreciation":{"raw":144000000,"fmt":"144M","longFmt":"144,000,000"},"changeToNetincome":{"raw":13000000,"fmt":"13M","longFmt":"13,000,000"},"changeToAccountReceivables":{"raw":5000000,"fmt":"5M","longFmt":"5,000,000"},"changeToLiabilities":{"raw":-87000000,"fmt":"-87M","longFmt":"-87,000,000"},"changeToOperatingActivities":{"raw":-20000000,"fmt":"-20M","longFmt":"-20,000,000"},"totalCashFromOperatingActivities":{"raw":168000000,"fmt":"168M","longFmt":"168,000,000"},"capitalExpenditures":{"raw":-326000000,"fmt":"-326M","longFmt":"-326,000,000"},"otherCashflowsFromInvestingActivities":{"raw":-18000000,"fmt":"-18M","longFmt":"-18,000,000"},"totalCashflowsFromInvestingActivities":{"raw":-351000000,"fmt":"-351M","longFmt":"-351,000,000"},"dividendsPaid":{"raw":-82000000,"fmt":"-82M","longFmt":"-82,000,000"},"netBorrowings":{"raw":227000000,"fmt":"227M","longFmt":"227,000,000"},"otherCashflowsFromFinancingActivities":{"raw":2000000,"fmt":"2M","longFmt":"2,000,000"},"totalCashFromFinancingActivities":{"raw":110000000,"fmt":"110M","longFmt":"110,000,000"},"changeInCash":{"raw":-73000000,"fmt":"-73M","longFmt":"-73,000,000"},"repurchaseOfStock":{"raw":-37000000,"fmt":"-37M","longFmt":"-37,000,000"}},{"maxAge":1,"endDate":{"raw":1546214400,"fmt":"2018-12-31"},"netIncome":{"raw":112000000,"fmt":"112M","longFmt":"112,000,000"},"depreciation":{"raw":141000000,"fmt":"141M","longFmt":"141,000,000"},"changeToNetincome":{"raw":61000000,"fmt":"61M","longFmt":"61,000,000"},"changeToAccountReceivables":{"raw":53000000,"fmt":"53M","longFmt":"53,000,000"},"changeToLiabilities":{"raw":48000000,"fmt":"48M","longFmt":"48,000,000"},"changeToOperatingActivities":{"raw":-21000000,"fmt":"-21M","longFmt":"-21,000,000"},"totalCashFromOperatingActivities":{"raw":394000000,"fmt":"394M","longFmt":"394,000,000"},"capitalExpenditures":{"raw":-450000000,"fmt":"-450M","longFmt":"-450,000,000"},"otherCashflowsFromInvestingActivities":{"raw":-26000000,"fmt":"-26M","longFmt":"-26,000,000"},"totalCashflowsFromInvestingActivities":{"raw":-491000000,"fmt":"-491M","longFmt":"-491,000,000"},"dividendsPaid":{"raw":-82000000,"fmt":"-82M","longFmt":"-82,000,000"},"netBorrowings":{"raw":208000000,"fmt":"208M","longFmt":"208,000,000"},"otherCashflowsFromFinancingActivities":{"raw":6000000,"fmt":"6M","longFmt":"6,000,000"},"totalCashFromFinancingActivities":{"raw":140000000,"fmt":"140M","longFmt":"140,000,000"},"changeInCash":{"raw":43000000,"fmt":"43M","longFmt":"43,000,000"},"repurchaseOfStock":{"raw":-1000000,"fmt":"-1M","longFmt":"-1,000,000"},"issuanceOfStock":{"raw":9000000,"fmt":"9M","longFmt":"9,000,000"}},{"maxAge":1,"endDate":{"raw":1538265600,"fmt":"2018-09-30"},"netIncome":{"raw":187000000,"fmt":"187M","longFmt":"187,000,000"},"depreciation":{"raw":141000000,"fmt":"141M","longFmt":"141,000,000"},"changeToNetincome":{"raw":139000000,"fmt":"139M","longFmt":"139,000,000"},"changeToAccountReceivables":{"raw":-29000000,"fmt":"-29M","longFmt":"-29,000,000"},"changeToLiabilities":{"raw":31000000,"fmt":"31M","longFmt":"31,000,000"},"changeToOperatingActivities":{"raw":-2000000,"fmt":"-2M","longFmt":"-2,000,000"},"totalCashFromOperatingActivities":{"raw":467000000,"fmt":"467M","longFmt":"467,000,000"},"capitalExpenditures":{"raw":-397000000,"fmt":"-397M","longFmt":"-397,000,000"},"otherCashflowsFromInvestingActivities":{"raw":-21000000,"fmt":"-21M","longFmt":"-21,000,000"},"totalCashflowsFromInvestingActivities":{"raw":-396000000,"fmt":"-396M","longFmt":"-396,000,000"},"dividendsPaid":{"raw":-82000000,"fmt":"-82M","longFmt":"-82,000,000"},"netBorrowings":{"raw":42000000,"fmt":"42M","longFmt":"42,000,000"},"otherCashflowsFromFinancingActivities":{"raw":-14000000,"fmt":"-14M","longFmt":"-14,000,000"},"totalCashFromFinancingActivities":{"raw":-52000000,"fmt":"-52M","longFmt":"-52,000,000"},"changeInCash":{"raw":19000000,"fmt":"19M","longFmt":"19,000,000"},"repurchaseOfStock":{"raw":-1000000,"fmt":"-1M","longFmt":"-1,000,000"},"issuanceOfStock":{"raw":3000000,"fmt":"3M","longFmt":"3,000,000"}},{"maxAge":1,"endDate":{"raw":1530316800,"fmt":"2018-06-30"},"netIncome":{"raw":162000000,"fmt":"162M","longFmt":"162,000,000"},"depreciation":{"raw":134000000,"fmt":"134M","longFmt":"134,000,000"},"changeToNetincome":{"raw":74000000,"fmt":"74M","longFmt":"74,000,000"},"changeToAccountReceivables":{"raw":-61000000,"fmt":"-61M","longFmt":"-61,000,000"},"changeToLiabilities":{"raw":19000000,"fmt":"19M","longFmt":"19,000,000"},"changeToOperatingActivities":{"raw":-22000000,"fmt":"-22M","longFmt":"-22,000,000"},"totalCashFromOperatingActivities":{"raw":306000000,"fmt":"306M","longFmt":"306,000,000"},"capitalExpenditures":{"raw":-375000000,"fmt":"-375M","longFmt":"-375,000,000"},"otherCashflowsFromInvestingActivities":{"raw":-20000000,"fmt":"-20M","longFmt":"-20,000,000"},"totalCashflowsFromInvestingActivities":{"raw":-763000000,"fmt":"-763M","longFmt":"-763,000,000"},"dividendsPaid":{"raw":-81000000,"fmt":"-81M","longFmt":"-81,000,000"},"netBorrowings":{"raw":360000000,"fmt":"360M","longFmt":"360,000,000"},"otherCashflowsFromFinancingActivities":{"raw":3000000,"fmt":"3M","longFmt":"3,000,000"},"totalCashFromFinancingActivities":{"raw":472000000,"fmt":"472M","longFmt":"472,000,000"},"changeInCash":{"raw":15000000,"fmt":"15M","longFmt":"15,000,000"},"repurchaseOfStock":{"raw":-1000000,"fmt":"-1M","longFmt":"-1,000,000"},"issuanceOfStock":{"raw":191000000,"fmt":"191M","longFmt":"191,000,000"}}],"maxAge":86400},"defaultKeyStatistics":{"maxAge":1,"priceHint":{"raw":2,"fmt":"2","longFmt":"2"},"enterpriseValue":{"raw":29840572416,"fmt":"29.84B","longFmt":"29,840,572,416"},"forwardPE":{"raw":29.420511,"fmt":"29.42"},"profitMargins":{"raw":0.16438,"fmt":"16.44%"},"floatShares":{"raw":180141526,"fmt":"180.14M","longFmt":"180,141,526"},"sharesOutstanding":{"raw":180519008,"fmt":"180.52M","longFmt":"180,519,008"},"sharesShort":{"raw":5172160,"fmt":"5.17M","longFmt":"5,172,160"},"sharesShortPriorMonth":{"raw":5213508,"fmt":"5.21M","longFmt":"5,213,508"},"sharesShortPreviousMonthDate":{"raw":1559260800,"fmt":"2019-05-31"},"dateShortInterest":{"raw":1561680000,"fmt":"2019-06-28"},"sharesPercentSharesOut":{"raw":0.029000001,"fmt":"2.90%"},"heldPercentInsiders":{"raw":0.00235,"fmt":"0.23%"},"heldPercentInstitutions":{"raw":0.88136,"fmt":"88.14%"},"shortRatio":{"raw":5.61,"fmt":"5.61"},"shortPercentOfFloat":{"raw":0.0323,"fmt":"3.23%"},"beta":{"raw":0.235302,"fmt":"0.24"},"morningStarOverallRating":{},"morningStarRiskRating":{},"category":null,"bookValue":{"raw":32.862,"fmt":"32.86"},"priceToBook":{"raw":3.4915707,"fmt":"3.49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0.066,"fmt":"6.60%"},"revenueQuarterlyGrowth":{},"netIncomeToCommon":{"raw":574000000,"fmt":"574M","longFmt":"574,000,000"},"trailingEps":{"raw":3.173,"fmt":"3.17"},"forwardEps":{"raw":3.9,"fmt":"3.9"},"pegRatio":{"raw":3.94,"fmt":"3.94"},"lastSplitFactor":"1/2","lastSplitDate":{"raw":838339200,"fmt":"1996-07-26"},"enterpriseToRevenue":{"raw":8.545,"fmt":"8.55"},"enterpriseToEbitda":{"raw":17.359,"fmt":"17.36"},"52WeekChange":{"raw":0.32442617,"fmt":"32.44%"},"SandP52WeekChange":{"raw":0.077139735,"fmt":"7.71%"},"lastDividendValue":{},"lastCapGain":{},"annualHoldingsTurnover":{}},"financialData":{"maxAge":86400,"currentPrice":{"raw":114.74,"fmt":"114.74"},"targetHighPrice":{"raw":130.0,"fmt":"130.00"},"targetLowPrice":{"raw":104.0,"fmt":"104.00"},"targetMeanPrice":{"raw":116.0,"fmt":"116.00"},"targetMedianPrice":{"raw":119.0,"fmt":"119.00"},"recommendationMean":{"raw":2.3,"fmt":"2.30"},"recommendationKey":"buy","numberOfAnalystOpinions":{"raw":12,"fmt":"12","longFmt":"12"},"totalCash":{"raw":68000000,"fmt":"68M","longFmt":"68,000,000"},"totalCashPerShare":{"raw":0.377,"fmt":"0.38"},"ebitda":{"raw":1719000064,"fmt":"1.72B","longFmt":"1,719,000,064"},"totalDebt":{"raw":8972000256,"fmt":"8.97B","longFmt":"8,972,000,256"},"quickRatio":{"raw":0.253,"fmt":"0.25"},"currentRatio":{"raw":0.321,"fmt":"0.32"},"totalRevenue":{"raw":3492000000,"fmt":"3.49B","longFmt":"3,492,000,000"},"debtToEquity":{"raw":151.247,"fmt":"151.25"},"revenuePerShare":{"raw":19.32,"fmt":"19.32"},"returnOnAssets":{"raw":0.03517,"fmt":"3.52%"},"returnOnEquity":{"raw":0.1005,"fmt":"10.05%"},"grossProfits":{"raw":1941000000,"fmt":"1.94B","longFmt":"1,941,000,000"},"freeCashflow":{"raw":-513875008,"fmt":"-513.88M","longFmt":"-513,875,008"},"operatingCashflow":{"raw":1335000064,"fmt":"1.34B","longFmt":"1,335,000,064"},"earningsGrowth":{"raw":0.051,"fmt":"5.10%"},"revenueGrowth":{"raw":0.068,"fmt":"6.80%"},"grossMargins":{"raw":0.56558,"fmt":"56.56%"},"ebitdaMargins":{"raw":0.49227002,"fmt":"49.23%"},"operatingMargins":{"raw":0.3319,"fmt":"33.19%"},"profitMargins":{"raw":0.16438,"fmt":"16.44%"},"financialCurrency":"USD"}}],"error":null}} </t>
  </si>
  <si>
    <t xml:space="preserve">{"quoteSummary":{"result":[{"cashflowStatementHistoryQuarterly":{"cashflowStatements":[{"maxAge":1,"endDate":{"raw":1553990400,"fmt":"2019-03-31"},"netIncome":{"raw":863000000,"fmt":"863M","longFmt":"863,000,000"},"depreciation":{"raw":234000000,"fmt":"234M","longFmt":"234,000,000"},"changeToNetincome":{"raw":96000000,"fmt":"96M","longFmt":"96,000,000"},"changeToAccountReceivables":{"raw":-1477000000,"fmt":"-1.48B","longFmt":"-1,477,000,000"},"changeToLiabilities":{"raw":-480000000,"fmt":"-480M","longFmt":"-480,000,000"},"changeToInventory":{"raw":-124000000,"fmt":"-124M","longFmt":"-124,000,000"},"changeToOperatingActivities":{"raw":-165000000,"fmt":"-165M","longFmt":"-165,000,000"},"totalCashFromOperatingActivities":{"raw":-913000000,"fmt":"-913M","longFmt":"-913,000,000"},"capitalExpenditures":{"raw":-284000000,"fmt":"-284M","longFmt":"-284,000,000"},"otherCashflowsFromInvestingActivities":{"raw":4000000,"fmt":"4M","longFmt":"4,000,000"},"totalCashflowsFromInvestingActivities":{"raw":-280000000,"fmt":"-280M","longFmt":"-280,000,000"},"dividendsPaid":{"raw":-211000000,"fmt":"-211M","longFmt":"-211,000,000"},"netBorrowings":{"raw":794000000,"fmt":"794M","longFmt":"794,000,000"},"totalCashFromFinancingActivities":{"raw":462000000,"fmt":"462M","longFmt":"462,000,000"},"changeInCash":{"raw":-731000000,"fmt":"-731M","longFmt":"-731,000,000"},"repurchaseOfStock":{"raw":-121000000,"fmt":"-121M","longFmt":"-121,000,000"}},{"maxAge":1,"endDate":{"raw":1546214400,"fmt":"2018-12-31"},"netIncome":{"raw":657000000,"fmt":"657M","longFmt":"657,000,000"},"depreciation":{"raw":266000000,"fmt":"266M","longFmt":"266,000,000"},"changeToNetincome":{"raw":755000000,"fmt":"755M","longFmt":"755,000,000"},"changeToAccountReceivables":{"raw":855000000,"fmt":"855M","longFmt":"855,000,000"},"changeToLiabilities":{"raw":506000000,"fmt":"506M","longFmt":"506,000,000"},"changeToInventory":{"raw":65000000,"fmt":"65M","longFmt":"65,000,000"},"changeToOperatingActivities":{"raw":-583000000,"fmt":"-583M","longFmt":"-583,000,000"},"totalCashFromOperatingActivities":{"raw":2377000000,"fmt":"2.38B","longFmt":"2,377,000,000"},"capitalExpenditures":{"raw":-463000000,"fmt":"-463M","longFmt":"-463,000,000"},"otherCashflowsFromInvestingActivities":{"raw":5000000,"fmt":"5M","longFmt":"5,000,000"},"totalCashflowsFromInvestingActivities":{"raw":-458000000,"fmt":"-458M","longFmt":"-458,000,000"},"dividendsPaid":{"raw":-205000000,"fmt":"-205M","longFmt":"-205,000,000"},"netBorrowings":{"raw":-307000000,"fmt":"-307M","longFmt":"-307,000,000"},"otherCashflowsFromFinancingActivities":{"raw":-1000000,"fmt":"-1M","longFmt":"-1,000,000"},"totalCashFromFinancingActivities":{"raw":-1568000000,"fmt":"-1.57B","longFmt":"-1,568,000,000"},"changeInCash":{"raw":351000000,"fmt":"351M","longFmt":"351,000,000"},"repurchaseOfStock":{"raw":-1055000000,"fmt":"-1.05B","longFmt":"-1,055,000,000"}},{"maxAge":1,"endDate":{"raw":1538265600,"fmt":"2018-09-30"},"netIncome":{"raw":1144000000,"fmt":"1.14B","longFmt":"1,144,000,000"},"depreciation":{"raw":253000000,"fmt":"253M","longFmt":"253,000,000"},"changeToNetincome":{"raw":168000000,"fmt":"168M","longFmt":"168,000,000"},"changeToAccountReceivables":{"raw":-235000000,"fmt":"-235M","longFmt":"-235,000,000"},"changeToLiabilities":{"raw":297000000,"fmt":"297M","longFmt":"297,000,000"},"changeToInventory":{"raw":-29000000,"fmt":"-29M","longFmt":"-29,000,000"},"changeToOperatingActivities":{"raw":-486000000,"fmt":"-486M","longFmt":"-486,000,000"},"totalCashFromOperatingActivities":{"raw":812000000,"fmt":"812M","longFmt":"812,000,000"},"capitalExpenditures":{"raw":-282000000,"fmt":"-282M","longFmt":"-282,000,000"},"otherCashflowsFromInvestingActivities":{"raw":21000000,"fmt":"21M","longFmt":"21,000,000"},"totalCashflowsFromInvestingActivities":{"raw":-261000000,"fmt":"-261M","longFmt":"-261,000,000"},"dividendsPaid":{"raw":-209000000,"fmt":"-209M","longFmt":"-209,000,000"},"netBorrowings":{"raw":-476000000,"fmt":"-476M","longFmt":"-476,000,000"},"otherCashflowsFromFinancingActivities":{"raw":-5000000,"fmt":"-5M","longFmt":"-5,000,000"},"totalCashFromFinancingActivities":{"raw":-862000000,"fmt":"-862M","longFmt":"-862,000,000"},"changeInCash":{"raw":-311000000,"fmt":"-311M","longFmt":"-311,000,000"},"repurchaseOfStock":{"raw":-172000000,"fmt":"-172M","longFmt":"-172,000,000"}},{"maxAge":1,"endDate":{"raw":1530316800,"fmt":"2018-06-30"},"netIncome":{"raw":689000000,"fmt":"689M","longFmt":"689,000,000"},"depreciation":{"raw":159000000,"fmt":"159M","longFmt":"159,000,000"},"changeToNetincome":{"raw":57000000,"fmt":"57M","longFmt":"57,000,000"},"changeToAccountReceivables":{"raw":-124000000,"fmt":"-124M","longFmt":"-124,000,000"},"changeToLiabilities":{"raw":168000000,"fmt":"168M","longFmt":"168,000,000"},"changeToInventory":{"raw":-36000000,"fmt":"-36M","longFmt":"-36,000,000"},"changeToOperatingActivities":{"raw":-27000000,"fmt":"-27M","longFmt":"-27,000,000"},"totalCashFromOperatingActivities":{"raw":875000000,"fmt":"875M","longFmt":"875,000,000"},"capitalExpenditures":{"raw":-199000000,"fmt":"-199M","longFmt":"-199,000,000"},"otherCashflowsFromInvestingActivities":{"raw":4000000,"fmt":"4M","longFmt":"4,000,000"},"totalCashflowsFromInvestingActivities":{"raw":-7852000000,"fmt":"-7.85B","longFmt":"-7,852,000,000"},"dividendsPaid":{"raw":-209000000,"fmt":"-209M","longFmt":"-209,000,000"},"netBorrowings":{"raw":-1601000000,"fmt":"-1.6B","longFmt":"-1,601,000,000"},"otherCashflowsFromFinancingActivities":{"raw":-1000000,"fmt":"-1M","longFmt":"-1,000,000"},"totalCashFromFinancingActivities":{"raw":-1853000000,"fmt":"-1.85B","longFmt":"-1,853,000,000"},"changeInCash":{"raw":-8830000000,"fmt":"-8.83B","longFmt":"-8,830,000,000"},"repurchaseOfStock":{"raw":-42000000,"fmt":"-42M","longFmt":"-42,000,000"}}],"maxAge":86400},"defaultKeyStatistics":{"maxAge":1,"priceHint":{"raw":2,"fmt":"2","longFmt":"2"},"enterpriseValue":{"raw":70959742976,"fmt":"70.96B","longFmt":"70,959,742,976"},"forwardPE":{"raw":14.559946,"fmt":"14.56"},"profitMargins":{"raw":0.10308,"fmt":"10.31%"},"floatShares":{"raw":156954333,"fmt":"156.95M","longFmt":"156,954,333"},"sharesOutstanding":{"raw":169800000,"fmt":"169.8M","longFmt":"169,800,000"},"sharesShort":{"raw":2025195,"fmt":"2.03M","longFmt":"2,025,195"},"sharesShortPriorMonth":{"raw":2199223,"fmt":"2.2M","longFmt":"2,199,223"},"sharesShortPreviousMonthDate":{"raw":1559260800,"fmt":"2019-05-31"},"dateShortInterest":{"raw":1561680000,"fmt":"2019-06-28"},"sharesPercentSharesOut":{"raw":0.0119,"fmt":"1.19%"},"heldPercentInsiders":{"raw":0.0054400004,"fmt":"0.54%"},"heldPercentInstitutions":{"raw":0.85339,"fmt":"85.34%"},"shortRatio":{"raw":2.38,"fmt":"2.38"},"shortPercentOfFloat":{"raw":0.0134000005,"fmt":"1.34%"},"beta":{"raw":0.877365,"fmt":"0.88"},"morningStarOverallRating":{},"morningStarRiskRating":{},"category":null,"bookValue":{"raw":51.444,"fmt":"51.44"},"priceToBook":{"raw":6.3029704,"fmt":"6.30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0.027,"fmt":"2.70%"},"revenueQuarterlyGrowth":{},"netIncomeToCommon":{"raw":3252000000,"fmt":"3.25B","longFmt":"3,252,000,000"},"trailingEps":{"raw":18.751,"fmt":"18.75"},"forwardEps":{"raw":22.27,"fmt":"22.27"},"pegRatio":{"raw":2.27,"fmt":"2.27"},"lastSplitFactor":"9035/10000","lastSplitDate":{"raw":1301529600,"fmt":"2011-03-31"},"enterpriseToRevenue":{"raw":2.249,"fmt":"2.25"},"enterpriseToEbitda":{"raw":13.781,"fmt":"13.78"},"52WeekChange":{"raw":0.015421629,"fmt":"1.54%"},"SandP52WeekChange":{"raw":0.077139735,"fmt":"7.71%"},"lastDividendValue":{},"lastCapGain":{},"annualHoldingsTurnover":{}},"financialData":{"maxAge":86400,"currentPrice":{"raw":324.25,"fmt":"324.25"},"targetHighPrice":{"raw":374.0,"fmt":"374.00"},"targetLowPrice":{"raw":290.0,"fmt":"290.00"},"targetMeanPrice":{"raw":339.12,"fmt":"339.12"},"targetMedianPrice":{"raw":344.0,"fmt":"344.00"},"recommendationMean":{"raw":1.9,"fmt":"1.90"},"recommendationKey":"buy","numberOfAnalystOpinions":{"raw":17,"fmt":"17","longFmt":"17"},"totalCash":{"raw":755000000,"fmt":"755M","longFmt":"755,000,000"},"totalCashPerShare":{"raw":4.446,"fmt":"4.45"},"ebitda":{"raw":5149000192,"fmt":"5.15B","longFmt":"5,149,000,192"},"totalDebt":{"raw":16483999744,"fmt":"16.48B","longFmt":"16,483,999,744"},"quickRatio":{"raw":0.987,"fmt":"0.99"},"currentRatio":{"raw":1.184,"fmt":"1.18"},"totalRevenue":{"raw":31548999680,"fmt":"31.55B","longFmt":"31,548,999,680"},"debtToEquity":{"raw":188.626,"fmt":"188.63"},"revenuePerShare":{"raw":182.76,"fmt":"182.76"},"returnOnAssets":{"raw":0.07105,"fmt":"7.11%"},"returnOnEquity":{"raw":0.39613,"fmt":"39.61%"},"grossProfits":{"raw":6820000000,"fmt":"6.82B","longFmt":"6,820,000,000"},"freeCashflow":{"raw":-72000000,"fmt":"-72M","longFmt":"-72,000,000"},"operatingCashflow":{"raw":3151000064,"fmt":"3.15B","longFmt":"3,151,000,064"},"earningsGrowth":{"raw":0.056,"fmt":"5.60%"},"revenueGrowth":{"raw":0.216,"fmt":"21.60%"},"grossMargins":{"raw":0.22051,"fmt":"22.05%"},"ebitdaMargins":{"raw":0.16320999,"fmt":"16.32%"},"operatingMargins":{"raw":0.13430001,"fmt":"13.43%"},"profitMargins":{"raw":0.10308,"fmt":"10.31%"},"financialCurrency":"USD"}}],"error":null}} </t>
  </si>
  <si>
    <t xml:space="preserve">{"quoteSummary":{"result":[{"cashflowStatementHistoryQuarterly":{"cashflowStatements":[{"maxAge":1,"endDate":{"raw":1553990400,"fmt":"2019-03-31"},"netIncome":{"raw":914000000,"fmt":"914M","longFmt":"914,000,000"},"depreciation":{"raw":258000000,"fmt":"258M","longFmt":"258,000,000"},"changeToNetincome":{"raw":85000000,"fmt":"85M","longFmt":"85,000,000"},"changeToAccountReceivables":{"raw":-570000000,"fmt":"-570M","longFmt":"-570,000,000"},"changeToLiabilities":{"raw":-139000000,"fmt":"-139M","longFmt":"-139,000,000"},"changeToInventory":{"raw":-36000000,"fmt":"-36M","longFmt":"-36,000,000"},"changeToOperatingActivities":{"raw":-47000000,"fmt":"-47M","longFmt":"-47,000,000"},"totalCashFromOperatingActivities":{"raw":465000000,"fmt":"465M","longFmt":"465,000,000"},"capitalExpenditures":{"raw":-265000000,"fmt":"-265M","longFmt":"-265,000,000"},"totalCashflowsFromInvestingActivities":{"raw":-223000000,"fmt":"-223M","longFmt":"-223,000,000"},"dividendsPaid":{"raw":-380000000,"fmt":"-380M","longFmt":"-380,000,000"},"netBorrowings":{"raw":1070000000,"fmt":"1.07B","longFmt":"1,070,000,000"},"otherCashflowsFromFinancingActivities":{"raw":157000000,"fmt":"157M","longFmt":"157,000,000"},"totalCashFromFinancingActivities":{"raw":201000000,"fmt":"201M","longFmt":"201,000,000"},"effectOfExchangeRate":{"raw":-1000000,"fmt":"-1M","longFmt":"-1,000,000"},"changeInCash":{"raw":442000000,"fmt":"442M","longFmt":"442,000,000"},"repurchaseOfStock":{"raw":-646000000,"fmt":"-646M","longFmt":"-646,000,000"}},{"maxAge":1,"endDate":{"raw":1546214400,"fmt":"2018-12-31"},"netIncome":{"raw":823000000,"fmt":"823M","longFmt":"823,000,000"},"depreciation":{"raw":198000000,"fmt":"198M","longFmt":"198,000,000"},"changeToNetincome":{"raw":-117000000,"fmt":"-117M","longFmt":"-117,000,000"},"changeToAccountReceivables":{"raw":487000000,"fmt":"487M","longFmt":"487,000,000"},"changeToLiabilities":{"raw":379000000,"fmt":"379M","longFmt":"379,000,000"},"changeToInventory":{"raw":227000000,"fmt":"227M","longFmt":"227,000,000"},"changeToOperatingActivities":{"raw":66000000,"fmt":"66M","longFmt":"66,000,000"},"totalCashFromOperatingActivities":{"raw":2063000000,"fmt":"2.06B","longFmt":"2,063,000,000"},"capitalExpenditures":{"raw":-285000000,"fmt":"-285M","longFmt":"-285,000,000"},"totalCashflowsFromInvestingActivities":{"raw":-22000000,"fmt":"-22M","longFmt":"-22,000,000"},"dividendsPaid":{"raw":-379000000,"fmt":"-379M","longFmt":"-379,000,000"},"netBorrowings":{"raw":-1630000000,"fmt":"-1.63B","longFmt":"-1,630,000,000"},"otherCashflowsFromFinancingActivities":{"raw":57000000,"fmt":"57M","longFmt":"57,000,000"},"totalCashFromFinancingActivities":{"raw":-2322000000,"fmt":"-2.32B","longFmt":"-2,322,000,000"},"effectOfExchangeRate":{"raw":8000000,"fmt":"8M","longFmt":"8,000,000"},"changeInCash":{"raw":-273000000,"fmt":"-273M","longFmt":"-273,000,000"},"repurchaseOfStock":{"raw":-370000000,"fmt":"-370M","longFmt":"-370,000,000"}},{"maxAge":1,"endDate":{"raw":1538265600,"fmt":"2018-09-30"},"netIncome":{"raw":1194000000,"fmt":"1.19B","longFmt":"1,194,000,000"},"depreciation":{"raw":206000000,"fmt":"206M","longFmt":"206,000,000"},"changeToNetincome":{"raw":-660000000,"fmt":"-660M","longFmt":"-660,000,000"},"changeToAccountReceivables":{"raw":-342000000,"fmt":"-342M","longFmt":"-342,000,000"},"changeToLiabilities":{"raw":182000000,"fmt":"182M","longFmt":"182,000,000"},"changeToInventory":{"raw":-191000000,"fmt":"-191M","longFmt":"-191,000,000"},"changeToOperatingActivities":{"raw":211000000,"fmt":"211M","longFmt":"211,000,000"},"totalCashFromOperatingActivities":{"raw":703000000,"fmt":"703M","longFmt":"703,000,000"},"capitalExpenditures":{"raw":-278000000,"fmt":"-278M","longFmt":"-278,000,000"},"totalCashflowsFromInvestingActivities":{"raw":-161000000,"fmt":"-161M","longFmt":"-161,000,000"},"dividendsPaid":{"raw":-330000000,"fmt":"-330M","longFmt":"-330,000,000"},"netBorrowings":{"raw":370000000,"fmt":"370M","longFmt":"370,000,000"},"otherCashflowsFromFinancingActivities":{"raw":37000000,"fmt":"37M","longFmt":"37,000,000"},"totalCashFromFinancingActivities":{"raw":-396000000,"fmt":"-396M","longFmt":"-396,000,000"},"effectOfExchangeRate":{"raw":-19000000,"fmt":"-19M","longFmt":"-19,000,000"},"changeInCash":{"raw":127000000,"fmt":"127M","longFmt":"127,000,000"},"repurchaseOfStock":{"raw":-473000000,"fmt":"-473M","longFmt":"-473,000,000"}},{"maxAge":1,"endDate":{"raw":1530316800,"fmt":"2018-06-30"},"netIncome":{"raw":426000000,"fmt":"426M","longFmt":"426,000,000"},"depreciation":{"raw":200000000,"fmt":"200M","longFmt":"200,000,000"},"changeToNetincome":{"raw":392000000,"fmt":"392M","longFmt":"392,000,000"},"changeToAccountReceivables":{"raw":525000000,"fmt":"525M","longFmt":"525,000,000"},"changeToLiabilities":{"raw":-181000000,"fmt":"-181M","longFmt":"-181,000,000"},"changeToInventory":{"raw":-202000000,"fmt":"-202M","longFmt":"-202,000,000"},"changeToOperatingActivities":{"raw":-282000000,"fmt":"-282M","longFmt":"-282,000,000"},"totalCashFromOperatingActivities":{"raw":775000000,"fmt":"775M","longFmt":"775,000,000"},"capitalExpenditures":{"raw":-248000000,"fmt":"-248M","longFmt":"-248,000,000"},"totalCashflowsFromInvestingActivities":{"raw":-767000000,"fmt":"-767M","longFmt":"-767,000,000"},"dividendsPaid":{"raw":-323000000,"fmt":"-323M","longFmt":"-323,000,000"},"netBorrowings":{"raw":1105000000,"fmt":"1.1B","longFmt":"1,105,000,000"},"otherCashflowsFromFinancingActivities":{"raw":28000000,"fmt":"28M","longFmt":"28,000,000"},"totalCashFromFinancingActivities":{"raw":160000000,"fmt":"160M","longFmt":"160,000,000"},"effectOfExchangeRate":{"raw":-52000000,"fmt":"-52M","longFmt":"-52,000,000"},"changeInCash":{"raw":116000000,"fmt":"116M","longFmt":"116,000,000"},"repurchaseOfStock":{"raw":-650000000,"fmt":"-650M","longFmt":"-650,000,000"}}],"maxAge":86400},"defaultKeyStatistics":{"maxAge":1,"priceHint":{"raw":2,"fmt":"2","longFmt":"2"},"enterpriseValue":{"raw":97731837952,"fmt":"97.73B","longFmt":"97,731,837,952"},"forwardPE":{"raw":20.184013,"fmt":"20.18"},"profitMargins":{"raw":0.12637,"fmt":"12.64%"},"floatShares":{"raw":1435725546,"fmt":"1.44B","longFmt":"1,435,725,546"},"sharesOutstanding":{"raw":1440440064,"fmt":"1.44B","longFmt":"1,440,440,064"},"sharesShort":{"raw":11655200,"fmt":"11.66M","longFmt":"11,655,200"},"sharesShortPriorMonth":{"raw":11911795,"fmt":"11.91M","longFmt":"11,911,795"},"sharesShortPreviousMonthDate":{"raw":1559260800,"fmt":"2019-05-31"},"dateShortInterest":{"raw":1561680000,"fmt":"2019-06-28"},"sharesPercentSharesOut":{"raw":0.0081,"fmt":"0.81%"},"heldPercentInsiders":{"raw":0.0034400001,"fmt":"0.34%"},"heldPercentInstitutions":{"raw":0.78699,"fmt":"78.70%"},"shortRatio":{"raw":1.73,"fmt":"1.73"},"shortPercentOfFloat":{"raw":0.0082,"fmt":"0.82%"},"beta":{"raw":0.772319,"fmt":"0.77"},"morningStarOverallRating":{},"morningStarRiskRating":{},"category":null,"bookValue":{"raw":17.888,"fmt":"17.89"},"priceToBook":{"raw":3.0352747,"fmt":"3.04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-0.126,"fmt":"-12.60%"},"revenueQuarterlyGrowth":{},"netIncomeToCommon":{"raw":3248999936,"fmt":"3.25B","longFmt":"3,248,999,936"},"trailingEps":{"raw":2.207,"fmt":"2.21"},"forwardEps":{"raw":2.69,"fmt":"2.69"},"pegRatio":{"raw":3.79,"fmt":"3.79"},"lastSplitFactor":null,"lastSplitDate":{},"enterpriseToRevenue":{"raw":3.801,"fmt":"3.80"},"enterpriseToEbitda":{"raw":22.212,"fmt":"22.21"},"52WeekChange":{"raw":0.29283857,"fmt":"29.28%"},"SandP52WeekChange":{"raw":0.077139735,"fmt":"7.71%"},"lastDividendValue":{},"lastCapGain":{},"annualHoldingsTurnover":{}},"financialData":{"maxAge":86400,"currentPrice":{"raw":54.295,"fmt":"54.29"},"targetHighPrice":{"raw":68.0,"fmt":"68.00"},"targetLowPrice":{"raw":48.0,"fmt":"48.00"},"targetMeanPrice":{"raw":58.42,"fmt":"58.42"},"targetMedianPrice":{"raw":59.0,"fmt":"59.00"},"recommendationMean":{"raw":2.0,"fmt":"2.00"},"recommendationKey":"buy","numberOfAnalystOpinions":{"raw":19,"fmt":"19","longFmt":"19"},"totalCash":{"raw":1572000000,"fmt":"1.57B","longFmt":"1,572,000,000"},"totalCashPerShare":{"raw":1.091,"fmt":"1.09"},"ebitda":{"raw":4400000000,"fmt":"4.4B","longFmt":"4,400,000,000"},"totalDebt":{"raw":20430999552,"fmt":"20.43B","longFmt":"20,430,999,552"},"quickRatio":{"raw":0.288,"fmt":"0.29"},"currentRatio":{"raw":0.482,"fmt":"0.48"},"totalRevenue":{"raw":25710999552,"fmt":"25.71B","longFmt":"25,710,999,552"},"debtToEquity":{"raw":78.857,"fmt":"78.86"},"revenuePerShare":{"raw":17.586,"fmt":"17.59"},"returnOnAssets":{"raw":0.03437,"fmt":"3.44%"},"returnOnEquity":{"raw":0.1244,"fmt":"12.44%"},"grossProfits":{"raw":10352000000,"fmt":"10.35B","longFmt":"10,352,000,000"},"freeCashflow":{"raw":1795874944,"fmt":"1.8B","longFmt":"1,795,874,944"},"operatingCashflow":{"raw":4006000128,"fmt":"4.01B","longFmt":"4,006,000,128"},"earningsGrowth":{"raw":-0.1,"fmt":"-10.00%"},"revenueGrowth":{"raw":-0.034,"fmt":"-3.40%"},"grossMargins":{"raw":0.39266998,"fmt":"39.27%"},"ebitdaMargins":{"raw":0.17113,"fmt":"17.11%"},"operatingMargins":{"raw":0.13761,"fmt":"13.76%"},"profitMargins":{"raw":0.12637,"fmt":"12.64%"},"financialCurrency":"USD"}}],"error":null}} </t>
  </si>
  <si>
    <t xml:space="preserve">{"quoteSummary":{"result":[{"cashflowStatementHistoryQuarterly":{"cashflowStatements":[{"maxAge":1,"endDate":{"raw":1553990400,"fmt":"2019-03-31"},"netIncome":{"raw":88132000,"fmt":"88.13M","longFmt":"88,132,000"},"depreciation":{"raw":91886000,"fmt":"91.89M","longFmt":"91,886,000"},"changeToNetincome":{"raw":23948000,"fmt":"23.95M","longFmt":"23,948,000"},"changeToAccountReceivables":{"raw":15946000,"fmt":"15.95M","longFmt":"15,946,000"},"changeToLiabilities":{"raw":-17642000,"fmt":"-17.64M","longFmt":"-17,642,000"},"changeToInventory":{"raw":2781000,"fmt":"2.78M","longFmt":"2,781,000"},"changeToOperatingActivities":{"raw":-38524000,"fmt":"-38.52M","longFmt":"-38,524,000"},"totalCashFromOperatingActivities":{"raw":182581000,"fmt":"182.58M","longFmt":"182,581,000"},"capitalExpenditures":{"raw":-64226000,"fmt":"-64.23M","longFmt":"-64,226,000"},"investments":{"raw":-29111000,"fmt":"-29.11M","longFmt":"-29,111,000"},"totalCashflowsFromInvestingActivities":{"raw":-93337000,"fmt":"-93.34M","longFmt":"-93,337,000"},"otherCashflowsFromFinancingActivities":{"raw":-277000,"fmt":"-277k","longFmt":"-277,000"},"totalCashFromFinancingActivities":{"raw":-63531000,"fmt":"-63.53M","longFmt":"-63,531,000"},"effectOfExchangeRate":{"raw":178000,"fmt":"178k","longFmt":"178,000"},"changeInCash":{"raw":25891000,"fmt":"25.89M","longFmt":"25,891,000"},"repurchaseOfStock":{"raw":-63254000,"fmt":"-63.25M","longFmt":"-63,254,000"}},{"maxAge":1,"endDate":{"raw":1546214400,"fmt":"2018-12-31"},"netIncome":{"raw":32019000,"fmt":"32.02M","longFmt":"32,019,000"},"depreciation":{"raw":53217000,"fmt":"53.22M","longFmt":"53,217,000"},"changeToNetincome":{"raw":9482000,"fmt":"9.48M","longFmt":"9,482,000"},"changeToAccountReceivables":{"raw":-21740000,"fmt":"-21.74M","longFmt":"-21,740,000"},"changeToLiabilities":{"raw":20726000,"fmt":"20.73M","longFmt":"20,726,000"},"changeToInventory":{"raw":-3284000,"fmt":"-3.28M","longFmt":"-3,284,000"},"changeToOperatingActivities":{"raw":11830000,"fmt":"11.83M","longFmt":"11,830,000"},"totalCashFromOperatingActivities":{"raw":129055000,"fmt":"129.06M","longFmt":"129,055,000"},"capitalExpenditures":{"raw":-77391000,"fmt":"-77.39M","longFmt":"-77,391,000"},"investments":{"raw":-97971000,"fmt":"-97.97M","longFmt":"-97,971,000"},"totalCashflowsFromInvestingActivities":{"raw":-175362000,"fmt":"-175.36M","longFmt":"-175,362,000"},"otherCashflowsFromFinancingActivities":{"raw":-37000,"fmt":"-37k","longFmt":"-37,000"},"totalCashFromFinancingActivities":{"raw":-45357000,"fmt":"-45.36M","longFmt":"-45,357,000"},"effectOfExchangeRate":{"raw":-792000,"fmt":"-792k","longFmt":"-792,000"},"changeInCash":{"raw":-92456000,"fmt":"-92.46M","longFmt":"-92,456,000"},"repurchaseOfStock":{"raw":-45320000,"fmt":"-45.32M","longFmt":"-45,320,000"}},{"maxAge":1,"endDate":{"raw":1538265600,"fmt":"2018-09-30"},"netIncome":{"raw":38204000,"fmt":"38.2M","longFmt":"38,204,000"},"depreciation":{"raw":52654000,"fmt":"52.65M","longFmt":"52,654,000"},"changeToNetincome":{"raw":39809000,"fmt":"39.81M","longFmt":"39,809,000"},"changeToAccountReceivables":{"raw":-3179000,"fmt":"-3.18M","longFmt":"-3,179,000"},"changeToLiabilities":{"raw":3732000,"fmt":"3.73M","longFmt":"3,732,000"},"changeToInventory":{"raw":2569000,"fmt":"2.57M","longFmt":"2,569,000"},"changeToOperatingActivities":{"raw":52653000,"fmt":"52.65M","longFmt":"52,653,000"},"totalCashFromOperatingActivities":{"raw":197079000,"fmt":"197.08M","longFmt":"197,079,000"},"capitalExpenditures":{"raw":-81494000,"fmt":"-81.49M","longFmt":"-81,494,000"},"investments":{"raw":21077000,"fmt":"21.08M","longFmt":"21,077,000"},"totalCashflowsFromInvestingActivities":{"raw":-60417000,"fmt":"-60.42M","longFmt":"-60,417,000"},"otherCashflowsFromFinancingActivities":{"raw":-95000,"fmt":"-95k","longFmt":"-95,000"},"totalCashFromFinancingActivities":{"raw":-19322000,"fmt":"-19.32M","longFmt":"-19,322,000"},"effectOfExchangeRate":{"raw":50000,"fmt":"50k","longFmt":"50,000"},"changeInCash":{"raw":117390000,"fmt":"117.39M","longFmt":"117,390,000"},"repurchaseOfStock":{"raw":-19227000,"fmt":"-19.23M","longFmt":"-19,227,000"}},{"maxAge":1,"endDate":{"raw":1530316800,"fmt":"2018-06-30"},"netIncome":{"raw":46884000,"fmt":"46.88M","longFmt":"46,884,000"},"depreciation":{"raw":49193000,"fmt":"49.19M","longFmt":"49,193,000"},"changeToNetincome":{"raw":67333000,"fmt":"67.33M","longFmt":"67,333,000"},"changeToAccountReceivables":{"raw":2854000,"fmt":"2.85M","longFmt":"2,854,000"},"changeToLiabilities":{"raw":-2791000,"fmt":"-2.79M","longFmt":"-2,791,000"},"changeToInventory":{"raw":-3458000,"fmt":"-3.46M","longFmt":"-3,458,000"},"changeToOperatingActivities":{"raw":-24698000,"fmt":"-24.7M","longFmt":"-24,698,000"},"totalCashFromOperatingActivities":{"raw":94302000,"fmt":"94.3M","longFmt":"94,302,000"},"capitalExpenditures":{"raw":-70981000,"fmt":"-70.98M","longFmt":"-70,981,000"},"investments":{"raw":455000,"fmt":"455k","longFmt":"455,000"},"totalCashflowsFromInvestingActivities":{"raw":-70526000,"fmt":"-70.53M","longFmt":"-70,526,000"},"otherCashflowsFromFinancingActivities":{"raw":-33000,"fmt":"-33k","longFmt":"-33,000"},"totalCashFromFinancingActivities":{"raw":-29208000,"fmt":"-29.21M","longFmt":"-29,208,000"},"effectOfExchangeRate":{"raw":-691000,"fmt":"-691k","longFmt":"-691,000"},"changeInCash":{"raw":-6123000,"fmt":"-6.12M","longFmt":"-6,123,000"},"repurchaseOfStock":{"raw":-29175000,"fmt":"-29.18M","longFmt":"-29,175,000"}}],"maxAge":86400},"defaultKeyStatistics":{"maxAge":1,"priceHint":{"raw":2,"fmt":"2","longFmt":"2"},"enterpriseValue":{"raw":22995240960,"fmt":"23B","longFmt":"22,995,240,960"},"forwardPE":{"raw":45.38704,"fmt":"45.39"},"profitMargins":{"raw":0.04085,"fmt":"4.08%"},"floatShares":{"raw":24124650,"fmt":"24.12M","longFmt":"24,124,650"},"sharesOutstanding":{"raw":27713600,"fmt":"27.71M","longFmt":"27,713,600"},"sharesShort":{"raw":1683347,"fmt":"1.68M","longFmt":"1,683,347"},"sharesShortPriorMonth":{"raw":1854247,"fmt":"1.85M","longFmt":"1,854,247"},"sharesShortPreviousMonthDate":{"raw":1559260800,"fmt":"2019-05-31"},"dateShortInterest":{"raw":1561680000,"fmt":"2019-06-28"},"sharesPercentSharesOut":{"raw":0.060700003,"fmt":"6.07%"},"heldPercentInsiders":{"raw":0.02517,"fmt":"2.52%"},"heldPercentInstitutions":{"raw":0.62727,"fmt":"62.73%"},"shortRatio":{"raw":3.48,"fmt":"3.48"},"shortPercentOfFloat":{"raw":0.0687,"fmt":"6.87%"},"beta":{"raw":1.182839,"fmt":"1.18"},"morningStarOverallRating":{},"morningStarRiskRating":{},"category":null,"bookValue":{"raw":53.524,"fmt":"53.52"},"priceToBook":{"raw":14.262947,"fmt":"14.26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0.483,"fmt":"48.30%"},"revenueQuarterlyGrowth":{},"netIncomeToCommon":{"raw":205239008,"fmt":"205.24M","longFmt":"205,239,008"},"trailingEps":{"raw":7.317,"fmt":"7.32"},"forwardEps":{"raw":16.82,"fmt":"16.82"},"pegRatio":{"raw":1.82,"fmt":"1.82"},"lastSplitFactor":null,"lastSplitDate":{},"enterpriseToRevenue":{"raw":4.576,"fmt":"4.58"},"enterpriseToEbitda":{"raw":38.997,"fmt":"39.00"},"52WeekChange":{"raw":0.6809052,"fmt":"68.09%"},"SandP52WeekChange":{"raw":0.077139735,"fmt":"7.71%"},"lastDividendValue":{},"lastCapGain":{},"annualHoldingsTurnover":{}},"financialData":{"maxAge":86400,"currentPrice":{"raw":763.41,"fmt":"763.41"},"targetHighPrice":{"raw":870.0,"fmt":"870.00"},"targetLowPrice":{"raw":420.0,"fmt":"420.00"},"targetMeanPrice":{"raw":698.46,"fmt":"698.46"},"targetMedianPrice":{"raw":700.0,"fmt":"700.00"},"recommendationMean":{"raw":2.7,"fmt":"2.70"},"recommendationKey":"hold","numberOfAnalystOpinions":{"raw":26,"fmt":"26","longFmt":"26"},"totalCash":{"raw":735024000,"fmt":"735.02M","longFmt":"735,024,000"},"totalCashPerShare":{"raw":26.522,"fmt":"26.52"},"ebitda":{"raw":589667968,"fmt":"589.67M","longFmt":"589,667,968"},"totalDebt":{"raw":2671566080,"fmt":"2.67B","longFmt":"2,671,566,080"},"quickRatio":{"raw":1.349,"fmt":"1.35"},"currentRatio":{"raw":1.44,"fmt":"1.44"},"totalRevenue":{"raw":5024804864,"fmt":"5.02B","longFmt":"5,024,804,864"},"debtToEquity":{"raw":180.049,"fmt":"180.05"},"revenuePerShare":{"raw":180.949,"fmt":"180.95"},"returnOnAssets":{"raw":0.07081,"fmt":"7.08%"},"returnOnEquity":{"raw":0.14413999,"fmt":"14.41%"},"grossProfits":{"raw":1591023000,"fmt":"1.59B","longFmt":"1,591,023,000"},"freeCashflow":{"raw":320890368,"fmt":"320.89M","longFmt":"320,890,368"},"operatingCashflow":{"raw":603017024,"fmt":"603.02M","longFmt":"603,017,024"},"earningsGrowth":{"raw":0.47,"fmt":"47.00%"},"revenueGrowth":{"raw":0.139,"fmt":"13.90%"},"grossMargins":{"raw":0.33193,"fmt":"33.19%"},"ebitdaMargins":{"raw":0.11735,"fmt":"11.73%"},"operatingMargins":{"raw":0.07579,"fmt":"7.58%"},"profitMargins":{"raw":0.04085,"fmt":"4.08%"},"financialCurrency":"USD"}}],"error":null}} </t>
  </si>
  <si>
    <t xml:space="preserve">{"quoteSummary":{"result":[{"cashflowStatementHistoryQuarterly":{"cashflowStatements":[{"maxAge":1,"endDate":{"raw":1553990400,"fmt":"2019-03-31"},"netIncome":{"raw":654000000,"fmt":"654M","longFmt":"654,000,000"},"depreciation":{"raw":1299000000,"fmt":"1.3B","longFmt":"1,299,000,000"},"changeToNetincome":{"raw":662000000,"fmt":"662M","longFmt":"662,000,000"},"changeToAccountReceivables":{"raw":315000000,"fmt":"315M","longFmt":"315,000,000"},"changeToLiabilities":{"raw":0,"fmt":null,"longFmt":"0"},"changeToOperatingActivities":{"raw":-4073000000,"fmt":"-4.07B","longFmt":"-4,073,000,000"},"totalCashFromOperatingActivities":{"raw":-976000000,"fmt":"-976M","longFmt":"-976,000,000"},"investments":{"raw":-1353000000,"fmt":"-1.35B","longFmt":"-1,353,000,000"},"otherCashflowsFromInvestingActivities":{"raw":17000000,"fmt":"17M","longFmt":"17,000,000"},"totalCashflowsFromInvestingActivities":{"raw":-1979000000,"fmt":"-1.98B","longFmt":"-1,979,000,000"},"dividendsPaid":{"raw":-278000000,"fmt":"-278M","longFmt":"-278,000,000"},"netBorrowings":{"raw":860000000,"fmt":"860M","longFmt":"860,000,000"},"otherCashflowsFromFinancingActivities":{"raw":1697000000,"fmt":"1.7B","longFmt":"1,697,000,000"},"totalCashFromFinancingActivities":{"raw":2764000000,"fmt":"2.76B","longFmt":"2,764,000,000"},"effectOfExchangeRate":{"raw":12000000,"fmt":"12M","longFmt":"12,000,000"},"changeInCash":{"raw":-179000000,"fmt":"-179M","longFmt":"-179,000,000"}},{"maxAge":1,"endDate":{"raw":1546214400,"fmt":"2018-12-31"},"netIncome":{"raw":-622000000,"fmt":"-622M","longFmt":"-622,000,000"},"depreciation":{"raw":1549000000,"fmt":"1.55B","longFmt":"1,549,000,000"},"changeToNetincome":{"raw":447000000,"fmt":"447M","longFmt":"447,000,000"},"changeToAccountReceivables":{"raw":-81000000,"fmt":"-81M","longFmt":"-81,000,000"},"changeToLiabilities":{"raw":0,"fmt":null,"longFmt":"0"},"changeToOperatingActivities":{"raw":-970000000,"fmt":"-970M","longFmt":"-970,000,000"},"totalCashFromOperatingActivities":{"raw":99000000,"fmt":"99M","longFmt":"99,000,000"},"investments":{"raw":1432000000,"fmt":"1.43B","longFmt":"1,432,000,000"},"otherCashflowsFromInvestingActivities":{"raw":1091000000,"fmt":"1.09B","longFmt":"1,091,000,000"},"totalCashflowsFromInvestingActivities":{"raw":694000000,"fmt":"694M","longFmt":"694,000,000"},"dividendsPaid":{"raw":-280000000,"fmt":"-280M","longFmt":"-280,000,000"},"netBorrowings":{"raw":-209000000,"fmt":"-209M","longFmt":"-209,000,000"},"otherCashflowsFromFinancingActivities":{"raw":695000000,"fmt":"695M","longFmt":"695,000,000"},"totalCashFromFinancingActivities":{"raw":-539000000,"fmt":"-539M","longFmt":"-539,000,000"},"effectOfExchangeRate":{"raw":-19000000,"fmt":"-19M","longFmt":"-19,000,000"},"changeInCash":{"raw":235000000,"fmt":"235M","longFmt":"235,000,000"},"repurchaseOfStock":{"raw":-745000000,"fmt":"-745M","longFmt":"-745,000,000"}},{"maxAge":1,"endDate":{"raw":1538265600,"fmt":"2018-09-30"},"netIncome":{"raw":-1259000000,"fmt":"-1.26B","longFmt":"-1,259,000,000"},"depreciation":{"raw":1029000000,"fmt":"1.03B","longFmt":"1,029,000,000"},"changeToNetincome":{"raw":734000000,"fmt":"734M","longFmt":"734,000,000"},"changeToAccountReceivables":{"raw":955000000,"fmt":"955M","longFmt":"955,000,000"},"changeToLiabilities":{"raw":0,"fmt":null,"longFmt":"0"},"changeToOperatingActivities":{"raw":-818000000,"fmt":"-818M","longFmt":"-818,000,000"},"totalCashFromOperatingActivities":{"raw":302000000,"fmt":"302M","longFmt":"302,000,000"},"investments":{"raw":7717000000,"fmt":"7.72B","longFmt":"7,717,000,000"},"otherCashflowsFromInvestingActivities":{"raw":-591000000,"fmt":"-591M","longFmt":"-591,000,000"},"totalCashflowsFromInvestingActivities":{"raw":553000000,"fmt":"553M","longFmt":"553,000,000"},"dividendsPaid":{"raw":-283000000,"fmt":"-283M","longFmt":"-283,000,000"},"netBorrowings":{"raw":-274000000,"fmt":"-274M","longFmt":"-274,000,000"},"otherCashflowsFromFinancingActivities":{"raw":815000000,"fmt":"815M","longFmt":"815,000,000"},"totalCashFromFinancingActivities":{"raw":-90000000,"fmt":"-90M","longFmt":"-90,000,000"},"effectOfExchangeRate":{"raw":-22000000,"fmt":"-22M","longFmt":"-22,000,000"},"changeInCash":{"raw":743000000,"fmt":"743M","longFmt":"743,000,000"},"repurchaseOfStock":{"raw":-348000000,"fmt":"-348M","longFmt":"-348,000,000"}},{"maxAge":1,"endDate":{"raw":1530316800,"fmt":"2018-06-30"},"netIncome":{"raw":937000000,"fmt":"937M","longFmt":"937,000,000"},"depreciation":{"raw":1402000000,"fmt":"1.4B","longFmt":"1,402,000,000"},"changeToNetincome":{"raw":51000000,"fmt":"51M","longFmt":"51,000,000"},"changeToAccountReceivables":{"raw":-387000000,"fmt":"-387M","longFmt":"-387,000,000"},"changeToLiabilities":{"raw":0,"fmt":null,"longFmt":"0"},"changeToOperatingActivities":{"raw":-1718000000,"fmt":"-1.72B","longFmt":"-1,718,000,000"},"totalCashFromOperatingActivities":{"raw":598000000,"fmt":"598M","longFmt":"598,000,000"},"investments":{"raw":2028000000,"fmt":"2.03B","longFmt":"2,028,000,000"},"otherCashflowsFromInvestingActivities":{"raw":346000000,"fmt":"346M","longFmt":"346,000,000"},"totalCashflowsFromInvestingActivities":{"raw":502000000,"fmt":"502M","longFmt":"502,000,000"},"dividendsPaid":{"raw":-286000000,"fmt":"-286M","longFmt":"-286,000,000"},"netBorrowings":{"raw":-167000000,"fmt":"-167M","longFmt":"-167,000,000"},"otherCashflowsFromFinancingActivities":{"raw":-262000000,"fmt":"-262M","longFmt":"-262,000,000"},"totalCashFromFinancingActivities":{"raw":-1063000000,"fmt":"-1.06B","longFmt":"-1,063,000,000"},"effectOfExchangeRate":{"raw":-28000000,"fmt":"-28M","longFmt":"-28,000,000"},"changeInCash":{"raw":9000000,"fmt":"9M","longFmt":"9,000,000"},"repurchaseOfStock":{"raw":-348000000,"fmt":"-348M","longFmt":"-348,000,000"}}],"maxAge":86400},"defaultKeyStatistics":{"maxAge":1,"priceHint":{"raw":2,"fmt":"2","longFmt":"2"},"enterpriseValue":{"raw":73857941504,"fmt":"73.86B","longFmt":"73,857,941,504"},"forwardPE":{"raw":10.965887,"fmt":"10.97"},"profitMargins":{"raw":-0.00602,"fmt":"-0.60%"},"floatShares":{"raw":869153454,"fmt":"869.15M","longFmt":"869,153,454"},"sharesOutstanding":{"raw":869753984,"fmt":"869.75M","longFmt":"869,753,984"},"sharesShort":{"raw":16057758,"fmt":"16.06M","longFmt":"16,057,758"},"sharesShortPriorMonth":{"raw":17935419,"fmt":"17.94M","longFmt":"17,935,419"},"sharesShortPreviousMonthDate":{"raw":1559260800,"fmt":"2019-05-31"},"dateShortInterest":{"raw":1561680000,"fmt":"2019-06-28"},"sharesPercentSharesOut":{"raw":0.0185,"fmt":"1.85%"},"heldPercentInsiders":{"raw":0.00141,"fmt":"0.14%"},"heldPercentInstitutions":{"raw":0.92015,"fmt":"92.01%"},"shortRatio":{"raw":3.58,"fmt":"3.58"},"shortPercentOfFloat":{"raw":0.0185,"fmt":"1.85%"},"beta":{"raw":1.007073,"fmt":"1.01"},"morningStarOverallRating":{},"morningStarRiskRating":{},"category":null,"bookValue":{"raw":69.334,"fmt":"69.33"},"priceToBook":{"raw":0.8113624,"fmt":"0.81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-0.303,"fmt":"-30.30%"},"revenueQuarterlyGrowth":{},"netIncomeToCommon":{"raw":-249000000,"fmt":"-249M","longFmt":"-249,000,000"},"trailingEps":{"raw":-0.326,"fmt":"-0.33"},"forwardEps":{"raw":5.13,"fmt":"5.13"},"pegRatio":{"raw":0.23,"fmt":"0.23"},"lastSplitFactor":"20/1","lastSplitDate":{"raw":1246406400,"fmt":"2009-07-01"},"enterpriseToRevenue":{"raw":1.532,"fmt":"1.53"},"enterpriseToEbitda":{"raw":9.985,"fmt":"9.98"},"52WeekChange":{"raw":0.026839495,"fmt":"2.68%"},"SandP52WeekChange":{"raw":0.077139735,"fmt":"7.71%"},"lastDividendValue":{},"lastCapGain":{},"annualHoldingsTurnover":{}},"financialData":{"maxAge":86400,"currentPrice":{"raw":56.255,"fmt":"56.26"},"targetHighPrice":{"raw":66.0,"fmt":"66.00"},"targetLowPrice":{"raw":46.0,"fmt":"46.00"},"targetMeanPrice":{"raw":57.0,"fmt":"57.00"},"targetMedianPrice":{"raw":58.0,"fmt":"58.00"},"recommendationMean":{"raw":2.2,"fmt":"2.20"},"recommendationKey":"buy","numberOfAnalystOpinions":{"raw":17,"fmt":"17","longFmt":"17"},"totalCash":{"raw":13447000064,"fmt":"13.45B","longFmt":"13,447,000,064"},"totalCashPerShare":{"raw":15.461,"fmt":"15.46"},"ebitda":{"raw":7397000192,"fmt":"7.4B","longFmt":"7,397,000,192"},"totalDebt":{"raw":36599001088,"fmt":"36.6B","longFmt":"36,599,001,088"},"quickRatio":{"raw":0.247,"fmt":"0.25"},"currentRatio":{"raw":0.668,"fmt":"0.67"},"totalRevenue":{"raw":48201998336,"fmt":"48.2B","longFmt":"48,201,998,336"},"debtToEquity":{"raw":58.942,"fmt":"58.94"},"revenuePerShare":{"raw":54.144,"fmt":"54.14"},"returnOnAssets":{"raw":0.00262,"fmt":"0.26%"},"returnOnEquity":{"raw":0.0014300001,"fmt":"0.14%"},"grossProfits":{"raw":10905000000,"fmt":"10.9B","longFmt":"10,905,000,000"},"freeCashflow":{"raw":7115624960,"fmt":"7.12B","longFmt":"7,115,624,960"},"operatingCashflow":{"raw":23000000,"fmt":"23M","longFmt":"23,000,000"},"earningsGrowth":{"raw":-0.26,"fmt":"-26.00%"},"revenueGrowth":{"raw":0.064,"fmt":"6.40%"},"grossMargins":{"raw":0.22163,"fmt":"22.16%"},"ebitdaMargins":{"raw":0.15346,"fmt":"15.35%"},"operatingMargins":{"raw":0.04394,"fmt":"4.39%"},"profitMargins":{"raw":-0.00602,"fmt":"-0.60%"},"financialCurrency":"USD"}}],"error":null}} </t>
  </si>
  <si>
    <t xml:space="preserve">{"quoteSummary":{"result":[{"cashflowStatementHistoryQuarterly":{"cashflowStatements":[{"maxAge":1,"endDate":{"raw":1553990400,"fmt":"2019-03-31"},"netIncome":{"raw":369600000,"fmt":"369.6M","longFmt":"369,600,000"},"depreciation":{"raw":94600000,"fmt":"94.6M","longFmt":"94,600,000"},"changeToNetincome":{"raw":-81800000,"fmt":"-81.8M","longFmt":"-81,800,000"},"changeToAccountReceivables":{"raw":63600000,"fmt":"63.6M","longFmt":"63,600,000"},"changeToLiabilities":{"raw":-80900000,"fmt":"-80.9M","longFmt":"-80,900,000"},"changeToInventory":{"raw":-19500000,"fmt":"-19.5M","longFmt":"-19,500,000"},"changeToOperatingActivities":{"raw":-39400000,"fmt":"-39.4M","longFmt":"-39,400,000"},"totalCashFromOperatingActivities":{"raw":290300000,"fmt":"290.3M","longFmt":"290,300,000"},"capitalExpenditures":{"raw":-15800000,"fmt":"-15.8M","longFmt":"-15,800,000"},"otherCashflowsFromInvestingActivities":{"raw":-2200000,"fmt":"-2.2M","longFmt":"-2,200,000"},"totalCashflowsFromInvestingActivities":{"raw":197200000,"fmt":"197.2M","longFmt":"197,200,000"},"dividendsPaid":{"raw":-47700000,"fmt":"-47.7M","longFmt":"-47,700,000"},"netBorrowings":{"raw":-455000000,"fmt":"-455M","longFmt":"-455,000,000"},"otherCashflowsFromFinancingActivities":{"raw":14200000,"fmt":"14.2M","longFmt":"14,200,000"},"totalCashFromFinancingActivities":{"raw":-464300000,"fmt":"-464.3M","longFmt":"-464,300,000"},"effectOfExchangeRate":{"raw":4900000,"fmt":"4.9M","longFmt":"4,900,000"},"changeInCash":{"raw":28100000,"fmt":"28.1M","longFmt":"28,100,000"},"issuanceOfStock":{"raw":24200000,"fmt":"24.2M","longFmt":"24,200,000"}},{"maxAge":1,"endDate":{"raw":1546214400,"fmt":"2018-12-31"},"netIncome":{"raw":257100000,"fmt":"257.1M","longFmt":"257,100,000"},"depreciation":{"raw":94100000,"fmt":"94.1M","longFmt":"94,100,000"},"changeToNetincome":{"raw":58600000,"fmt":"58.6M","longFmt":"58,600,000"},"changeToAccountReceivables":{"raw":-47300000,"fmt":"-47.3M","longFmt":"-47,300,000"},"changeToLiabilities":{"raw":105400000,"fmt":"105.4M","longFmt":"105,400,000"},"changeToInventory":{"raw":8600000,"fmt":"8.6M","longFmt":"8,600,000"},"changeToOperatingActivities":{"raw":-5800000,"fmt":"-5.8M","longFmt":"-5,800,000"},"totalCashFromOperatingActivities":{"raw":464100000,"fmt":"464.1M","longFmt":"464,100,000"},"capitalExpenditures":{"raw":-14900000,"fmt":"-14.9M","longFmt":"-14,900,000"},"otherCashflowsFromInvestingActivities":{"raw":-2200000,"fmt":"-2.2M","longFmt":"-2,200,000"},"totalCashflowsFromInvestingActivities":{"raw":-104700000,"fmt":"-104.7M","longFmt":"-104,700,000"},"dividendsPaid":{"raw":-43400000,"fmt":"-43.4M","longFmt":"-43,400,000"},"netBorrowings":{"raw":-275000000,"fmt":"-275M","longFmt":"-275,000,000"},"otherCashflowsFromFinancingActivities":{"raw":5800000,"fmt":"5.8M","longFmt":"5,800,000"},"totalCashFromFinancingActivities":{"raw":-347300000,"fmt":"-347.3M","longFmt":"-347,300,000"},"effectOfExchangeRate":{"raw":-11100000,"fmt":"-11.1M","longFmt":"-11,100,000"},"changeInCash":{"raw":1000000,"fmt":"1M","longFmt":"1,000,000"},"repurchaseOfStock":{"raw":-34700000,"fmt":"-34.7M","longFmt":"-34,700,000"},"issuanceOfStock":{"raw":24200000,"fmt":"24.2M","longFmt":"24,200,000"}},{"maxAge":1,"endDate":{"raw":1538265600,"fmt":"2018-09-30"},"netIncome":{"raw":247600000,"fmt":"247.6M","longFmt":"247,600,000"},"depreciation":{"raw":94700000,"fmt":"94.7M","longFmt":"94,700,000"},"changeToNetincome":{"raw":43800000,"fmt":"43.8M","longFmt":"43,800,000"},"changeToAccountReceivables":{"raw":2200000,"fmt":"2.2M","longFmt":"2,200,000"},"changeToLiabilities":{"raw":41300000,"fmt":"41.3M","longFmt":"41,300,000"},"changeToInventory":{"raw":-15200000,"fmt":"-15.2M","longFmt":"-15,200,000"},"changeToOperatingActivities":{"raw":-5800000,"fmt":"-5.8M","longFmt":"-5,800,000"},"totalCashFromOperatingActivities":{"raw":418200000,"fmt":"418.2M","longFmt":"418,200,000"},"capitalExpenditures":{"raw":-11100000,"fmt":"-11.1M","longFmt":"-11,100,000"},"otherCashflowsFromInvestingActivities":{"raw":100000,"fmt":"100k","longFmt":"100,000"},"totalCashflowsFromInvestingActivities":{"raw":-19800000,"fmt":"-19.8M","longFmt":"-19,800,000"},"dividendsPaid":{"raw":-42200000,"fmt":"-42.2M","longFmt":"-42,200,000"},"netBorrowings":{"raw":-395000000,"fmt":"-395M","longFmt":"-395,000,000"},"otherCashflowsFromFinancingActivities":{"raw":-35200000,"fmt":"-35.2M","longFmt":"-35,200,000"},"totalCashFromFinancingActivities":{"raw":-457200000,"fmt":"-457.2M","longFmt":"-457,200,000"},"effectOfExchangeRate":{"raw":400000,"fmt":"400k","longFmt":"400,000"},"changeInCash":{"raw":-58400000,"fmt":"-58.4M","longFmt":"-58,400,000"},"repurchaseOfStock":{"raw":-34700000,"fmt":"-34.7M","longFmt":"-34,700,000"},"issuanceOfStock":{"raw":15200000,"fmt":"15.2M","longFmt":"15,200,000"}},{"maxAge":1,"endDate":{"raw":1530316800,"fmt":"2018-06-30"},"netIncome":{"raw":228400000,"fmt":"228.4M","longFmt":"228,400,000"},"depreciation":{"raw":90300000,"fmt":"90.3M","longFmt":"90,300,000"},"changeToNetincome":{"raw":30800000,"fmt":"30.8M","longFmt":"30,800,000"},"changeToAccountReceivables":{"raw":-59200000,"fmt":"-59.2M","longFmt":"-59,200,000"},"changeToLiabilities":{"raw":28300000,"fmt":"28.3M","longFmt":"28,300,000"},"changeToInventory":{"raw":-6200000,"fmt":"-6.2M","longFmt":"-6,200,000"},"changeToOperatingActivities":{"raw":-5800000,"fmt":"-5.8M","longFmt":"-5,800,000"},"totalCashFromOperatingActivities":{"raw":266100000,"fmt":"266.1M","longFmt":"266,100,000"},"capitalExpenditures":{"raw":-13400000,"fmt":"-13.4M","longFmt":"-13,400,000"},"otherCashflowsFromInvestingActivities":{"raw":200000,"fmt":"200k","longFmt":"200,000"},"totalCashflowsFromInvestingActivities":{"raw":-1159100000,"fmt":"-1.16B","longFmt":"-1,159,100,000"},"dividendsPaid":{"raw":-42400000,"fmt":"-42.4M","longFmt":"-42,400,000"},"netBorrowings":{"raw":1000000000,"fmt":"1B","longFmt":"1,000,000,000"},"otherCashflowsFromFinancingActivities":{"raw":300000,"fmt":"300k","longFmt":"300,000"},"totalCashFromFinancingActivities":{"raw":968000000,"fmt":"968M","longFmt":"968,000,000"},"effectOfExchangeRate":{"raw":-19400000,"fmt":"-19.4M","longFmt":"-19,400,000"},"changeInCash":{"raw":55600000,"fmt":"55.6M","longFmt":"55,600,000"},"repurchaseOfStock":{"raw":-34700000,"fmt":"-34.7M","longFmt":"-34,700,000"},"issuanceOfStock":{"raw":10100000,"fmt":"10.1M","longFmt":"10,100,000"}}],"maxAge":86400},"defaultKeyStatistics":{"maxAge":1,"priceHint":{"raw":2,"fmt":"2","longFmt":"2"},"enterpriseValue":{"raw":43991347200,"fmt":"43.99B","longFmt":"43,991,347,200"},"forwardPE":{"raw":27.944569,"fmt":"27.94"},"profitMargins":{"raw":0.20900999,"fmt":"20.90%"},"floatShares":{"raw":103283389,"fmt":"103.28M","longFmt":"103,283,389"},"sharesOutstanding":{"raw":103841000,"fmt":"103.84M","longFmt":"103,841,000"},"sharesShort":{"raw":1618250,"fmt":"1.62M","longFmt":"1,618,250"},"sharesShortPriorMonth":{"raw":2007137,"fmt":"2.01M","longFmt":"2,007,137"},"sharesShortPreviousMonthDate":{"raw":1559260800,"fmt":"2019-05-31"},"dateShortInterest":{"raw":1561680000,"fmt":"2019-06-28"},"sharesPercentSharesOut":{"raw":0.0156,"fmt":"1.56%"},"heldPercentInsiders":{"raw":0.02261,"fmt":"2.26%"},"heldPercentInstitutions":{"raw":0.94839996,"fmt":"94.84%"},"shortRatio":{"raw":2.99,"fmt":"2.99"},"shortPercentOfFloat":{"raw":0.0211,"fmt":"2.11%"},"beta":{"raw":1.049704,"fmt":"1.05"},"morningStarOverallRating":{},"morningStarRiskRating":{},"category":null,"bookValue":{"raw":78.364,"fmt":"78.36"},"priceToBook":{"raw":4.856886,"fmt":"4.86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0.749,"fmt":"74.90%"},"revenueQuarterlyGrowth":{},"netIncomeToCommon":{"raw":1102700032,"fmt":"1.1B","longFmt":"1,102,700,032"},"trailingEps":{"raw":10.551,"fmt":"10.55"},"forwardEps":{"raw":13.62,"fmt":"13.62"},"pegRatio":{"raw":4.52,"fmt":"4.52"},"lastSplitFactor":"1/2","lastSplitDate":{"raw":1125273600,"fmt":"2005-08-29"},"enterpriseToRevenue":{"raw":8.338,"fmt":"8.34"},"enterpriseToEbitda":{"raw":24.22,"fmt":"24.22"},"52WeekChange":{"raw":0.3495524,"fmt":"34.96%"},"SandP52WeekChange":{"raw":0.077139735,"fmt":"7.71%"},"lastDividendValue":{},"lastCapGain":{},"annualHoldingsTurnover":{}},"financialData":{"maxAge":86400,"currentPrice":{"raw":380.605,"fmt":"380.61"},"targetHighPrice":{"raw":402.0,"fmt":"402.00"},"targetLowPrice":{"raw":295.0,"fmt":"295.00"},"targetMeanPrice":{"raw":371.9,"fmt":"371.90"},"targetMedianPrice":{"raw":383.0,"fmt":"383.00"},"recommendationMean":{"raw":2.1,"fmt":"2.10"},"recommendationKey":"buy","numberOfAnalystOpinions":{"raw":10,"fmt":"10","longFmt":"10"},"totalCash":{"raw":392500000,"fmt":"392.5M","longFmt":"392,500,000"},"totalCashPerShare":{"raw":3.78,"fmt":"3.78"},"ebitda":{"raw":1816300032,"fmt":"1.82B","longFmt":"1,816,300,032"},"totalDebt":{"raw":4782000128,"fmt":"4.78B","longFmt":"4,782,000,128"},"quickRatio":{"raw":0.855,"fmt":"0.86"},"currentRatio":{"raw":1.098,"fmt":"1.10"},"totalRevenue":{"raw":5275899904,"fmt":"5.28B","longFmt":"5,275,899,904"},"debtToEquity":{"raw":58.766,"fmt":"58.77"},"revenuePerShare":{"raw":51.037,"fmt":"51.04"},"returnOnAssets":{"raw":0.06115,"fmt":"6.11%"},"returnOnEquity":{"raw":0.14421,"fmt":"14.42%"},"grossProfits":{"raw":3279500000,"fmt":"3.28B","longFmt":"3,279,500,000"},"freeCashflow":{"raw":1308199936,"fmt":"1.31B","longFmt":"1,308,199,936"},"operatingCashflow":{"raw":1438700032,"fmt":"1.44B","longFmt":"1,438,700,032"},"earningsGrowth":{"raw":0.739,"fmt":"73.90%"},"revenueGrowth":{"raw":0.07,"fmt":"7.00%"},"grossMargins":{"raw":0.63299,"fmt":"63.30%"},"ebitdaMargins":{"raw":0.34425998,"fmt":"34.43%"},"operatingMargins":{"raw":0.27343,"fmt":"27.34%"},"profitMargins":{"raw":0.20900999,"fmt":"20.90%"},"financialCurrency":"USD"}}],"error":null}} </t>
  </si>
  <si>
    <t xml:space="preserve">{"quoteSummary":{"result":[{"cashflowStatementHistoryQuarterly":{"cashflowStatements":[{"maxAge":1,"endDate":{"raw":1553990400,"fmt":"2019-03-31"},"netIncome":{"raw":104539000,"fmt":"104.54M","longFmt":"104,539,000"},"depreciation":{"raw":208219000,"fmt":"208.22M","longFmt":"208,219,000"},"changeToNetincome":{"raw":21782000,"fmt":"21.78M","longFmt":"21,782,000"},"changeToLiabilities":{"raw":63789000,"fmt":"63.79M","longFmt":"63,789,000"},"changeToOperatingActivities":{"raw":-28338000,"fmt":"-28.34M","longFmt":"-28,338,000"},"totalCashFromOperatingActivities":{"raw":373545000,"fmt":"373.55M","longFmt":"373,545,000"},"capitalExpenditures":{"raw":-1018000,"fmt":"-1.02M","longFmt":"-1,018,000"},"investments":{"raw":-6532000,"fmt":"-6.53M","longFmt":"-6,532,000"},"totalCashflowsFromInvestingActivities":{"raw":-347035000,"fmt":"-347.04M","longFmt":"-347,035,000"},"dividendsPaid":{"raw":-199749000,"fmt":"-199.75M","longFmt":"-199,749,000"},"netBorrowings":{"raw":132162000,"fmt":"132.16M","longFmt":"132,162,000"},"otherCashflowsFromFinancingActivities":{"raw":-12716000,"fmt":"-12.72M","longFmt":"-12,716,000"},"totalCashFromFinancingActivities":{"raw":-49317000,"fmt":"-49.32M","longFmt":"-49,317,000"},"changeInCash":{"raw":-22807000,"fmt":"-22.81M","longFmt":"-22,807,000"},"issuanceOfStock":{"raw":30986000,"fmt":"30.99M","longFmt":"30,986,000"}},{"maxAge":1,"endDate":{"raw":1546214400,"fmt":"2018-12-31"},"netIncome":{"raw":117187000,"fmt":"117.19M","longFmt":"117,187,000"},"depreciation":{"raw":202954000,"fmt":"202.95M","longFmt":"202,954,000"},"changeToNetincome":{"raw":17298000,"fmt":"17.3M","longFmt":"17,298,000"},"changeToLiabilities":{"raw":-60618000,"fmt":"-60.62M","longFmt":"-60,618,000"},"changeToOperatingActivities":{"raw":31606000,"fmt":"31.61M","longFmt":"31,606,000"},"totalCashFromOperatingActivities":{"raw":312104000,"fmt":"312.1M","longFmt":"312,104,000"},"capitalExpenditures":{"raw":-1350000,"fmt":"-1.35M","longFmt":"-1,350,000"},"investments":{"raw":-1711000,"fmt":"-1.71M","longFmt":"-1,711,000"},"totalCashflowsFromInvestingActivities":{"raw":-108014000,"fmt":"-108.01M","longFmt":"-108,014,000"},"dividendsPaid":{"raw":-200483000,"fmt":"-200.48M","longFmt":"-200,483,000"},"netBorrowings":{"raw":-5656000,"fmt":"-5.66M","longFmt":"-5,656,000"},"otherCashflowsFromFinancingActivities":{"raw":4152000,"fmt":"4.15M","longFmt":"4,152,000"},"totalCashFromFinancingActivities":{"raw":-176527000,"fmt":"-176.53M","longFmt":"-176,527,000"},"changeInCash":{"raw":27563000,"fmt":"27.56M","longFmt":"27,563,000"},"issuanceOfStock":{"raw":25460000,"fmt":"25.46M","longFmt":"25,460,000"}},{"maxAge":1,"endDate":{"raw":1538265600,"fmt":"2018-09-30"},"netIncome":{"raw":214937000,"fmt":"214.94M","longFmt":"214,937,000"},"depreciation":{"raw":195716000,"fmt":"195.72M","longFmt":"195,716,000"},"changeToNetincome":{"raw":-92491000,"fmt":"-92.49M","longFmt":"-92,491,000"},"changeToLiabilities":{"raw":33360000,"fmt":"33.36M","longFmt":"33,360,000"},"changeToOperatingActivities":{"raw":-14158000,"fmt":"-14.16M","longFmt":"-14,158,000"},"totalCashFromOperatingActivities":{"raw":358737000,"fmt":"358.74M","longFmt":"358,737,000"},"capitalExpenditures":{"raw":-1010000,"fmt":"-1.01M","longFmt":"-1,010,000"},"investments":{"raw":-1761000,"fmt":"-1.76M","longFmt":"-1,761,000"},"totalCashflowsFromInvestingActivities":{"raw":-184644000,"fmt":"-184.64M","longFmt":"-184,644,000"},"dividendsPaid":{"raw":-199642000,"fmt":"-199.64M","longFmt":"-199,642,000"},"netBorrowings":{"raw":29595000,"fmt":"29.59M","longFmt":"29,595,000"},"otherCashflowsFromFinancingActivities":{"raw":-8449000,"fmt":"-8.45M","longFmt":"-8,449,000"},"totalCashFromFinancingActivities":{"raw":-174220000,"fmt":"-174.22M","longFmt":"-174,220,000"},"changeInCash":{"raw":-127000,"fmt":"-127k","longFmt":"-127,000"},"issuanceOfStock":{"raw":4276000,"fmt":"4.28M","longFmt":"4,276,000"}},{"maxAge":1,"endDate":{"raw":1530316800,"fmt":"2018-06-30"},"netIncome":{"raw":113602000,"fmt":"113.6M","longFmt":"113,602,000"},"depreciation":{"raw":194040000,"fmt":"194.04M","longFmt":"194,040,000"},"changeToNetincome":{"raw":17871000,"fmt":"17.87M","longFmt":"17,871,000"},"changeToLiabilities":{"raw":-23601000,"fmt":"-23.6M","longFmt":"-23,601,000"},"changeToOperatingActivities":{"raw":18694000,"fmt":"18.69M","longFmt":"18,694,000"},"totalCashFromOperatingActivities":{"raw":324436000,"fmt":"324.44M","longFmt":"324,436,000"},"capitalExpenditures":{"raw":-954000,"fmt":"-954k","longFmt":"-954,000"},"investments":{"raw":-300000,"fmt":"-300k","longFmt":"-300,000"},"totalCashflowsFromInvestingActivities":{"raw":-231474000,"fmt":"-231.47M","longFmt":"-231,474,000"},"dividendsPaid":{"raw":-199603000,"fmt":"-199.6M","longFmt":"-199,603,000"},"netBorrowings":{"raw":109936000,"fmt":"109.94M","longFmt":"109,936,000"},"otherCashflowsFromFinancingActivities":{"raw":-10646000,"fmt":"-10.65M","longFmt":"-10,646,000"},"totalCashFromFinancingActivities":{"raw":-98796000,"fmt":"-98.8M","longFmt":"-98,796,000"},"changeInCash":{"raw":-5834000,"fmt":"-5.83M","longFmt":"-5,834,000"},"issuanceOfStock":{"raw":1517000,"fmt":"1.52M","longFmt":"1,517,000"}}],"maxAge":86400},"defaultKeyStatistics":{"maxAge":1,"priceHint":{"raw":2,"fmt":"2","longFmt":"2"},"enterpriseValue":{"raw":39448416256,"fmt":"39.45B","longFmt":"39,448,416,256"},"forwardPE":{"raw":53.931503,"fmt":"53.93"},"profitMargins":{"raw":0.21100001,"fmt":"21.10%"},"floatShares":{"raw":364940542,"fmt":"364.94M","longFmt":"364,940,542"},"sharesOutstanding":{"raw":370536000,"fmt":"370.54M","longFmt":"370,536,000"},"sharesShort":{"raw":5074878,"fmt":"5.07M","longFmt":"5,074,878"},"sharesShortPriorMonth":{"raw":4399555,"fmt":"4.4M","longFmt":"4,399,555"},"sharesShortPreviousMonthDate":{"raw":1559260800,"fmt":"2019-05-31"},"dateShortInterest":{"raw":1561680000,"fmt":"2019-06-28"},"sharesPercentSharesOut":{"raw":0.0137,"fmt":"1.37%"},"heldPercentInsiders":{"raw":0.01883,"fmt":"1.88%"},"heldPercentInstitutions":{"raw":0.94066,"fmt":"94.07%"},"shortRatio":{"raw":3.83,"fmt":"3.83"},"shortPercentOfFloat":{"raw":0.0175,"fmt":"1.75%"},"beta":{"raw":0.450959,"fmt":"0.45"},"morningStarOverallRating":{},"morningStarRiskRating":{},"category":null,"bookValue":{"raw":27.019,"fmt":"27.02"},"priceToBook":{"raw":2.9142456,"fmt":"2.91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-0.506,"fmt":"-50.60%"},"revenueQuarterlyGrowth":{},"netIncomeToCommon":{"raw":547174976,"fmt":"547.17M","longFmt":"547,174,976"},"trailingEps":{"raw":1.478,"fmt":"1.48"},"forwardEps":{"raw":1.46,"fmt":"1.46"},"pegRatio":{"raw":22.04,"fmt":"22.04"},"lastSplitFactor":"1/2","lastSplitDate":{"raw":1002844800,"fmt":"2001-10-12"},"enterpriseToRevenue":{"raw":15.126,"fmt":"15.13"},"enterpriseToEbitda":{"raw":23.632,"fmt":"23.63"},"52WeekChange":{"raw":0.22815454,"fmt":"22.82%"},"SandP52WeekChange":{"raw":0.077139735,"fmt":"7.71%"},"lastDividendValue":{},"lastCapGain":{},"annualHoldingsTurnover":{}},"financialData":{"maxAge":86400,"currentPrice":{"raw":78.74,"fmt":"78.74"},"targetHighPrice":{"raw":84.0,"fmt":"84.00"},"targetLowPrice":{"raw":72.0,"fmt":"72.00"},"targetMeanPrice":{"raw":77.26,"fmt":"77.26"},"targetMedianPrice":{"raw":77.0,"fmt":"77.00"},"recommendationMean":{"raw":2.8,"fmt":"2.80"},"recommendationKey":"hold","numberOfAnalystOpinions":{"raw":19,"fmt":"19","longFmt":"19"},"totalCash":{"raw":30056000,"fmt":"30.06M","longFmt":"30,056,000"},"totalCashPerShare":{"raw":0.081,"fmt":"0.08"},"ebitda":{"raw":1669289984,"fmt":"1.67B","longFmt":"1,669,289,984"},"totalDebt":{"raw":9258864640,"fmt":"9.26B","longFmt":"9,258,864,640"},"quickRatio":{"raw":0.037,"fmt":"0.04"},"currentRatio":{"raw":0.116,"fmt":"0.12"},"totalRevenue":{"raw":2607911936,"fmt":"2.61B","longFmt":"2,607,911,936"},"debtToEquity":{"raw":86.539,"fmt":"86.54"},"revenuePerShare":{"raw":7.077,"fmt":"7.08"},"returnOnAssets":{"raw":0.026500002,"fmt":"2.65%"},"returnOnEquity":{"raw":0.053189997,"fmt":"5.32%"},"grossProfits":{"raw":1698800000,"fmt":"1.7B","longFmt":"1,698,800,000"},"freeCashflow":{"raw":1137149696,"fmt":"1.14B","longFmt":"1,137,149,696"},"operatingCashflow":{"raw":1368822016,"fmt":"1.37B","longFmt":"1,368,822,016"},"earningsGrowth":{"raw":-0.511,"fmt":"-51.10%"},"revenueGrowth":{"raw":0.047,"fmt":"4.70%"},"grossMargins":{"raw":0.65912,"fmt":"65.91%"},"ebitdaMargins":{"raw":0.64009005,"fmt":"64.01%"},"operatingMargins":{"raw":0.33451,"fmt":"33.45%"},"profitMargins":{"raw":0.21100001,"fmt":"21.10%"},"financialCurrency":"USD"}}],"error":null}} </t>
  </si>
  <si>
    <t xml:space="preserve">{"quoteSummary":{"result":[{"cashflowStatementHistoryQuarterly":{"cashflowStatements":[{"maxAge":1,"endDate":{"raw":1553990400,"fmt":"2019-03-31"},"netIncome":{"raw":672000000,"fmt":"672M","longFmt":"672,000,000"},"depreciation":{"raw":753000000,"fmt":"753M","longFmt":"753,000,000"},"changeToNetincome":{"raw":226000000,"fmt":"226M","longFmt":"226,000,000"},"changeToAccountReceivables":{"raw":-170000000,"fmt":"-170M","longFmt":"-170,000,000"},"changeToLiabilities":{"raw":0,"fmt":null,"longFmt":"0"},"changeToInventory":{"raw":-286000000,"fmt":"-286M","longFmt":"-286,000,000"},"changeToOperatingActivities":{"raw":-483000000,"fmt":"-483M","longFmt":"-483,000,000"},"totalCashFromOperatingActivities":{"raw":712000000,"fmt":"712M","longFmt":"712,000,000"},"capitalExpenditures":{"raw":-335000000,"fmt":"-335M","longFmt":"-335,000,000"},"investments":{"raw":2000000,"fmt":"2M","longFmt":"2,000,000"},"otherCashflowsFromInvestingActivities":{"raw":15000000,"fmt":"15M","longFmt":"15,000,000"},"totalCashflowsFromInvestingActivities":{"raw":-396000000,"fmt":"-396M","longFmt":"-396,000,000"},"dividendsPaid":{"raw":-565000000,"fmt":"-565M","longFmt":"-565,000,000"},"netBorrowings":{"raw":-487000000,"fmt":"-487M","longFmt":"-487,000,000"},"totalCashFromFinancingActivities":{"raw":-1142000000,"fmt":"-1.14B","longFmt":"-1,142,000,000"},"effectOfExchangeRate":{"raw":4000000,"fmt":"4M","longFmt":"4,000,000"},"changeInCash":{"raw":-822000000,"fmt":"-822M","longFmt":"-822,000,000"},"repurchaseOfStock":{"raw":-217000000,"fmt":"-217M","longFmt":"-217,000,000"},"issuanceOfStock":{"raw":127000000,"fmt":"127M","longFmt":"127,000,000"}},{"maxAge":1,"endDate":{"raw":1546214400,"fmt":"2018-12-31"},"netIncome":{"raw":654000000,"fmt":"654M","longFmt":"654,000,000"},"depreciation":{"raw":763000000,"fmt":"763M","longFmt":"763,000,000"},"changeToNetincome":{"raw":374000000,"fmt":"374M","longFmt":"374,000,000"},"changeToAccountReceivables":{"raw":90000000,"fmt":"90M","longFmt":"90,000,000"},"changeToLiabilities":{"raw":747000000,"fmt":"747M","longFmt":"747,000,000"},"changeToInventory":{"raw":-64000000,"fmt":"-64M","longFmt":"-64,000,000"},"changeToOperatingActivities":{"raw":-585000000,"fmt":"-585M","longFmt":"-585,000,000"},"totalCashFromOperatingActivities":{"raw":1765000000,"fmt":"1.76B","longFmt":"1,765,000,000"},"capitalExpenditures":{"raw":-467000000,"fmt":"-467M","longFmt":"-467,000,000"},"investments":{"raw":-35000000,"fmt":"-35M","longFmt":"-35,000,000"},"otherCashflowsFromInvestingActivities":{"raw":6000000,"fmt":"6M","longFmt":"6,000,000"},"totalCashflowsFromInvestingActivities":{"raw":-496000000,"fmt":"-496M","longFmt":"-496,000,000"},"dividendsPaid":{"raw":-495000000,"fmt":"-495M","longFmt":"-495,000,000"},"netBorrowings":{"raw":-4204000000,"fmt":"-4.2B","longFmt":"-4,204,000,000"},"totalCashFromFinancingActivities":{"raw":-4776000000,"fmt":"-4.78B","longFmt":"-4,776,000,000"},"effectOfExchangeRate":{"raw":-18000000,"fmt":"-18M","longFmt":"-18,000,000"},"changeInCash":{"raw":-3525000000,"fmt":"-3.52B","longFmt":"-3,525,000,000"},"repurchaseOfStock":{"raw":-104000000,"fmt":"-104M","longFmt":"-104,000,000"},"issuanceOfStock":{"raw":27000000,"fmt":"27M","longFmt":"27,000,000"}},{"maxAge":1,"endDate":{"raw":1538265600,"fmt":"2018-09-30"},"netIncome":{"raw":563000000,"fmt":"563M","longFmt":"563,000,000"},"depreciation":{"raw":813000000,"fmt":"813M","longFmt":"813,000,000"},"changeToNetincome":{"raw":83000000,"fmt":"83M","longFmt":"83,000,000"},"changeToAccountReceivables":{"raw":-143000000,"fmt":"-143M","longFmt":"-143,000,000"},"changeToLiabilities":{"raw":0,"fmt":null,"longFmt":"0"},"changeToInventory":{"raw":-114000000,"fmt":"-114M","longFmt":"-114,000,000"},"changeToOperatingActivities":{"raw":981000000,"fmt":"981M","longFmt":"981,000,000"},"totalCashFromOperatingActivities":{"raw":2183000000,"fmt":"2.18B","longFmt":"2,183,000,000"},"capitalExpenditures":{"raw":-354000000,"fmt":"-354M","longFmt":"-354,000,000"},"investments":{"raw":19000000,"fmt":"19M","longFmt":"19,000,000"},"otherCashflowsFromInvestingActivities":{"raw":12000000,"fmt":"12M","longFmt":"12,000,000"},"totalCashflowsFromInvestingActivities":{"raw":-323000000,"fmt":"-323M","longFmt":"-323,000,000"},"dividendsPaid":{"raw":-494000000,"fmt":"-494M","longFmt":"-494,000,000"},"netBorrowings":{"raw":2894000000,"fmt":"2.89B","longFmt":"2,894,000,000"},"totalCashFromFinancingActivities":{"raw":2471000000,"fmt":"2.47B","longFmt":"2,471,000,000"},"effectOfExchangeRate":{"raw":-27000000,"fmt":"-27M","longFmt":"-27,000,000"},"changeInCash":{"raw":4304000000,"fmt":"4.3B","longFmt":"4,304,000,000"},"repurchaseOfStock":{"raw":-3000000,"fmt":"-3M","longFmt":"-3,000,000"},"issuanceOfStock":{"raw":74000000,"fmt":"74M","longFmt":"74,000,000"}},{"maxAge":1,"endDate":{"raw":1530316800,"fmt":"2018-06-30"},"netIncome":{"raw":733000000,"fmt":"733M","longFmt":"733,000,000"},"depreciation":{"raw":850000000,"fmt":"850M","longFmt":"850,000,000"},"changeToNetincome":{"raw":101000000,"fmt":"101M","longFmt":"101,000,000"},"changeToAccountReceivables":{"raw":-84000000,"fmt":"-84M","longFmt":"-84,000,000"},"changeToLiabilities":{"raw":0,"fmt":null,"longFmt":"0"},"changeToInventory":{"raw":-165000000,"fmt":"-165M","longFmt":"-165,000,000"},"changeToOperatingActivities":{"raw":-191000000,"fmt":"-191M","longFmt":"-191,000,000"},"totalCashFromOperatingActivities":{"raw":1244000000,"fmt":"1.24B","longFmt":"1,244,000,000"},"capitalExpenditures":{"raw":-298000000,"fmt":"-298M","longFmt":"-298,000,000"},"investments":{"raw":-37000000,"fmt":"-37M","longFmt":"-37,000,000"},"otherCashflowsFromInvestingActivities":{"raw":-12000000,"fmt":"-12M","longFmt":"-12,000,000"},"totalCashflowsFromInvestingActivities":{"raw":-299000000,"fmt":"-299M","longFmt":"-299,000,000"},"dividendsPaid":{"raw":-494000000,"fmt":"-494M","longFmt":"-494,000,000"},"netBorrowings":{"raw":-1167000000,"fmt":"-1.17B","longFmt":"-1,167,000,000"},"totalCashFromFinancingActivities":{"raw":-1631000000,"fmt":"-1.63B","longFmt":"-1,631,000,000"},"effectOfExchangeRate":{"raw":-106000000,"fmt":"-106M","longFmt":"-106,000,000"},"changeInCash":{"raw":-792000000,"fmt":"-792M","longFmt":"-792,000,000"},"repurchaseOfStock":{"raw":-3000000,"fmt":"-3M","longFmt":"-3,000,000"},"issuanceOfStock":{"raw":33000000,"fmt":"33M","longFmt":"33,000,000"}}],"maxAge":86400},"defaultKeyStatistics":{"maxAge":1,"priceHint":{"raw":2,"fmt":"2","longFmt":"2"},"enterpriseValue":{"raw":164761026560,"fmt":"164.76B","longFmt":"164,761,026,560"},"forwardPE":{"raw":23.101389,"fmt":"23.10"},"profitMargins":{"raw":0.08534,"fmt":"8.53%"},"floatShares":{"raw":1750649992,"fmt":"1.75B","longFmt":"1,750,649,992"},"sharesOutstanding":{"raw":1764179968,"fmt":"1.76B","longFmt":"1,764,179,968"},"sharesShort":{"raw":14148218,"fmt":"14.15M","longFmt":"14,148,218"},"sharesShortPriorMonth":{"raw":13532815,"fmt":"13.53M","longFmt":"13,532,815"},"sharesShortPreviousMonthDate":{"raw":1559260800,"fmt":"2019-05-31"},"dateShortInterest":{"raw":1561680000,"fmt":"2019-06-28"},"sharesPercentSharesOut":{"raw":0.008,"fmt":"0.80%"},"heldPercentInsiders":{"raw":0.00722,"fmt":"0.72%"},"heldPercentInstitutions":{"raw":0.76492,"fmt":"76.49%"},"shortRatio":{"raw":2.52,"fmt":"2.52"},"shortPercentOfFloat":{"raw":0.0083,"fmt":"0.83%"},"beta":{"raw":0.873967,"fmt":"0.87"},"morningStarOverallRating":{},"morningStarRiskRating":{},"category":null,"bookValue":{"raw":17.529,"fmt":"17.53"},"priceToBook":{"raw":4.744424,"fmt":"4.74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0.608,"fmt":"60.80%"},"revenueQuarterlyGrowth":{},"netIncomeToCommon":{"raw":2582000128,"fmt":"2.58B","longFmt":"2,582,000,128"},"trailingEps":{"raw":1.474,"fmt":"1.47"},"forwardEps":{"raw":3.6,"fmt":"3.6"},"pegRatio":{"raw":2.24,"fmt":"2.24"},"lastSplitFactor":"4798/10000","lastSplitDate":{"raw":1357084800,"fmt":"2013-01-02"},"enterpriseToRevenue":{"raw":5.363,"fmt":"5.36"},"enterpriseToEbitda":{"raw":22.613,"fmt":"22.61"},"52WeekChange":{"raw":0.3565879,"fmt":"35.66%"},"SandP52WeekChange":{"raw":0.077139735,"fmt":"7.71%"},"lastDividendValue":{},"lastCapGain":{},"annualHoldingsTurnover":{}},"financialData":{"maxAge":86400,"currentPrice":{"raw":83.165,"fmt":"83.17"},"targetHighPrice":{"raw":96.0,"fmt":"96.00"},"targetLowPrice":{"raw":78.0,"fmt":"78.00"},"targetMeanPrice":{"raw":87.44,"fmt":"87.44"},"targetMedianPrice":{"raw":87.0,"fmt":"87.00"},"recommendationMean":{"raw":1.9,"fmt":"1.90"},"recommendationKey":"buy","numberOfAnalystOpinions":{"raw":18,"fmt":"18","longFmt":"18"},"totalCash":{"raw":3260999936,"fmt":"3.26B","longFmt":"3,260,999,936"},"totalCashPerShare":{"raw":1.848,"fmt":"1.85"},"ebitda":{"raw":7286000128,"fmt":"7.29B","longFmt":"7,286,000,128"},"totalDebt":{"raw":19961999360,"fmt":"19.96B","longFmt":"19,961,999,360"},"quickRatio":{"raw":0.944,"fmt":"0.94"},"currentRatio":{"raw":1.581,"fmt":"1.58"},"totalRevenue":{"raw":30723000320,"fmt":"30.72B","longFmt":"30,723,000,320"},"debtToEquity":{"raw":64.127,"fmt":"64.13"},"revenuePerShare":{"raw":17.452,"fmt":"17.45"},"returnOnAssets":{"raw":0.03706,"fmt":"3.71%"},"returnOnEquity":{"raw":0.0828,"fmt":"8.28%"},"grossProfits":{"raw":17919000000,"fmt":"17.92B","longFmt":"17,919,000,000"},"freeCashflow":{"raw":4510624768,"fmt":"4.51B","longFmt":"4,510,624,768"},"operatingCashflow":{"raw":5904000000,"fmt":"5.9B","longFmt":"5,904,000,000"},"earningsGrowth":{"raw":0.616,"fmt":"61.60%"},"revenueGrowth":{"raw":0.02,"fmt":"2.00%"},"grossMargins":{"raw":0.58546,"fmt":"58.55%"},"ebitdaMargins":{"raw":0.23715,"fmt":"23.71%"},"operatingMargins":{"raw":0.13368,"fmt":"13.37%"},"profitMargins":{"raw":0.08534,"fmt":"8.53%"},"financialCurrency":"USD"}}],"error":null}} </t>
  </si>
  <si>
    <t xml:space="preserve">{"quoteSummary":{"result":[{"cashflowStatementHistoryQuarterly":{"cashflowStatements":[{"maxAge":1,"endDate":{"raw":1553990400,"fmt":"2019-03-31"},"netIncome":{"raw":20795000,"fmt":"20.8M","longFmt":"20,795,000"},"depreciation":{"raw":74397000,"fmt":"74.4M","longFmt":"74,397,000"},"changeToNetincome":{"raw":8364000,"fmt":"8.36M","longFmt":"8,364,000"},"changeToAccountReceivables":{"raw":78390000,"fmt":"78.39M","longFmt":"78,390,000"},"changeToLiabilities":{"raw":-132413000,"fmt":"-132.41M","longFmt":"-132,413,000"},"changeToOperatingActivities":{"raw":-15553000,"fmt":"-15.55M","longFmt":"-15,553,000"},"totalCashFromOperatingActivities":{"raw":35596000,"fmt":"35.6M","longFmt":"35,596,000"},"capitalExpenditures":{"raw":-20060000,"fmt":"-20.06M","longFmt":"-20,060,000"},"otherCashflowsFromInvestingActivities":{"raw":-2295000,"fmt":"-2.29M","longFmt":"-2,295,000"},"totalCashflowsFromInvestingActivities":{"raw":-22355000,"fmt":"-22.36M","longFmt":"-22,355,000"},"netBorrowings":{"raw":16318000,"fmt":"16.32M","longFmt":"16,318,000"},"totalCashFromFinancingActivities":{"raw":-23438000,"fmt":"-23.44M","longFmt":"-23,438,000"},"effectOfExchangeRate":{"raw":804000,"fmt":"804k","longFmt":"804,000"},"changeInCash":{"raw":-9393000,"fmt":"-9.39M","longFmt":"-9,393,000"},"repurchaseOfStock":{"raw":-44839000,"fmt":"-44.84M","longFmt":"-44,839,000"},"issuanceOfStock":{"raw":5083000,"fmt":"5.08M","longFmt":"5,083,000"}},{"maxAge":1,"endDate":{"raw":1546214400,"fmt":"2018-12-31"},"netIncome":{"raw":84020000,"fmt":"84.02M","longFmt":"84,020,000"},"depreciation":{"raw":39320000,"fmt":"39.32M","longFmt":"39,320,000"},"changeToNetincome":{"raw":9477000,"fmt":"9.48M","longFmt":"9,477,000"},"changeToAccountReceivables":{"raw":-287682000,"fmt":"-287.68M","longFmt":"-287,682,000"},"changeToLiabilities":{"raw":252809000,"fmt":"252.81M","longFmt":"252,809,000"},"changeToOperatingActivities":{"raw":-67607000,"fmt":"-67.61M","longFmt":"-67,607,000"},"totalCashFromOperatingActivities":{"raw":45147000,"fmt":"45.15M","longFmt":"45,147,000"},"capitalExpenditures":{"raw":-62242000,"fmt":"-62.24M","longFmt":"-62,242,000"},"otherCashflowsFromInvestingActivities":{"raw":-2295000,"fmt":"-2.29M","longFmt":"-2,295,000"},"totalCashflowsFromInvestingActivities":{"raw":-56172000,"fmt":"-56.17M","longFmt":"-56,172,000"},"netBorrowings":{"raw":109318000,"fmt":"109.32M","longFmt":"109,318,000"},"totalCashFromFinancingActivities":{"raw":-43559000,"fmt":"-43.56M","longFmt":"-43,559,000"},"effectOfExchangeRate":{"raw":-45000,"fmt":"-45k","longFmt":"-45,000"},"changeInCash":{"raw":-54629000,"fmt":"-54.63M","longFmt":"-54,629,000"},"repurchaseOfStock":{"raw":-156432000,"fmt":"-156.43M","longFmt":"-156,432,000"},"issuanceOfStock":{"raw":3555000,"fmt":"3.56M","longFmt":"3,555,000"}},{"maxAge":1,"endDate":{"raw":1538265600,"fmt":"2018-09-30"},"netIncome":{"raw":11753000,"fmt":"11.75M","longFmt":"11,753,000"},"depreciation":{"raw":68187000,"fmt":"68.19M","longFmt":"68,187,000"},"changeToNetincome":{"raw":10951000,"fmt":"10.95M","longFmt":"10,951,000"},"changeToAccountReceivables":{"raw":91457000,"fmt":"91.46M","longFmt":"91,457,000"},"changeToLiabilities":{"raw":30819000,"fmt":"30.82M","longFmt":"30,819,000"},"changeToOperatingActivities":{"raw":34493000,"fmt":"34.49M","longFmt":"34,493,000"},"totalCashFromOperatingActivities":{"raw":249264000,"fmt":"249.26M","longFmt":"249,264,000"},"capitalExpenditures":{"raw":-24505000,"fmt":"-24.5M","longFmt":"-24,505,000"},"otherCashflowsFromInvestingActivities":{"raw":-1000000,"fmt":"-1M","longFmt":"-1,000,000"},"totalCashflowsFromInvestingActivities":{"raw":73807000,"fmt":"73.81M","longFmt":"73,807,000"},"netBorrowings":{"raw":-261681000,"fmt":"-261.68M","longFmt":"-261,681,000"},"totalCashFromFinancingActivities":{"raw":-266303000,"fmt":"-266.3M","longFmt":"-266,303,000"},"effectOfExchangeRate":{"raw":-3432000,"fmt":"-3.43M","longFmt":"-3,432,000"},"changeInCash":{"raw":53336000,"fmt":"53.34M","longFmt":"53,336,000"},"repurchaseOfStock":{"raw":-8129000,"fmt":"-8.13M","longFmt":"-8,129,000"},"issuanceOfStock":{"raw":3507000,"fmt":"3.51M","longFmt":"3,507,000"}},{"maxAge":1,"endDate":{"raw":1530316800,"fmt":"2018-06-30"},"netIncome":{"raw":46270000,"fmt":"46.27M","longFmt":"46,270,000"},"depreciation":{"raw":66838000,"fmt":"66.84M","longFmt":"66,838,000"},"changeToNetincome":{"raw":10038000,"fmt":"10.04M","longFmt":"10,038,000"},"changeToAccountReceivables":{"raw":24451000,"fmt":"24.45M","longFmt":"24,451,000"},"changeToLiabilities":{"raw":14979000,"fmt":"14.98M","longFmt":"14,979,000"},"changeToOperatingActivities":{"raw":2714000,"fmt":"2.71M","longFmt":"2,714,000"},"totalCashFromOperatingActivities":{"raw":174023000,"fmt":"174.02M","longFmt":"174,023,000"},"capitalExpenditures":{"raw":-22447000,"fmt":"-22.45M","longFmt":"-22,447,000"},"otherCashflowsFromInvestingActivities":{"raw":-1000000,"fmt":"-1M","longFmt":"-1,000,000"},"totalCashflowsFromInvestingActivities":{"raw":383095000,"fmt":"383.1M","longFmt":"383,095,000"},"netBorrowings":{"raw":-553796000,"fmt":"-553.8M","longFmt":"-553,796,000"},"totalCashFromFinancingActivities":{"raw":-618170000,"fmt":"-618.17M","longFmt":"-618,170,000"},"effectOfExchangeRate":{"raw":-6622000,"fmt":"-6.62M","longFmt":"-6,622,000"},"changeInCash":{"raw":-67674000,"fmt":"-67.67M","longFmt":"-67,674,000"},"repurchaseOfStock":{"raw":-67877000,"fmt":"-67.88M","longFmt":"-67,877,000"},"issuanceOfStock":{"raw":3503000,"fmt":"3.5M","longFmt":"3,503,000"}}],"maxAge":86400},"defaultKeyStatistics":{"maxAge":1,"priceHint":{"raw":2,"fmt":"2","longFmt":"2"},"enterpriseValue":{"raw":18411169792,"fmt":"18.41B","longFmt":"18,411,169,792"},"forwardPE":{"raw":37.238182,"fmt":"37.24"},"profitMargins":{"raw":0.04089,"fmt":"4.09%"},"floatShares":{"raw":87134548,"fmt":"87.13M","longFmt":"87,134,548"},"sharesOutstanding":{"raw":90090400,"fmt":"90.09M","longFmt":"90,090,400"},"sharesShort":{"raw":3322940,"fmt":"3.32M","longFmt":"3,322,940"},"sharesShortPriorMonth":{"raw":2955206,"fmt":"2.96M","longFmt":"2,955,206"},"sharesShortPreviousMonthDate":{"raw":1559260800,"fmt":"2019-05-31"},"dateShortInterest":{"raw":1561680000,"fmt":"2019-06-28"},"sharesPercentSharesOut":{"raw":0.0369,"fmt":"3.69%"},"heldPercentInsiders":{"raw":0.03136,"fmt":"3.14%"},"heldPercentInstitutions":{"raw":1.00648,"fmt":"100.65%"},"shortRatio":{"raw":9.7,"fmt":"9.7"},"shortPercentOfFloat":{"raw":0.0428,"fmt":"4.28%"},"beta":{"raw":1.454054,"fmt":"1.45"},"morningStarOverallRating":{},"morningStarRiskRating":{},"category":null,"bookValue":{"raw":9.512,"fmt":"9.51"},"priceToBook":{"raw":17.851778,"fmt":"17.85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},"revenueQuarterlyGrowth":{},"netIncomeToCommon":{"raw":162838000,"fmt":"162.84M","longFmt":"162,838,000"},"trailingEps":{"raw":1.775,"fmt":"1.77"},"forwardEps":{"raw":4.56,"fmt":"4.56"},"pegRatio":{"raw":3.42,"fmt":"3.42"},"lastSplitFactor":"1/2","lastSplitDate":{"raw":828316800,"fmt":"1996-04-01"},"enterpriseToRevenue":{"raw":4.623,"fmt":"4.62"},"enterpriseToEbitda":{"raw":30.905,"fmt":"30.91"},"52WeekChange":{"raw":0.22347116,"fmt":"22.35%"},"SandP52WeekChange":{"raw":0.077139735,"fmt":"7.71%"},"lastDividendValue":{},"lastCapGain":{},"annualHoldingsTurnover":{}},"financialData":{"maxAge":86400,"currentPrice":{"raw":169.8061,"fmt":"169.81"},"targetHighPrice":{"raw":175.0,"fmt":"175.00"},"targetLowPrice":{"raw":115.0,"fmt":"115.00"},"targetMeanPrice":{"raw":157.0,"fmt":"157.00"},"targetMedianPrice":{"raw":161.0,"fmt":"161.00"},"recommendationMean":{"raw":2.3,"fmt":"2.30"},"recommendationKey":"buy","numberOfAnalystOpinions":{"raw":9,"fmt":"9","longFmt":"9"},"totalCash":{"raw":149270000,"fmt":"149.27M","longFmt":"149,270,000"},"totalCashPerShare":{"raw":1.657,"fmt":"1.66"},"ebitda":{"raw":595731008,"fmt":"595.73M","longFmt":"595,731,008"},"totalDebt":{"raw":3166690048,"fmt":"3.17B","longFmt":"3,166,690,048"},"quickRatio":{"raw":0.529,"fmt":"0.53"},"currentRatio":{"raw":0.668,"fmt":"0.67"},"totalRevenue":{"raw":3982332928,"fmt":"3.98B","longFmt":"3,982,332,928"},"debtToEquity":{"raw":369.553,"fmt":"369.55"},"revenuePerShare":{"raw":43.981,"fmt":"43.98"},"returnOnAssets":{"raw":0.03374,"fmt":"3.37%"},"returnOnEquity":{"raw":0.17657,"fmt":"17.66%"},"grossProfits":{"raw":2506654000,"fmt":"2.51B","longFmt":"2,506,654,000"},"freeCashflow":{"raw":824982720,"fmt":"824.98M","longFmt":"824,982,720"},"operatingCashflow":{"raw":504030016,"fmt":"504.03M","longFmt":"504,030,016"},"earningsGrowth":{},"revenueGrowth":{"raw":0.007,"fmt":"0.70%"},"grossMargins":{"raw":0.63382,"fmt":"63.38%"},"ebitdaMargins":{"raw":0.14959,"fmt":"14.96%"},"operatingMargins":{"raw":0.09239,"fmt":"9.24%"},"profitMargins":{"raw":0.04089,"fmt":"4.09%"},"financialCurrency":"USD"}}],"error":null}} </t>
  </si>
  <si>
    <t xml:space="preserve">{"quoteSummary":{"result":[{"cashflowStatementHistoryQuarterly":{"cashflowStatements":[{"maxAge":1,"endDate":{"raw":1553990400,"fmt":"2019-03-31"},"netIncome":{"raw":113000000,"fmt":"113M","longFmt":"113,000,000"},"depreciation":{"raw":144000000,"fmt":"144M","longFmt":"144,000,000"},"changeToNetincome":{"raw":13000000,"fmt":"13M","longFmt":"13,000,000"},"changeToAccountReceivables":{"raw":5000000,"fmt":"5M","longFmt":"5,000,000"},"changeToLiabilities":{"raw":-87000000,"fmt":"-87M","longFmt":"-87,000,000"},"changeToOperatingActivities":{"raw":-20000000,"fmt":"-20M","longFmt":"-20,000,000"},"totalCashFromOperatingActivities":{"raw":168000000,"fmt":"168M","longFmt":"168,000,000"},"capitalExpenditures":{"raw":-326000000,"fmt":"-326M","longFmt":"-326,000,000"},"otherCashflowsFromInvestingActivities":{"raw":-18000000,"fmt":"-18M","longFmt":"-18,000,000"},"totalCashflowsFromInvestingActivities":{"raw":-351000000,"fmt":"-351M","longFmt":"-351,000,000"},"dividendsPaid":{"raw":-82000000,"fmt":"-82M","longFmt":"-82,000,000"},"netBorrowings":{"raw":227000000,"fmt":"227M","longFmt":"227,000,000"},"otherCashflowsFromFinancingActivities":{"raw":2000000,"fmt":"2M","longFmt":"2,000,000"},"totalCashFromFinancingActivities":{"raw":110000000,"fmt":"110M","longFmt":"110,000,000"},"changeInCash":{"raw":-73000000,"fmt":"-73M","longFmt":"-73,000,000"},"repurchaseOfStock":{"raw":-37000000,"fmt":"-37M","longFmt":"-37,000,000"}},{"maxAge":1,"endDate":{"raw":1546214400,"fmt":"2018-12-31"},"netIncome":{"raw":112000000,"fmt":"112M","longFmt":"112,000,000"},"depreciation":{"raw":141000000,"fmt":"141M","longFmt":"141,000,000"},"changeToNetincome":{"raw":61000000,"fmt":"61M","longFmt":"61,000,000"},"changeToAccountReceivables":{"raw":53000000,"fmt":"53M","longFmt":"53,000,000"},"changeToLiabilities":{"raw":48000000,"fmt":"48M","longFmt":"48,000,000"},"changeToOperatingActivities":{"raw":-21000000,"fmt":"-21M","longFmt":"-21,000,000"},"totalCashFromOperatingActivities":{"raw":394000000,"fmt":"394M","longFmt":"394,000,000"},"capitalExpenditures":{"raw":-450000000,"fmt":"-450M","longFmt":"-450,000,000"},"otherCashflowsFromInvestingActivities":{"raw":-26000000,"fmt":"-26M","longFmt":"-26,000,000"},"totalCashflowsFromInvestingActivities":{"raw":-491000000,"fmt":"-491M","longFmt":"-491,000,000"},"dividendsPaid":{"raw":-82000000,"fmt":"-82M","longFmt":"-82,000,000"},"netBorrowings":{"raw":208000000,"fmt":"208M","longFmt":"208,000,000"},"otherCashflowsFromFinancingActivities":{"raw":6000000,"fmt":"6M","longFmt":"6,000,000"},"totalCashFromFinancingActivities":{"raw":140000000,"fmt":"140M","longFmt":"140,000,000"},"changeInCash":{"raw":43000000,"fmt":"43M","longFmt":"43,000,000"},"repurchaseOfStock":{"raw":-1000000,"fmt":"-1M","longFmt":"-1,000,000"},"issuanceOfStock":{"raw":9000000,"fmt":"9M","longFmt":"9,000,000"}},{"maxAge":1,"endDate":{"raw":1538265600,"fmt":"2018-09-30"},"netIncome":{"raw":187000000,"fmt":"187M","longFmt":"187,000,000"},"depreciation":{"raw":141000000,"fmt":"141M","longFmt":"141,000,000"},"changeToNetincome":{"raw":139000000,"fmt":"139M","longFmt":"139,000,000"},"changeToAccountReceivables":{"raw":-29000000,"fmt":"-29M","longFmt":"-29,000,000"},"changeToLiabilities":{"raw":31000000,"fmt":"31M","longFmt":"31,000,000"},"changeToOperatingActivities":{"raw":-2000000,"fmt":"-2M","longFmt":"-2,000,000"},"totalCashFromOperatingActivities":{"raw":467000000,"fmt":"467M","longFmt":"467,000,000"},"capitalExpenditures":{"raw":-397000000,"fmt":"-397M","longFmt":"-397,000,000"},"otherCashflowsFromInvestingActivities":{"raw":-21000000,"fmt":"-21M","longFmt":"-21,000,000"},"totalCashflowsFromInvestingActivities":{"raw":-396000000,"fmt":"-396M","longFmt":"-396,000,000"},"dividendsPaid":{"raw":-82000000,"fmt":"-82M","longFmt":"-82,000,000"},"netBorrowings":{"raw":42000000,"fmt":"42M","longFmt":"42,000,000"},"otherCashflowsFromFinancingActivities":{"raw":-14000000,"fmt":"-14M","longFmt":"-14,000,000"},"totalCashFromFinancingActivities":{"raw":-52000000,"fmt":"-52M","longFmt":"-52,000,000"},"changeInCash":{"raw":19000000,"fmt":"19M","longFmt":"19,000,000"},"repurchaseOfStock":{"raw":-1000000,"fmt":"-1M","longFmt":"-1,000,000"},"issuanceOfStock":{"raw":3000000,"fmt":"3M","longFmt":"3,000,000"}},{"maxAge":1,"endDate":{"raw":1530316800,"fmt":"2018-06-30"},"netIncome":{"raw":162000000,"fmt":"162M","longFmt":"162,000,000"},"depreciation":{"raw":134000000,"fmt":"134M","longFmt":"134,000,000"},"changeToNetincome":{"raw":74000000,"fmt":"74M","longFmt":"74,000,000"},"changeToAccountReceivables":{"raw":-61000000,"fmt":"-61M","longFmt":"-61,000,000"},"changeToLiabilities":{"raw":19000000,"fmt":"19M","longFmt":"19,000,000"},"changeToOperatingActivities":{"raw":-22000000,"fmt":"-22M","longFmt":"-22,000,000"},"totalCashFromOperatingActivities":{"raw":306000000,"fmt":"306M","longFmt":"306,000,000"},"capitalExpenditures":{"raw":-375000000,"fmt":"-375M","longFmt":"-375,000,000"},"otherCashflowsFromInvestingActivities":{"raw":-20000000,"fmt":"-20M","longFmt":"-20,000,000"},"totalCashflowsFromInvestingActivities":{"raw":-763000000,"fmt":"-763M","longFmt":"-763,000,000"},"dividendsPaid":{"raw":-81000000,"fmt":"-81M","longFmt":"-81,000,000"},"netBorrowings":{"raw":360000000,"fmt":"360M","longFmt":"360,000,000"},"otherCashflowsFromFinancingActivities":{"raw":3000000,"fmt":"3M","longFmt":"3,000,000"},"totalCashFromFinancingActivities":{"raw":472000000,"fmt":"472M","longFmt":"472,000,000"},"changeInCash":{"raw":15000000,"fmt":"15M","longFmt":"15,000,000"},"repurchaseOfStock":{"raw":-1000000,"fmt":"-1M","longFmt":"-1,000,000"},"issuanceOfStock":{"raw":191000000,"fmt":"191M","longFmt":"191,000,000"}}],"maxAge":86400},"defaultKeyStatistics":{"maxAge":1,"priceHint":{"raw":2,"fmt":"2","longFmt":"2"},"enterpriseValue":{"raw":29840572416,"fmt":"29.84B","longFmt":"29,840,572,416"},"forwardPE":{"raw":29.42564,"fmt":"29.43"},"profitMargins":{"raw":0.16438,"fmt":"16.44%"},"floatShares":{"raw":180141526,"fmt":"180.14M","longFmt":"180,141,526"},"sharesOutstanding":{"raw":180519008,"fmt":"180.52M","longFmt":"180,519,008"},"sharesShort":{"raw":5172160,"fmt":"5.17M","longFmt":"5,172,160"},"sharesShortPriorMonth":{"raw":5213508,"fmt":"5.21M","longFmt":"5,213,508"},"sharesShortPreviousMonthDate":{"raw":1559260800,"fmt":"2019-05-31"},"dateShortInterest":{"raw":1561680000,"fmt":"2019-06-28"},"sharesPercentSharesOut":{"raw":0.029000001,"fmt":"2.90%"},"heldPercentInsiders":{"raw":0.00235,"fmt":"0.23%"},"heldPercentInstitutions":{"raw":0.88136,"fmt":"88.14%"},"shortRatio":{"raw":5.61,"fmt":"5.61"},"shortPercentOfFloat":{"raw":0.0323,"fmt":"3.23%"},"beta":{"raw":0.235302,"fmt":"0.24"},"morningStarOverallRating":{},"morningStarRiskRating":{},"category":null,"bookValue":{"raw":32.862,"fmt":"32.86"},"priceToBook":{"raw":3.4921796,"fmt":"3.49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0.066,"fmt":"6.60%"},"revenueQuarterlyGrowth":{},"netIncomeToCommon":{"raw":574000000,"fmt":"574M","longFmt":"574,000,000"},"trailingEps":{"raw":3.173,"fmt":"3.17"},"forwardEps":{"raw":3.9,"fmt":"3.9"},"pegRatio":{"raw":3.94,"fmt":"3.94"},"lastSplitFactor":"1/2","lastSplitDate":{"raw":838339200,"fmt":"1996-07-26"},"enterpriseToRevenue":{"raw":8.545,"fmt":"8.55"},"enterpriseToEbitda":{"raw":17.359,"fmt":"17.36"},"52WeekChange":{"raw":0.32442617,"fmt":"32.44%"},"SandP52WeekChange":{"raw":0.077139735,"fmt":"7.71%"},"lastDividendValue":{},"lastCapGain":{},"annualHoldingsTurnover":{}},"financialData":{"maxAge":86400,"currentPrice":{"raw":114.76,"fmt":"114.76"},"targetHighPrice":{"raw":130.0,"fmt":"130.00"},"targetLowPrice":{"raw":104.0,"fmt":"104.00"},"targetMeanPrice":{"raw":116.0,"fmt":"116.00"},"targetMedianPrice":{"raw":119.0,"fmt":"119.00"},"recommendationMean":{"raw":2.3,"fmt":"2.30"},"recommendationKey":"buy","numberOfAnalystOpinions":{"raw":12,"fmt":"12","longFmt":"12"},"totalCash":{"raw":68000000,"fmt":"68M","longFmt":"68,000,000"},"totalCashPerShare":{"raw":0.377,"fmt":"0.38"},"ebitda":{"raw":1719000064,"fmt":"1.72B","longFmt":"1,719,000,064"},"totalDebt":{"raw":8972000256,"fmt":"8.97B","longFmt":"8,972,000,256"},"quickRatio":{"raw":0.253,"fmt":"0.25"},"currentRatio":{"raw":0.321,"fmt":"0.32"},"totalRevenue":{"raw":3492000000,"fmt":"3.49B","longFmt":"3,492,000,000"},"debtToEquity":{"raw":151.247,"fmt":"151.25"},"revenuePerShare":{"raw":19.32,"fmt":"19.32"},"returnOnAssets":{"raw":0.03517,"fmt":"3.52%"},"returnOnEquity":{"raw":0.1005,"fmt":"10.05%"},"grossProfits":{"raw":1941000000,"fmt":"1.94B","longFmt":"1,941,000,000"},"freeCashflow":{"raw":-513875008,"fmt":"-513.88M","longFmt":"-513,875,008"},"operatingCashflow":{"raw":1335000064,"fmt":"1.34B","longFmt":"1,335,000,064"},"earningsGrowth":{"raw":0.051,"fmt":"5.10%"},"revenueGrowth":{"raw":0.068,"fmt":"6.80%"},"grossMargins":{"raw":0.56558,"fmt":"56.56%"},"ebitdaMargins":{"raw":0.49227002,"fmt":"49.23%"},"operatingMargins":{"raw":0.3319,"fmt":"33.19%"},"profitMargins":{"raw":0.16438,"fmt":"16.44%"},"financialCurrency":"USD"}}],"error":null}} </t>
  </si>
  <si>
    <t xml:space="preserve">{"quoteSummary":{"result":[{"cashflowStatementHistoryQuarterly":{"cashflowStatements":[{"maxAge":1,"endDate":{"raw":1551312000,"fmt":"2019-02-28"},"netIncome":{"raw":203334000,"fmt":"203.33M","longFmt":"203,334,000"},"depreciation":{"raw":126384000,"fmt":"126.38M","longFmt":"126,384,000"},"changeToNetincome":{"raw":34202000,"fmt":"34.2M","longFmt":"34,202,000"},"changeToAccountReceivables":{"raw":24646000,"fmt":"24.65M","longFmt":"24,646,000"},"changeToLiabilities":{"raw":2034000,"fmt":"2.03M","longFmt":"2,034,000"},"changeToInventory":{"raw":-32141000,"fmt":"-32.14M","longFmt":"-32,141,000"},"changeToOperatingActivities":{"raw":9077000,"fmt":"9.08M","longFmt":"9,077,000"},"totalCashFromOperatingActivities":{"raw":326150000,"fmt":"326.15M","longFmt":"326,150,000"},"capitalExpenditures":{"raw":-70191000,"fmt":"-70.19M","longFmt":"-70,191,000"},"investments":{"raw":-3473000,"fmt":"-3.47M","longFmt":"-3,473,000"},"otherCashflowsFromInvestingActivities":{"raw":-5087000,"fmt":"-5.09M","longFmt":"-5,087,000"},"totalCashflowsFromInvestingActivities":{"raw":-76374000,"fmt":"-76.37M","longFmt":"-76,374,000"},"dividendsPaid":{"raw":-220760000,"fmt":"-220.76M","longFmt":"-220,760,000"},"netBorrowings":{"raw":44000000,"fmt":"44M","longFmt":"44,000,000"},"otherCashflowsFromFinancingActivities":{"raw":-2726000,"fmt":"-2.73M","longFmt":"-2,726,000"},"totalCashFromFinancingActivities":{"raw":-257919000,"fmt":"-257.92M","longFmt":"-257,919,000"},"effectOfExchangeRate":{"raw":523000,"fmt":"523k","longFmt":"523,000"},"changeInCash":{"raw":-7620000,"fmt":"-7.62M","longFmt":"-7,620,000"},"repurchaseOfStock":{"raw":-100095000,"fmt":"-100.09M","longFmt":"-100,095,000"},"issuanceOfStock":{"raw":21662000,"fmt":"21.66M","longFmt":"21,662,000"}},{"maxAge":1,"endDate":{"raw":1543536000,"fmt":"2018-11-30"},"netIncome":{"raw":243013000,"fmt":"243.01M","longFmt":"243,013,000"},"depreciation":{"raw":70776000,"fmt":"70.78M","longFmt":"70,776,000"},"changeToNetincome":{"raw":-30556000,"fmt":"-30.56M","longFmt":"-30,556,000"},"changeToAccountReceivables":{"raw":-70697000,"fmt":"-70.7M","longFmt":"-70,697,000"},"changeToLiabilities":{"raw":-1626000,"fmt":"-1.63M","longFmt":"-1,626,000"},"changeToInventory":{"raw":-53263000,"fmt":"-53.26M","longFmt":"-53,263,000"},"changeToOperatingActivities":{"raw":36220000,"fmt":"36.22M","longFmt":"36,220,000"},"totalCashFromOperatingActivities":{"raw":181582000,"fmt":"181.58M","longFmt":"181,582,000"},"capitalExpenditures":{"raw":-73086000,"fmt":"-73.09M","longFmt":"-73,086,000"},"investments":{"raw":57713000,"fmt":"57.71M","longFmt":"57,713,000"},"otherCashflowsFromInvestingActivities":{"raw":-1515000,"fmt":"-1.51M","longFmt":"-1,515,000"},"totalCashflowsFromInvestingActivities":{"raw":-15855000,"fmt":"-15.86M","longFmt":"-15,855,000"},"dividendsPaid":{"raw":-220760000,"fmt":"-220.76M","longFmt":"-220,760,000"},"netBorrowings":{"raw":173500000,"fmt":"173.5M","longFmt":"173,500,000"},"otherCashflowsFromFinancingActivities":{"raw":-4810000,"fmt":"-4.81M","longFmt":"-4,810,000"},"totalCashFromFinancingActivities":{"raw":-194871000,"fmt":"-194.87M","longFmt":"-194,871,000"},"effectOfExchangeRate":{"raw":-733000,"fmt":"-733k","longFmt":"-733,000"},"changeInCash":{"raw":-29877000,"fmt":"-29.88M","longFmt":"-29,877,000"},"repurchaseOfStock":{"raw":-368661000,"fmt":"-368.66M","longFmt":"-368,661,000"},"issuanceOfStock":{"raw":5100000,"fmt":"5.1M","longFmt":"5,100,000"}},{"maxAge":1,"endDate":{"raw":1535673600,"fmt":"2018-08-31"},"netIncome":{"raw":212515000,"fmt":"212.51M","longFmt":"212,515,000"},"depreciation":{"raw":69169000,"fmt":"69.17M","longFmt":"69,169,000"},"changeToNetincome":{"raw":55194000,"fmt":"55.19M","longFmt":"55,194,000"},"changeToAccountReceivables":{"raw":-15051000,"fmt":"-15.05M","longFmt":"-15,051,000"},"changeToLiabilities":{"raw":-329000,"fmt":"-329k","longFmt":"-329,000"},"changeToInventory":{"raw":-57648000,"fmt":"-57.65M","longFmt":"-57,648,000"},"changeToOperatingActivities":{"raw":-130672000,"fmt":"-130.67M","longFmt":"-130,672,000"},"totalCashFromOperatingActivities":{"raw":162985000,"fmt":"162.99M","longFmt":"162,985,000"},"capitalExpenditures":{"raw":-64528000,"fmt":"-64.53M","longFmt":"-64,528,000"},"investments":{"raw":1558000,"fmt":"1.56M","longFmt":"1,558,000"},"otherCashflowsFromInvestingActivities":{"raw":-202000,"fmt":"-202k","longFmt":"-202,000"},"totalCashflowsFromInvestingActivities":{"raw":-70785000,"fmt":"-70.78M","longFmt":"-70,785,000"},"dividendsPaid":{"raw":-220760000,"fmt":"-220.76M","longFmt":"-220,760,000"},"netBorrowings":{"raw":173500000,"fmt":"173.5M","longFmt":"173,500,000"},"otherCashflowsFromFinancingActivities":{"raw":-552000,"fmt":"-552k","longFmt":"-552,000"},"totalCashFromFinancingActivities":{"raw":-112508000,"fmt":"-112.51M","longFmt":"-112,508,000"},"effectOfExchangeRate":{"raw":-60000,"fmt":"-60k","longFmt":"-60,000"},"changeInCash":{"raw":-20368000,"fmt":"-20.37M","longFmt":"-20,368,000"},"repurchaseOfStock":{"raw":-139468000,"fmt":"-139.47M","longFmt":"-139,468,000"},"issuanceOfStock":{"raw":27512000,"fmt":"27.51M","longFmt":"27,512,000"}},{"maxAge":1,"endDate":{"raw":1527724800,"fmt":"2018-05-31"},"netIncome":{"raw":186171000,"fmt":"186.17M","longFmt":"186,171,000"},"depreciation":{"raw":74514000,"fmt":"74.51M","longFmt":"74,514,000"},"changeToNetincome":{"raw":30584000,"fmt":"30.58M","longFmt":"30,584,000"},"changeToAccountReceivables":{"raw":-26221000,"fmt":"-26.22M","longFmt":"-26,221,000"},"changeToLiabilities":{"raw":35855000,"fmt":"35.85M","longFmt":"35,855,000"},"changeToInventory":{"raw":-27583000,"fmt":"-27.58M","longFmt":"-27,583,000"},"changeToOperatingActivities":{"raw":26687000,"fmt":"26.69M","longFmt":"26,687,000"},"totalCashFromOperatingActivities":{"raw":303296000,"fmt":"303.3M","longFmt":"303,296,000"},"capitalExpenditures":{"raw":-75659000,"fmt":"-75.66M","longFmt":"-75,659,000"},"investments":{"raw":37375000,"fmt":"37.38M","longFmt":"37,375,000"},"otherCashflowsFromInvestingActivities":{"raw":-383000,"fmt":"-383k","longFmt":"-383,000"},"totalCashflowsFromInvestingActivities":{"raw":-45715000,"fmt":"-45.72M","longFmt":"-45,715,000"},"dividendsPaid":{"raw":-220760000,"fmt":"-220.76M","longFmt":"-220,760,000"},"netBorrowings":{"raw":-187500000,"fmt":"-187.5M","longFmt":"-187,500,000"},"otherCashflowsFromFinancingActivities":{"raw":-91000,"fmt":"-91k","longFmt":"-91,000"},"totalCashFromFinancingActivities":{"raw":-271850000,"fmt":"-271.85M","longFmt":"-271,850,000"},"effectOfExchangeRate":{"raw":430000,"fmt":"430k","longFmt":"430,000"},"changeInCash":{"raw":-13839000,"fmt":"-13.84M","longFmt":"-13,839,000"},"repurchaseOfStock":{"raw":-90269000,"fmt":"-90.27M","longFmt":"-90,269,000"},"issuanceOfStock":{"raw":6010000,"fmt":"6.01M","longFmt":"6,010,000"}}],"maxAge":86400},"defaultKeyStatistics":{"maxAge":1,"priceHint":{"raw":2,"fmt":"2","longFmt":"2"},"enterpriseValue":{"raw":28034220032,"fmt":"28.03B","longFmt":"28,034,220,032"},"forwardPE":{"raw":29.237982,"fmt":"29.24"},"profitMargins":{"raw":0.12485,"fmt":"12.48%"},"floatShares":{"raw":84143993,"fmt":"84.14M","longFmt":"84,143,993"},"sharesOutstanding":{"raw":106978000,"fmt":"106.98M","longFmt":"106,978,000"},"sharesShort":{"raw":3067704,"fmt":"3.07M","longFmt":"3,067,704"},"sharesShortPriorMonth":{"raw":3072735,"fmt":"3.07M","longFmt":"3,072,735"},"sharesShortPreviousMonthDate":{"raw":1559260800,"fmt":"2019-05-31"},"dateShortInterest":{"raw":1561680000,"fmt":"2019-06-28"},"sharesPercentSharesOut":{"raw":0.0293,"fmt":"2.93%"},"heldPercentInsiders":{"raw":0.15467,"fmt":"15.47%"},"heldPercentInstitutions":{"raw":0.68843,"fmt":"68.84%"},"shortRatio":{"raw":5.59,"fmt":"5.59"},"shortPercentOfFloat":{"raw":0.0353,"fmt":"3.53%"},"beta":{"raw":1.115171,"fmt":"1.12"},"morningStarOverallRating":{},"morningStarRiskRating":{},"category":null,"bookValue":{"raw":30.3,"fmt":"30.30"},"priceToBook":{"raw":8.028383,"fmt":"8.03"},"annualReportExpenseRatio":{},"ytdReturn":{},"beta3Year":{},"totalAssets":{},"yield":{},"fundFamily":null,"fundInceptionDate":{},"legalType":null,"threeYearAverageReturn":{},"fiveYearAverageReturn":{},"priceToSalesTrailing12Months":{},"lastFiscalYearEnd":{"raw":1527724800,"fmt":"2018-05-31"},"nextFiscalYearEnd":{"raw":1590883200,"fmt":"2020-05-31"},"mostRecentQuarter":{"raw":1551312000,"fmt":"2019-02-28"},"earningsQuarterlyGrowth":{"raw":-0.327,"fmt":"-32.70%"},"revenueQuarterlyGrowth":{},"netIncomeToCommon":{"raw":835537024,"fmt":"835.54M","longFmt":"835,537,024"},"trailingEps":{"raw":7.581,"fmt":"7.58"},"forwardEps":{"raw":8.32,"fmt":"8.32"},"pegRatio":{"raw":2.22,"fmt":"2.22"},"lastSplitFactor":"2/3","lastSplitDate":{"raw":952473600,"fmt":"2000-03-08"},"enterpriseToRevenue":{"raw":4.142,"fmt":"4.14"},"enterpriseToEbitda":{"raw":19.451,"fmt":"19.45"},"52WeekChange":{"raw":0.26368833,"fmt":"26.37%"},"SandP52WeekChange":{"raw":0.077139735,"fmt":"7.71%"},"lastDividendValue":{},"lastCapGain":{},"annualHoldingsTurnover":{}},"financialData":{"maxAge":86400,"currentPrice":{"raw":243.26,"fmt":"243.26"},"targetHighPrice":{"raw":258.0,"fmt":"258.00"},"targetLowPrice":{"raw":160.0,"fmt":"160.00"},"targetMeanPrice":{"raw":222.44,"fmt":"222.44"},"targetMedianPrice":{"raw":226.0,"fmt":"226.00"},"recommendationMean":{"raw":2.4,"fmt":"2.40"},"recommendationKey":"buy","numberOfAnalystOpinions":{"raw":9,"fmt":"9","longFmt":"9"},"totalCash":{"raw":80859000,"fmt":"80.86M","longFmt":"80,859,000"},"totalCashPerShare":{"raw":0.773,"fmt":"0.77"},"ebitda":{"raw":1441256960,"fmt":"1.44B","longFmt":"1,441,256,960"},"totalDebt":{"raw":2762917888,"fmt":"2.76B","longFmt":"2,762,917,888"},"quickRatio":{"raw":1.007,"fmt":"1.01"},"currentRatio":{"raw":2.236,"fmt":"2.24"},"totalRevenue":{"raw":6768122880,"fmt":"6.77B","longFmt":"6,768,122,880"},"debtToEquity":{"raw":86.898,"fmt":"86.90"},"revenuePerShare":{"raw":63.523,"fmt":"63.52"},"returnOnAssets":{"raw":0.100360006,"fmt":"10.04%"},"returnOnEquity":{"raw":0.27851,"fmt":"27.85%"},"grossProfits":{"raw":2908523000,"fmt":"2.91B","longFmt":"2,908,523,000"},"freeCashflow":{"raw":534059008,"fmt":"534.06M","longFmt":"534,059,008"},"operatingCashflow":{"raw":974012992,"fmt":"974.01M","longFmt":"974,012,992"},"earningsGrowth":{"raw":-0.318,"fmt":"-31.80%"},"revenueGrowth":{"raw":0.059,"fmt":"5.90%"},"grossMargins":{"raw":0.45173,"fmt":"45.17%"},"ebitdaMargins":{"raw":0.21295,"fmt":"21.30%"},"operatingMargins":{"raw":0.17038,"fmt":"17.04%"},"profitMargins":{"raw":0.12485,"fmt":"12.48%"},"financialCurrency":"USD"}}],"error":null}} </t>
  </si>
  <si>
    <t xml:space="preserve">{"quoteSummary":{"result":[{"cashflowStatementHistoryQuarterly":{"cashflowStatements":[{"maxAge":1,"endDate":{"raw":1553990400,"fmt":"2019-03-31"},"netIncome":{"raw":148000000,"fmt":"148M","longFmt":"148,000,000"},"depreciation":{"raw":368000000,"fmt":"368M","longFmt":"368,000,000"},"changeToNetincome":{"raw":16000000,"fmt":"16M","longFmt":"16,000,000"},"changeToAccountReceivables":{"raw":12000000,"fmt":"12M","longFmt":"12,000,000"},"changeToLiabilities":{"raw":25000000,"fmt":"25M","longFmt":"25,000,000"},"changeToOperatingActivities":{"raw":-279000000,"fmt":"-279M","longFmt":"-279,000,000"},"totalCashFromOperatingActivities":{"raw":294000000,"fmt":"294M","longFmt":"294,000,000"},"capitalExpenditures":{"raw":-37000000,"fmt":"-37M","longFmt":"-37,000,000"},"otherCashflowsFromInvestingActivities":{"raw":-41000000,"fmt":"-41M","longFmt":"-41,000,000"},"totalCashflowsFromInvestingActivities":{"raw":-143000000,"fmt":"-143M","longFmt":"-143,000,000"},"dividendsPaid":{"raw":-113000000,"fmt":"-113M","longFmt":"-113,000,000"},"netBorrowings":{"raw":198000000,"fmt":"198M","longFmt":"198,000,000"},"otherCashflowsFromFinancingActivities":{"raw":1000000,"fmt":"1M","longFmt":"1,000,000"},"totalCashFromFinancingActivities":{"raw":-275000000,"fmt":"-275M","longFmt":"-275,000,000"},"effectOfExchangeRate":{"raw":-3000000,"fmt":"-3M","longFmt":"-3,000,000"},"changeInCash":{"raw":-127000000,"fmt":"-127M","longFmt":"-127,000,000"},"repurchaseOfStock":{"raw":-423000000,"fmt":"-423M","longFmt":"-423,000,000"},"issuanceOfStock":{"raw":62000000,"fmt":"62M","longFmt":"62,000,000"}},{"maxAge":1,"endDate":{"raw":1546214400,"fmt":"2018-12-31"},"netIncome":{"raw":298000000,"fmt":"298M","longFmt":"298,000,000"},"depreciation":{"raw":-231000000,"fmt":"-231M","longFmt":"-231,000,000"},"changeToNetincome":{"raw":-19000000,"fmt":"-19M","longFmt":"-19,000,000"},"changeToAccountReceivables":{"raw":-83000000,"fmt":"-83M","longFmt":"-83,000,000"},"changeToLiabilities":{"raw":225000000,"fmt":"225M","longFmt":"225,000,000"},"changeToOperatingActivities":{"raw":-80000000,"fmt":"-80M","longFmt":"-80,000,000"},"totalCashFromOperatingActivities":{"raw":705000000,"fmt":"705M","longFmt":"705,000,000"},"capitalExpenditures":{"raw":-12000000,"fmt":"-12M","longFmt":"-12,000,000"},"otherCashflowsFromInvestingActivities":{"raw":-4000000,"fmt":"-4M","longFmt":"-4,000,000"},"totalCashflowsFromInvestingActivities":{"raw":-236000000,"fmt":"-236M","longFmt":"-236,000,000"},"dividendsPaid":{"raw":-105000000,"fmt":"-105M","longFmt":"-105,000,000"},"netBorrowings":{"raw":-120000000,"fmt":"-120M","longFmt":"-120,000,000"},"otherCashflowsFromFinancingActivities":{"raw":-15000000,"fmt":"-15M","longFmt":"-15,000,000"},"totalCashFromFinancingActivities":{"raw":-442000000,"fmt":"-442M","longFmt":"-442,000,000"},"effectOfExchangeRate":{"raw":5000000,"fmt":"5M","longFmt":"5,000,000"},"changeInCash":{"raw":71000000,"fmt":"71M","longFmt":"71,000,000"},"repurchaseOfStock":{"raw":-217000000,"fmt":"-217M","longFmt":"-217,000,000"},"issuanceOfStock":{"raw":15000000,"fmt":"15M","longFmt":"15,000,000"}},{"maxAge":1,"endDate":{"raw":1538265600,"fmt":"2018-09-30"},"netIncome":{"raw":154000000,"fmt":"154M","longFmt":"154,000,000"},"depreciation":{"raw":354000000,"fmt":"354M","longFmt":"354,000,000"},"changeToNetincome":{"raw":138000000,"fmt":"138M","longFmt":"138,000,000"},"changeToAccountReceivables":{"raw":-45000000,"fmt":"-45M","longFmt":"-45,000,000"},"changeToLiabilities":{"raw":-102000000,"fmt":"-102M","longFmt":"-102,000,000"},"changeToOperatingActivities":{"raw":-38000000,"fmt":"-38M","longFmt":"-38,000,000"},"totalCashFromOperatingActivities":{"raw":465000000,"fmt":"465M","longFmt":"465,000,000"},"capitalExpenditures":{"raw":-32000000,"fmt":"-32M","longFmt":"-32,000,000"},"otherCashflowsFromInvestingActivities":{"raw":-20000000,"fmt":"-20M","longFmt":"-20,000,000"},"totalCashflowsFromInvestingActivities":{"raw":-159000000,"fmt":"-159M","longFmt":"-159,000,000"},"dividendsPaid":{"raw":-105000000,"fmt":"-105M","longFmt":"-105,000,000"},"netBorrowings":{"raw":161000000,"fmt":"161M","longFmt":"161,000,000"},"otherCashflowsFromFinancingActivities":{"raw":-30000000,"fmt":"-30M","longFmt":"-30,000,000"},"totalCashFromFinancingActivities":{"raw":-305000000,"fmt":"-305M","longFmt":"-305,000,000"},"effectOfExchangeRate":{"raw":-13000000,"fmt":"-13M","longFmt":"-13,000,000"},"changeInCash":{"raw":-51000000,"fmt":"-51M","longFmt":"-51,000,000"},"repurchaseOfStock":{"raw":-401000000,"fmt":"-401M","longFmt":"-401,000,000"},"issuanceOfStock":{"raw":70000000,"fmt":"70M","longFmt":"70,000,000"}},{"maxAge":1,"endDate":{"raw":1530316800,"fmt":"2018-06-30"},"netIncome":{"raw":212000000,"fmt":"212M","longFmt":"212,000,000"},"depreciation":{"raw":354000000,"fmt":"354M","longFmt":"354,000,000"},"changeToNetincome":{"raw":23000000,"fmt":"23M","longFmt":"23,000,000"},"changeToAccountReceivables":{"raw":140000000,"fmt":"140M","longFmt":"140,000,000"},"changeToLiabilities":{"raw":-253000000,"fmt":"-253M","longFmt":"-253,000,000"},"changeToOperatingActivities":{"raw":-11000000,"fmt":"-11M","longFmt":"-11,000,000"},"totalCashFromOperatingActivities":{"raw":469000000,"fmt":"469M","longFmt":"469,000,000"},"capitalExpenditures":{"raw":-29000000,"fmt":"-29M","longFmt":"-29,000,000"},"otherCashflowsFromInvestingActivities":{"raw":-2000000,"fmt":"-2M","longFmt":"-2,000,000"},"totalCashflowsFromInvestingActivities":{"raw":-146000000,"fmt":"-146M","longFmt":"-146,000,000"},"dividendsPaid":{"raw":-106000000,"fmt":"-106M","longFmt":"-106,000,000"},"netBorrowings":{"raw":-78000000,"fmt":"-78M","longFmt":"-78,000,000"},"otherCashflowsFromFinancingActivities":{"raw":-24000000,"fmt":"-24M","longFmt":"-24,000,000"},"totalCashFromFinancingActivities":{"raw":-316000000,"fmt":"-316M","longFmt":"-316,000,000"},"effectOfExchangeRate":{"raw":-49000000,"fmt":"-49M","longFmt":"-49,000,000"},"changeInCash":{"raw":-42000000,"fmt":"-42M","longFmt":"-42,000,000"},"repurchaseOfStock":{"raw":-213000000,"fmt":"-213M","longFmt":"-213,000,000"},"issuanceOfStock":{"raw":105000000,"fmt":"105M","longFmt":"105,000,000"}}],"maxAge":86400},"defaultKeyStatistics":{"maxAge":1,"priceHint":{"raw":2,"fmt":"2","longFmt":"2"},"enterpriseValue":{"raw":51279462400,"fmt":"51.28B","longFmt":"51,279,462,400"},"forwardPE":{"raw":16.278055,"fmt":"16.28"},"profitMargins":{"raw":0.096499994,"fmt":"9.65%"},"floatShares":{"raw":321568898,"fmt":"321.57M","longFmt":"321,568,898"},"sharesOutstanding":{"raw":331014016,"fmt":"331.01M","longFmt":"331,014,016"},"sharesShort":{"raw":33416395,"fmt":"33.42M","longFmt":"33,416,395"},"sharesShortPriorMonth":{"raw":31478512,"fmt":"31.48M","longFmt":"31,478,512"},"sharesShortPreviousMonthDate":{"raw":1559260800,"fmt":"2019-05-31"},"dateShortInterest":{"raw":1561680000,"fmt":"2019-06-28"},"sharesPercentSharesOut":{"raw":0.103199996,"fmt":"10.32%"},"heldPercentInsiders":{"raw":0.00564,"fmt":"0.56%"},"heldPercentInstitutions":{"raw":0.92285,"fmt":"92.29%"},"shortRatio":{"raw":11.41,"fmt":"11.41"},"shortPercentOfFloat":{"raw":0.1037,"fmt":"10.37%"},"beta":{"raw":0.583912,"fmt":"0.58"},"morningStarOverallRating":{},"morningStarRiskRating":{},"category":null,"bookValue":{"raw":30.638,"fmt":"30.64"},"priceToBook":{"raw":4.2610483,"fmt":"4.26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-0.187,"fmt":"-18.70%"},"revenueQuarterlyGrowth":{},"netIncomeToCommon":{"raw":812000000,"fmt":"812M","longFmt":"812,000,000"},"trailingEps":{"raw":2.463,"fmt":"2.46"},"forwardEps":{"raw":8.02,"fmt":"8.02"},"pegRatio":{"raw":1.81,"fmt":"1.81"},"lastSplitFactor":null,"lastSplitDate":{},"enterpriseToRevenue":{"raw":6.095,"fmt":"6.09"},"enterpriseToEbitda":{"raw":21.295,"fmt":"21.30"},"52WeekChange":{"raw":0.21039927,"fmt":"21.04%"},"SandP52WeekChange":{"raw":0.077139735,"fmt":"7.71%"},"lastDividendValue":{},"lastCapGain":{},"annualHoldingsTurnover":{}},"financialData":{"maxAge":86400,"currentPrice":{"raw":130.55,"fmt":"130.55"},"targetHighPrice":{"raw":161.0,"fmt":"161.00"},"targetLowPrice":{"raw":117.0,"fmt":"117.00"},"targetMeanPrice":{"raw":140.2,"fmt":"140.20"},"targetMedianPrice":{"raw":141.0,"fmt":"141.00"},"recommendationMean":{"raw":1.7,"fmt":"1.70"},"recommendationKey":"buy","numberOfAnalystOpinions":{"raw":20,"fmt":"20","longFmt":"20"},"totalCash":{"raw":576000000,"fmt":"576M","longFmt":"576,000,000"},"totalCashPerShare":{"raw":1.78,"fmt":"1.78"},"ebitda":{"raw":2408000000,"fmt":"2.41B","longFmt":"2,408,000,000"},"totalDebt":{"raw":9660000256,"fmt":"9.66B","longFmt":"9,660,000,256"},"quickRatio":{"raw":0.653,"fmt":"0.65"},"currentRatio":{"raw":1.026,"fmt":"1.03"},"totalRevenue":{"raw":8414000128,"fmt":"8.41B","longFmt":"8,414,000,128"},"debtToEquity":{"raw":97.546,"fmt":"97.55"},"revenuePerShare":{"raw":25.79,"fmt":"25.79"},"returnOnAssets":{"raw":0.0403,"fmt":"4.03%"},"returnOnEquity":{"raw":0.08189999,"fmt":"8.19%"},"grossProfits":{"raw":2854000000,"fmt":"2.85B","longFmt":"2,854,000,000"},"freeCashflow":{"raw":1672749952,"fmt":"1.67B","longFmt":"1,672,749,952"},"operatingCashflow":{"raw":1932999936,"fmt":"1.93B","longFmt":"1,932,999,936"},"earningsGrowth":{"raw":-0.167,"fmt":"-16.70%"},"revenueGrowth":{"raw":-0.004,"fmt":"-0.40%"},"grossMargins":{"raw":0.34205002,"fmt":"34.21%"},"ebitdaMargins":{"raw":0.28619,"fmt":"28.62%"},"operatingMargins":{"raw":0.18576,"fmt":"18.58%"},"profitMargins":{"raw":0.096499994,"fmt":"9.65%"},"financialCurrency":"USD"}}],"error":null}} </t>
  </si>
  <si>
    <t xml:space="preserve">{"quoteSummary":{"result":[{"cashflowStatementHistoryQuarterly":{"cashflowStatements":[{"maxAge":1,"endDate":{"raw":1553990400,"fmt":"2019-03-31"},"netIncome":{"raw":24503000,"fmt":"24.5M","longFmt":"24,503,000"},"depreciation":{"raw":114124000,"fmt":"114.12M","longFmt":"114,124,000"},"changeToNetincome":{"raw":13874000,"fmt":"13.87M","longFmt":"13,874,000"},"changeToLiabilities":{"raw":0,"fmt":null,"longFmt":"0"},"changeToOperatingActivities":{"raw":-15168000,"fmt":"-15.17M","longFmt":"-15,168,000"},"totalCashFromOperatingActivities":{"raw":137333000,"fmt":"137.33M","longFmt":"137,333,000"},"capitalExpenditures":{"raw":-3346000,"fmt":"-3.35M","longFmt":"-3,346,000"},"investments":{"raw":-10592000,"fmt":"-10.59M","longFmt":"-10,592,000"},"otherCashflowsFromInvestingActivities":{"raw":5285000,"fmt":"5.29M","longFmt":"5,285,000"},"totalCashflowsFromInvestingActivities":{"raw":-459749000,"fmt":"-459.75M","longFmt":"-459,749,000"},"dividendsPaid":{"raw":-89870000,"fmt":"-89.87M","longFmt":"-89,870,000"},"netBorrowings":{"raw":42217000,"fmt":"42.22M","longFmt":"42,217,000"},"otherCashflowsFromFinancingActivities":{"raw":-6847000,"fmt":"-6.85M","longFmt":"-6,847,000"},"totalCashFromFinancingActivities":{"raw":137679000,"fmt":"137.68M","longFmt":"137,679,000"},"changeInCash":{"raw":-184737000,"fmt":"-184.74M","longFmt":"-184,737,000"},"issuanceOfStock":{"raw":192179000,"fmt":"192.18M","longFmt":"192,179,000"}},{"maxAge":1,"endDate":{"raw":1546214400,"fmt":"2018-12-31"},"netIncome":{"raw":82139000,"fmt":"82.14M","longFmt":"82,139,000"},"depreciation":{"raw":108085000,"fmt":"108.08M","longFmt":"108,085,000"},"changeToNetincome":{"raw":-50617000,"fmt":"-50.62M","longFmt":"-50,617,000"},"changeToLiabilities":{"raw":0,"fmt":null,"longFmt":"0"},"changeToOperatingActivities":{"raw":14345000,"fmt":"14.35M","longFmt":"14,345,000"},"totalCashFromOperatingActivities":{"raw":153952000,"fmt":"153.95M","longFmt":"153,952,000"},"capitalExpenditures":{"raw":-1887000,"fmt":"-1.89M","longFmt":"-1,887,000"},"investments":{"raw":-14857000,"fmt":"-14.86M","longFmt":"-14,857,000"},"otherCashflowsFromInvestingActivities":{"raw":-1250000,"fmt":"-1.25M","longFmt":"-1,250,000"},"totalCashflowsFromInvestingActivities":{"raw":89558000,"fmt":"89.56M","longFmt":"89,558,000"},"dividendsPaid":{"raw":-87540000,"fmt":"-87.54M","longFmt":"-87,540,000"},"netBorrowings":{"raw":-261656000,"fmt":"-261.66M","longFmt":"-261,656,000"},"otherCashflowsFromFinancingActivities":{"raw":-13328000,"fmt":"-13.33M","longFmt":"-13,328,000"},"totalCashFromFinancingActivities":{"raw":-62699000,"fmt":"-62.7M","longFmt":"-62,699,000"},"changeInCash":{"raw":180811000,"fmt":"180.81M","longFmt":"180,811,000"},"issuanceOfStock":{"raw":299825000,"fmt":"299.82M","longFmt":"299,825,000"}},{"maxAge":1,"endDate":{"raw":1538265600,"fmt":"2018-09-30"},"netIncome":{"raw":18610000,"fmt":"18.61M","longFmt":"18,610,000"},"depreciation":{"raw":109563000,"fmt":"109.56M","longFmt":"109,563,000"},"changeToNetincome":{"raw":7968000,"fmt":"7.97M","longFmt":"7,968,000"},"changeToLiabilities":{"raw":0,"fmt":null,"longFmt":"0"},"changeToOperatingActivities":{"raw":15482000,"fmt":"15.48M","longFmt":"15,482,000"},"totalCashFromOperatingActivities":{"raw":151623000,"fmt":"151.62M","longFmt":"151,623,000"},"capitalExpenditures":{"raw":-1462000,"fmt":"-1.46M","longFmt":"-1,462,000"},"investments":{"raw":-30325000,"fmt":"-30.32M","longFmt":"-30,325,000"},"otherCashflowsFromInvestingActivities":{"raw":-300000,"fmt":"-300k","longFmt":"-300,000"},"totalCashflowsFromInvestingActivities":{"raw":-91851000,"fmt":"-91.85M","longFmt":"-91,851,000"},"dividendsPaid":{"raw":-87286000,"fmt":"-87.29M","longFmt":"-87,286,000"},"netBorrowings":{"raw":60896000,"fmt":"60.9M","longFmt":"60,896,000"},"otherCashflowsFromFinancingActivities":{"raw":-36214000,"fmt":"-36.21M","longFmt":"-36,214,000"},"totalCashFromFinancingActivities":{"raw":-62604000,"fmt":"-62.6M","longFmt":"-62,604,000"},"changeInCash":{"raw":-2832000,"fmt":"-2.83M","longFmt":"-2,832,000"},"issuanceOfStock":{"raw":299825000,"fmt":"299.82M","longFmt":"299,825,000"}},{"maxAge":1,"endDate":{"raw":1530316800,"fmt":"2018-06-30"},"netIncome":{"raw":20601000,"fmt":"20.6M","longFmt":"20,601,000"},"depreciation":{"raw":108204000,"fmt":"108.2M","longFmt":"108,204,000"},"changeToNetincome":{"raw":8660000,"fmt":"8.66M","longFmt":"8,660,000"},"changeToLiabilities":{"raw":0,"fmt":null,"longFmt":"0"},"changeToOperatingActivities":{"raw":-14620000,"fmt":"-14.62M","longFmt":"-14,620,000"},"totalCashFromOperatingActivities":{"raw":122845000,"fmt":"122.84M","longFmt":"122,845,000"},"capitalExpenditures":{"raw":-1068000,"fmt":"-1.07M","longFmt":"-1,068,000"},"investments":{"raw":-10057000,"fmt":"-10.06M","longFmt":"-10,057,000"},"otherCashflowsFromInvestingActivities":{"raw":-1240000,"fmt":"-1.24M","longFmt":"-1,240,000"},"totalCashflowsFromInvestingActivities":{"raw":-86669000,"fmt":"-86.67M","longFmt":"-86,669,000"},"dividendsPaid":{"raw":-87285000,"fmt":"-87.28M","longFmt":"-87,285,000"},"netBorrowings":{"raw":71107000,"fmt":"71.11M","longFmt":"71,107,000"},"otherCashflowsFromFinancingActivities":{"raw":-9939000,"fmt":"-9.94M","longFmt":"-9,939,000"},"totalCashFromFinancingActivities":{"raw":-26117000,"fmt":"-26.12M","longFmt":"-26,117,000"},"changeInCash":{"raw":10059000,"fmt":"10.06M","longFmt":"10,059,000"},"issuanceOfStock":{"raw":299825000,"fmt":"299.82M","longFmt":"299,825,000"}}],"maxAge":86400},"defaultKeyStatistics":{"maxAge":1,"priceHint":{"raw":2,"fmt":"2","longFmt":"2"},"enterpriseValue":{"raw":18018543616,"fmt":"18.02B","longFmt":"18,018,543,616"},"forwardPE":{"raw":105.13636,"fmt":"105.14"},"profitMargins":{"raw":0.13748,"fmt":"13.75%"},"floatShares":{"raw":278416094,"fmt":"278.42M","longFmt":"278,416,094"},"sharesOutstanding":{"raw":281177984,"fmt":"281.18M","longFmt":"281,177,984"},"sharesShort":{"raw":5991015,"fmt":"5.99M","longFmt":"5,991,015"},"sharesShortPriorMonth":{"raw":6022271,"fmt":"6.02M","longFmt":"6,022,271"},"sharesShortPreviousMonthDate":{"raw":1559260800,"fmt":"2019-05-31"},"dateShortInterest":{"raw":1561680000,"fmt":"2019-06-28"},"sharesPercentSharesOut":{"raw":0.021300001,"fmt":"2.13%"},"heldPercentInsiders":{"raw":0.01228,"fmt":"1.23%"},"heldPercentInstitutions":{"raw":0.98794,"fmt":"98.79%"},"shortRatio":{"raw":4.23,"fmt":"4.23"},"shortPercentOfFloat":{"raw":0.0416,"fmt":"4.16%"},"beta":{"raw":0.534947,"fmt":"0.53"},"morningStarOverallRating":{},"morningStarRiskRating":{},"category":null,"bookValue":{"raw":10.301,"fmt":"10.30"},"priceToBook":{"raw":4.490826,"fmt":"4.49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-0.7,"fmt":"-70.00%"},"revenueQuarterlyGrowth":{},"netIncomeToCommon":{"raw":141928992,"fmt":"141.93M","longFmt":"141,928,992"},"trailingEps":{"raw":0.519,"fmt":"0.52"},"forwardEps":{"raw":0.44,"fmt":"0.44"},"pegRatio":{"raw":-3.98,"fmt":"-3.98"},"lastSplitFactor":"1/2","lastSplitDate":{"raw":736646400,"fmt":"1993-05-06"},"enterpriseToRevenue":{"raw":16.984,"fmt":"16.98"},"enterpriseToEbitda":{"raw":27.267,"fmt":"27.27"},"52WeekChange":{"raw":0.24322152,"fmt":"24.32%"},"SandP52WeekChange":{"raw":0.077139735,"fmt":"7.71%"},"lastDividendValue":{},"lastCapGain":{},"annualHoldingsTurnover":{}},"financialData":{"maxAge":86400,"currentPrice":{"raw":46.26,"fmt":"46.26"},"targetHighPrice":{"raw":54.0,"fmt":"54.00"},"targetLowPrice":{"raw":42.0,"fmt":"42.00"},"targetMeanPrice":{"raw":46.58,"fmt":"46.58"},"targetMedianPrice":{"raw":46.0,"fmt":"46.00"},"recommendationMean":{"raw":2.7,"fmt":"2.70"},"recommendationKey":"hold","numberOfAnalystOpinions":{"raw":19,"fmt":"19","longFmt":"19"},"totalCash":{"raw":4358000,"fmt":"4.36M","longFmt":"4,358,000"},"totalCashPerShare":{"raw":0.015,"fmt":"0.01"},"ebitda":{"raw":660830016,"fmt":"660.83M","longFmt":"660,830,016"},"totalDebt":{"raw":3680332032,"fmt":"3.68B","longFmt":"3,680,332,032"},"quickRatio":{"raw":0.011,"fmt":"0.01"},"currentRatio":{"raw":0.166,"fmt":"0.17"},"totalRevenue":{"raw":1060897984,"fmt":"1.06B","longFmt":"1,060,897,984"},"debtToEquity":{"raw":91.691,"fmt":"91.69"},"revenuePerShare":{"raw":3.921,"fmt":"3.92"},"returnOnAssets":{"raw":0.01762,"fmt":"1.76%"},"returnOnEquity":{"raw":0.04088,"fmt":"4.09%"},"grossProfits":{"raw":717049000,"fmt":"717.05M","longFmt":"717,049,000"},"freeCashflow":{"raw":494016384,"fmt":"494.02M","longFmt":"494,016,384"},"operatingCashflow":{"raw":565753024,"fmt":"565.75M","longFmt":"565,753,024"},"earningsGrowth":{"raw":-0.733,"fmt":"-73.30%"},"revenueGrowth":{"raw":0.076,"fmt":"7.60%"},"grossMargins":{"raw":0.689,"fmt":"68.90%"},"ebitdaMargins":{"raw":0.6229,"fmt":"62.29%"},"operatingMargins":{"raw":0.20818001,"fmt":"20.82%"},"profitMargins":{"raw":0.13748,"fmt":"13.75%"},"financialCurrency":"USD"}}],"error":null}} </t>
  </si>
  <si>
    <t xml:space="preserve">{"quoteSummary":{"result":[{"cashflowStatementHistoryQuarterly":{"cashflowStatements":[{"maxAge":1,"endDate":{"raw":1553990400,"fmt":"2019-03-31"},"netIncome":{"raw":454000000,"fmt":"454M","longFmt":"454,000,000"},"depreciation":{"raw":234000000,"fmt":"234M","longFmt":"234,000,000"},"changeToNetincome":{"raw":4000000,"fmt":"4M","longFmt":"4,000,000"},"changeToLiabilities":{"raw":0,"fmt":null,"longFmt":"0"},"changeToOperatingActivities":{"raw":-375000000,"fmt":"-375M","longFmt":"-375,000,000"},"totalCashFromOperatingActivities":{"raw":317000000,"fmt":"317M","longFmt":"317,000,000"},"capitalExpenditures":{"raw":-316000000,"fmt":"-316M","longFmt":"-316,000,000"},"investments":{"raw":-8000000,"fmt":"-8M","longFmt":"-8,000,000"},"totalCashflowsFromInvestingActivities":{"raw":-324000000,"fmt":"-324M","longFmt":"-324,000,000"},"dividendsPaid":{"raw":-345000000,"fmt":"-345M","longFmt":"-345,000,000"},"netBorrowings":{"raw":449000000,"fmt":"449M","longFmt":"449,000,000"},"otherCashflowsFromFinancingActivities":{"raw":-8000000,"fmt":"-8M","longFmt":"-8,000,000"},"totalCashFromFinancingActivities":{"raw":-42000000,"fmt":"-42M","longFmt":"-42,000,000"},"effectOfExchangeRate":{"raw":1000000,"fmt":"1M","longFmt":"1,000,000"},"changeInCash":{"raw":-48000000,"fmt":"-48M","longFmt":"-48,000,000"},"repurchaseOfStock":{"raw":-164000000,"fmt":"-164M","longFmt":"-164,000,000"},"issuanceOfStock":{"raw":26000000,"fmt":"26M","longFmt":"26,000,000"}},{"maxAge":1,"endDate":{"raw":1546214400,"fmt":"2018-12-31"},"netIncome":{"raw":411000000,"fmt":"411M","longFmt":"411,000,000"},"depreciation":{"raw":173000000,"fmt":"173M","longFmt":"173,000,000"},"changeToNetincome":{"raw":93000000,"fmt":"93M","longFmt":"93,000,000"},"changeToAccountReceivables":{"raw":33000000,"fmt":"33M","longFmt":"33,000,000"},"changeToLiabilities":{"raw":392000000,"fmt":"392M","longFmt":"392,000,000"},"changeToInventory":{"raw":-127000000,"fmt":"-127M","longFmt":"-127,000,000"},"changeToOperatingActivities":{"raw":-90000000,"fmt":"-90M","longFmt":"-90,000,000"},"totalCashFromOperatingActivities":{"raw":949000000,"fmt":"949M","longFmt":"949,000,000"},"capitalExpenditures":{"raw":-311000000,"fmt":"-311M","longFmt":"-311,000,000"},"investments":{"raw":-2000000,"fmt":"-2M","longFmt":"-2,000,000"},"otherCashflowsFromInvestingActivities":{"raw":-8000000,"fmt":"-8M","longFmt":"-8,000,000"},"totalCashflowsFromInvestingActivities":{"raw":-270000000,"fmt":"-270M","longFmt":"-270,000,000"},"dividendsPaid":{"raw":-347000000,"fmt":"-347M","longFmt":"-347,000,000"},"netBorrowings":{"raw":-77000000,"fmt":"-77M","longFmt":"-77,000,000"},"otherCashflowsFromFinancingActivities":{"raw":-16000000,"fmt":"-16M","longFmt":"-16,000,000"},"totalCashFromFinancingActivities":{"raw":-632000000,"fmt":"-632M","longFmt":"-632,000,000"},"effectOfExchangeRate":{"raw":-2000000,"fmt":"-2M","longFmt":"-2,000,000"},"changeInCash":{"raw":45000000,"fmt":"45M","longFmt":"45,000,000"},"repurchaseOfStock":{"raw":-204000000,"fmt":"-204M","longFmt":"-204,000,000"},"issuanceOfStock":{"raw":12000000,"fmt":"12M","longFmt":"12,000,000"}},{"maxAge":1,"endDate":{"raw":1538265600,"fmt":"2018-09-30"},"netIncome":{"raw":451000000,"fmt":"451M","longFmt":"451,000,000"},"depreciation":{"raw":170000000,"fmt":"170M","longFmt":"170,000,000"},"changeToNetincome":{"raw":47000000,"fmt":"47M","longFmt":"47,000,000"},"changeToAccountReceivables":{"raw":33000000,"fmt":"33M","longFmt":"33,000,000"},"changeToLiabilities":{"raw":0,"fmt":null,"longFmt":"0"},"changeToInventory":{"raw":-127000000,"fmt":"-127M","longFmt":"-127,000,000"},"changeToOperatingActivities":{"raw":24000000,"fmt":"24M","longFmt":"24,000,000"},"totalCashFromOperatingActivities":{"raw":692000000,"fmt":"692M","longFmt":"692,000,000"},"capitalExpenditures":{"raw":-219000000,"fmt":"-219M","longFmt":"-219,000,000"},"investments":{"raw":-26000000,"fmt":"-26M","longFmt":"-26,000,000"},"otherCashflowsFromInvestingActivities":{"raw":25000000,"fmt":"25M","longFmt":"25,000,000"},"totalCashflowsFromInvestingActivities":{"raw":-220000000,"fmt":"-220M","longFmt":"-220,000,000"},"dividendsPaid":{"raw":-348000000,"fmt":"-348M","longFmt":"-348,000,000"},"netBorrowings":{"raw":43000000,"fmt":"43M","longFmt":"43,000,000"},"otherCashflowsFromFinancingActivities":{"raw":-16000000,"fmt":"-16M","longFmt":"-16,000,000"},"totalCashFromFinancingActivities":{"raw":-453000000,"fmt":"-453M","longFmt":"-453,000,000"},"effectOfExchangeRate":{"raw":-9000000,"fmt":"-9M","longFmt":"-9,000,000"},"changeInCash":{"raw":10000000,"fmt":"10M","longFmt":"10,000,000"},"repurchaseOfStock":{"raw":-176000000,"fmt":"-176M","longFmt":"-176,000,000"},"issuanceOfStock":{"raw":28000000,"fmt":"28M","longFmt":"28,000,000"}},{"maxAge":1,"endDate":{"raw":1530316800,"fmt":"2018-06-30"},"netIncome":{"raw":455000000,"fmt":"455M","longFmt":"455,000,000"},"depreciation":{"raw":156000000,"fmt":"156M","longFmt":"156,000,000"},"changeToNetincome":{"raw":186000000,"fmt":"186M","longFmt":"186,000,000"},"changeToAccountReceivables":{"raw":33000000,"fmt":"33M","longFmt":"33,000,000"},"changeToLiabilities":{"raw":0,"fmt":null,"longFmt":"0"},"changeToInventory":{"raw":-127000000,"fmt":"-127M","longFmt":"-127,000,000"},"changeToOperatingActivities":{"raw":-10000000,"fmt":"-10M","longFmt":"-10,000,000"},"totalCashFromOperatingActivities":{"raw":787000000,"fmt":"787M","longFmt":"787,000,000"},"capitalExpenditures":{"raw":-158000000,"fmt":"-158M","longFmt":"-158,000,000"},"investments":{"raw":11000000,"fmt":"11M","longFmt":"11,000,000"},"otherCashflowsFromInvestingActivities":{"raw":-9000000,"fmt":"-9M","longFmt":"-9,000,000"},"totalCashflowsFromInvestingActivities":{"raw":-156000000,"fmt":"-156M","longFmt":"-156,000,000"},"dividendsPaid":{"raw":-350000000,"fmt":"-350M","longFmt":"-350,000,000"},"netBorrowings":{"raw":-147000000,"fmt":"-147M","longFmt":"-147,000,000"},"otherCashflowsFromFinancingActivities":{"raw":-35000000,"fmt":"-35M","longFmt":"-35,000,000"},"totalCashFromFinancingActivities":{"raw":-747000000,"fmt":"-747M","longFmt":"-747,000,000"},"effectOfExchangeRate":{"raw":-26000000,"fmt":"-26M","longFmt":"-26,000,000"},"changeInCash":{"raw":-142000000,"fmt":"-142M","longFmt":"-142,000,000"},"repurchaseOfStock":{"raw":-223000000,"fmt":"-223M","longFmt":"-223,000,000"},"issuanceOfStock":{"raw":8000000,"fmt":"8M","longFmt":"8,000,000"}}],"maxAge":86400},"defaultKeyStatistics":{"maxAge":1,"priceHint":{"raw":2,"fmt":"2","longFmt":"2"},"enterpriseValue":{"raw":55991500800,"fmt":"55.99B","longFmt":"55,991,500,800"},"forwardPE":{"raw":19.832857,"fmt":"19.83"},"profitMargins":{"raw":0.09631,"fmt":"9.63%"},"floatShares":{"raw":342475156,"fmt":"342.48M","longFmt":"342,475,156"},"sharesOutstanding":{"raw":343795008,"fmt":"343.8M","longFmt":"343,795,008"},"sharesShort":{"raw":7011107,"fmt":"7.01M","longFmt":"7,011,107"},"sharesShortPriorMonth":{"raw":6569451,"fmt":"6.57M","longFmt":"6,569,451"},"sharesShortPreviousMonthDate":{"raw":1559260800,"fmt":"2019-05-31"},"dateShortInterest":{"raw":1561680000,"fmt":"2019-06-28"},"sharesPercentSharesOut":{"raw":0.020399999,"fmt":"2.04%"},"heldPercentInsiders":{"raw":0.00404,"fmt":"0.40%"},"heldPercentInstitutions":{"raw":0.75068,"fmt":"75.07%"},"shortRatio":{"raw":4.05,"fmt":"4.05"},"shortPercentOfFloat":{"raw":0.020499999,"fmt":"2.05%"},"beta":{"raw":0.46156,"fmt":"0.46"},"morningStarOverallRating":{},"morningStarRiskRating":{},"category":null,"bookValue":{"raw":-0.887,"fmt":"-0.89"},"priceToBook":{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3.882,"fmt":"388.20%"},"revenueQuarterlyGrowth":{},"netIncomeToCommon":{"raw":1771000064,"fmt":"1.77B","longFmt":"1,771,000,064"},"trailingEps":{"raw":5.088,"fmt":"5.09"},"forwardEps":{"raw":7.0,"fmt":"7"},"pegRatio":{"raw":6.37,"fmt":"6.37"},"lastSplitFactor":"1000/1043","lastSplitDate":{"raw":1414972800,"fmt":"2014-11-03"},"enterpriseToRevenue":{"raw":3.045,"fmt":"3.05"},"enterpriseToEbitda":{"raw":14.449,"fmt":"14.45"},"52WeekChange":{"raw":0.32115746,"fmt":"32.12%"},"SandP52WeekChange":{"raw":0.077139735,"fmt":"7.71%"},"lastDividendValue":{},"lastCapGain":{},"annualHoldingsTurnover":{}},"financialData":{"maxAge":86400,"currentPrice":{"raw":138.83,"fmt":"138.83"},"targetHighPrice":{"raw":145.0,"fmt":"145.00"},"targetLowPrice":{"raw":111.0,"fmt":"111.00"},"targetMeanPrice":{"raw":126.64,"fmt":"126.64"},"targetMedianPrice":{"raw":122.0,"fmt":"122.00"},"recommendationMean":{"raw":3.1,"fmt":"3.10"},"recommendationKey":"hold","numberOfAnalystOpinions":{"raw":14,"fmt":"14","longFmt":"14"},"totalCash":{"raw":491000000,"fmt":"491M","longFmt":"491,000,000"},"totalCashPerShare":{"raw":1.428,"fmt":"1.43"},"ebitda":{"raw":3875000064,"fmt":"3.88B","longFmt":"3,875,000,064"},"totalDebt":{"raw":8385999872,"fmt":"8.39B","longFmt":"8,385,999,872"},"quickRatio":{"raw":0.398,"fmt":"0.40"},"currentRatio":{"raw":0.73,"fmt":"0.73"},"totalRevenue":{"raw":18388000768,"fmt":"18.39B","longFmt":"18,388,000,768"},"debtToEquity":{},"revenuePerShare":{"raw":53.072,"fmt":"53.07"},"returnOnAssets":{"raw":0.12874,"fmt":"12.87%"},"returnOnEquity":{"raw":7.67019,"fmt":"767.02%"},"grossProfits":{"raw":6138000000,"fmt":"6.14B","longFmt":"6,138,000,000"},"freeCashflow":{"raw":1640999936,"fmt":"1.64B","longFmt":"1,640,999,936"},"operatingCashflow":{"raw":2744999936,"fmt":"2.74B","longFmt":"2,744,999,936"},"earningsGrowth":{"raw":4.038,"fmt":"403.80%"},"revenueGrowth":{"raw":-0.021,"fmt":"-2.10%"},"grossMargins":{"raw":0.33119,"fmt":"33.12%"},"ebitdaMargins":{"raw":0.21073,"fmt":"21.07%"},"operatingMargins":{"raw":0.17087,"fmt":"17.09%"},"profitMargins":{"raw":0.09631,"fmt":"9.63%"},"financialCurrency":"USD"}}],"error":null}} </t>
  </si>
  <si>
    <t xml:space="preserve">{"quoteSummary":{"result":[{"cashflowStatementHistoryQuarterly":{"cashflowStatements":[{"maxAge":1,"endDate":{"raw":1553990400,"fmt":"2019-03-31"},"netIncome":{"raw":695000000,"fmt":"695M","longFmt":"695,000,000"},"depreciation":{"raw":19000000,"fmt":"19M","longFmt":"19,000,000"},"changeToNetincome":{"raw":-496000000,"fmt":"-496M","longFmt":"-496,000,000"},"changeToAccountReceivables":{"raw":-95000000,"fmt":"-95M","longFmt":"-95,000,000"},"changeToLiabilities":{"raw":113000000,"fmt":"113M","longFmt":"113,000,000"},"changeToOperatingActivities":{"raw":-156000000,"fmt":"-156M","longFmt":"-156,000,000"},"totalCashFromOperatingActivities":{"raw":200000000,"fmt":"200M","longFmt":"200,000,000"},"capitalExpenditures":{"raw":-5000000,"fmt":"-5M","longFmt":"-5,000,000"},"investments":{"raw":-50000000,"fmt":"-50M","longFmt":"-50,000,000"},"totalCashflowsFromInvestingActivities":{"raw":-56000000,"fmt":"-56M","longFmt":"-56,000,000"},"dividendsPaid":{"raw":-85000000,"fmt":"-85M","longFmt":"-85,000,000"},"otherCashflowsFromFinancingActivities":{"raw":-44000000,"fmt":"-44M","longFmt":"-44,000,000"},"totalCashFromFinancingActivities":{"raw":-126000000,"fmt":"-126M","longFmt":"-126,000,000"},"changeInCash":{"raw":18000000,"fmt":"18M","longFmt":"18,000,000"},"issuanceOfStock":{"raw":3000000,"fmt":"3M","longFmt":"3,000,000"}},{"maxAge":1,"endDate":{"raw":1546214400,"fmt":"2018-12-31"},"netIncome":{"raw":-452000000,"fmt":"-452M","longFmt":"-452,000,000"},"depreciation":{"raw":15000000,"fmt":"15M","longFmt":"15,000,000"},"changeToNetincome":{"raw":614000000,"fmt":"614M","longFmt":"614,000,000"},"changeToAccountReceivables":{"raw":5000000,"fmt":"5M","longFmt":"5,000,000"},"changeToLiabilities":{"raw":-75000000,"fmt":"-75M","longFmt":"-75,000,000"},"changeToOperatingActivities":{"raw":217000000,"fmt":"217M","longFmt":"217,000,000"},"totalCashFromOperatingActivities":{"raw":355000000,"fmt":"355M","longFmt":"355,000,000"},"capitalExpenditures":{"raw":-6000000,"fmt":"-6M","longFmt":"-6,000,000"},"investments":{"raw":-64000000,"fmt":"-64M","longFmt":"-64,000,000"},"totalCashflowsFromInvestingActivities":{"raw":-71000000,"fmt":"-71M","longFmt":"-71,000,000"},"dividendsPaid":{"raw":-85000000,"fmt":"-85M","longFmt":"-85,000,000"},"netBorrowings":{"raw":2000000,"fmt":"2M","longFmt":"2,000,000"},"otherCashflowsFromFinancingActivities":{"raw":-35000000,"fmt":"-35M","longFmt":"-35,000,000"},"totalCashFromFinancingActivities":{"raw":-116000000,"fmt":"-116M","longFmt":"-116,000,000"},"changeInCash":{"raw":168000000,"fmt":"168M","longFmt":"168,000,000"},"issuanceOfStock":{"raw":2000000,"fmt":"2M","longFmt":"2,000,000"}},{"maxAge":1,"endDate":{"raw":1538265600,"fmt":"2018-09-30"},"netIncome":{"raw":553000000,"fmt":"553M","longFmt":"553,000,000"},"depreciation":{"raw":16000000,"fmt":"16M","longFmt":"16,000,000"},"changeToNetincome":{"raw":-274000000,"fmt":"-274M","longFmt":"-274,000,000"},"changeToAccountReceivables":{"raw":15000000,"fmt":"15M","longFmt":"15,000,000"},"changeToLiabilities":{"raw":13000000,"fmt":"13M","longFmt":"13,000,000"},"changeToOperatingActivities":{"raw":160000000,"fmt":"160M","longFmt":"160,000,000"},"totalCashFromOperatingActivities":{"raw":362000000,"fmt":"362M","longFmt":"362,000,000"},"capitalExpenditures":{"raw":-5000000,"fmt":"-5M","longFmt":"-5,000,000"},"investments":{"raw":-107000000,"fmt":"-107M","longFmt":"-107,000,000"},"totalCashflowsFromInvestingActivities":{"raw":-115000000,"fmt":"-115M","longFmt":"-115,000,000"},"dividendsPaid":{"raw":-85000000,"fmt":"-85M","longFmt":"-85,000,000"},"netBorrowings":{"raw":-31000000,"fmt":"-31M","longFmt":"-31,000,000"},"otherCashflowsFromFinancingActivities":{"raw":-38000000,"fmt":"-38M","longFmt":"-38,000,000"},"totalCashFromFinancingActivities":{"raw":-152000000,"fmt":"-152M","longFmt":"-152,000,000"},"changeInCash":{"raw":95000000,"fmt":"95M","longFmt":"95,000,000"},"issuanceOfStock":{"raw":2000000,"fmt":"2M","longFmt":"2,000,000"}},{"maxAge":1,"endDate":{"raw":1530316800,"fmt":"2018-06-30"},"netIncome":{"raw":217000000,"fmt":"217M","longFmt":"217,000,000"},"depreciation":{"raw":14000000,"fmt":"14M","longFmt":"14,000,000"},"changeToNetincome":{"raw":-68000000,"fmt":"-68M","longFmt":"-68,000,000"},"changeToAccountReceivables":{"raw":-103000000,"fmt":"-103M","longFmt":"-103,000,000"},"changeToLiabilities":{"raw":119000000,"fmt":"119M","longFmt":"119,000,000"},"changeToOperatingActivities":{"raw":158000000,"fmt":"158M","longFmt":"158,000,000"},"totalCashFromOperatingActivities":{"raw":310000000,"fmt":"310M","longFmt":"310,000,000"},"capitalExpenditures":{"raw":-6000000,"fmt":"-6M","longFmt":"-6,000,000"},"investments":{"raw":-201000000,"fmt":"-201M","longFmt":"-201,000,000"},"totalCashflowsFromInvestingActivities":{"raw":-211000000,"fmt":"-211M","longFmt":"-211,000,000"},"dividendsPaid":{"raw":-86000000,"fmt":"-86M","longFmt":"-86,000,000"},"netBorrowings":{"raw":37000000,"fmt":"37M","longFmt":"37,000,000"},"otherCashflowsFromFinancingActivities":{"raw":-24000000,"fmt":"-24M","longFmt":"-24,000,000"},"totalCashFromFinancingActivities":{"raw":-182000000,"fmt":"-182M","longFmt":"-182,000,000"},"changeInCash":{"raw":-83000000,"fmt":"-83M","longFmt":"-83,000,000"},"repurchaseOfStock":{"raw":-110000000,"fmt":"-110M","longFmt":"-110,000,000"},"issuanceOfStock":{"raw":1000000,"fmt":"1M","longFmt":"1,000,000"}}],"maxAge":86400},"defaultKeyStatistics":{"maxAge":1,"priceHint":{"raw":2,"fmt":"2","longFmt":"2"},"enterpriseValue":{"raw":17674440704,"fmt":"17.67B","longFmt":"17,674,440,704"},"forwardPE":{"raw":29.175201,"fmt":"29.18"},"profitMargins":{"raw":0.15973,"fmt":"15.97%"},"floatShares":{"raw":159251917,"fmt":"159.25M","longFmt":"159,251,917"},"sharesOutstanding":{"raw":163230000,"fmt":"163.23M","longFmt":"163,230,000"},"sharesShort":{"raw":2349995,"fmt":"2.35M","longFmt":"2,349,995"},"sharesShortPriorMonth":{"raw":2312383,"fmt":"2.31M","longFmt":"2,312,383"},"sharesShortPreviousMonthDate":{"raw":1559260800,"fmt":"2019-05-31"},"dateShortInterest":{"raw":1561680000,"fmt":"2019-06-28"},"sharesPercentSharesOut":{"raw":0.014400001,"fmt":"1.44%"},"heldPercentInsiders":{"raw":0.06589,"fmt":"6.59%"},"heldPercentInstitutions":{"raw":0.65362,"fmt":"65.36%"},"shortRatio":{"raw":2.78,"fmt":"2.78"},"shortPercentOfFloat":{"raw":0.0176,"fmt":"1.76%"},"beta":{"raw":0.560854,"fmt":"0.56"},"morningStarOverallRating":{},"morningStarRiskRating":{},"category":null,"bookValue":{"raw":52.88,"fmt":"52.88"},"priceToBook":{"raw":2.0468986,"fmt":"2.05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},"revenueQuarterlyGrowth":{},"netIncomeToCommon":{"raw":1013000000,"fmt":"1.01B","longFmt":"1,013,000,000"},"trailingEps":{"raw":6.156,"fmt":"6.16"},"forwardEps":{"raw":3.71,"fmt":"3.71"},"pegRatio":{"raw":4.92,"fmt":"4.92"},"lastSplitFactor":"100/105","lastSplitDate":{"raw":1112572800,"fmt":"2005-04-04"},"enterpriseToRevenue":{"raw":2.787,"fmt":"2.79"},"enterpriseToEbitda":{"raw":13.754,"fmt":"13.75"},"52WeekChange":{"raw":0.5284945,"fmt":"52.85%"},"SandP52WeekChange":{"raw":0.077139735,"fmt":"7.71%"},"lastDividendValue":{},"lastCapGain":{},"annualHoldingsTurnover":{}},"financialData":{"maxAge":86400,"currentPrice":{"raw":108.24,"fmt":"108.24"},"targetHighPrice":{"raw":120.0,"fmt":"120.00"},"targetLowPrice":{"raw":80.0,"fmt":"80.00"},"targetMeanPrice":{"raw":96.94,"fmt":"96.94"},"targetMedianPrice":{"raw":92.0,"fmt":"92.00"},"recommendationMean":{"raw":2.9,"fmt":"2.90"},"recommendationKey":"hold","numberOfAnalystOpinions":{"raw":8,"fmt":"8","longFmt":"8"},"totalCash":{"raw":802000000,"fmt":"802M","longFmt":"802,000,000"},"totalCashPerShare":{"raw":4.913,"fmt":"4.91"},"ebitda":{"raw":1284999936,"fmt":"1.28B","longFmt":"1,284,999,936"},"totalDebt":{"raw":877000000,"fmt":"877M","longFmt":"877,000,000"},"quickRatio":{"raw":0.967,"fmt":"0.97"},"currentRatio":{"raw":1.276,"fmt":"1.28"},"totalRevenue":{"raw":6342000128,"fmt":"6.34B","longFmt":"6,342,000,128"},"debtToEquity":{"raw":10.162,"fmt":"10.16"},"revenuePerShare":{"raw":38.92,"fmt":"38.92"},"returnOnAssets":{"raw":0.03405,"fmt":"3.40%"},"returnOnEquity":{"raw":0.12222,"fmt":"12.22%"},"grossProfits":{"raw":395000000,"fmt":"395M","longFmt":"395,000,000"},"freeCashflow":{"raw":626000000,"fmt":"626M","longFmt":"626,000,000"},"operatingCashflow":{"raw":1227000064,"fmt":"1.23B","longFmt":"1,227,000,064"},"earningsGrowth":{},"revenueGrowth":{"raw":0.764,"fmt":"76.40%"},"grossMargins":{"raw":0.20782,"fmt":"20.78%"},"ebitdaMargins":{"raw":0.20261998,"fmt":"20.26%"},"operatingMargins":{"raw":0.19253,"fmt":"19.25%"},"profitMargins":{"raw":0.15973,"fmt":"15.97%"},"financialCurrency":"USD"}}],"error":null}} </t>
  </si>
  <si>
    <t xml:space="preserve">{"quoteSummary":{"result":[{"cashflowStatementHistoryQuarterly":{"cashflowStatements":[{"maxAge":1,"endDate":{"raw":1553990400,"fmt":"2019-03-31"},"netIncome":{"raw":61470000,"fmt":"61.47M","longFmt":"61,470,000"},"depreciation":{"raw":131951000,"fmt":"131.95M","longFmt":"131,951,000"},"changeToNetincome":{"raw":6209000,"fmt":"6.21M","longFmt":"6,209,000"},"changeToAccountReceivables":{"raw":-11114000,"fmt":"-11.11M","longFmt":"-11,114,000"},"changeToLiabilities":{"raw":-32633000,"fmt":"-32.63M","longFmt":"-32,633,000"},"totalCashFromOperatingActivities":{"raw":158582000,"fmt":"158.58M","longFmt":"158,582,000"},"investments":{"raw":2108000,"fmt":"2.11M","longFmt":"2,108,000"},"totalCashflowsFromInvestingActivities":{"raw":-160277000,"fmt":"-160.28M","longFmt":"-160,277,000"},"dividendsPaid":{"raw":-177286000,"fmt":"-177.29M","longFmt":"-177,286,000"},"netBorrowings":{"raw":192563000,"fmt":"192.56M","longFmt":"192,563,000"},"otherCashflowsFromFinancingActivities":{"raw":-5415000,"fmt":"-5.42M","longFmt":"-5,415,000"},"totalCashFromFinancingActivities":{"raw":8521000,"fmt":"8.52M","longFmt":"8,521,000"},"effectOfExchangeRate":{"raw":-20000,"fmt":"-20k","longFmt":"-20,000"},"changeInCash":{"raw":6806000,"fmt":"6.81M","longFmt":"6,806,000"},"repurchaseOfStock":{"raw":-2919000,"fmt":"-2.92M","longFmt":"-2,919,000"},"issuanceOfStock":{"raw":1578000,"fmt":"1.58M","longFmt":"1,578,000"}},{"maxAge":1,"endDate":{"raw":1546214400,"fmt":"2018-12-31"},"netIncome":{"raw":831548000,"fmt":"831.55M","longFmt":"831,548,000"},"depreciation":{"raw":126142000,"fmt":"126.14M","longFmt":"126,142,000"},"changeToNetincome":{"raw":-763927000,"fmt":"-763.93M","longFmt":"-763,927,000"},"changeToAccountReceivables":{"raw":10351000,"fmt":"10.35M","longFmt":"10,351,000"},"changeToLiabilities":{"raw":8825000,"fmt":"8.82M","longFmt":"8,825,000"},"totalCashFromOperatingActivities":{"raw":215791000,"fmt":"215.79M","longFmt":"215,791,000"},"investments":{"raw":341751000,"fmt":"341.75M","longFmt":"341,751,000"},"totalCashflowsFromInvestingActivities":{"raw":1011745000,"fmt":"1.01B","longFmt":"1,011,745,000"},"dividendsPaid":{"raw":-174347000,"fmt":"-174.35M","longFmt":"-174,347,000"},"netBorrowings":{"raw":-1231157000,"fmt":"-1.23B","longFmt":"-1,231,157,000"},"otherCashflowsFromFinancingActivities":{"raw":-3753000,"fmt":"-3.75M","longFmt":"-3,753,000"},"totalCashFromFinancingActivities":{"raw":-1196377000,"fmt":"-1.2B","longFmt":"-1,196,377,000"},"effectOfExchangeRate":{"raw":-54000,"fmt":"-54k","longFmt":"-54,000"},"changeInCash":{"raw":31105000,"fmt":"31.11M","longFmt":"31,105,000"},"repurchaseOfStock":{"raw":-90000,"fmt":"-90k","longFmt":"-90,000"},"issuanceOfStock":{"raw":212970000,"fmt":"212.97M","longFmt":"212,970,000"}},{"maxAge":1,"endDate":{"raw":1538265600,"fmt":"2018-09-30"},"netIncome":{"raw":99371000,"fmt":"99.37M","longFmt":"99,371,000"},"depreciation":{"raw":132198000,"fmt":"132.2M","longFmt":"132,198,000"},"changeToNetincome":{"raw":-42729000,"fmt":"-42.73M","longFmt":"-42,729,000"},"changeToAccountReceivables":{"raw":3779000,"fmt":"3.78M","longFmt":"3,779,000"},"changeToLiabilities":{"raw":-2445000,"fmt":"-2.44M","longFmt":"-2,445,000"},"totalCashFromOperatingActivities":{"raw":193244000,"fmt":"193.24M","longFmt":"193,244,000"},"investments":{"raw":408528000,"fmt":"408.53M","longFmt":"408,528,000"},"totalCashflowsFromInvestingActivities":{"raw":325766000,"fmt":"325.77M","longFmt":"325,766,000"},"dividendsPaid":{"raw":-174127000,"fmt":"-174.13M","longFmt":"-174,127,000"},"netBorrowings":{"raw":-608930000,"fmt":"-608.93M","longFmt":"-608,930,000"},"otherCashflowsFromFinancingActivities":{"raw":249949000,"fmt":"249.95M","longFmt":"249,949,000"},"totalCashFromFinancingActivities":{"raw":-532419000,"fmt":"-532.42M","longFmt":"-532,419,000"},"effectOfExchangeRate":{"raw":221000,"fmt":"221k","longFmt":"221,000"},"changeInCash":{"raw":-13188000,"fmt":"-13.19M","longFmt":"-13,188,000"},"repurchaseOfStock":{"raw":-564000,"fmt":"-564k","longFmt":"-564,000"},"issuanceOfStock":{"raw":1253000,"fmt":"1.25M","longFmt":"1,253,000"}},{"maxAge":1,"endDate":{"raw":1530316800,"fmt":"2018-06-30"},"netIncome":{"raw":89942000,"fmt":"89.94M","longFmt":"89,942,000"},"depreciation":{"raw":143292000,"fmt":"143.29M","longFmt":"143,292,000"},"changeToNetincome":{"raw":-24646000,"fmt":"-24.65M","longFmt":"-24,646,000"},"changeToAccountReceivables":{"raw":9638000,"fmt":"9.64M","longFmt":"9,638,000"},"changeToLiabilities":{"raw":21930000,"fmt":"21.93M","longFmt":"21,930,000"},"totalCashFromOperatingActivities":{"raw":243510000,"fmt":"243.51M","longFmt":"243,510,000"},"investments":{"raw":5722000,"fmt":"5.72M","longFmt":"5,722,000"},"totalCashflowsFromInvestingActivities":{"raw":481040000,"fmt":"481.04M","longFmt":"481,040,000"},"dividendsPaid":{"raw":-174290000,"fmt":"-174.29M","longFmt":"-174,290,000"},"netBorrowings":{"raw":-541848000,"fmt":"-541.85M","longFmt":"-541,848,000"},"otherCashflowsFromFinancingActivities":{"raw":-4389000,"fmt":"-4.39M","longFmt":"-4,389,000"},"totalCashFromFinancingActivities":{"raw":-720502000,"fmt":"-720.5M","longFmt":"-720,502,000"},"effectOfExchangeRate":{"raw":-87000,"fmt":"-87k","longFmt":"-87,000"},"changeInCash":{"raw":3961000,"fmt":"3.96M","longFmt":"3,961,000"},"repurchaseOfStock":{"raw":-634000,"fmt":"-634k","longFmt":"-634,000"},"issuanceOfStock":{"raw":659000,"fmt":"659k","longFmt":"659,000"}}],"maxAge":86400},"defaultKeyStatistics":{"maxAge":1,"priceHint":{"raw":2,"fmt":"2","longFmt":"2"},"enterpriseValue":{"raw":22088794112,"fmt":"22.09B","longFmt":"22,088,794,112"},"forwardPE":{"raw":59.611107,"fmt":"59.61"},"profitMargins":{"raw":0.60008,"fmt":"60.01%"},"floatShares":{"raw":476941008,"fmt":"476.94M","longFmt":"476,941,008"},"sharesOutstanding":{"raw":477983008,"fmt":"477.98M","longFmt":"477,983,008"},"sharesShort":{"raw":24857763,"fmt":"24.86M","longFmt":"24,857,763"},"sharesShortPriorMonth":{"raw":29110787,"fmt":"29.11M","longFmt":"29,110,787"},"sharesShortPreviousMonthDate":{"raw":1559260800,"fmt":"2019-05-31"},"dateShortInterest":{"raw":1561680000,"fmt":"2019-06-28"},"sharesPercentSharesOut":{"raw":0.051999997,"fmt":"5.20%"},"heldPercentInsiders":{"raw":0.0021600001,"fmt":"0.22%"},"heldPercentInstitutions":{"raw":0.96974,"fmt":"96.97%"},"shortRatio":{"raw":7.04,"fmt":"7.04"},"shortPercentOfFloat":{"raw":0.062,"fmt":"6.20%"},"beta":{"raw":0.258922,"fmt":"0.26"},"morningStarOverallRating":{},"morningStarRiskRating":{},"category":null,"bookValue":{"raw":12.213,"fmt":"12.21"},"priceToBook":{"raw":2.635716,"fmt":"2.64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0.528,"fmt":"52.80%"},"revenueQuarterlyGrowth":{},"netIncomeToCommon":{"raw":1079612032,"fmt":"1.08B","longFmt":"1,079,612,032"},"trailingEps":{"raw":2.282,"fmt":"2.28"},"forwardEps":{"raw":0.54,"fmt":"0.54"},"pegRatio":{"raw":25.85,"fmt":"25.85"},"lastSplitFactor":"1000/1098","lastSplitDate":{"raw":1477958400,"fmt":"2016-11-01"},"enterpriseToRevenue":{"raw":12.247,"fmt":"12.25"},"enterpriseToEbitda":{"raw":22.141,"fmt":"22.14"},"52WeekChange":{"raw":0.2532971,"fmt":"25.33%"},"SandP52WeekChange":{"raw":0.077139735,"fmt":"7.71%"},"lastDividendValue":{},"lastCapGain":{},"annualHoldingsTurnover":{}},"financialData":{"maxAge":86400,"currentPrice":{"raw":32.19,"fmt":"32.19"},"targetHighPrice":{"raw":35.5,"fmt":"35.50"},"targetLowPrice":{"raw":31.0,"fmt":"31.00"},"targetMeanPrice":{"raw":32.97,"fmt":"32.97"},"targetMedianPrice":{"raw":33.0,"fmt":"33.00"},"recommendationMean":{"raw":2.4,"fmt":"2.40"},"recommendationKey":"buy","numberOfAnalystOpinions":{"raw":17,"fmt":"17","longFmt":"17"},"totalCash":{"raw":120117000,"fmt":"120.12M","longFmt":"120,117,000"},"totalCashPerShare":{"raw":0.251,"fmt":"0.25"},"ebitda":{"raw":997638976,"fmt":"997.64M","longFmt":"997,638,976"},"totalDebt":{"raw":5917923840,"fmt":"5.92B","longFmt":"5,917,923,840"},"quickRatio":{"raw":1.2,"fmt":"1.20"},"currentRatio":{"raw":1.478,"fmt":"1.48"},"totalRevenue":{"raw":1803645952,"fmt":"1.8B","longFmt":"1,803,645,952"},"debtToEquity":{"raw":92.481,"fmt":"92.48"},"revenuePerShare":{"raw":3.816,"fmt":"3.82"},"returnOnAssets":{"raw":0.02151,"fmt":"2.15%"},"returnOnEquity":{"raw":0.18438,"fmt":"18.44%"},"grossProfits":{"raw":1130879000,"fmt":"1.13B","longFmt":"1,130,879,000"},"freeCashflow":{"raw":1397554048,"fmt":"1.4B","longFmt":"1,397,554,048"},"operatingCashflow":{"raw":811126976,"fmt":"811.13M","longFmt":"811,126,976"},"earningsGrowth":{"raw":0.597,"fmt":"59.70%"},"revenueGrowth":{"raw":-0.09,"fmt":"-9.00%"},"grossMargins":{"raw":0.60385,"fmt":"60.39%"},"ebitdaMargins":{"raw":0.55312,"fmt":"55.31%"},"operatingMargins":{"raw":0.25729,"fmt":"25.73%"},"profitMargins":{"raw":0.60008,"fmt":"60.01%"},"financialCurrency":"USD"}}],"error":null}} </t>
  </si>
  <si>
    <t xml:space="preserve">{"quoteSummary":{"result":[{"cashflowStatementHistoryQuarterly":{"cashflowStatements":[{"maxAge":1,"endDate":{"raw":1553990400,"fmt":"2019-03-31"},"netIncome":{"raw":247000000,"fmt":"247M","longFmt":"247,000,000"},"depreciation":{"raw":48000000,"fmt":"48M","longFmt":"48,000,000"},"changeToNetincome":{"raw":-72000000,"fmt":"-72M","longFmt":"-72,000,000"},"changeToAccountReceivables":{"raw":-50000000,"fmt":"-50M","longFmt":"-50,000,000"},"changeToLiabilities":{"raw":220000000,"fmt":"220M","longFmt":"220,000,000"},"changeToOperatingActivities":{"raw":-56000000,"fmt":"-56M","longFmt":"-56,000,000"},"totalCashFromOperatingActivities":{"raw":337000000,"fmt":"337M","longFmt":"337,000,000"},"capitalExpenditures":{"raw":-20000000,"fmt":"-20M","longFmt":"-20,000,000"},"investments":{"raw":37000000,"fmt":"37M","longFmt":"37,000,000"},"otherCashflowsFromInvestingActivities":{"raw":-6000000,"fmt":"-6M","longFmt":"-6,000,000"},"totalCashflowsFromInvestingActivities":{"raw":-74000000,"fmt":"-74M","longFmt":"-74,000,000"},"dividendsPaid":{"raw":-73000000,"fmt":"-73M","longFmt":"-73,000,000"},"netBorrowings":{"raw":-235000000,"fmt":"-235M","longFmt":"-235,000,000"},"otherCashflowsFromFinancingActivities":{"raw":36000000,"fmt":"36M","longFmt":"36,000,000"},"totalCashFromFinancingActivities":{"raw":-302000000,"fmt":"-302M","longFmt":"-302,000,000"},"effectOfExchangeRate":{"raw":-8000000,"fmt":"-8M","longFmt":"-8,000,000"},"changeInCash":{"raw":-47000000,"fmt":"-47M","longFmt":"-47,000,000"},"repurchaseOfStock":{"raw":-30000000,"fmt":"-30M","longFmt":"-30,000,000"}},{"maxAge":1,"endDate":{"raw":1546214400,"fmt":"2018-12-31"},"netIncome":{"raw":-44000000,"fmt":"-44M","longFmt":"-44,000,000"},"depreciation":{"raw":51000000,"fmt":"51M","longFmt":"51,000,000"},"changeToNetincome":{"raw":213000000,"fmt":"213M","longFmt":"213,000,000"},"changeToAccountReceivables":{"raw":-24000000,"fmt":"-24M","longFmt":"-24,000,000"},"changeToLiabilities":{"raw":-40000000,"fmt":"-40M","longFmt":"-40,000,000"},"changeToOperatingActivities":{"raw":204000000,"fmt":"204M","longFmt":"204,000,000"},"totalCashFromOperatingActivities":{"raw":360000000,"fmt":"360M","longFmt":"360,000,000"},"capitalExpenditures":{"raw":-39000000,"fmt":"-39M","longFmt":"-39,000,000"},"investments":{"raw":103000000,"fmt":"103M","longFmt":"103,000,000"},"otherCashflowsFromInvestingActivities":{"raw":6000000,"fmt":"6M","longFmt":"6,000,000"},"totalCashflowsFromInvestingActivities":{"raw":-31000000,"fmt":"-31M","longFmt":"-31,000,000"},"dividendsPaid":{"raw":-72000000,"fmt":"-72M","longFmt":"-72,000,000"},"netBorrowings":{"raw":-35000000,"fmt":"-35M","longFmt":"-35,000,000"},"otherCashflowsFromFinancingActivities":{"raw":-15000000,"fmt":"-15M","longFmt":"-15,000,000"},"totalCashFromFinancingActivities":{"raw":-121000000,"fmt":"-121M","longFmt":"-121,000,000"},"effectOfExchangeRate":{"raw":2000000,"fmt":"2M","longFmt":"2,000,000"},"changeInCash":{"raw":210000000,"fmt":"210M","longFmt":"210,000,000"},"repurchaseOfStock":{"raw":-6000000,"fmt":"-6M","longFmt":"-6,000,000"},"issuanceOfStock":{"raw":7000000,"fmt":"7M","longFmt":"7,000,000"}},{"maxAge":1,"endDate":{"raw":1538265600,"fmt":"2018-09-30"},"netIncome":{"raw":163000000,"fmt":"163M","longFmt":"163,000,000"},"depreciation":{"raw":53000000,"fmt":"53M","longFmt":"53,000,000"},"changeToNetincome":{"raw":45000000,"fmt":"45M","longFmt":"45,000,000"},"changeToAccountReceivables":{"raw":41000000,"fmt":"41M","longFmt":"41,000,000"},"changeToLiabilities":{"raw":-62000000,"fmt":"-62M","longFmt":"-62,000,000"},"changeToOperatingActivities":{"raw":-226000000,"fmt":"-226M","longFmt":"-226,000,000"},"totalCashFromOperatingActivities":{"raw":14000000,"fmt":"14M","longFmt":"14,000,000"},"capitalExpenditures":{"raw":-27000000,"fmt":"-27M","longFmt":"-27,000,000"},"investments":{"raw":111000000,"fmt":"111M","longFmt":"111,000,000"},"otherCashflowsFromInvestingActivities":{"raw":6000000,"fmt":"6M","longFmt":"6,000,000"},"totalCashflowsFromInvestingActivities":{"raw":76000000,"fmt":"76M","longFmt":"76,000,000"},"dividendsPaid":{"raw":-72000000,"fmt":"-72M","longFmt":"-72,000,000"},"netBorrowings":{"raw":41000000,"fmt":"41M","longFmt":"41,000,000"},"otherCashflowsFromFinancingActivities":{"raw":15000000,"fmt":"15M","longFmt":"15,000,000"},"totalCashFromFinancingActivities":{"raw":-71000000,"fmt":"-71M","longFmt":"-71,000,000"},"effectOfExchangeRate":{"raw":1000000,"fmt":"1M","longFmt":"1,000,000"},"changeInCash":{"raw":20000000,"fmt":"20M","longFmt":"20,000,000"},"repurchaseOfStock":{"raw":-55000000,"fmt":"-55M","longFmt":"-55,000,000"},"issuanceOfStock":{"raw":7000000,"fmt":"7M","longFmt":"7,000,000"}},{"maxAge":1,"endDate":{"raw":1530316800,"fmt":"2018-06-30"},"netIncome":{"raw":162000000,"fmt":"162M","longFmt":"162,000,000"},"depreciation":{"raw":53000000,"fmt":"53M","longFmt":"53,000,000"},"changeToNetincome":{"raw":-8000000,"fmt":"-8M","longFmt":"-8,000,000"},"changeToAccountReceivables":{"raw":75000000,"fmt":"75M","longFmt":"75,000,000"},"changeToLiabilities":{"raw":-131000000,"fmt":"-131M","longFmt":"-131,000,000"},"changeToOperatingActivities":{"raw":128000000,"fmt":"128M","longFmt":"128,000,000"},"totalCashFromOperatingActivities":{"raw":279000000,"fmt":"279M","longFmt":"279,000,000"},"capitalExpenditures":{"raw":-29000000,"fmt":"-29M","longFmt":"-29,000,000"},"investments":{"raw":-100000000,"fmt":"-100M","longFmt":"-100,000,000"},"otherCashflowsFromInvestingActivities":{"raw":-6000000,"fmt":"-6M","longFmt":"-6,000,000"},"totalCashflowsFromInvestingActivities":{"raw":159000000,"fmt":"159M","longFmt":"159,000,000"},"dividendsPaid":{"raw":-73000000,"fmt":"-73M","longFmt":"-73,000,000"},"netBorrowings":{"raw":-193000000,"fmt":"-193M","longFmt":"-193,000,000"},"otherCashflowsFromFinancingActivities":{"raw":15000000,"fmt":"15M","longFmt":"15,000,000"},"totalCashFromFinancingActivities":{"raw":-498000000,"fmt":"-498M","longFmt":"-498,000,000"},"effectOfExchangeRate":{"raw":-13000000,"fmt":"-13M","longFmt":"-13,000,000"},"changeInCash":{"raw":-73000000,"fmt":"-73M","longFmt":"-73,000,000"},"repurchaseOfStock":{"raw":-242000000,"fmt":"-242M","longFmt":"-242,000,000"},"issuanceOfStock":{"raw":10000000,"fmt":"10M","longFmt":"10,000,000"}}],"maxAge":86400},"defaultKeyStatistics":{"maxAge":1,"priceHint":{"raw":2,"fmt":"2","longFmt":"2"},"enterpriseValue":{"raw":20756723712,"fmt":"20.76B","longFmt":"20,756,723,712"},"forwardPE":{"raw":19.273567,"fmt":"19.27"},"profitMargins":{"raw":0.12677,"fmt":"12.68%"},"floatShares":{"raw":116059439,"fmt":"116.06M","longFmt":"116,059,439"},"sharesOutstanding":{"raw":165704992,"fmt":"165.7M","longFmt":"165,704,992"},"sharesShort":{"raw":2939427,"fmt":"2.94M","longFmt":"2,939,427"},"sharesShortPriorMonth":{"raw":3230293,"fmt":"3.23M","longFmt":"3,230,293"},"sharesShortPreviousMonthDate":{"raw":1559260800,"fmt":"2019-05-31"},"dateShortInterest":{"raw":1561680000,"fmt":"2019-06-28"},"sharesPercentSharesOut":{"raw":0.0177,"fmt":"1.77%"},"heldPercentInsiders":{"raw":0.18369,"fmt":"18.37%"},"heldPercentInstitutions":{"raw":0.81941,"fmt":"81.94%"},"shortRatio":{"raw":4.69,"fmt":"4.69"},"shortPercentOfFloat":{"raw":0.0254,"fmt":"2.54%"},"beta":{"raw":0.721512,"fmt":"0.72"},"morningStarOverallRating":{},"morningStarRiskRating":{},"category":null,"bookValue":{"raw":33.156,"fmt":"33.16"},"priceToBook":{"raw":3.1448305,"fmt":"3.14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0.395,"fmt":"39.50%"},"revenueQuarterlyGrowth":{},"netIncomeToCommon":{"raw":528000000,"fmt":"528M","longFmt":"528,000,000"},"trailingEps":{"raw":3.155,"fmt":"3.15"},"forwardEps":{"raw":5.41,"fmt":"5.41"},"pegRatio":{"raw":3.31,"fmt":"3.31"},"lastSplitFactor":null,"lastSplitDate":{},"enterpriseToRevenue":{"raw":4.984,"fmt":"4.98"},"enterpriseToEbitda":{"raw":16.141,"fmt":"16.14"},"52WeekChange":{"raw":0.110022426,"fmt":"11.00%"},"SandP52WeekChange":{"raw":0.077139735,"fmt":"7.71%"},"lastDividendValue":{},"lastCapGain":{},"annualHoldingsTurnover":{}},"financialData":{"maxAge":86400,"currentPrice":{"raw":104.27,"fmt":"104.27"},"targetHighPrice":{"raw":113.0,"fmt":"113.00"},"targetLowPrice":{"raw":90.0,"fmt":"90.00"},"targetMeanPrice":{"raw":104.07,"fmt":"104.07"},"targetMedianPrice":{"raw":103.5,"fmt":"103.50"},"recommendationMean":{"raw":2.4,"fmt":"2.40"},"recommendationKey":"buy","numberOfAnalystOpinions":{"raw":14,"fmt":"14","longFmt":"14"},"totalCash":{"raw":498000000,"fmt":"498M","longFmt":"498,000,000"},"totalCashPerShare":{"raw":3.005,"fmt":"3.01"},"ebitda":{"raw":1286000000,"fmt":"1.29B","longFmt":"1,286,000,000"},"totalDebt":{"raw":3984999936,"fmt":"3.98B","longFmt":"3,984,999,936"},"quickRatio":{"raw":0.168,"fmt":"0.17"},"currentRatio":{"raw":0.84,"fmt":"0.84"},"totalRevenue":{"raw":4164999936,"fmt":"4.16B","longFmt":"4,164,999,936"},"debtToEquity":{"raw":72.534,"fmt":"72.53"},"revenuePerShare":{"raw":25.249,"fmt":"25.25"},"returnOnAssets":{"raw":0.04461,"fmt":"4.46%"},"returnOnEquity":{"raw":0.09413,"fmt":"9.41%"},"grossProfits":{"raw":2526000000,"fmt":"2.53B","longFmt":"2,526,000,000"},"freeCashflow":{"raw":935500032,"fmt":"935.5M","longFmt":"935,500,032"},"operatingCashflow":{"raw":990000000,"fmt":"990M","longFmt":"990,000,000"},"earningsGrowth":{"raw":0.41,"fmt":"41.00%"},"revenueGrowth":{"raw":-0.097,"fmt":"-9.70%"},"grossMargins":{"raw":0.5988,"fmt":"59.88%"},"ebitdaMargins":{"raw":0.30876,"fmt":"30.88%"},"operatingMargins":{"raw":0.25954,"fmt":"25.95%"},"profitMargins":{"raw":0.12677,"fmt":"12.68%"},"financialCurrency":"USD"}}],"error":null}} </t>
  </si>
  <si>
    <t xml:space="preserve">{"quoteSummary":{"result":[{"cashflowStatementHistoryQuarterly":{"cashflowStatements":[{"maxAge":1,"endDate":{"raw":1553990400,"fmt":"2019-03-31"},"netIncome":{"raw":118078000,"fmt":"118.08M","longFmt":"118,078,000"},"depreciation":{"raw":313178000,"fmt":"313.18M","longFmt":"313,178,000"},"changeToNetincome":{"raw":73273000,"fmt":"73.27M","longFmt":"73,273,000"},"changeToAccountReceivables":{"raw":-84350000,"fmt":"-84.35M","longFmt":"-84,350,000"},"changeToLiabilities":{"raw":-11463000,"fmt":"-11.46M","longFmt":"-11,463,000"},"changeToOperatingActivities":{"raw":-6395000,"fmt":"-6.39M","longFmt":"-6,395,000"},"totalCashFromOperatingActivities":{"raw":421141000,"fmt":"421.14M","longFmt":"421,141,000"},"investments":{"raw":-8779000,"fmt":"-8.78M","longFmt":"-8,779,000"},"totalCashflowsFromInvestingActivities":{"raw":-378467000,"fmt":"-378.47M","longFmt":"-378,467,000"},"dividendsPaid":{"raw":-204603000,"fmt":"-204.6M","longFmt":"-204,603,000"},"netBorrowings":{"raw":-49492000,"fmt":"-49.49M","longFmt":"-49,492,000"},"totalCashFromFinancingActivities":{"raw":986932000,"fmt":"986.93M","longFmt":"986,932,000"},"effectOfExchangeRate":{"raw":-1695000,"fmt":"-1.7M","longFmt":"-1,695,000"},"changeInCash":{"raw":1027911000,"fmt":"1.03B","longFmt":"1,027,911,000"},"issuanceOfStock":{"raw":1241027000,"fmt":"1.24B","longFmt":"1,241,027,000"}},{"maxAge":1,"endDate":{"raw":1546214400,"fmt":"2018-12-31"},"netIncome":{"raw":110022000,"fmt":"110.02M","longFmt":"110,022,000"},"depreciation":{"raw":313149000,"fmt":"313.15M","longFmt":"313,149,000"},"changeToNetincome":{"raw":55715000,"fmt":"55.72M","longFmt":"55,715,000"},"changeToAccountReceivables":{"raw":32195000,"fmt":"32.2M","longFmt":"32,195,000"},"changeToLiabilities":{"raw":30713000,"fmt":"30.71M","longFmt":"30,713,000"},"changeToOperatingActivities":{"raw":-8380000,"fmt":"-8.38M","longFmt":"-8,380,000"},"totalCashFromOperatingActivities":{"raw":558629000,"fmt":"558.63M","longFmt":"558,629,000"},"investments":{"raw":1402000,"fmt":"1.4M","longFmt":"1,402,000"},"totalCashflowsFromInvestingActivities":{"raw":-725571000,"fmt":"-725.57M","longFmt":"-725,571,000"},"dividendsPaid":{"raw":-183858000,"fmt":"-183.86M","longFmt":"-183,858,000"},"netBorrowings":{"raw":-32094000,"fmt":"-32.09M","longFmt":"-32,094,000"},"otherCashflowsFromFinancingActivities":{"raw":725000,"fmt":"725k","longFmt":"725,000"},"totalCashFromFinancingActivities":{"raw":-100895000,"fmt":"-100.89M","longFmt":"-100,895,000"},"effectOfExchangeRate":{"raw":-2963000,"fmt":"-2.96M","longFmt":"-2,963,000"},"changeInCash":{"raw":-270800000,"fmt":"-270.8M","longFmt":"-270,800,000"},"issuanceOfStock":{"raw":114332000,"fmt":"114.33M","longFmt":"114,332,000"}},{"maxAge":1,"endDate":{"raw":1538265600,"fmt":"2018-09-30"},"netIncome":{"raw":124825000,"fmt":"124.83M","longFmt":"124,825,000"},"depreciation":{"raw":305726000,"fmt":"305.73M","longFmt":"305,726,000"},"changeToNetincome":{"raw":46405000,"fmt":"46.41M","longFmt":"46,405,000"},"changeToAccountReceivables":{"raw":-46685000,"fmt":"-46.69M","longFmt":"-46,685,000"},"changeToLiabilities":{"raw":29107000,"fmt":"29.11M","longFmt":"29,107,000"},"changeToOperatingActivities":{"raw":-35354000,"fmt":"-35.35M","longFmt":"-35,354,000"},"totalCashFromOperatingActivities":{"raw":417162000,"fmt":"417.16M","longFmt":"417,162,000"},"investments":{"raw":6452000,"fmt":"6.45M","longFmt":"6,452,000"},"totalCashflowsFromInvestingActivities":{"raw":-619957000,"fmt":"-619.96M","longFmt":"-619,957,000"},"dividendsPaid":{"raw":-185983000,"fmt":"-185.98M","longFmt":"-185,983,000"},"netBorrowings":{"raw":768000,"fmt":"768k","longFmt":"768,000"},"otherCashflowsFromFinancingActivities":{"raw":-1215000,"fmt":"-1.22M","longFmt":"-1,215,000"},"totalCashFromFinancingActivities":{"raw":104064000,"fmt":"104.06M","longFmt":"104,064,000"},"effectOfExchangeRate":{"raw":-5104000,"fmt":"-5.1M","longFmt":"-5,104,000"},"changeInCash":{"raw":-103835000,"fmt":"-103.83M","longFmt":"-103,835,000"},"issuanceOfStock":{"raw":290494000,"fmt":"290.49M","longFmt":"290,494,000"}},{"maxAge":1,"endDate":{"raw":1530316800,"fmt":"2018-06-30"},"netIncome":{"raw":67618000,"fmt":"67.62M","longFmt":"67,618,000"},"depreciation":{"raw":307331000,"fmt":"307.33M","longFmt":"307,331,000"},"changeToNetincome":{"raw":72759000,"fmt":"72.76M","longFmt":"72,759,000"},"changeToAccountReceivables":{"raw":32834000,"fmt":"32.83M","longFmt":"32,834,000"},"changeToLiabilities":{"raw":10818000,"fmt":"10.82M","longFmt":"10,818,000"},"changeToOperatingActivities":{"raw":51491000,"fmt":"51.49M","longFmt":"51,491,000"},"totalCashFromOperatingActivities":{"raw":538728000,"fmt":"538.73M","longFmt":"538,728,000"},"investments":{"raw":13240000,"fmt":"13.24M","longFmt":"13,240,000"},"totalCashflowsFromInvestingActivities":{"raw":-1365074000,"fmt":"-1.37B","longFmt":"-1,365,074,000"},"dividendsPaid":{"raw":-181760000,"fmt":"-181.76M","longFmt":"-181,760,000"},"netBorrowings":{"raw":-32885000,"fmt":"-32.88M","longFmt":"-32,885,000"},"otherCashflowsFromFinancingActivities":{"raw":728000,"fmt":"728k","longFmt":"728,000"},"totalCashFromFinancingActivities":{"raw":-206282000,"fmt":"-206.28M","longFmt":"-206,282,000"},"effectOfExchangeRate":{"raw":-33743000,"fmt":"-33.74M","longFmt":"-33,743,000"},"changeInCash":{"raw":-1066371000,"fmt":"-1.07B","longFmt":"-1,066,371,000"},"issuanceOfStock":{"raw":7635000,"fmt":"7.63M","longFmt":"7,635,000"}}],"maxAge":86400},"defaultKeyStatistics":{"maxAge":1,"priceHint":{"raw":2,"fmt":"2","longFmt":"2"},"enterpriseValue":{"raw":54227558400,"fmt":"54.23B","longFmt":"54,227,558,400"},"forwardPE":{"raw":65.28717,"fmt":"65.29"},"profitMargins":{"raw":0.080579996,"fmt":"8.06%"},"floatShares":{"raw":83632032,"fmt":"83.63M","longFmt":"83,632,032"},"sharesOutstanding":{"raw":80390496,"fmt":"80.39M","longFmt":"80,390,496"},"sharesShort":{"raw":1065059,"fmt":"1.07M","longFmt":"1,065,059"},"sharesShortPriorMonth":{"raw":1019480,"fmt":"1.02M","longFmt":"1,019,480"},"sharesShortPreviousMonthDate":{"raw":1559260800,"fmt":"2019-05-31"},"dateShortInterest":{"raw":1561680000,"fmt":"2019-06-28"},"sharesPercentSharesOut":{"raw":0.0127,"fmt":"1.27%"},"heldPercentInsiders":{"raw":0.00493,"fmt":"0.49%"},"heldPercentInstitutions":{"raw":0.96075994,"fmt":"96.08%"},"shortRatio":{"raw":2.88,"fmt":"2.88"},"shortPercentOfFloat":{"raw":0.0145000005,"fmt":"1.45%"},"beta":{"raw":0.659621,"fmt":"0.66"},"morningStarOverallRating":{},"morningStarRiskRating":{},"category":null,"bookValue":{"raw":100.215,"fmt":"100.21"},"priceToBook":{"raw":5.127077,"fmt":"5.13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0.877,"fmt":"87.70%"},"revenueQuarterlyGrowth":{},"netIncomeToCommon":{"raw":420543008,"fmt":"420.54M","longFmt":"420,543,008"},"trailingEps":{"raw":5.21,"fmt":"5.21"},"forwardEps":{"raw":7.87,"fmt":"7.87"},"pegRatio":{"raw":3.64,"fmt":"3.64"},"lastSplitFactor":"32/1","lastSplitDate":{"raw":1041292800,"fmt":"2002-12-31"},"enterpriseToRevenue":{"raw":10.39,"fmt":"10.39"},"enterpriseToEbitda":{"raw":23.464,"fmt":"23.46"},"52WeekChange":{"raw":0.175565,"fmt":"17.56%"},"SandP52WeekChange":{"raw":0.077139735,"fmt":"7.71%"},"lastDividendValue":{},"lastCapGain":{},"annualHoldingsTurnover":{}},"financialData":{"maxAge":86400,"currentPrice":{"raw":513.81,"fmt":"513.81"},"targetHighPrice":{"raw":600.0,"fmt":"600.00"},"targetLowPrice":{"raw":435.0,"fmt":"435.00"},"targetMeanPrice":{"raw":527.71,"fmt":"527.71"},"targetMedianPrice":{"raw":525.0,"fmt":"525.00"},"recommendationMean":{"raw":1.7,"fmt":"1.70"},"recommendationKey":"buy","numberOfAnalystOpinions":{"raw":21,"fmt":"21","longFmt":"21"},"totalCash":{"raw":1633843968,"fmt":"1.63B","longFmt":"1,633,843,968"},"totalCashPerShare":{"raw":19.434,"fmt":"19.43"},"ebitda":{"raw":2311079936,"fmt":"2.31B","longFmt":"2,311,079,936"},"totalDebt":{"raw":12398359552,"fmt":"12.4B","longFmt":"12,398,359,552"},"quickRatio":{"raw":1.387,"fmt":"1.39"},"currentRatio":{"raw":1.55,"fmt":"1.55"},"totalRevenue":{"raw":5218995200,"fmt":"5.22B","longFmt":"5,218,995,200"},"debtToEquity":{"raw":147.165,"fmt":"147.16"},"revenuePerShare":{"raw":64.895,"fmt":"64.89"},"returnOnAssets":{"raw":0.031570002,"fmt":"3.16%"},"returnOnEquity":{"raw":0.053990003,"fmt":"5.40%"},"grossProfits":{"raw":2466179000,"fmt":"2.47B","longFmt":"2,466,179,000"},"freeCashflow":{"raw":1734161664,"fmt":"1.73B","longFmt":"1,734,161,664"},"operatingCashflow":{"raw":1935660032,"fmt":"1.94B","longFmt":"1,935,660,032"},"earningsGrowth":{"raw":0.823,"fmt":"82.30%"},"revenueGrowth":{"raw":0.121,"fmt":"12.10%"},"grossMargins":{"raw":0.48935002,"fmt":"48.94%"},"ebitdaMargins":{"raw":0.44282,"fmt":"44.28%"},"operatingMargins":{"raw":0.20535,"fmt":"20.53%"},"profitMargins":{"raw":0.080579996,"fmt":"8.06%"},"financialCurrency":"USD"}}],"error":null}} </t>
  </si>
  <si>
    <t xml:space="preserve">{"quoteSummary":{"result":[{"cashflowStatementHistoryQuarterly":{"cashflowStatements":[{"maxAge":1,"endDate":{"raw":1559260800,"fmt":"2019-05-31"},"netIncome":{"raw":3740000000,"fmt":"3.74B","longFmt":"3,740,000,000"},"depreciation":{"raw":537000000,"fmt":"537M","longFmt":"537,000,000"},"changeToNetincome":{"raw":147000000,"fmt":"147M","longFmt":"147,000,000"},"changeToAccountReceivables":{"raw":-1378000000,"fmt":"-1.38B","longFmt":"-1,378,000,000"},"changeToLiabilities":{"raw":1109000000,"fmt":"1.11B","longFmt":"1,109,000,000"},"changeToOperatingActivities":{"raw":93000000,"fmt":"93M","longFmt":"93,000,000"},"totalCashFromOperatingActivities":{"raw":4422000000,"fmt":"4.42B","longFmt":"4,422,000,000"},"capitalExpenditures":{"raw":-413000000,"fmt":"-413M","longFmt":"-413,000,000"},"investments":{"raw":8352000000,"fmt":"8.35B","longFmt":"8,352,000,000"},"totalCashflowsFromInvestingActivities":{"raw":7906000000,"fmt":"7.91B","longFmt":"7,906,000,000"},"dividendsPaid":{"raw":-806000000,"fmt":"-806M","longFmt":"-806,000,000"},"otherCashflowsFromFinancingActivities":{"raw":-41000000,"fmt":"-41M","longFmt":"-41,000,000"},"totalCashFromFinancingActivities":{"raw":-6461000000,"fmt":"-6.46B","longFmt":"-6,461,000,000"},"effectOfExchangeRate":{"raw":-73000000,"fmt":"-73M","longFmt":"-73,000,000"},"changeInCash":{"raw":5794000000,"fmt":"5.79B","longFmt":"5,794,000,000"},"repurchaseOfStock":{"raw":-6301000000,"fmt":"-6.3B","longFmt":"-6,301,000,000"},"issuanceOfStock":{"raw":687000000,"fmt":"687M","longFmt":"687,000,000"}},{"maxAge":1,"endDate":{"raw":1551312000,"fmt":"2019-02-28"},"netIncome":{"raw":2745000000,"fmt":"2.75B","longFmt":"2,745,000,000"},"depreciation":{"raw":525000000,"fmt":"525M","longFmt":"525,000,000"},"changeToNetincome":{"raw":-60000000,"fmt":"-60M","longFmt":"-60,000,000"},"changeToAccountReceivables":{"raw":-10000000,"fmt":"-10M","longFmt":"-10,000,000"},"changeToLiabilities":{"raw":-665000000,"fmt":"-665M","longFmt":"-665,000,000"},"changeToOperatingActivities":{"raw":-159000000,"fmt":"-159M","longFmt":"-159,000,000"},"totalCashFromOperatingActivities":{"raw":2861000000,"fmt":"2.86B","longFmt":"2,861,000,000"},"capitalExpenditures":{"raw":-443000000,"fmt":"-443M","longFmt":"-443,000,000"},"investments":{"raw":13659000000,"fmt":"13.66B","longFmt":"13,659,000,000"},"totalCashflowsFromInvestingActivities":{"raw":13199000000,"fmt":"13.2B","longFmt":"13,199,000,000"},"dividendsPaid":{"raw":-670000000,"fmt":"-670M","longFmt":"-670,000,000"},"netBorrowings":{"raw":-2000000000,"fmt":"-2B","longFmt":"-2,000,000,000"},"otherCashflowsFromFinancingActivities":{"raw":-18000000,"fmt":"-18M","longFmt":"-18,000,000"},"totalCashFromFinancingActivities":{"raw":-12239000000,"fmt":"-12.24B","longFmt":"-12,239,000,000"},"effectOfExchangeRate":{"raw":75000000,"fmt":"75M","longFmt":"75,000,000"},"changeInCash":{"raw":3896000000,"fmt":"3.9B","longFmt":"3,896,000,000"},"repurchaseOfStock":{"raw":-10001000000,"fmt":"-10B","longFmt":"-10,001,000,000"},"issuanceOfStock":{"raw":450000000,"fmt":"450M","longFmt":"450,000,000"}},{"maxAge":1,"endDate":{"raw":1543536000,"fmt":"2018-11-30"},"netIncome":{"raw":2333000000,"fmt":"2.33B","longFmt":"2,333,000,000"},"depreciation":{"raw":492000000,"fmt":"492M","longFmt":"492,000,000"},"changeToNetincome":{"raw":346000000,"fmt":"346M","longFmt":"346,000,000"},"changeToAccountReceivables":{"raw":-274000000,"fmt":"-274M","longFmt":"-274,000,000"},"changeToLiabilities":{"raw":-1892000000,"fmt":"-1.89B","longFmt":"-1,892,000,000"},"changeToOperatingActivities":{"raw":18000000,"fmt":"18M","longFmt":"18,000,000"},"totalCashFromOperatingActivities":{"raw":546000000,"fmt":"546M","longFmt":"546,000,000"},"capitalExpenditures":{"raw":-421000000,"fmt":"-421M","longFmt":"-421,000,000"},"investments":{"raw":2604000000,"fmt":"2.6B","longFmt":"2,604,000,000"},"totalCashflowsFromInvestingActivities":{"raw":1920000000,"fmt":"1.92B","longFmt":"1,920,000,000"},"dividendsPaid":{"raw":-714000000,"fmt":"-714M","longFmt":"-714,000,000"},"netBorrowings":{"raw":-2000000000,"fmt":"-2B","longFmt":"-2,000,000,000"},"otherCashflowsFromFinancingActivities":{"raw":-41000000,"fmt":"-41M","longFmt":"-41,000,000"},"totalCashFromFinancingActivities":{"raw":-10023000000,"fmt":"-10.02B","longFmt":"-10,023,000,000"},"effectOfExchangeRate":{"raw":-74000000,"fmt":"-74M","longFmt":"-74,000,000"},"changeInCash":{"raw":-7631000000,"fmt":"-7.63B","longFmt":"-7,631,000,000"},"repurchaseOfStock":{"raw":-9995000000,"fmt":"-9.99B","longFmt":"-9,995,000,000"},"issuanceOfStock":{"raw":727000000,"fmt":"727M","longFmt":"727,000,000"}},{"maxAge":1,"endDate":{"raw":1535673600,"fmt":"2018-08-31"},"netIncome":{"raw":2265000000,"fmt":"2.27B","longFmt":"2,265,000,000"},"depreciation":{"raw":508000000,"fmt":"508M","longFmt":"508,000,000"},"changeToNetincome":{"raw":376000000,"fmt":"376M","longFmt":"376,000,000"},"changeToAccountReceivables":{"raw":1390000000,"fmt":"1.39B","longFmt":"1,390,000,000"},"changeToLiabilities":{"raw":1652000000,"fmt":"1.65B","longFmt":"1,652,000,000"},"changeToOperatingActivities":{"raw":309000000,"fmt":"309M","longFmt":"309,000,000"},"totalCashFromOperatingActivities":{"raw":6722000000,"fmt":"6.72B","longFmt":"6,722,000,000"},"capitalExpenditures":{"raw":-383000000,"fmt":"-383M","longFmt":"-383,000,000"},"investments":{"raw":3965000000,"fmt":"3.96B","longFmt":"3,965,000,000"},"totalCashflowsFromInvestingActivities":{"raw":3532000000,"fmt":"3.53B","longFmt":"3,532,000,000"},"dividendsPaid":{"raw":-742000000,"fmt":"-742M","longFmt":"-742,000,000"},"netBorrowings":{"raw":-2500000000,"fmt":"-2.5B","longFmt":"-2,500,000,000"},"otherCashflowsFromFinancingActivities":{"raw":-36000000,"fmt":"-36M","longFmt":"-36,000,000"},"totalCashFromFinancingActivities":{"raw":-13333000000,"fmt":"-13.33B","longFmt":"-13,333,000,000"},"effectOfExchangeRate":{"raw":-86000000,"fmt":"-86M","longFmt":"-86,000,000"},"changeInCash":{"raw":-3165000000,"fmt":"-3.17B","longFmt":"-3,165,000,000"},"repurchaseOfStock":{"raw":-10346000000,"fmt":"-10.35B","longFmt":"-10,346,000,000"},"issuanceOfStock":{"raw":291000000,"fmt":"291M","longFmt":"291,000,000"}}],"maxAge":86400},"defaultKeyStatistics":{"maxAge":1,"priceHint":{"raw":2,"fmt":"2","longFmt":"2"},"enterpriseValue":{"raw":217729302528,"fmt":"217.73B","longFmt":"217,729,302,528"},"forwardPE":{"raw":14.19952,"fmt":"14.20"},"profitMargins":{"raw":0.28054002,"fmt":"28.05%"},"floatShares":{"raw":2190699054,"fmt":"2.19B","longFmt":"2,190,699,054"},"sharesOutstanding":{"raw":3417649920,"fmt":"3.42B","longFmt":"3,417,649,920"},"sharesShort":{"raw":58195231,"fmt":"58.2M","longFmt":"58,195,231"},"sharesShortPriorMonth":{"raw":54426238,"fmt":"54.43M","longFmt":"54,426,238"},"sharesShortPreviousMonthDate":{"raw":1559260800,"fmt":"2019-05-31"},"dateShortInterest":{"raw":1561680000,"fmt":"2019-06-28"},"sharesPercentSharesOut":{"raw":0.0174,"fmt":"1.74%"},"heldPercentInsiders":{"raw":0.33387002,"fmt":"33.39%"},"heldPercentInstitutions":{"raw":0.58604,"fmt":"58.60%"},"shortRatio":{"raw":2.92,"fmt":"2.92"},"shortPercentOfFloat":{"raw":0.022,"fmt":"2.20%"},"beta":{"raw":1.146384,"fmt":"1.15"},"morningStarOverallRating":{},"morningStarRiskRating":{},"category":null,"bookValue":{"raw":6.485,"fmt":"6.49"},"priceToBook":{"raw":9.108712,"fmt":"9.11"},"annualReportExpenseRatio":{},"ytdReturn":{},"beta3Year":{},"totalAssets":{},"yield":{},"fundFamily":null,"fundInceptionDate":{},"legalType":null,"threeYearAverageReturn":{},"fiveYearAverageReturn":{},"priceToSalesTrailing12Months":{},"lastFiscalYearEnd":{"raw":1559260800,"fmt":"2019-05-31"},"nextFiscalYearEnd":{"raw":1622419200,"fmt":"2021-05-31"},"mostRecentQuarter":{"raw":1559260800,"fmt":"2019-05-31"},"earningsQuarterlyGrowth":{"raw":0.142,"fmt":"14.20%"},"revenueQuarterlyGrowth":{},"netIncomeToCommon":{"raw":11082999808,"fmt":"11.08B","longFmt":"11,082,999,808"},"trailingEps":{"raw":2.97,"fmt":"2.97"},"forwardEps":{"raw":4.16,"fmt":"4.16"},"pegRatio":{"raw":1.63,"fmt":"1.63"},"lastSplitFactor":"1/2","lastSplitDate":{"raw":971395200,"fmt":"2000-10-13"},"enterpriseToRevenue":{"raw":5.511,"fmt":"5.51"},"enterpriseToEbitda":{"raw":13.537,"fmt":"13.54"},"52WeekChange":{"raw":0.22348332,"fmt":"22.35%"},"SandP52WeekChange":{"raw":0.077139735,"fmt":"7.71%"},"lastDividendValue":{},"lastCapGain":{},"annualHoldingsTurnover":{}},"financialData":{"maxAge":86400,"currentPrice":{"raw":59.07,"fmt":"59.07"},"targetHighPrice":{"raw":66.0,"fmt":"66.00"},"targetLowPrice":{"raw":33.0,"fmt":"33.00"},"targetMeanPrice":{"raw":55.84,"fmt":"55.84"},"targetMedianPrice":{"raw":59.0,"fmt":"59.00"},"recommendationMean":{"raw":2.8,"fmt":"2.80"},"recommendationKey":"hold","numberOfAnalystOpinions":{"raw":25,"fmt":"25","longFmt":"25"},"totalCash":{"raw":37826998272,"fmt":"37.83B","longFmt":"37,826,998,272"},"totalCashPerShare":{"raw":11.34,"fmt":"11.34"},"ebitda":{"raw":16083999744,"fmt":"16.08B","longFmt":"16,083,999,744"},"totalDebt":{"raw":56397000704,"fmt":"56.4B","longFmt":"56,397,000,704"},"quickRatio":{"raw":2.348,"fmt":"2.35"},"currentRatio":{"raw":2.49,"fmt":"2.49"},"totalRevenue":{"raw":39506001920,"fmt":"39.51B","longFmt":"39,506,001,920"},"debtToEquity":{"raw":252.189,"fmt":"252.19"},"revenuePerShare":{"raw":10.871,"fmt":"10.87"},"returnOnAssets":{"raw":0.071090005,"fmt":"7.11%"},"returnOnEquity":{"raw":0.32015,"fmt":"32.01%"},"grossProfits":{"raw":31511000000,"fmt":"31.51B","longFmt":"31,511,000,000"},"freeCashflow":{"raw":10218500096,"fmt":"10.22B","longFmt":"10,218,500,096"},"operatingCashflow":{"raw":14551000064,"fmt":"14.55B","longFmt":"14,551,000,064"},"earningsGrowth":{"raw":0.34,"fmt":"34.00%"},"revenueGrowth":{"raw":0.011,"fmt":"1.10%"},"grossMargins":{"raw":0.79763,"fmt":"79.76%"},"ebitdaMargins":{"raw":0.40713,"fmt":"40.71%"},"operatingMargins":{"raw":0.35493,"fmt":"35.49%"},"profitMargins":{"raw":0.28054002,"fmt":"28.05%"},"financialCurrency":"USD"}}],"error":null}} </t>
  </si>
  <si>
    <t xml:space="preserve">{"quoteSummary":{"result":[{"cashflowStatementHistoryQuarterly":{"cashflowStatements":[{"maxAge":1,"endDate":{"raw":1553990400,"fmt":"2019-03-31"},"netIncome":{"raw":63660000,"fmt":"63.66M","longFmt":"63,660,000"},"depreciation":{"raw":123082000,"fmt":"123.08M","longFmt":"123,082,000"},"changeToNetincome":{"raw":-120000,"fmt":"-120k","longFmt":"-120,000"},"changeToLiabilities":{"raw":0,"fmt":null,"longFmt":"0"},"changeToOperatingActivities":{"raw":-31944000,"fmt":"-31.94M","longFmt":"-31,944,000"},"totalCashFromOperatingActivities":{"raw":154678000,"fmt":"154.68M","longFmt":"154,678,000"},"investments":{"raw":43000,"fmt":"43k","longFmt":"43,000"},"totalCashflowsFromInvestingActivities":{"raw":-52884000,"fmt":"-52.88M","longFmt":"-52,884,000"},"dividendsPaid":{"raw":-110246000,"fmt":"-110.25M","longFmt":"-110,246,000"},"netBorrowings":{"raw":23588000,"fmt":"23.59M","longFmt":"23,588,000"},"otherCashflowsFromFinancingActivities":{"raw":-7422000,"fmt":"-7.42M","longFmt":"-7,422,000"},"totalCashFromFinancingActivities":{"raw":-94080000,"fmt":"-94.08M","longFmt":"-94,080,000"},"changeInCash":{"raw":7714000,"fmt":"7.71M","longFmt":"7,714,000"}},{"maxAge":1,"endDate":{"raw":1546214400,"fmt":"2018-12-31"},"netIncome":{"raw":61282000,"fmt":"61.28M","longFmt":"61,282,000"},"depreciation":{"raw":121772000,"fmt":"121.77M","longFmt":"121,772,000"},"changeToNetincome":{"raw":3486000,"fmt":"3.49M","longFmt":"3,486,000"},"changeToLiabilities":{"raw":0,"fmt":null,"longFmt":"0"},"changeToOperatingActivities":{"raw":-53304000,"fmt":"-53.3M","longFmt":"-53,304,000"},"totalCashFromOperatingActivities":{"raw":133236000,"fmt":"133.24M","longFmt":"133,236,000"},"investments":{"raw":-630000,"fmt":"-630k","longFmt":"-630,000"},"totalCashflowsFromInvestingActivities":{"raw":-78592000,"fmt":"-78.59M","longFmt":"-78,592,000"},"dividendsPaid":{"raw":-105937000,"fmt":"-105.94M","longFmt":"-105,937,000"},"netBorrowings":{"raw":29647000,"fmt":"29.65M","longFmt":"29,647,000"},"otherCashflowsFromFinancingActivities":{"raw":-6169000,"fmt":"-6.17M","longFmt":"-6,169,000"},"totalCashFromFinancingActivities":{"raw":-82371000,"fmt":"-82.37M","longFmt":"-82,371,000"},"changeInCash":{"raw":-27727000,"fmt":"-27.73M","longFmt":"-27,727,000"},"repurchaseOfStock":{"raw":-9000,"fmt":"-9k","longFmt":"-9,000"},"issuanceOfStock":{"raw":97000,"fmt":"97k","longFmt":"97,000"}},{"maxAge":1,"endDate":{"raw":1538265600,"fmt":"2018-09-30"},"netIncome":{"raw":52791000,"fmt":"52.79M","longFmt":"52,791,000"},"depreciation":{"raw":124702000,"fmt":"124.7M","longFmt":"124,702,000"},"changeToNetincome":{"raw":2518000,"fmt":"2.52M","longFmt":"2,518,000"},"changeToLiabilities":{"raw":0,"fmt":null,"longFmt":"0"},"changeToOperatingActivities":{"raw":57040000,"fmt":"57.04M","longFmt":"57,040,000"},"totalCashFromOperatingActivities":{"raw":237051000,"fmt":"237.05M","longFmt":"237,051,000"},"investments":{"raw":-750000,"fmt":"-750k","longFmt":"-750,000"},"totalCashflowsFromInvestingActivities":{"raw":-66396000,"fmt":"-66.4M","longFmt":"-66,396,000"},"dividendsPaid":{"raw":-105913000,"fmt":"-105.91M","longFmt":"-105,913,000"},"netBorrowings":{"raw":-42617000,"fmt":"-42.62M","longFmt":"-42,617,000"},"otherCashflowsFromFinancingActivities":{"raw":-3871000,"fmt":"-3.87M","longFmt":"-3,871,000"},"totalCashFromFinancingActivities":{"raw":-152058000,"fmt":"-152.06M","longFmt":"-152,058,000"},"changeInCash":{"raw":18597000,"fmt":"18.6M","longFmt":"18,597,000"},"repurchaseOfStock":{"raw":-9000,"fmt":"-9k","longFmt":"-9,000"},"issuanceOfStock":{"raw":343000,"fmt":"343k","longFmt":"343,000"}},{"maxAge":1,"endDate":{"raw":1530316800,"fmt":"2018-06-30"},"netIncome":{"raw":59807000,"fmt":"59.81M","longFmt":"59,807,000"},"depreciation":{"raw":123160000,"fmt":"123.16M","longFmt":"123,160,000"},"changeToNetincome":{"raw":974000,"fmt":"974k","longFmt":"974,000"},"changeToLiabilities":{"raw":0,"fmt":null,"longFmt":"0"},"changeToOperatingActivities":{"raw":27360000,"fmt":"27.36M","longFmt":"27,360,000"},"totalCashFromOperatingActivities":{"raw":211301000,"fmt":"211.3M","longFmt":"211,301,000"},"investments":{"raw":-750000,"fmt":"-750k","longFmt":"-750,000"},"totalCashflowsFromInvestingActivities":{"raw":-174697000,"fmt":"-174.7M","longFmt":"-174,697,000"},"dividendsPaid":{"raw":-105889000,"fmt":"-105.89M","longFmt":"-105,889,000"},"netBorrowings":{"raw":55032000,"fmt":"55.03M","longFmt":"55,032,000"},"otherCashflowsFromFinancingActivities":{"raw":-7291000,"fmt":"-7.29M","longFmt":"-7,291,000"},"totalCashFromFinancingActivities":{"raw":-57911000,"fmt":"-57.91M","longFmt":"-57,911,000"},"changeInCash":{"raw":-21307000,"fmt":"-21.31M","longFmt":"-21,307,000"},"repurchaseOfStock":{"raw":-9000,"fmt":"-9k","longFmt":"-9,000"},"issuanceOfStock":{"raw":237000,"fmt":"237k","longFmt":"237,000"}}],"maxAge":86400},"defaultKeyStatistics":{"maxAge":1,"priceHint":{"raw":2,"fmt":"2","longFmt":"2"},"enterpriseValue":{"raw":18545549312,"fmt":"18.55B","longFmt":"18,545,549,312"},"forwardPE":{"raw":52.764194,"fmt":"52.76"},"profitMargins":{"raw":0.14973,"fmt":"14.97%"},"floatShares":{"raw":113269456,"fmt":"113.27M","longFmt":"113,269,456"},"sharesOutstanding":{"raw":113996000,"fmt":"114M","longFmt":"113,996,000"},"sharesShort":{"raw":1682453,"fmt":"1.68M","longFmt":"1,682,453"},"sharesShortPriorMonth":{"raw":1541729,"fmt":"1.54M","longFmt":"1,541,729"},"sharesShortPreviousMonthDate":{"raw":1559260800,"fmt":"2019-05-31"},"dateShortInterest":{"raw":1561680000,"fmt":"2019-06-28"},"sharesPercentSharesOut":{"raw":0.0148,"fmt":"1.48%"},"heldPercentInsiders":{"raw":0.00703,"fmt":"0.70%"},"heldPercentInstitutions":{"raw":0.95192003,"fmt":"95.19%"},"shortRatio":{"raw":3.32,"fmt":"3.32"},"shortPercentOfFloat":{"raw":0.0201,"fmt":"2.01%"},"beta":{"raw":0.426742,"fmt":"0.43"},"morningStarOverallRating":{},"morningStarRiskRating":{},"category":null,"bookValue":{"raw":53.567,"fmt":"53.57"},"priceToBook":{"raw":2.2556798,"fmt":"2.26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0.299,"fmt":"29.90%"},"revenueQuarterlyGrowth":{},"netIncomeToCommon":{"raw":233552992,"fmt":"233.55M","longFmt":"233,552,992"},"trailingEps":{"raw":2.054,"fmt":"2.05"},"forwardEps":{"raw":2.29,"fmt":"2.29"},"pegRatio":{"raw":8.07,"fmt":"8.07"},"lastSplitFactor":null,"lastSplitDate":{},"enterpriseToRevenue":{"raw":11.69,"fmt":"11.69"},"enterpriseToEbitda":{"raw":20.573,"fmt":"20.57"},"52WeekChange":{"raw":0.21999192,"fmt":"22.00%"},"SandP52WeekChange":{"raw":0.077139735,"fmt":"7.71%"},"lastDividendValue":{},"lastCapGain":{},"annualHoldingsTurnover":{}},"financialData":{"maxAge":86400,"currentPrice":{"raw":120.83,"fmt":"120.83"},"targetHighPrice":{"raw":127.0,"fmt":"127.00"},"targetLowPrice":{"raw":110.0,"fmt":"110.00"},"targetMeanPrice":{"raw":119.53,"fmt":"119.53"},"targetMedianPrice":{"raw":120.0,"fmt":"120.00"},"recommendationMean":{"raw":2.5,"fmt":"2.50"},"recommendationKey":"buy","numberOfAnalystOpinions":{"raw":15,"fmt":"15","longFmt":"15"},"totalCash":{"raw":47123000,"fmt":"47.12M","longFmt":"47,123,000"},"totalCashPerShare":{"raw":0.413,"fmt":"0.41"},"ebitda":{"raw":901456000,"fmt":"901.46M","longFmt":"901,456,000"},"totalDebt":{"raw":4581655040,"fmt":"4.58B","longFmt":"4,581,655,040"},"quickRatio":{"raw":0.066,"fmt":"0.07"},"currentRatio":{"raw":0.111,"fmt":"0.11"},"totalRevenue":{"raw":1586507008,"fmt":"1.59B","longFmt":"1,586,507,008"},"debtToEquity":{"raw":72.434,"fmt":"72.43"},"revenuePerShare":{"raw":13.954,"fmt":"13.95"},"returnOnAssets":{"raw":0.02249,"fmt":"2.25%"},"returnOnEquity":{"raw":0.03833,"fmt":"3.83%"},"grossProfits":{"raw":929125000,"fmt":"929.12M","longFmt":"929,125,000"},"freeCashflow":{"raw":661613376,"fmt":"661.61M","longFmt":"661,613,376"},"operatingCashflow":{"raw":736265984,"fmt":"736.27M","longFmt":"736,265,984"},"earningsGrowth":{"raw":0.311,"fmt":"31.10%"},"revenueGrowth":{"raw":0.039,"fmt":"3.90%"},"grossMargins":{"raw":0.59146,"fmt":"59.15%"},"ebitdaMargins":{"raw":0.5682,"fmt":"56.82%"},"operatingMargins":{"raw":0.25764,"fmt":"25.76%"},"profitMargins":{"raw":0.14973,"fmt":"14.97%"},"financialCurrency":"USD"}}],"error":null}} </t>
  </si>
  <si>
    <t xml:space="preserve">{"quoteSummary":{"result":[{"cashflowStatementHistoryQuarterly":{"cashflowStatements":[{"maxAge":1,"endDate":{"raw":1553990400,"fmt":"2019-03-31"},"netIncome":{"raw":44551000,"fmt":"44.55M","longFmt":"44,551,000"},"depreciation":{"raw":61161000,"fmt":"61.16M","longFmt":"61,161,000"},"changeToNetincome":{"raw":-7091000,"fmt":"-7.09M","longFmt":"-7,091,000"},"changeToAccountReceivables":{"raw":-10893000,"fmt":"-10.89M","longFmt":"-10,893,000"},"changeToLiabilities":{"raw":0,"fmt":null,"longFmt":"0"},"changeToOperatingActivities":{"raw":11700000,"fmt":"11.7M","longFmt":"11,700,000"},"totalCashFromOperatingActivities":{"raw":114559000,"fmt":"114.56M","longFmt":"114,559,000"},"investments":{"raw":-6474000,"fmt":"-6.47M","longFmt":"-6,474,000"},"otherCashflowsFromInvestingActivities":{"raw":23907000,"fmt":"23.91M","longFmt":"23,907,000"},"totalCashflowsFromInvestingActivities":{"raw":-206306000,"fmt":"-206.31M","longFmt":"-206,306,000"},"dividendsPaid":{"raw":-77237000,"fmt":"-77.24M","longFmt":"-77,237,000"},"netBorrowings":{"raw":177035000,"fmt":"177.03M","longFmt":"177,035,000"},"otherCashflowsFromFinancingActivities":{"raw":-10425000,"fmt":"-10.43M","longFmt":"-10,425,000"},"totalCashFromFinancingActivities":{"raw":88398000,"fmt":"88.4M","longFmt":"88,398,000"},"changeInCash":{"raw":-3349000,"fmt":"-3.35M","longFmt":"-3,349,000"},"repurchaseOfStock":{"raw":-5467000,"fmt":"-5.47M","longFmt":"-5,467,000"},"issuanceOfStock":{"raw":4492000,"fmt":"4.49M","longFmt":"4,492,000"}},{"maxAge":1,"endDate":{"raw":1546214400,"fmt":"2018-12-31"},"netIncome":{"raw":63896000,"fmt":"63.9M","longFmt":"63,896,000"},"depreciation":{"raw":65057000,"fmt":"65.06M","longFmt":"65,057,000"},"changeToNetincome":{"raw":-25742000,"fmt":"-25.74M","longFmt":"-25,742,000"},"changeToAccountReceivables":{"raw":4084000,"fmt":"4.08M","longFmt":"4,084,000"},"changeToLiabilities":{"raw":0,"fmt":null,"longFmt":"0"},"changeToOperatingActivities":{"raw":-10312000,"fmt":"-10.31M","longFmt":"-10,312,000"},"totalCashFromOperatingActivities":{"raw":112758000,"fmt":"112.76M","longFmt":"112,758,000"},"investments":{"raw":765000,"fmt":"765k","longFmt":"765,000"},"otherCashflowsFromInvestingActivities":{"raw":-16101000,"fmt":"-16.1M","longFmt":"-16,101,000"},"totalCashflowsFromInvestingActivities":{"raw":-264846000,"fmt":"-264.85M","longFmt":"-264,846,000"},"dividendsPaid":{"raw":-77039000,"fmt":"-77.04M","longFmt":"-77,039,000"},"netBorrowings":{"raw":-21113000,"fmt":"-21.11M","longFmt":"-21,113,000"},"otherCashflowsFromFinancingActivities":{"raw":-1296000,"fmt":"-1.3M","longFmt":"-1,296,000"},"totalCashFromFinancingActivities":{"raw":-95196000,"fmt":"-95.2M","longFmt":"-95,196,000"},"changeInCash":{"raw":-247284000,"fmt":"-247.28M","longFmt":"-247,284,000"},"repurchaseOfStock":{"raw":-70000,"fmt":"-70k","longFmt":"-70,000"},"issuanceOfStock":{"raw":4322000,"fmt":"4.32M","longFmt":"4,322,000"}},{"maxAge":1,"endDate":{"raw":1538265600,"fmt":"2018-09-30"},"netIncome":{"raw":53025000,"fmt":"53.02M","longFmt":"53,025,000"},"depreciation":{"raw":63828000,"fmt":"63.83M","longFmt":"63,828,000"},"changeToNetincome":{"raw":-10620000,"fmt":"-10.62M","longFmt":"-10,620,000"},"changeToAccountReceivables":{"raw":18867000,"fmt":"18.87M","longFmt":"18,867,000"},"changeToLiabilities":{"raw":0,"fmt":null,"longFmt":"0"},"changeToOperatingActivities":{"raw":34000,"fmt":"34k","longFmt":"34,000"},"totalCashFromOperatingActivities":{"raw":141031000,"fmt":"141.03M","longFmt":"141,031,000"},"investments":{"raw":1626000,"fmt":"1.63M","longFmt":"1,626,000"},"otherCashflowsFromInvestingActivities":{"raw":-8220000,"fmt":"-8.22M","longFmt":"-8,220,000"},"totalCashflowsFromInvestingActivities":{"raw":-341547000,"fmt":"-341.55M","longFmt":"-341,547,000"},"dividendsPaid":{"raw":-71656000,"fmt":"-71.66M","longFmt":"-71,656,000"},"netBorrowings":{"raw":281962000,"fmt":"281.96M","longFmt":"281,962,000"},"otherCashflowsFromFinancingActivities":{"raw":-8585000,"fmt":"-8.59M","longFmt":"-8,585,000"},"totalCashFromFinancingActivities":{"raw":230675000,"fmt":"230.68M","longFmt":"230,675,000"},"changeInCash":{"raw":30159000,"fmt":"30.16M","longFmt":"30,159,000"},"repurchaseOfStock":{"raw":-261000,"fmt":"-261k","longFmt":"-261,000"},"issuanceOfStock":{"raw":29215000,"fmt":"29.21M","longFmt":"29,215,000"}},{"maxAge":1,"endDate":{"raw":1530316800,"fmt":"2018-06-30"},"netIncome":{"raw":0,"fmt":null,"longFmt":"0"},"depreciation":{"raw":63828000,"fmt":"63.83M","longFmt":"63,828,000"},"changeToNetincome":{"raw":-10620000,"fmt":"-10.62M","longFmt":"-10,620,000"},"changeToAccountReceivables":{"raw":18867000,"fmt":"18.87M","longFmt":"18,867,000"},"changeToLiabilities":{"raw":0,"fmt":null,"longFmt":"0"},"changeToOperatingActivities":{"raw":34000,"fmt":"34k","longFmt":"34,000"},"totalCashFromOperatingActivities":{"raw":141031000,"fmt":"141.03M","longFmt":"141,031,000"},"investments":{"raw":1626000,"fmt":"1.63M","longFmt":"1,626,000"},"otherCashflowsFromInvestingActivities":{"raw":-8220000,"fmt":"-8.22M","longFmt":"-8,220,000"},"totalCashflowsFromInvestingActivities":{"raw":-341547000,"fmt":"-341.55M","longFmt":"-341,547,000"},"dividendsPaid":{"raw":-71656000,"fmt":"-71.66M","longFmt":"-71,656,000"},"netBorrowings":{"raw":281962000,"fmt":"281.96M","longFmt":"281,962,000"},"otherCashflowsFromFinancingActivities":{"raw":-8585000,"fmt":"-8.59M","longFmt":"-8,585,000"},"totalCashFromFinancingActivities":{"raw":230675000,"fmt":"230.68M","longFmt":"230,675,000"},"changeInCash":{"raw":30159000,"fmt":"30.16M","longFmt":"30,159,000"},"repurchaseOfStock":{"raw":-261000,"fmt":"-261k","longFmt":"-261,000"},"issuanceOfStock":{"raw":29215000,"fmt":"29.21M","longFmt":"29,215,000"}}],"maxAge":86400},"defaultKeyStatistics":{"maxAge":1,"priceHint":{"raw":2,"fmt":"2","longFmt":"2"},"enterpriseValue":{"raw":15638202368,"fmt":"15.64B","longFmt":"15,638,202,368"},"forwardPE":{"raw":53.346775,"fmt":"53.35"},"profitMargins":{"raw":0.36036,"fmt":"36.04%"},"floatShares":{"raw":358684066,"fmt":"358.68M","longFmt":"358,684,066"},"sharesOutstanding":{"raw":359428000,"fmt":"359.43M","longFmt":"359,428,000"},"sharesShort":{"raw":5192143,"fmt":"5.19M","longFmt":"5,192,143"},"sharesShortPriorMonth":{"raw":4948654,"fmt":"4.95M","longFmt":"4,948,654"},"sharesShortPreviousMonthDate":{"raw":1559260800,"fmt":"2019-05-31"},"dateShortInterest":{"raw":1561680000,"fmt":"2019-06-28"},"sharesPercentSharesOut":{"raw":0.014400001,"fmt":"1.44%"},"heldPercentInsiders":{"raw":0.00195,"fmt":"0.19%"},"heldPercentInstitutions":{"raw":0.96306,"fmt":"96.31%"},"shortRatio":{"raw":2.68,"fmt":"2.68"},"shortPercentOfFloat":{"raw":0.0199,"fmt":"1.99%"},"beta":{"raw":0.694121,"fmt":"0.69"},"morningStarOverallRating":{},"morningStarRiskRating":{},"category":null,"bookValue":{"raw":12.859,"fmt":"12.86"},"priceToBook":{"raw":2.5721285,"fmt":"2.57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-0.389,"fmt":"-38.90%"},"revenueQuarterlyGrowth":{},"netIncomeToCommon":{"raw":349760000,"fmt":"349.76M","longFmt":"349,760,000"},"trailingEps":{"raw":0.986,"fmt":"0.99"},"forwardEps":{"raw":0.62,"fmt":"0.62"},"pegRatio":{"raw":9.96,"fmt":"9.96"},"lastSplitFactor":"1/2","lastSplitDate":{"raw":872553600,"fmt":"1997-08-26"},"enterpriseToRevenue":{"raw":15.86,"fmt":"15.86"},"enterpriseToEbitda":{"raw":31.481,"fmt":"31.48"},"52WeekChange":{"raw":0.14186609,"fmt":"14.19%"},"SandP52WeekChange":{"raw":0.077139735,"fmt":"7.71%"},"lastDividendValue":{},"lastCapGain":{},"annualHoldingsTurnover":{}},"financialData":{"maxAge":86400,"currentPrice":{"raw":33.075,"fmt":"33.08"},"targetHighPrice":{"raw":37.0,"fmt":"37.00"},"targetLowPrice":{"raw":29.0,"fmt":"29.00"},"targetMeanPrice":{"raw":33.66,"fmt":"33.66"},"targetMedianPrice":{"raw":34.0,"fmt":"34.00"},"recommendationMean":{"raw":1.9,"fmt":"1.90"},"recommendationKey":"buy","numberOfAnalystOpinions":{"raw":16,"fmt":"16","longFmt":"16"},"totalCash":{"raw":15295000,"fmt":"15.29M","longFmt":"15,295,000"},"totalCashPerShare":{"raw":0.043,"fmt":"0.04"},"ebitda":{"raw":496752992,"fmt":"496.75M","longFmt":"496,752,992"},"totalDebt":{"raw":2885314048,"fmt":"2.89B","longFmt":"2,885,314,048"},"quickRatio":{"raw":0.915,"fmt":"0.92"},"currentRatio":{"raw":3.183,"fmt":"3.18"},"totalRevenue":{"raw":986014016,"fmt":"986.01M","longFmt":"986,014,016"},"debtToEquity":{"raw":61.636,"fmt":"61.64"},"revenuePerShare":{"raw":2.753,"fmt":"2.75"},"returnOnAssets":{"raw":0.0199,"fmt":"1.99%"},"returnOnEquity":{"raw":0.076570004,"fmt":"7.66%"},"grossProfits":{"raw":603261000,"fmt":"603.26M","longFmt":"603,261,000"},"freeCashflow":{"raw":480940384,"fmt":"480.94M","longFmt":"480,940,384"},"operatingCashflow":{"raw":485804000,"fmt":"485.8M","longFmt":"485,804,000"},"earningsGrowth":{"raw":-0.395,"fmt":"-39.50%"},"revenueGrowth":{"raw":0.129,"fmt":"12.90%"},"grossMargins":{"raw":0.62832,"fmt":"62.83%"},"ebitdaMargins":{"raw":0.50380003,"fmt":"50.38%"},"operatingMargins":{"raw":0.24855,"fmt":"24.85%"},"profitMargins":{"raw":0.36036,"fmt":"36.04%"},"financialCurrency":"USD"}}],"error":null}} </t>
  </si>
  <si>
    <t xml:space="preserve">{"quoteSummary":{"result":[{"cashflowStatementHistoryQuarterly":{"cashflowStatements":[{"maxAge":1,"endDate":{"raw":1559260800,"fmt":"2019-05-31"},"netIncome":{"raw":632593000,"fmt":"632.59M","longFmt":"632,593,000"},"depreciation":{"raw":145610000,"fmt":"145.61M","longFmt":"145,610,000"},"changeToNetincome":{"raw":214753000,"fmt":"214.75M","longFmt":"214,753,000"},"changeToAccountReceivables":{"raw":21139000,"fmt":"21.14M","longFmt":"21,139,000"},"changeToLiabilities":{"raw":-12101000,"fmt":"-12.1M","longFmt":"-12,101,000"},"changeToOperatingActivities":{"raw":101400000,"fmt":"101.4M","longFmt":"101,400,000"},"totalCashFromOperatingActivities":{"raw":1109328000,"fmt":"1.11B","longFmt":"1,109,328,000"},"capitalExpenditures":{"raw":-145492000,"fmt":"-145.49M","longFmt":"-145,492,000"},"investments":{"raw":155565000,"fmt":"155.56M","longFmt":"155,565,000"},"totalCashflowsFromInvestingActivities":{"raw":10073000,"fmt":"10.07M","longFmt":"10,073,000"},"netBorrowings":{"raw":-288000,"fmt":"-288k","longFmt":"-288,000"},"totalCashFromFinancingActivities":{"raw":-772101000,"fmt":"-772.1M","longFmt":"-772,101,000"},"effectOfExchangeRate":{"raw":-3236000,"fmt":"-3.24M","longFmt":"-3,236,000"},"changeInCash":{"raw":344064000,"fmt":"344.06M","longFmt":"344,064,000"},"repurchaseOfStock":{"raw":-774131000,"fmt":"-774.13M","longFmt":"-774,131,000"},"issuanceOfStock":{"raw":2318000,"fmt":"2.32M","longFmt":"2,318,000"}},{"maxAge":1,"endDate":{"raw":1551398400,"fmt":"2019-03-01"},"netIncome":{"raw":674241000,"fmt":"674.24M","longFmt":"674,241,000"},"depreciation":{"raw":144898000,"fmt":"144.9M","longFmt":"144,898,000"},"changeToNetincome":{"raw":125544000,"fmt":"125.54M","longFmt":"125,544,000"},"changeToAccountReceivables":{"raw":64544000,"fmt":"64.54M","longFmt":"64,544,000"},"changeToLiabilities":{"raw":125152000,"fmt":"125.15M","longFmt":"125,152,000"},"changeToOperatingActivities":{"raw":-126926000,"fmt":"-126.93M","longFmt":"-126,926,000"},"totalCashFromOperatingActivities":{"raw":1013448000,"fmt":"1.01B","longFmt":"1,013,448,000"},"capitalExpenditures":{"raw":-65268000,"fmt":"-65.27M","longFmt":"-65,268,000"},"investments":{"raw":33167000,"fmt":"33.17M","longFmt":"33,167,000"},"totalCashflowsFromInvestingActivities":{"raw":-131918000,"fmt":"-131.92M","longFmt":"-131,918,000"},"netBorrowings":{"raw":-2931000,"fmt":"-2.93M","longFmt":"-2,931,000"},"totalCashFromFinancingActivities":{"raw":-783912000,"fmt":"-783.91M","longFmt":"-783,912,000"},"effectOfExchangeRate":{"raw":-1547000,"fmt":"-1.55M","longFmt":"-1,547,000"},"changeInCash":{"raw":96071000,"fmt":"96.07M","longFmt":"96,071,000"},"repurchaseOfStock":{"raw":-852575000,"fmt":"-852.58M","longFmt":"-852,575,000"},"issuanceOfStock":{"raw":71594000,"fmt":"71.59M","longFmt":"71,594,000"}},{"maxAge":1,"endDate":{"raw":1543536000,"fmt":"2018-11-30"},"netIncome":{"raw":678240000,"fmt":"678.24M","longFmt":"678,240,000"},"depreciation":{"raw":106720000,"fmt":"106.72M","longFmt":"106,720,000"},"changeToNetincome":{"raw":125056000,"fmt":"125.06M","longFmt":"125,056,000"},"changeToAccountReceivables":{"raw":-200985000,"fmt":"-200.99M","longFmt":"-200,985,000"},"changeToLiabilities":{"raw":301001000,"fmt":"301M","longFmt":"301,001,000"},"changeToOperatingActivities":{"raw":52336000,"fmt":"52.34M","longFmt":"52,336,000"},"totalCashFromOperatingActivities":{"raw":1107993000,"fmt":"1.11B","longFmt":"1,107,993,000"},"capitalExpenditures":{"raw":-62563000,"fmt":"-62.56M","longFmt":"-62,563,000"},"investments":{"raw":1605026000,"fmt":"1.61B","longFmt":"1,605,026,000"},"totalCashflowsFromInvestingActivities":{"raw":-3138878000,"fmt":"-3.14B","longFmt":"-3,138,878,000"},"netBorrowings":{"raw":2247767000,"fmt":"2.25B","longFmt":"2,247,767,000"},"totalCashFromFinancingActivities":{"raw":1924731000,"fmt":"1.92B","longFmt":"1,924,731,000"},"effectOfExchangeRate":{"raw":1785000,"fmt":"1.78M","longFmt":"1,785,000"},"changeInCash":{"raw":-104369000,"fmt":"-104.37M","longFmt":"-104,369,000"},"repurchaseOfStock":{"raw":-324283000,"fmt":"-324.28M","longFmt":"-324,283,000"},"issuanceOfStock":{"raw":1247000,"fmt":"1.25M","longFmt":"1,247,000"}},{"maxAge":1,"endDate":{"raw":1535673600,"fmt":"2018-08-31"},"netIncome":{"raw":666291000,"fmt":"666.29M","longFmt":"666,291,000"},"depreciation":{"raw":86890000,"fmt":"86.89M","longFmt":"86,890,000"},"changeToNetincome":{"raw":146694000,"fmt":"146.69M","longFmt":"146,694,000"},"changeToAccountReceivables":{"raw":58321000,"fmt":"58.32M","longFmt":"58,321,000"},"changeToLiabilities":{"raw":55231000,"fmt":"55.23M","longFmt":"55,231,000"},"changeToOperatingActivities":{"raw":-31739000,"fmt":"-31.74M","longFmt":"-31,739,000"},"totalCashFromOperatingActivities":{"raw":955304000,"fmt":"955.3M","longFmt":"955,304,000"},"capitalExpenditures":{"raw":-63558000,"fmt":"-63.56M","longFmt":"-63,558,000"},"investments":{"raw":161651000,"fmt":"161.65M","longFmt":"161,651,000"},"totalCashflowsFromInvestingActivities":{"raw":-1520334000,"fmt":"-1.52B","longFmt":"-1,520,334,000"},"netBorrowings":{"raw":-317000,"fmt":"-317k","longFmt":"-317,000"},"totalCashFromFinancingActivities":{"raw":-671661000,"fmt":"-671.66M","longFmt":"-671,661,000"},"effectOfExchangeRate":{"raw":-4151000,"fmt":"-4.15M","longFmt":"-4,151,000"},"changeInCash":{"raw":-1240842000,"fmt":"-1.24B","longFmt":"-1,240,842,000"},"repurchaseOfStock":{"raw":-796405000,"fmt":"-796.4M","longFmt":"-796,405,000"},"issuanceOfStock":{"raw":125061000,"fmt":"125.06M","longFmt":"125,061,000"}}],"maxAge":86400},"defaultKeyStatistics":{"maxAge":1,"priceHint":{"raw":2,"fmt":"2","longFmt":"2"},"enterpriseValue":{"raw":150541664256,"fmt":"150.54B","longFmt":"150,541,664,256"},"forwardPE":{"raw":31.50154,"fmt":"31.50"},"profitMargins":{"raw":0.26249,"fmt":"26.25%"},"floatShares":{"raw":483938756,"fmt":"483.94M","longFmt":"483,938,756"},"sharesOutstanding":{"raw":487951008,"fmt":"487.95M","longFmt":"487,951,008"},"sharesShort":{"raw":4880657,"fmt":"4.88M","longFmt":"4,880,657"},"sharesShortPriorMonth":{"raw":5344018,"fmt":"5.34M","longFmt":"5,344,018"},"sharesShortPreviousMonthDate":{"raw":1559260800,"fmt":"2019-05-31"},"dateShortInterest":{"raw":1561680000,"fmt":"2019-06-28"},"sharesPercentSharesOut":{"raw":0.0101,"fmt":"1.01%"},"heldPercentInsiders":{"raw":0.0027599998,"fmt":"0.28%"},"heldPercentInstitutions":{"raw":0.88935,"fmt":"88.93%"},"shortRatio":{"raw":1.54,"fmt":"1.54"},"shortPercentOfFloat":{"raw":0.01,"fmt":"1.00%"},"beta":{"raw":1.053307,"fmt":"1.05"},"morningStarOverallRating":{},"morningStarRiskRating":{},"category":null,"bookValue":{"raw":20.424,"fmt":"20.42"},"priceToBook":{"raw":15.038191,"fmt":"15.04"},"annualReportExpenseRatio":{},"ytdReturn":{},"beta3Year":{},"totalAssets":{},"yield":{},"fundFamily":null,"fundInceptionDate":{},"legalType":null,"threeYearAverageReturn":{},"fiveYearAverageReturn":{},"priceToSalesTrailing12Months":{},"lastFiscalYearEnd":{"raw":1543536000,"fmt":"2018-11-30"},"nextFiscalYearEnd":{"raw":1606694400,"fmt":"2020-11-30"},"mostRecentQuarter":{"raw":1559260800,"fmt":"2019-05-31"},"earningsQuarterlyGrowth":{"raw":-0.046,"fmt":"-4.60%"},"revenueQuarterlyGrowth":{},"netIncomeToCommon":{"raw":2651365120,"fmt":"2.65B","longFmt":"2,651,365,120"},"trailingEps":{"raw":5.351,"fmt":"5.35"},"forwardEps":{"raw":9.75,"fmt":"9.75"},"pegRatio":{"raw":1.71,"fmt":"1.71"},"lastSplitFactor":"1/2","lastSplitDate":{"raw":1116892800,"fmt":"2005-05-24"},"enterpriseToRevenue":{"raw":14.904,"fmt":"14.90"},"enterpriseToEbitda":{"raw":44.702,"fmt":"44.70"},"52WeekChange":{"raw":0.212345,"fmt":"21.23%"},"SandP52WeekChange":{"raw":0.077139735,"fmt":"7.71%"},"lastDividendValue":{},"lastCapGain":{},"annualHoldingsTurnover":{}},"financialData":{"maxAge":86400,"currentPrice":{"raw":307.14,"fmt":"307.14"},"targetHighPrice":{"raw":390.0,"fmt":"390.00"},"targetLowPrice":{"raw":275.0,"fmt":"275.00"},"targetMeanPrice":{"raw":313.12,"fmt":"313.12"},"targetMedianPrice":{"raw":315.0,"fmt":"315.00"},"recommendationMean":{"raw":2.0,"fmt":"2.00"},"recommendationKey":"buy","numberOfAnalystOpinions":{"raw":25,"fmt":"25","longFmt":"25"},"totalCash":{"raw":3478979072,"fmt":"3.48B","longFmt":"3,478,979,072"},"totalCashPerShare":{"raw":7.167,"fmt":"7.17"},"ebitda":{"raw":3367646976,"fmt":"3.37B","longFmt":"3,367,646,976"},"totalDebt":{"raw":4136570112,"fmt":"4.14B","longFmt":"4,136,570,112"},"quickRatio":{"raw":0.618,"fmt":"0.62"},"currentRatio":{"raw":0.695,"fmt":"0.69"},"totalRevenue":{"raw":10100927488,"fmt":"10.1B","longFmt":"10,100,927,488"},"debtToEquity":{"raw":41.65,"fmt":"41.65"},"revenuePerShare":{"raw":20.679,"fmt":"20.68"},"returnOnAssets":{"raw":0.10349,"fmt":"10.35%"},"returnOnEquity":{"raw":0.28452,"fmt":"28.45%"},"grossProfits":{"raw":7835009000,"fmt":"7.84B","longFmt":"7,835,009,000"},"freeCashflow":{"raw":2941932800,"fmt":"2.94B","longFmt":"2,941,932,800"},"operatingCashflow":{"raw":4186073088,"fmt":"4.19B","longFmt":"4,186,073,088"},"earningsGrowth":{"raw":-0.03,"fmt":"-3.00%"},"revenueGrowth":{"raw":0.25,"fmt":"25.00%"},"grossMargins":{"raw":0.85550004,"fmt":"85.55%"},"ebitdaMargins":{"raw":0.3334,"fmt":"33.34%"},"operatingMargins":{"raw":0.28547,"fmt":"28.55%"},"profitMargins":{"raw":0.26249,"fmt":"26.25%"},"financialCurrency":"USD"}}],"error":null}} </t>
  </si>
  <si>
    <t xml:space="preserve">{"quoteSummary":{"result":[{"cashflowStatementHistoryQuarterly":{"cashflowStatements":[{"maxAge":1,"endDate":{"raw":1553904000,"fmt":"2019-03-30"},"netIncome":{"raw":151000000,"fmt":"151M","longFmt":"151,000,000"},"depreciation":{"raw":95000000,"fmt":"95M","longFmt":"95,000,000"},"changeToNetincome":{"raw":37000000,"fmt":"37M","longFmt":"37,000,000"},"changeToAccountReceivables":{"raw":304000000,"fmt":"304M","longFmt":"304,000,000"},"changeToLiabilities":{"raw":-267000000,"fmt":"-267M","longFmt":"-267,000,000"},"changeToInventory":{"raw":-63000000,"fmt":"-63M","longFmt":"-63,000,000"},"changeToOperatingActivities":{"raw":-6000000,"fmt":"-6M","longFmt":"-6,000,000"},"totalCashFromOperatingActivities":{"raw":251000000,"fmt":"251M","longFmt":"251,000,000"},"capitalExpenditures":{"raw":-66000000,"fmt":"-66M","longFmt":"-66,000,000"},"investments":{"raw":2000000,"fmt":"2M","longFmt":"2,000,000"},"totalCashflowsFromInvestingActivities":{"raw":-432000000,"fmt":"-432M","longFmt":"-432,000,000"},"dividendsPaid":{"raw":-93000000,"fmt":"-93M","longFmt":"-93,000,000"},"netBorrowings":{"raw":-8000000,"fmt":"-8M","longFmt":"-8,000,000"},"totalCashFromFinancingActivities":{"raw":-201000000,"fmt":"-201M","longFmt":"-201,000,000"},"effectOfExchangeRate":{"raw":22000000,"fmt":"22M","longFmt":"22,000,000"},"changeInCash":{"raw":-360000000,"fmt":"-360M","longFmt":"-360,000,000"},"repurchaseOfStock":{"raw":-145000000,"fmt":"-145M","longFmt":"-145,000,000"},"issuanceOfStock":{"raw":45000000,"fmt":"45M","longFmt":"45,000,000"}},{"maxAge":1,"endDate":{"raw":1546214400,"fmt":"2018-12-31"},"netIncome":{"raw":422000000,"fmt":"422M","longFmt":"422,000,000"},"depreciation":{"raw":93000000,"fmt":"93M","longFmt":"93,000,000"},"changeToNetincome":{"raw":21000000,"fmt":"21M","longFmt":"21,000,000"},"changeToAccountReceivables":{"raw":-375000000,"fmt":"-375M","longFmt":"-375,000,000"},"changeToLiabilities":{"raw":431000000,"fmt":"431M","longFmt":"431,000,000"},"changeToInventory":{"raw":10000000,"fmt":"10M","longFmt":"10,000,000"},"changeToOperatingActivities":{"raw":210000000,"fmt":"210M","longFmt":"210,000,000"},"totalCashFromOperatingActivities":{"raw":812000000,"fmt":"812M","longFmt":"812,000,000"},"capitalExpenditures":{"raw":-69000000,"fmt":"-69M","longFmt":"-69,000,000"},"investments":{"raw":-19000000,"fmt":"-19M","longFmt":"-19,000,000"},"totalCashflowsFromInvestingActivities":{"raw":-70000000,"fmt":"-70M","longFmt":"-70,000,000"},"dividendsPaid":{"raw":-85000000,"fmt":"-85M","longFmt":"-85,000,000"},"netBorrowings":{"raw":-116000000,"fmt":"-116M","longFmt":"-116,000,000"},"otherCashflowsFromFinancingActivities":{"raw":-76000000,"fmt":"-76M","longFmt":"-76,000,000"},"totalCashFromFinancingActivities":{"raw":-314000000,"fmt":"-314M","longFmt":"-314,000,000"},"effectOfExchangeRate":{"raw":-22000000,"fmt":"-22M","longFmt":"-22,000,000"},"changeInCash":{"raw":406000000,"fmt":"406M","longFmt":"406,000,000"},"repurchaseOfStock":{"raw":-66000000,"fmt":"-66M","longFmt":"-66,000,000"},"issuanceOfStock":{"raw":29000000,"fmt":"29M","longFmt":"29,000,000"}},{"maxAge":1,"endDate":{"raw":1538179200,"fmt":"2018-09-29"},"netIncome":{"raw":247000000,"fmt":"247M","longFmt":"247,000,000"},"depreciation":{"raw":89000000,"fmt":"89M","longFmt":"89,000,000"},"changeToNetincome":{"raw":58000000,"fmt":"58M","longFmt":"58,000,000"},"changeToAccountReceivables":{"raw":-20000000,"fmt":"-20M","longFmt":"-20,000,000"},"changeToLiabilities":{"raw":158000000,"fmt":"158M","longFmt":"158,000,000"},"changeToInventory":{"raw":24000000,"fmt":"24M","longFmt":"24,000,000"},"changeToOperatingActivities":{"raw":-218000000,"fmt":"-218M","longFmt":"-218,000,000"},"totalCashFromOperatingActivities":{"raw":338000000,"fmt":"338M","longFmt":"338,000,000"},"capitalExpenditures":{"raw":-46000000,"fmt":"-46M","longFmt":"-46,000,000"},"investments":{"raw":11000000,"fmt":"11M","longFmt":"11,000,000"},"totalCashflowsFromInvestingActivities":{"raw":-40000000,"fmt":"-40M","longFmt":"-40,000,000"},"dividendsPaid":{"raw":-84000000,"fmt":"-84M","longFmt":"-84,000,000"},"netBorrowings":{"raw":-215000000,"fmt":"-215M","longFmt":"-215,000,000"},"otherCashflowsFromFinancingActivities":{"raw":-169000000,"fmt":"-169M","longFmt":"-169,000,000"},"totalCashFromFinancingActivities":{"raw":-388000000,"fmt":"-388M","longFmt":"-388,000,000"},"effectOfExchangeRate":{"raw":-22000000,"fmt":"-22M","longFmt":"-22,000,000"},"changeInCash":{"raw":-90000000,"fmt":"-90M","longFmt":"-90,000,000"},"repurchaseOfStock":{"raw":-66000000,"fmt":"-66M","longFmt":"-66,000,000"},"issuanceOfStock":{"raw":80000000,"fmt":"80M","longFmt":"80,000,000"}},{"maxAge":1,"endDate":{"raw":1530316800,"fmt":"2018-06-30"},"netIncome":{"raw":180000000,"fmt":"180M","longFmt":"180,000,000"},"depreciation":{"raw":96000000,"fmt":"96M","longFmt":"96,000,000"},"changeToNetincome":{"raw":15000000,"fmt":"15M","longFmt":"15,000,000"},"changeToAccountReceivables":{"raw":11000000,"fmt":"11M","longFmt":"11,000,000"},"changeToLiabilities":{"raw":41000000,"fmt":"41M","longFmt":"41,000,000"},"changeToInventory":{"raw":46000000,"fmt":"46M","longFmt":"46,000,000"},"changeToOperatingActivities":{"raw":36000000,"fmt":"36M","longFmt":"36,000,000"},"totalCashFromOperatingActivities":{"raw":425000000,"fmt":"425M","longFmt":"425,000,000"},"capitalExpenditures":{"raw":-41000000,"fmt":"-41M","longFmt":"-41,000,000"},"investments":{"raw":2000000,"fmt":"2M","longFmt":"2,000,000"},"totalCashflowsFromInvestingActivities":{"raw":-67000000,"fmt":"-67M","longFmt":"-67,000,000"},"dividendsPaid":{"raw":-84000000,"fmt":"-84M","longFmt":"-84,000,000"},"netBorrowings":{"raw":-148000000,"fmt":"-148M","longFmt":"-148,000,000"},"otherCashflowsFromFinancingActivities":{"raw":-1000000,"fmt":"-1M","longFmt":"-1,000,000"},"totalCashFromFinancingActivities":{"raw":-227000000,"fmt":"-227M","longFmt":"-227,000,000"},"effectOfExchangeRate":{"raw":-48000000,"fmt":"-48M","longFmt":"-48,000,000"},"changeInCash":{"raw":83000000,"fmt":"83M","longFmt":"83,000,000"},"repurchaseOfStock":{"raw":-66000000,"fmt":"-66M","longFmt":"-66,000,000"},"issuanceOfStock":{"raw":6000000,"fmt":"6M","longFmt":"6,000,000"}}],"maxAge":86400},"defaultKeyStatistics":{"maxAge":1,"priceHint":{"raw":2,"fmt":"2","longFmt":"2"},"enterpriseValue":{"raw":33593440256,"fmt":"33.59B","longFmt":"33,593,440,256"},"forwardPE":{"raw":20.18728,"fmt":"20.19"},"profitMargins":{"raw":0.13277,"fmt":"13.28%"},"floatShares":{"raw":164213312,"fmt":"164.21M","longFmt":"164,213,312"},"sharesOutstanding":{"raw":162135008,"fmt":"162.14M","longFmt":"162,135,008"},"sharesShort":{"raw":3581338,"fmt":"3.58M","longFmt":"3,581,338"},"sharesShortPriorMonth":{"raw":3328715,"fmt":"3.33M","longFmt":"3,328,715"},"sharesShortPreviousMonthDate":{"raw":1559260800,"fmt":"2019-05-31"},"dateShortInterest":{"raw":1561680000,"fmt":"2019-06-28"},"sharesPercentSharesOut":{"raw":0.0217,"fmt":"2.17%"},"heldPercentInsiders":{"raw":0.00428,"fmt":"0.43%"},"heldPercentInstitutions":{"raw":0.88681,"fmt":"88.68%"},"shortRatio":{"raw":3.22,"fmt":"3.22"},"shortPercentOfFloat":{"raw":0.028099999,"fmt":"2.81%"},"beta":{"raw":0.802818,"fmt":"0.8"},"morningStarOverallRating":{},"morningStarRiskRating":{},"category":null,"bookValue":{"raw":-6.723,"fmt":"-6.72"},"priceToBook":{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1553904000,"fmt":"2019-03-30"},"earningsQuarterlyGrowth":{"raw":0.291,"fmt":"29.10%"},"revenueQuarterlyGrowth":{},"netIncomeToCommon":{"raw":1000000000,"fmt":"1B","longFmt":"1,000,000,000"},"trailingEps":{"raw":5.775,"fmt":"5.78"},"forwardEps":{"raw":8.53,"fmt":"8.53"},"pegRatio":{"raw":1.9,"fmt":"1.90"},"lastSplitFactor":"40425/10000","lastSplitDate":{"raw":1294099200,"fmt":"2011-01-04"},"enterpriseToRevenue":{"raw":4.46,"fmt":"4.46"},"enterpriseToEbitda":{"raw":17.316,"fmt":"17.32"},"52WeekChange":{"raw":0.42398024,"fmt":"42.40%"},"SandP52WeekChange":{"raw":0.077139735,"fmt":"7.71%"},"lastDividendValue":{},"lastCapGain":{},"annualHoldingsTurnover":{}},"financialData":{"maxAge":86400,"currentPrice":{"raw":172.1975,"fmt":"172.20"},"targetHighPrice":{"raw":174.0,"fmt":"174.00"},"targetLowPrice":{"raw":129.3,"fmt":"129.30"},"targetMeanPrice":{"raw":158.66,"fmt":"158.66"},"targetMedianPrice":{"raw":160.0,"fmt":"160.00"},"recommendationMean":{"raw":1.9,"fmt":"1.90"},"recommendationKey":"buy","numberOfAnalystOpinions":{"raw":11,"fmt":"11","longFmt":"11"},"totalCash":{"raw":886000000,"fmt":"886M","longFmt":"886,000,000"},"totalCashPerShare":{"raw":5.376,"fmt":"5.38"},"ebitda":{"raw":1940000000,"fmt":"1.94B","longFmt":"1,940,000,000"},"totalDebt":{"raw":5984000000,"fmt":"5.98B","longFmt":"5,984,000,000"},"quickRatio":{"raw":0.978,"fmt":"0.98"},"currentRatio":{"raw":1.247,"fmt":"1.25"},"totalRevenue":{"raw":7532000256,"fmt":"7.53B","longFmt":"7,532,000,256"},"debtToEquity":{},"revenuePerShare":{"raw":46.194,"fmt":"46.19"},"returnOnAssets":{"raw":0.10285,"fmt":"10.28%"},"returnOnEquity":{},"grossProfits":{"raw":3539000000,"fmt":"3.54B","longFmt":"3,539,000,000"},"freeCashflow":{"raw":1288625024,"fmt":"1.29B","longFmt":"1,288,625,024"},"operatingCashflow":{"raw":1826000000,"fmt":"1.83B","longFmt":"1,826,000,000"},"earningsGrowth":{"raw":0.246,"fmt":"24.60%"},"revenueGrowth":{"raw":0.129,"fmt":"12.90%"},"grossMargins":{"raw":0.48354,"fmt":"48.35%"},"ebitdaMargins":{"raw":0.25757,"fmt":"25.76%"},"operatingMargins":{"raw":0.20805,"fmt":"20.80%"},"profitMargins":{"raw":0.13277,"fmt":"13.28%"},"financialCurrency":"USD"}}],"error":null}} </t>
  </si>
  <si>
    <t xml:space="preserve">{"quoteSummary":{"result":[{"cashflowStatementHistoryQuarterly":{"cashflowStatements":[{"maxAge":1,"endDate":{"raw":1556582400,"fmt":"2019-04-30"},"netIncome":{"raw":192741000,"fmt":"192.74M","longFmt":"192,741,000"},"depreciation":{"raw":21112000,"fmt":"21.11M","longFmt":"21,112,000"},"changeToNetincome":{"raw":12645000,"fmt":"12.64M","longFmt":"12,645,000"},"changeToAccountReceivables":{"raw":16205000,"fmt":"16.2M","longFmt":"16,205,000"},"changeToLiabilities":{"raw":11078000,"fmt":"11.08M","longFmt":"11,078,000"},"changeToInventory":{"raw":5919000,"fmt":"5.92M","longFmt":"5,919,000"},"changeToOperatingActivities":{"raw":-3068000,"fmt":"-3.07M","longFmt":"-3,068,000"},"totalCashFromOperatingActivities":{"raw":238292000,"fmt":"238.29M","longFmt":"238,292,000"},"capitalExpenditures":{"raw":-122609000,"fmt":"-122.61M","longFmt":"-122,609,000"},"totalCashflowsFromInvestingActivities":{"raw":-122914000,"fmt":"-122.91M","longFmt":"-122,914,000"},"netBorrowings":{"raw":-86300000,"fmt":"-86.3M","longFmt":"-86,300,000"},"totalCashFromFinancingActivities":{"raw":-119826000,"fmt":"-119.83M","longFmt":"-119,826,000"},"effectOfExchangeRate":{"raw":-900000,"fmt":"-900k","longFmt":"-900,000"},"changeInCash":{"raw":-5348000,"fmt":"-5.35M","longFmt":"-5,348,000"},"repurchaseOfStock":{"raw":-45567000,"fmt":"-45.57M","longFmt":"-45,567,000"},"issuanceOfStock":{"raw":12041000,"fmt":"12.04M","longFmt":"12,041,000"}},{"maxAge":1,"endDate":{"raw":1548892800,"fmt":"2019-01-31"},"netIncome":{"raw":131373000,"fmt":"131.37M","longFmt":"131,373,000"},"depreciation":{"raw":20399000,"fmt":"20.4M","longFmt":"20,399,000"},"changeToNetincome":{"raw":9299000,"fmt":"9.3M","longFmt":"9,299,000"},"changeToAccountReceivables":{"raw":-56855000,"fmt":"-56.85M","longFmt":"-56,855,000"},"changeToLiabilities":{"raw":30325000,"fmt":"30.32M","longFmt":"30,325,000"},"changeToInventory":{"raw":-8372000,"fmt":"-8.37M","longFmt":"-8,372,000"},"changeToOperatingActivities":{"raw":-11471000,"fmt":"-11.47M","longFmt":"-11,471,000"},"totalCashFromOperatingActivities":{"raw":107521000,"fmt":"107.52M","longFmt":"107,521,000"},"capitalExpenditures":{"raw":-74391000,"fmt":"-74.39M","longFmt":"-74,391,000"},"totalCashflowsFromInvestingActivities":{"raw":-57713000,"fmt":"-57.71M","longFmt":"-57,713,000"},"netBorrowings":{"raw":93300000,"fmt":"93.3M","longFmt":"93,300,000"},"totalCashFromFinancingActivities":{"raw":-264230000,"fmt":"-264.23M","longFmt":"-264,230,000"},"effectOfExchangeRate":{"raw":2287000,"fmt":"2.29M","longFmt":"2,287,000"},"changeInCash":{"raw":-212135000,"fmt":"-212.13M","longFmt":"-212,135,000"},"repurchaseOfStock":{"raw":-365022000,"fmt":"-365.02M","longFmt":"-365,022,000"},"issuanceOfStock":{"raw":7492000,"fmt":"7.49M","longFmt":"7,492,000"}},{"maxAge":1,"endDate":{"raw":1540944000,"fmt":"2018-10-31"},"netIncome":{"raw":114083000,"fmt":"114.08M","longFmt":"114,083,000"},"depreciation":{"raw":21869000,"fmt":"21.87M","longFmt":"21,869,000"},"changeToNetincome":{"raw":4975000,"fmt":"4.97M","longFmt":"4,975,000"},"changeToAccountReceivables":{"raw":-29270000,"fmt":"-29.27M","longFmt":"-29,270,000"},"changeToLiabilities":{"raw":-20144000,"fmt":"-20.14M","longFmt":"-20,144,000"},"changeToInventory":{"raw":-3268000,"fmt":"-3.27M","longFmt":"-3,268,000"},"changeToOperatingActivities":{"raw":-10134000,"fmt":"-10.13M","longFmt":"-10,134,000"},"totalCashFromOperatingActivities":{"raw":107683000,"fmt":"107.68M","longFmt":"107,683,000"},"capitalExpenditures":{"raw":-62336000,"fmt":"-62.34M","longFmt":"-62,336,000"},"totalCashflowsFromInvestingActivities":{"raw":-61526000,"fmt":"-61.53M","longFmt":"-61,526,000"},"netBorrowings":{"raw":93300000,"fmt":"93.3M","longFmt":"93,300,000"},"totalCashFromFinancingActivities":{"raw":1227000,"fmt":"1.23M","longFmt":"1,227,000"},"effectOfExchangeRate":{"raw":-1595000,"fmt":"-1.59M","longFmt":"-1,595,000"},"changeInCash":{"raw":45789000,"fmt":"45.79M","longFmt":"45,789,000"},"repurchaseOfStock":{"raw":-2000,"fmt":"-2k","longFmt":"-2,000"},"issuanceOfStock":{"raw":1229000,"fmt":"1.23M","longFmt":"1,229,000"}},{"maxAge":1,"endDate":{"raw":1532995200,"fmt":"2018-07-31"},"netIncome":{"raw":109748000,"fmt":"109.75M","longFmt":"109,748,000"},"depreciation":{"raw":22552000,"fmt":"22.55M","longFmt":"22,552,000"},"changeToNetincome":{"raw":23179000,"fmt":"23.18M","longFmt":"23,179,000"},"changeToAccountReceivables":{"raw":3026000,"fmt":"3.03M","longFmt":"3,026,000"},"changeToLiabilities":{"raw":23970000,"fmt":"23.97M","longFmt":"23,970,000"},"changeToInventory":{"raw":2741000,"fmt":"2.74M","longFmt":"2,741,000"},"changeToOperatingActivities":{"raw":-2021000,"fmt":"-2.02M","longFmt":"-2,021,000"},"totalCashFromOperatingActivities":{"raw":157872000,"fmt":"157.87M","longFmt":"157,872,000"},"capitalExpenditures":{"raw":-108215000,"fmt":"-108.22M","longFmt":"-108,215,000"},"totalCashflowsFromInvestingActivities":{"raw":-103362000,"fmt":"-103.36M","longFmt":"-103,362,000"},"netBorrowings":{"raw":93300000,"fmt":"93.3M","longFmt":"93,300,000"},"otherCashflowsFromFinancingActivities":{"raw":-180000,"fmt":"-180k","longFmt":"-180,000"},"totalCashFromFinancingActivities":{"raw":22481000,"fmt":"22.48M","longFmt":"22,481,000"},"effectOfExchangeRate":{"raw":-6746000,"fmt":"-6.75M","longFmt":"-6,746,000"},"changeInCash":{"raw":70245000,"fmt":"70.25M","longFmt":"70,245,000"},"repurchaseOfStock":{"raw":-1112000,"fmt":"-1.11M","longFmt":"-1,112,000"},"issuanceOfStock":{"raw":23773000,"fmt":"23.77M","longFmt":"23,773,000"}}],"maxAge":86400},"defaultKeyStatistics":{"maxAge":1,"priceHint":{"raw":2,"fmt":"2","longFmt":"2"},"enterpriseValue":{"raw":18020864000,"fmt":"18.02B","longFmt":"18,020,864,000"},"forwardPE":{"raw":30.496063,"fmt":"30.50"},"profitMargins":{"raw":0.28120002,"fmt":"28.12%"},"floatShares":{"raw":200526469,"fmt":"200.53M","longFmt":"200,526,469"},"sharesOutstanding":{"raw":228206000,"fmt":"228.21M","longFmt":"228,206,000"},"sharesShort":{"raw":6146200,"fmt":"6.15M","longFmt":"6,146,200"},"sharesShortPriorMonth":{"raw":6627646,"fmt":"6.63M","longFmt":"6,627,646"},"sharesShortPreviousMonthDate":{"raw":1559260800,"fmt":"2019-05-31"},"dateShortInterest":{"raw":1561680000,"fmt":"2019-06-28"},"sharesPercentSharesOut":{"raw":0.026800001,"fmt":"2.68%"},"heldPercentInsiders":{"raw":0.12906,"fmt":"12.91%"},"heldPercentInstitutions":{"raw":0.86926,"fmt":"86.93%"},"shortRatio":{"raw":4.14,"fmt":"4.14"},"shortPercentOfFloat":{"raw":0.0304,"fmt":"3.04%"},"beta":{"raw":0.604901,"fmt":"0.6"},"morningStarOverallRating":{},"morningStarRiskRating":{},"category":null,"bookValue":{"raw":7.075,"fmt":"7.07"},"priceToBook":{"raw":10.94841,"fmt":"10.95"},"annualReportExpenseRatio":{},"ytdReturn":{},"beta3Year":{},"totalAssets":{},"yield":{},"fundFamily":null,"fundInceptionDate":{},"legalType":null,"threeYearAverageReturn":{},"fiveYearAverageReturn":{},"priceToSalesTrailing12Months":{},"lastFiscalYearEnd":{"raw":1532995200,"fmt":"2018-07-31"},"nextFiscalYearEnd":{"raw":1596153600,"fmt":"2020-07-31"},"mostRecentQuarter":{"raw":1556582400,"fmt":"2019-04-30"},"earningsQuarterlyGrowth":{"raw":0.513,"fmt":"51.30%"},"revenueQuarterlyGrowth":{},"netIncomeToCommon":{"raw":547945024,"fmt":"547.95M","longFmt":"547,945,024"},"trailingEps":{"raw":2.268,"fmt":"2.27"},"forwardEps":{"raw":2.54,"fmt":"2.54"},"pegRatio":{"raw":1.57,"fmt":"1.57"},"lastSplitFactor":"1/2","lastSplitDate":{"raw":1491868800,"fmt":"2017-04-11"},"enterpriseToRevenue":{"raw":9.248,"fmt":"9.25"},"enterpriseToEbitda":{"raw":24.17,"fmt":"24.17"},"52WeekChange":{"raw":0.32637346,"fmt":"32.64%"},"SandP52WeekChange":{"raw":0.077139735,"fmt":"7.71%"},"lastDividendValue":{},"lastCapGain":{},"annualHoldingsTurnover":{}},"financialData":{"maxAge":86400,"currentPrice":{"raw":77.46,"fmt":"77.46"},"targetHighPrice":{"raw":78.0,"fmt":"78.00"},"targetLowPrice":{"raw":69.0,"fmt":"69.00"},"targetMeanPrice":{"raw":74.57,"fmt":"74.57"},"targetMedianPrice":{"raw":76.0,"fmt":"76.00"},"recommendationMean":{"raw":2.6,"fmt":"2.60"},"recommendationKey":"hold","numberOfAnalystOpinions":{"raw":7,"fmt":"7","longFmt":"7"},"totalCash":{"raw":102826000,"fmt":"102.83M","longFmt":"102,826,000"},"totalCashPerShare":{"raw":0.449,"fmt":"0.45"},"ebitda":{"raw":745572992,"fmt":"745.57M","longFmt":"745,572,992"},"totalDebt":{"raw":406391008,"fmt":"406.39M","longFmt":"406,391,008"},"quickRatio":{"raw":0.73,"fmt":"0.73"},"currentRatio":{"raw":2.067,"fmt":"2.07"},"totalRevenue":{"raw":1948605056,"fmt":"1.95B","longFmt":"1,948,605,056"},"debtToEquity":{"raw":25.104,"fmt":"25.10"},"revenuePerShare":{"raw":8.419,"fmt":"8.42"},"returnOnAssets":{"raw":0.18094,"fmt":"18.09%"},"returnOnEquity":{"raw":0.35584,"fmt":"35.58%"},"grossProfits":{"raw":879366000,"fmt":"879.37M","longFmt":"879,366,000"},"freeCashflow":{"raw":83789248,"fmt":"83.79M","longFmt":"83,789,248"},"operatingCashflow":{"raw":611368000,"fmt":"611.37M","longFmt":"611,368,000"},"earningsGrowth":{"raw":0.558,"fmt":"55.80%"},"revenueGrowth":{"raw":0.157,"fmt":"15.70%"},"grossMargins":{"raw":0.45804,"fmt":"45.80%"},"ebitdaMargins":{"raw":0.38262,"fmt":"38.26%"},"operatingMargins":{"raw":0.33852002,"fmt":"33.85%"},"profitMargins":{"raw":0.28120002,"fmt":"28.12%"},"financialCurrency":"USD"}}],"error":null}} </t>
  </si>
  <si>
    <t xml:space="preserve">{"quoteSummary":{"result":[{"cashflowStatementHistoryQuarterly":{"cashflowStatements":[{"maxAge":1,"endDate":{"raw":1553990400,"fmt":"2019-03-31"},"netIncome":{"raw":262000000,"fmt":"262M","longFmt":"262,000,000"},"depreciation":{"raw":26000000,"fmt":"26M","longFmt":"26,000,000"},"changeToNetincome":{"raw":66000000,"fmt":"66M","longFmt":"66,000,000"},"changeToAccountReceivables":{"raw":14000000,"fmt":"14M","longFmt":"14,000,000"},"changeToLiabilities":{"raw":-50000000,"fmt":"-50M","longFmt":"-50,000,000"},"changeToOperatingActivities":{"raw":-13000000,"fmt":"-13M","longFmt":"-13,000,000"},"totalCashFromOperatingActivities":{"raw":300000000,"fmt":"300M","longFmt":"300,000,000"},"capitalExpenditures":{"raw":-44000000,"fmt":"-44M","longFmt":"-44,000,000"},"otherCashflowsFromInvestingActivities":{"raw":-4000000,"fmt":"-4M","longFmt":"-4,000,000"},"totalCashflowsFromInvestingActivities":{"raw":-34000000,"fmt":"-34M","longFmt":"-34,000,000"},"dividendsPaid":{"raw":-129000000,"fmt":"-129M","longFmt":"-129,000,000"},"netBorrowings":{"raw":-3000000,"fmt":"-3M","longFmt":"-3,000,000"},"otherCashflowsFromFinancingActivities":{"raw":-37000000,"fmt":"-37M","longFmt":"-37,000,000"},"totalCashFromFinancingActivities":{"raw":-278000000,"fmt":"-278M","longFmt":"-278,000,000"},"effectOfExchangeRate":{"raw":12000000,"fmt":"12M","longFmt":"12,000,000"},"repurchaseOfStock":{"raw":-109000000,"fmt":"-109M","longFmt":"-109,000,000"}},{"maxAge":1,"endDate":{"raw":1546214400,"fmt":"2018-12-31"},"netIncome":{"raw":334000000,"fmt":"334M","longFmt":"334,000,000"},"depreciation":{"raw":34000000,"fmt":"34M","longFmt":"34,000,000"},"changeToNetincome":{"raw":-72000000,"fmt":"-72M","longFmt":"-72,000,000"},"changeToAccountReceivables":{"raw":-31000000,"fmt":"-31M","longFmt":"-31,000,000"},"changeToLiabilities":{"raw":13000000,"fmt":"13M","longFmt":"13,000,000"},"changeToOperatingActivities":{"raw":-10000000,"fmt":"-10M","longFmt":"-10,000,000"},"totalCashFromOperatingActivities":{"raw":380000000,"fmt":"380M","longFmt":"380,000,000"},"capitalExpenditures":{"raw":-87000000,"fmt":"-87M","longFmt":"-87,000,000"},"otherCashflowsFromInvestingActivities":{"raw":-3000000,"fmt":"-3M","longFmt":"-3,000,000"},"totalCashflowsFromInvestingActivities":{"raw":224000000,"fmt":"224M","longFmt":"224,000,000"},"dividendsPaid":{"raw":-113000000,"fmt":"-113M","longFmt":"-113,000,000"},"netBorrowings":{"raw":375000000,"fmt":"375M","longFmt":"375,000,000"},"otherCashflowsFromFinancingActivities":{"raw":-15000000,"fmt":"-15M","longFmt":"-15,000,000"},"totalCashFromFinancingActivities":{"raw":-459000000,"fmt":"-459M","longFmt":"-459,000,000"},"effectOfExchangeRate":{"raw":-8000000,"fmt":"-8M","longFmt":"-8,000,000"},"changeInCash":{"raw":137000000,"fmt":"137M","longFmt":"137,000,000"},"repurchaseOfStock":{"raw":-706000000,"fmt":"-706M","longFmt":"-706,000,000"}},{"maxAge":1,"endDate":{"raw":1538265600,"fmt":"2018-09-30"},"netIncome":{"raw":454000000,"fmt":"454M","longFmt":"454,000,000"},"depreciation":{"raw":32000000,"fmt":"32M","longFmt":"32,000,000"},"changeToNetincome":{"raw":-104000000,"fmt":"-104M","longFmt":"-104,000,000"},"changeToAccountReceivables":{"raw":-20000000,"fmt":"-20M","longFmt":"-20,000,000"},"changeToLiabilities":{"raw":79000000,"fmt":"79M","longFmt":"79,000,000"},"changeToOperatingActivities":{"raw":6000000,"fmt":"6M","longFmt":"6,000,000"},"totalCashFromOperatingActivities":{"raw":415000000,"fmt":"415M","longFmt":"415,000,000"},"capitalExpenditures":{"raw":-62000000,"fmt":"-62M","longFmt":"-62,000,000"},"otherCashflowsFromInvestingActivities":{"raw":-3000000,"fmt":"-3M","longFmt":"-3,000,000"},"totalCashflowsFromInvestingActivities":{"raw":131000000,"fmt":"131M","longFmt":"131,000,000"},"dividendsPaid":{"raw":-113000000,"fmt":"-113M","longFmt":"-113,000,000"},"netBorrowings":{"raw":50000000,"fmt":"50M","longFmt":"50,000,000"},"otherCashflowsFromFinancingActivities":{"raw":-3000000,"fmt":"-3M","longFmt":"-3,000,000"},"totalCashFromFinancingActivities":{"raw":-582000000,"fmt":"-582M","longFmt":"-582,000,000"},"effectOfExchangeRate":{"raw":-36000000,"fmt":"-36M","longFmt":"-36,000,000"},"changeInCash":{"raw":-72000000,"fmt":"-72M","longFmt":"-72,000,000"},"repurchaseOfStock":{"raw":-516000000,"fmt":"-516M","longFmt":"-516,000,000"}},{"maxAge":1,"endDate":{"raw":1530316800,"fmt":"2018-06-30"},"netIncome":{"raw":321000000,"fmt":"321M","longFmt":"321,000,000"},"depreciation":{"raw":34000000,"fmt":"34M","longFmt":"34,000,000"},"changeToNetincome":{"raw":-81000000,"fmt":"-81M","longFmt":"-81,000,000"},"changeToAccountReceivables":{"raw":-19000000,"fmt":"-19M","longFmt":"-19,000,000"},"changeToLiabilities":{"raw":-61000000,"fmt":"-61M","longFmt":"-61,000,000"},"changeToOperatingActivities":{"raw":26000000,"fmt":"26M","longFmt":"26,000,000"},"totalCashFromOperatingActivities":{"raw":192000000,"fmt":"192M","longFmt":"192,000,000"},"capitalExpenditures":{"raw":-43000000,"fmt":"-43M","longFmt":"-43,000,000"},"investments":{"raw":-200000000,"fmt":"-200M","longFmt":"-200,000,000"},"otherCashflowsFromInvestingActivities":{"raw":-10000000,"fmt":"-10M","longFmt":"-10,000,000"},"totalCashflowsFromInvestingActivities":{"raw":-206000000,"fmt":"-206M","longFmt":"-206,000,000"},"dividendsPaid":{"raw":-116000000,"fmt":"-116M","longFmt":"-116,000,000"},"netBorrowings":{"raw":194000000,"fmt":"194M","longFmt":"194,000,000"},"otherCashflowsFromFinancingActivities":{"raw":-11000000,"fmt":"-11M","longFmt":"-11,000,000"},"totalCashFromFinancingActivities":{"raw":-603000000,"fmt":"-603M","longFmt":"-603,000,000"},"effectOfExchangeRate":{"raw":-57000000,"fmt":"-57M","longFmt":"-57,000,000"},"changeInCash":{"raw":-674000000,"fmt":"-674M","longFmt":"-674,000,000"},"repurchaseOfStock":{"raw":-670000000,"fmt":"-670M","longFmt":"-670,000,000"}}],"maxAge":86400},"defaultKeyStatistics":{"maxAge":1,"priceHint":{"raw":2,"fmt":"2","longFmt":"2"},"enterpriseValue":{"raw":44811796480,"fmt":"44.81B","longFmt":"44,811,796,480"},"forwardPE":{"raw":26.273586,"fmt":"26.27"},"profitMargins":{"raw":0.24610001,"fmt":"24.61%"},"floatShares":{"raw":305467199,"fmt":"305.47M","longFmt":"305,467,199"},"sharesOutstanding":{"raw":305975008,"fmt":"305.98M","longFmt":"305,975,008"},"sharesShort":{"raw":5071705,"fmt":"5.07M","longFmt":"5,071,705"},"sharesShortPriorMonth":{"raw":5644774,"fmt":"5.64M","longFmt":"5,644,774"},"sharesShortPreviousMonthDate":{"raw":1559260800,"fmt":"2019-05-31"},"dateShortInterest":{"raw":1561680000,"fmt":"2019-06-28"},"sharesPercentSharesOut":{"raw":0.0166,"fmt":"1.66%"},"heldPercentInsiders":{"raw":0.00145,"fmt":"0.14%"},"heldPercentInstitutions":{"raw":0.77036005,"fmt":"77.04%"},"shortRatio":{"raw":3.04,"fmt":"3.04"},"shortPercentOfFloat":{"raw":0.0166,"fmt":"1.66%"},"beta":{"raw":0.463668,"fmt":"0.46"},"morningStarOverallRating":{},"morningStarRiskRating":{},"category":null,"bookValue":{"raw":-25.83,"fmt":"-25.83"},"priceToBook":{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-0.395,"fmt":"-39.50%"},"revenueQuarterlyGrowth":{},"netIncomeToCommon":{"raw":1371000064,"fmt":"1.37B","longFmt":"1,371,000,064"},"trailingEps":{"raw":4.253,"fmt":"4.25"},"forwardEps":{"raw":4.24,"fmt":"4.24"},"pegRatio":{"raw":1.94,"fmt":"1.94"},"lastSplitFactor":"1000/1391","lastSplitDate":{"raw":1477958400,"fmt":"2016-11-01"},"enterpriseToRevenue":{"raw":8.044,"fmt":"8.04"},"enterpriseToEbitda":{"raw":23.635,"fmt":"23.64"},"52WeekChange":{"raw":0.42295957,"fmt":"42.30%"},"SandP52WeekChange":{"raw":0.077139735,"fmt":"7.71%"},"lastDividendValue":{},"lastCapGain":{},"annualHoldingsTurnover":{}},"financialData":{"maxAge":86400,"currentPrice":{"raw":111.4,"fmt":"111.40"},"targetHighPrice":{"raw":126.0,"fmt":"126.00"},"targetLowPrice":{"raw":84.0,"fmt":"84.00"},"targetMeanPrice":{"raw":105.7,"fmt":"105.70"},"targetMedianPrice":{"raw":106.5,"fmt":"106.50"},"recommendationMean":{"raw":2.5,"fmt":"2.50"},"recommendationKey":"buy","numberOfAnalystOpinions":{"raw":20,"fmt":"20","longFmt":"20"},"totalCash":{"raw":297000000,"fmt":"297M","longFmt":"297,000,000"},"totalCashPerShare":{"raw":0.971,"fmt":"0.97"},"ebitda":{"raw":1896000000,"fmt":"1.9B","longFmt":"1,896,000,000"},"totalDebt":{"raw":10860999680,"fmt":"10.86B","longFmt":"10,860,999,680"},"quickRatio":{"raw":0.633,"fmt":"0.63"},"currentRatio":{"raw":0.894,"fmt":"0.89"},"totalRevenue":{"raw":5570999808,"fmt":"5.57B","longFmt":"5,570,999,808"},"debtToEquity":{},"revenuePerShare":{"raw":17.63,"fmt":"17.63"},"returnOnAssets":{"raw":0.23095,"fmt":"23.09%"},"returnOnEquity":{},"grossProfits":{"raw":2666000000,"fmt":"2.67B","longFmt":"2,666,000,000"},"freeCashflow":{"raw":585124992,"fmt":"585.12M","longFmt":"585,124,992"},"operatingCashflow":{"raw":1287000064,"fmt":"1.29B","longFmt":"1,287,000,064"},"earningsGrowth":{"raw":-0.346,"fmt":"-34.60%"},"revenueGrowth":{"raw":-0.085,"fmt":"-8.50%"},"grossMargins":{"raw":0.48286,"fmt":"48.29%"},"ebitdaMargins":{"raw":0.34033,"fmt":"34.03%"},"operatingMargins":{"raw":0.31772,"fmt":"31.77%"},"profitMargins":{"raw":0.24610001,"fmt":"24.61%"},"financialCurrency":"USD"}}],"error":null}} </t>
  </si>
  <si>
    <t xml:space="preserve">{"quoteSummary":{"result":[{"cashflowStatementHistoryQuarterly":{"cashflowStatements":[{"maxAge":1,"endDate":{"raw":1553990400,"fmt":"2019-03-31"},"netIncome":{"raw":401000000,"fmt":"401M","longFmt":"401,000,000"},"depreciation":{"raw":311000000,"fmt":"311M","longFmt":"311,000,000"},"changeToNetincome":{"raw":70000000,"fmt":"70M","longFmt":"70,000,000"},"changeToAccountReceivables":{"raw":143000000,"fmt":"143M","longFmt":"143,000,000"},"changeToLiabilities":{"raw":-288000000,"fmt":"-288M","longFmt":"-288,000,000"},"changeToInventory":{"raw":207000000,"fmt":"207M","longFmt":"207,000,000"},"changeToOperatingActivities":{"raw":-92000000,"fmt":"-92M","longFmt":"-92,000,000"},"totalCashFromOperatingActivities":{"raw":752000000,"fmt":"752M","longFmt":"752,000,000"},"capitalExpenditures":{"raw":-668000000,"fmt":"-668M","longFmt":"-668,000,000"},"investments":{"raw":-21000000,"fmt":"-21M","longFmt":"-21,000,000"},"otherCashflowsFromInvestingActivities":{"raw":-59000000,"fmt":"-59M","longFmt":"-59,000,000"},"totalCashflowsFromInvestingActivities":{"raw":-748000000,"fmt":"-748M","longFmt":"-748,000,000"},"dividendsPaid":{"raw":-172000000,"fmt":"-172M","longFmt":"-172,000,000"},"netBorrowings":{"raw":191000000,"fmt":"191M","longFmt":"191,000,000"},"otherCashflowsFromFinancingActivities":{"raw":-38000000,"fmt":"-38M","longFmt":"-38,000,000"},"totalCashFromFinancingActivities":{"raw":-19000000,"fmt":"-19M","longFmt":"-19,000,000"},"changeInCash":{"raw":-15000000,"fmt":"-15M","longFmt":"-15,000,000"}},{"maxAge":1,"endDate":{"raw":1546214400,"fmt":"2018-12-31"},"netIncome":{"raw":191000000,"fmt":"191M","longFmt":"191,000,000"},"depreciation":{"raw":11000000,"fmt":"11M","longFmt":"11,000,000"},"changeToNetincome":{"raw":-23000000,"fmt":"-23M","longFmt":"-23,000,000"},"changeToAccountReceivables":{"raw":-129000000,"fmt":"-129M","longFmt":"-129,000,000"},"changeToLiabilities":{"raw":137000000,"fmt":"137M","longFmt":"137,000,000"},"changeToInventory":{"raw":-43000000,"fmt":"-43M","longFmt":"-43,000,000"},"changeToOperatingActivities":{"raw":169000000,"fmt":"169M","longFmt":"169,000,000"},"totalCashFromOperatingActivities":{"raw":633000000,"fmt":"633M","longFmt":"633,000,000"},"capitalExpenditures":{"raw":-934000000,"fmt":"-934M","longFmt":"-934,000,000"},"investments":{"raw":-91000000,"fmt":"-91M","longFmt":"-91,000,000"},"otherCashflowsFromInvestingActivities":{"raw":14000000,"fmt":"14M","longFmt":"14,000,000"},"totalCashflowsFromInvestingActivities":{"raw":-1011000000,"fmt":"-1.01B","longFmt":"-1,011,000,000"},"dividendsPaid":{"raw":-161000000,"fmt":"-161M","longFmt":"-161,000,000"},"netBorrowings":{"raw":531000000,"fmt":"531M","longFmt":"531,000,000"},"otherCashflowsFromFinancingActivities":{"raw":-13000000,"fmt":"-13M","longFmt":"-13,000,000"},"totalCashFromFinancingActivities":{"raw":350000000,"fmt":"350M","longFmt":"350,000,000"},"changeInCash":{"raw":-28000000,"fmt":"-28M","longFmt":"-28,000,000"},"repurchaseOfStock":{"raw":-7000000,"fmt":"-7M","longFmt":"-7,000,000"}},{"maxAge":1,"endDate":{"raw":1538265600,"fmt":"2018-09-30"},"netIncome":{"raw":334000000,"fmt":"334M","longFmt":"334,000,000"},"depreciation":{"raw":287000000,"fmt":"287M","longFmt":"287,000,000"},"changeToNetincome":{"raw":11000000,"fmt":"11M","longFmt":"11,000,000"},"changeToAccountReceivables":{"raw":65000000,"fmt":"65M","longFmt":"65,000,000"},"changeToLiabilities":{"raw":43000000,"fmt":"43M","longFmt":"43,000,000"},"changeToInventory":{"raw":-93000000,"fmt":"-93M","longFmt":"-93,000,000"},"changeToOperatingActivities":{"raw":-33000000,"fmt":"-33M","longFmt":"-33,000,000"},"totalCashFromOperatingActivities":{"raw":614000000,"fmt":"614M","longFmt":"614,000,000"},"capitalExpenditures":{"raw":-622000000,"fmt":"-622M","longFmt":"-622,000,000"},"investments":{"raw":-309000000,"fmt":"-309M","longFmt":"-309,000,000"},"otherCashflowsFromInvestingActivities":{"raw":-25000000,"fmt":"-25M","longFmt":"-25,000,000"},"totalCashflowsFromInvestingActivities":{"raw":-956000000,"fmt":"-956M","longFmt":"-956,000,000"},"dividendsPaid":{"raw":-150000000,"fmt":"-150M","longFmt":"-150,000,000"},"netBorrowings":{"raw":513000000,"fmt":"513M","longFmt":"513,000,000"},"otherCashflowsFromFinancingActivities":{"raw":-4000000,"fmt":"-4M","longFmt":"-4,000,000"},"totalCashFromFinancingActivities":{"raw":360000000,"fmt":"360M","longFmt":"360,000,000"},"changeInCash":{"raw":18000000,"fmt":"18M","longFmt":"18,000,000"},"repurchaseOfStock":{"raw":-7000000,"fmt":"-7M","longFmt":"-7,000,000"},"issuanceOfStock":{"raw":1000000,"fmt":"1M","longFmt":"1,000,000"}},{"maxAge":1,"endDate":{"raw":1530316800,"fmt":"2018-06-30"},"netIncome":{"raw":234000000,"fmt":"234M","longFmt":"234,000,000"},"depreciation":{"raw":282000000,"fmt":"282M","longFmt":"282,000,000"},"changeToNetincome":{"raw":3000000,"fmt":"3M","longFmt":"3,000,000"},"changeToAccountReceivables":{"raw":-13000000,"fmt":"-13M","longFmt":"-13,000,000"},"changeToLiabilities":{"raw":102000000,"fmt":"102M","longFmt":"102,000,000"},"changeToInventory":{"raw":-78000000,"fmt":"-78M","longFmt":"-78,000,000"},"changeToOperatingActivities":{"raw":65000000,"fmt":"65M","longFmt":"65,000,000"},"totalCashFromOperatingActivities":{"raw":595000000,"fmt":"595M","longFmt":"595,000,000"},"capitalExpenditures":{"raw":-630000000,"fmt":"-630M","longFmt":"-630,000,000"},"investments":{"raw":-168000000,"fmt":"-168M","longFmt":"-168,000,000"},"otherCashflowsFromInvestingActivities":{"raw":4000000,"fmt":"4M","longFmt":"4,000,000"},"totalCashflowsFromInvestingActivities":{"raw":-794000000,"fmt":"-794M","longFmt":"-794,000,000"},"dividendsPaid":{"raw":-151000000,"fmt":"-151M","longFmt":"-151,000,000"},"netBorrowings":{"raw":257000000,"fmt":"257M","longFmt":"257,000,000"},"otherCashflowsFromFinancingActivities":{"raw":-13000000,"fmt":"-13M","longFmt":"-13,000,000"},"totalCashFromFinancingActivities":{"raw":99000000,"fmt":"99M","longFmt":"99,000,000"},"changeInCash":{"raw":-100000000,"fmt":"-100M","longFmt":"-100,000,000"},"repurchaseOfStock":{"raw":-7000000,"fmt":"-7M","longFmt":"-7,000,000"},"issuanceOfStock":{"raw":6000000,"fmt":"6M","longFmt":"6,000,000"}}],"maxAge":86400},"defaultKeyStatistics":{"maxAge":1,"priceHint":{"raw":2,"fmt":"2","longFmt":"2"},"enterpriseValue":{"raw":38796783616,"fmt":"38.8B","longFmt":"38,796,783,616"},"forwardPE":{"raw":19.607307,"fmt":"19.61"},"profitMargins":{"raw":0.08302,"fmt":"8.30%"},"floatShares":{"raw":181918947,"fmt":"181.92M","longFmt":"181,918,947"},"sharesOutstanding":{"raw":183212000,"fmt":"183.21M","longFmt":"183,212,000"},"sharesShort":{"raw":3378801,"fmt":"3.38M","longFmt":"3,378,801"},"sharesShortPriorMonth":{"raw":2855783,"fmt":"2.86M","longFmt":"2,855,783"},"sharesShortPreviousMonthDate":{"raw":1559260800,"fmt":"2019-05-31"},"dateShortInterest":{"raw":1561680000,"fmt":"2019-06-28"},"sharesPercentSharesOut":{"raw":0.0184,"fmt":"1.84%"},"heldPercentInsiders":{"raw":0.00569,"fmt":"0.57%"},"heldPercentInstitutions":{"raw":0.74239,"fmt":"74.24%"},"shortRatio":{"raw":4.06,"fmt":"4.06"},"shortPercentOfFloat":{"raw":0.023599999,"fmt":"2.36%"},"beta":{"raw":0.315175,"fmt":"0.32"},"morningStarOverallRating":{},"morningStarRiskRating":{},"category":null,"bookValue":{"raw":57.556,"fmt":"57.56"},"priceToBook":{"raw":2.2381682,"fmt":"2.24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0.111,"fmt":"11.10%"},"revenueQuarterlyGrowth":{},"netIncomeToCommon":{"raw":1158000000,"fmt":"1.16B","longFmt":"1,158,000,000"},"trailingEps":{"raw":6.369,"fmt":"6.37"},"forwardEps":{"raw":6.57,"fmt":"6.57"},"pegRatio":{"raw":5.21,"fmt":"5.21"},"lastSplitFactor":"1/2","lastSplitDate":{"raw":-219715200,"fmt":"1963-01-15"},"enterpriseToRevenue":{"raw":2.777,"fmt":"2.78"},"enterpriseToEbitda":{"raw":15.457,"fmt":"15.46"},"52WeekChange":{"raw":0.22285986,"fmt":"22.29%"},"SandP52WeekChange":{"raw":0.077139735,"fmt":"7.71%"},"lastDividendValue":{},"lastCapGain":{},"annualHoldingsTurnover":{}},"financialData":{"maxAge":86400,"currentPrice":{"raw":128.82,"fmt":"128.82"},"targetHighPrice":{"raw":142.0,"fmt":"142.00"},"targetLowPrice":{"raw":118.0,"fmt":"118.00"},"targetMeanPrice":{"raw":128.93,"fmt":"128.93"},"targetMedianPrice":{"raw":128.0,"fmt":"128.00"},"recommendationMean":{"raw":2.7,"fmt":"2.70"},"recommendationKey":"hold","numberOfAnalystOpinions":{"raw":14,"fmt":"14","longFmt":"14"},"totalCash":{"raw":56000000,"fmt":"56M","longFmt":"56,000,000"},"totalCashPerShare":{"raw":0.306,"fmt":"0.31"},"ebitda":{"raw":2510000128,"fmt":"2.51B","longFmt":"2,510,000,128"},"totalDebt":{"raw":14561999872,"fmt":"14.56B","longFmt":"14,561,999,872"},"quickRatio":{"raw":0.497,"fmt":"0.50"},"currentRatio":{"raw":0.779,"fmt":"0.78"},"totalRevenue":{"raw":13973000192,"fmt":"13.97B","longFmt":"13,973,000,192"},"debtToEquity":{"raw":132.142,"fmt":"132.14"},"revenuePerShare":{"raw":76.986,"fmt":"76.99"},"returnOnAssets":{"raw":0.02881,"fmt":"2.88%"},"returnOnEquity":{"raw":0.1099,"fmt":"10.99%"},"grossProfits":{"raw":3150000000,"fmt":"3.15B","longFmt":"3,150,000,000"},"freeCashflow":{"raw":-754499968,"fmt":"-754.5M","longFmt":"-754,499,968"},"operatingCashflow":{"raw":2593999872,"fmt":"2.59B","longFmt":"2,593,999,872"},"earningsGrowth":{"raw":0.095,"fmt":"9.50%"},"revenueGrowth":{"raw":-0.064,"fmt":"-6.40%"},"grossMargins":{"raw":0.22959,"fmt":"22.96%"},"ebitdaMargins":{"raw":0.17963,"fmt":"17.96%"},"operatingMargins":{"raw":0.11594,"fmt":"11.59%"},"profitMargins":{"raw":0.08302,"fmt":"8.30%"},"financialCurrency":"USD"}}],"error":null}} </t>
  </si>
  <si>
    <t xml:space="preserve">{"quoteSummary":{"result":[{"cashflowStatementHistoryQuarterly":{"cashflowStatements":[{"maxAge":1,"endDate":{"raw":1553990400,"fmt":"2019-03-31"},"netIncome":{"raw":287000000,"fmt":"287M","longFmt":"287,000,000"},"depreciation":{"raw":149000000,"fmt":"149M","longFmt":"149,000,000"},"changeToNetincome":{"raw":12000000,"fmt":"12M","longFmt":"12,000,000"},"changeToAccountReceivables":{"raw":-121000000,"fmt":"-121M","longFmt":"-121,000,000"},"changeToLiabilities":{"raw":0,"fmt":null,"longFmt":"0"},"changeToOperatingActivities":{"raw":-406000000,"fmt":"-406M","longFmt":"-406,000,000"},"totalCashFromOperatingActivities":{"raw":-47000000,"fmt":"-47M","longFmt":"-47,000,000"},"capitalExpenditures":{"raw":-57000000,"fmt":"-57M","longFmt":"-57,000,000"},"totalCashflowsFromInvestingActivities":{"raw":-75000000,"fmt":"-75M","longFmt":"-75,000,000"},"dividendsPaid":{"raw":-77000000,"fmt":"-77M","longFmt":"-77,000,000"},"netBorrowings":{"raw":137000000,"fmt":"137M","longFmt":"137,000,000"},"totalCashFromFinancingActivities":{"raw":82000000,"fmt":"82M","longFmt":"82,000,000"},"effectOfExchangeRate":{"raw":-1000000,"fmt":"-1M","longFmt":"-1,000,000"},"changeInCash":{"raw":-41000000,"fmt":"-41M","longFmt":"-41,000,000"},"issuanceOfStock":{"raw":22000000,"fmt":"22M","longFmt":"22,000,000"}},{"maxAge":1,"endDate":{"raw":1546214400,"fmt":"2018-12-31"},"netIncome":{"raw":378000000,"fmt":"378M","longFmt":"378,000,000"},"depreciation":{"raw":143000000,"fmt":"143M","longFmt":"143,000,000"},"changeToNetincome":{"raw":-28000000,"fmt":"-28M","longFmt":"-28,000,000"},"changeToAccountReceivables":{"raw":-264000000,"fmt":"-264M","longFmt":"-264,000,000"},"changeToLiabilities":{"raw":0,"fmt":null,"longFmt":"0"},"changeToOperatingActivities":{"raw":309000000,"fmt":"309M","longFmt":"309,000,000"},"totalCashFromOperatingActivities":{"raw":572000000,"fmt":"572M","longFmt":"572,000,000"},"capitalExpenditures":{"raw":-59000000,"fmt":"-59M","longFmt":"-59,000,000"},"otherCashflowsFromInvestingActivities":{"raw":-1000000,"fmt":"-1M","longFmt":"-1,000,000"},"totalCashflowsFromInvestingActivities":{"raw":-101000000,"fmt":"-101M","longFmt":"-101,000,000"},"dividendsPaid":{"raw":-78000000,"fmt":"-78M","longFmt":"-78,000,000"},"netBorrowings":{"raw":-100000000,"fmt":"-100M","longFmt":"-100,000,000"},"otherCashflowsFromFinancingActivities":{"raw":-6000000,"fmt":"-6M","longFmt":"-6,000,000"},"totalCashFromFinancingActivities":{"raw":-361000000,"fmt":"-361M","longFmt":"-361,000,000"},"effectOfExchangeRate":{"raw":-8000000,"fmt":"-8M","longFmt":"-8,000,000"},"changeInCash":{"raw":102000000,"fmt":"102M","longFmt":"102,000,000"},"repurchaseOfStock":{"raw":-201000000,"fmt":"-201M","longFmt":"-201,000,000"},"issuanceOfStock":{"raw":24000000,"fmt":"24M","longFmt":"24,000,000"}},{"maxAge":1,"endDate":{"raw":1538265600,"fmt":"2018-09-30"},"netIncome":{"raw":44000000,"fmt":"44M","longFmt":"44,000,000"},"depreciation":{"raw":149000000,"fmt":"149M","longFmt":"149,000,000"},"changeToNetincome":{"raw":-54000000,"fmt":"-54M","longFmt":"-54,000,000"},"changeToAccountReceivables":{"raw":251000000,"fmt":"251M","longFmt":"251,000,000"},"changeToLiabilities":{"raw":0,"fmt":null,"longFmt":"0"},"changeToOperatingActivities":{"raw":-102000000,"fmt":"-102M","longFmt":"-102,000,000"},"totalCashFromOperatingActivities":{"raw":321000000,"fmt":"321M","longFmt":"321,000,000"},"capitalExpenditures":{"raw":-68000000,"fmt":"-68M","longFmt":"-68,000,000"},"otherCashflowsFromInvestingActivities":{"raw":-3000000,"fmt":"-3M","longFmt":"-3,000,000"},"totalCashflowsFromInvestingActivities":{"raw":-87000000,"fmt":"-87M","longFmt":"-87,000,000"},"dividendsPaid":{"raw":-79000000,"fmt":"-79M","longFmt":"-79,000,000"},"netBorrowings":{"raw":20000000,"fmt":"20M","longFmt":"20,000,000"},"otherCashflowsFromFinancingActivities":{"raw":-19000000,"fmt":"-19M","longFmt":"-19,000,000"},"totalCashFromFinancingActivities":{"raw":-207000000,"fmt":"-207M","longFmt":"-207,000,000"},"effectOfExchangeRate":{"raw":-7000000,"fmt":"-7M","longFmt":"-7,000,000"},"changeInCash":{"raw":20000000,"fmt":"20M","longFmt":"20,000,000"},"repurchaseOfStock":{"raw":-132000000,"fmt":"-132M","longFmt":"-132,000,000"},"issuanceOfStock":{"raw":3000000,"fmt":"3M","longFmt":"3,000,000"}},{"maxAge":1,"endDate":{"raw":1530316800,"fmt":"2018-06-30"},"netIncome":{"raw":58000000,"fmt":"58M","longFmt":"58,000,000"},"depreciation":{"raw":156000000,"fmt":"156M","longFmt":"156,000,000"},"changeToNetincome":{"raw":-19000000,"fmt":"-19M","longFmt":"-19,000,000"},"changeToAccountReceivables":{"raw":124000000,"fmt":"124M","longFmt":"124,000,000"},"changeToLiabilities":{"raw":0,"fmt":null,"longFmt":"0"},"changeToOperatingActivities":{"raw":26000000,"fmt":"26M","longFmt":"26,000,000"},"totalCashFromOperatingActivities":{"raw":377000000,"fmt":"377M","longFmt":"377,000,000"},"capitalExpenditures":{"raw":-76000000,"fmt":"-76M","longFmt":"-76,000,000"},"otherCashflowsFromInvestingActivities":{"raw":17000000,"fmt":"17M","longFmt":"17,000,000"},"totalCashflowsFromInvestingActivities":{"raw":-74000000,"fmt":"-74M","longFmt":"-74,000,000"},"dividendsPaid":{"raw":-81000000,"fmt":"-81M","longFmt":"-81,000,000"},"netBorrowings":{"raw":114000000,"fmt":"114M","longFmt":"114,000,000"},"otherCashflowsFromFinancingActivities":{"raw":-59000000,"fmt":"-59M","longFmt":"-59,000,000"},"totalCashFromFinancingActivities":{"raw":-311000000,"fmt":"-311M","longFmt":"-311,000,000"},"effectOfExchangeRate":{"raw":-35000000,"fmt":"-35M","longFmt":"-35,000,000"},"changeInCash":{"raw":-43000000,"fmt":"-43M","longFmt":"-43,000,000"},"repurchaseOfStock":{"raw":-292000000,"fmt":"-292M","longFmt":"-292,000,000"},"issuanceOfStock":{"raw":7000000,"fmt":"7M","longFmt":"7,000,000"}}],"maxAge":86400},"defaultKeyStatistics":{"maxAge":1,"priceHint":{"raw":2,"fmt":"2","longFmt":"2"},"enterpriseValue":{"raw":30394570752,"fmt":"30.39B","longFmt":"30,394,570,752"},"forwardPE":{"raw":16.569199,"fmt":"16.57"},"profitMargins":{"raw":0.08989,"fmt":"8.99%"},"floatShares":{"raw":128666246,"fmt":"128.67M","longFmt":"128,666,246"},"sharesOutstanding":{"raw":129236000,"fmt":"129.24M","longFmt":"129,236,000"},"sharesShort":{"raw":1103888,"fmt":"1.1M","longFmt":"1,103,888"},"sharesShortPriorMonth":{"raw":1027282,"fmt":"1.03M","longFmt":"1,027,282"},"sharesShortPreviousMonthDate":{"raw":1559260800,"fmt":"2019-05-31"},"dateShortInterest":{"raw":1561680000,"fmt":"2019-06-28"},"sharesPercentSharesOut":{"raw":0.0085,"fmt":"0.85%"},"heldPercentInsiders":{"raw":0.0053600003,"fmt":"0.54%"},"heldPercentInstitutions":{"raw":0.95047,"fmt":"95.05%"},"shortRatio":{"raw":2.19,"fmt":"2.19"},"shortPercentOfFloat":{"raw":0.0112,"fmt":"1.12%"},"beta":{"raw":0.656804,"fmt":"0.66"},"morningStarOverallRating":{},"morningStarRiskRating":{},"category":null,"bookValue":{"raw":78.105,"fmt":"78.11"},"priceToBook":{"raw":2.5138595,"fmt":"2.51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0.335,"fmt":"33.50%"},"revenueQuarterlyGrowth":{},"netIncomeToCommon":{"raw":767000000,"fmt":"767M","longFmt":"767,000,000"},"trailingEps":{"raw":5.848,"fmt":"5.85"},"forwardEps":{"raw":11.85,"fmt":"11.85"},"pegRatio":{"raw":1.69,"fmt":"1.69"},"lastSplitFactor":"2/1","lastSplitDate":{"raw":1451952000,"fmt":"2016-01-05"},"enterpriseToRevenue":{"raw":3.562,"fmt":"3.56"},"enterpriseToEbitda":{"raw":16.039,"fmt":"16.04"},"52WeekChange":{"raw":0.25456965,"fmt":"25.46%"},"SandP52WeekChange":{"raw":0.077139735,"fmt":"7.71%"},"lastDividendValue":{},"lastCapGain":{},"annualHoldingsTurnover":{}},"financialData":{"maxAge":86400,"currentPrice":{"raw":196.345,"fmt":"196.35"},"targetHighPrice":{"raw":225.0,"fmt":"225.00"},"targetLowPrice":{"raw":172.0,"fmt":"172.00"},"targetMeanPrice":{"raw":204.44,"fmt":"204.44"},"targetMedianPrice":{"raw":207.5,"fmt":"207.50"},"recommendationMean":{"raw":2.1,"fmt":"2.10"},"recommendationKey":"buy","numberOfAnalystOpinions":{"raw":16,"fmt":"16","longFmt":"16"},"totalCash":{"raw":992000000,"fmt":"992M","longFmt":"992,000,000"},"totalCashPerShare":{"raw":7.676,"fmt":"7.68"},"ebitda":{"raw":1895000064,"fmt":"1.9B","longFmt":"1,895,000,064"},"totalDebt":{"raw":5852000256,"fmt":"5.85B","longFmt":"5,852,000,256"},"quickRatio":{"raw":0.197,"fmt":"0.20"},"currentRatio":{"raw":1.077,"fmt":"1.08"},"totalRevenue":{"raw":8533000192,"fmt":"8.53B","longFmt":"8,533,000,192"},"debtToEquity":{"raw":57.137,"fmt":"57.14"},"revenuePerShare":{"raw":65.512,"fmt":"65.51"},"returnOnAssets":{"raw":0.02378,"fmt":"2.38%"},"returnOnEquity":{"raw":0.0747,"fmt":"7.47%"},"grossProfits":{"raw":3670000000,"fmt":"3.67B","longFmt":"3,670,000,000"},"freeCashflow":{"raw":1384875008,"fmt":"1.38B","longFmt":"1,384,875,008"},"operatingCashflow":{"raw":1223000064,"fmt":"1.22B","longFmt":"1,223,000,064"},"earningsGrowth":{"raw":0.366,"fmt":"36.60%"},"revenueGrowth":{"raw":0.009,"fmt":"0.90%"},"grossMargins":{"raw":0.43348998,"fmt":"43.35%"},"ebitdaMargins":{"raw":0.22208,"fmt":"22.21%"},"operatingMargins":{"raw":0.15633,"fmt":"15.63%"},"profitMargins":{"raw":0.08989,"fmt":"8.99%"},"financialCurrency":"USD"}}],"error":null}} </t>
  </si>
  <si>
    <t xml:space="preserve">{"quoteSummary":{"result":[{"cashflowStatementHistoryQuarterly":{"cashflowStatements":[{"maxAge":1,"endDate":{"raw":1553990400,"fmt":"2019-03-31"},"netIncome":{"raw":672000000,"fmt":"672M","longFmt":"672,000,000"},"depreciation":{"raw":753000000,"fmt":"753M","longFmt":"753,000,000"},"changeToNetincome":{"raw":226000000,"fmt":"226M","longFmt":"226,000,000"},"changeToAccountReceivables":{"raw":-170000000,"fmt":"-170M","longFmt":"-170,000,000"},"changeToLiabilities":{"raw":0,"fmt":null,"longFmt":"0"},"changeToInventory":{"raw":-286000000,"fmt":"-286M","longFmt":"-286,000,000"},"changeToOperatingActivities":{"raw":-483000000,"fmt":"-483M","longFmt":"-483,000,000"},"totalCashFromOperatingActivities":{"raw":712000000,"fmt":"712M","longFmt":"712,000,000"},"capitalExpenditures":{"raw":-335000000,"fmt":"-335M","longFmt":"-335,000,000"},"investments":{"raw":2000000,"fmt":"2M","longFmt":"2,000,000"},"otherCashflowsFromInvestingActivities":{"raw":15000000,"fmt":"15M","longFmt":"15,000,000"},"totalCashflowsFromInvestingActivities":{"raw":-396000000,"fmt":"-396M","longFmt":"-396,000,000"},"dividendsPaid":{"raw":-565000000,"fmt":"-565M","longFmt":"-565,000,000"},"netBorrowings":{"raw":-487000000,"fmt":"-487M","longFmt":"-487,000,000"},"totalCashFromFinancingActivities":{"raw":-1142000000,"fmt":"-1.14B","longFmt":"-1,142,000,000"},"effectOfExchangeRate":{"raw":4000000,"fmt":"4M","longFmt":"4,000,000"},"changeInCash":{"raw":-822000000,"fmt":"-822M","longFmt":"-822,000,000"},"repurchaseOfStock":{"raw":-217000000,"fmt":"-217M","longFmt":"-217,000,000"},"issuanceOfStock":{"raw":127000000,"fmt":"127M","longFmt":"127,000,000"}},{"maxAge":1,"endDate":{"raw":1546214400,"fmt":"2018-12-31"},"netIncome":{"raw":654000000,"fmt":"654M","longFmt":"654,000,000"},"depreciation":{"raw":763000000,"fmt":"763M","longFmt":"763,000,000"},"changeToNetincome":{"raw":374000000,"fmt":"374M","longFmt":"374,000,000"},"changeToAccountReceivables":{"raw":90000000,"fmt":"90M","longFmt":"90,000,000"},"changeToLiabilities":{"raw":747000000,"fmt":"747M","longFmt":"747,000,000"},"changeToInventory":{"raw":-64000000,"fmt":"-64M","longFmt":"-64,000,000"},"changeToOperatingActivities":{"raw":-585000000,"fmt":"-585M","longFmt":"-585,000,000"},"totalCashFromOperatingActivities":{"raw":1765000000,"fmt":"1.76B","longFmt":"1,765,000,000"},"capitalExpenditures":{"raw":-467000000,"fmt":"-467M","longFmt":"-467,000,000"},"investments":{"raw":-35000000,"fmt":"-35M","longFmt":"-35,000,000"},"otherCashflowsFromInvestingActivities":{"raw":6000000,"fmt":"6M","longFmt":"6,000,000"},"totalCashflowsFromInvestingActivities":{"raw":-496000000,"fmt":"-496M","longFmt":"-496,000,000"},"dividendsPaid":{"raw":-495000000,"fmt":"-495M","longFmt":"-495,000,000"},"netBorrowings":{"raw":-4204000000,"fmt":"-4.2B","longFmt":"-4,204,000,000"},"totalCashFromFinancingActivities":{"raw":-4776000000,"fmt":"-4.78B","longFmt":"-4,776,000,000"},"effectOfExchangeRate":{"raw":-18000000,"fmt":"-18M","longFmt":"-18,000,000"},"changeInCash":{"raw":-3525000000,"fmt":"-3.52B","longFmt":"-3,525,000,000"},"repurchaseOfStock":{"raw":-104000000,"fmt":"-104M","longFmt":"-104,000,000"},"issuanceOfStock":{"raw":27000000,"fmt":"27M","longFmt":"27,000,000"}},{"maxAge":1,"endDate":{"raw":1538265600,"fmt":"2018-09-30"},"netIncome":{"raw":563000000,"fmt":"563M","longFmt":"563,000,000"},"depreciation":{"raw":813000000,"fmt":"813M","longFmt":"813,000,000"},"changeToNetincome":{"raw":83000000,"fmt":"83M","longFmt":"83,000,000"},"changeToAccountReceivables":{"raw":-143000000,"fmt":"-143M","longFmt":"-143,000,000"},"changeToLiabilities":{"raw":0,"fmt":null,"longFmt":"0"},"changeToInventory":{"raw":-114000000,"fmt":"-114M","longFmt":"-114,000,000"},"changeToOperatingActivities":{"raw":981000000,"fmt":"981M","longFmt":"981,000,000"},"totalCashFromOperatingActivities":{"raw":2183000000,"fmt":"2.18B","longFmt":"2,183,000,000"},"capitalExpenditures":{"raw":-354000000,"fmt":"-354M","longFmt":"-354,000,000"},"investments":{"raw":19000000,"fmt":"19M","longFmt":"19,000,000"},"otherCashflowsFromInvestingActivities":{"raw":12000000,"fmt":"12M","longFmt":"12,000,000"},"totalCashflowsFromInvestingActivities":{"raw":-323000000,"fmt":"-323M","longFmt":"-323,000,000"},"dividendsPaid":{"raw":-494000000,"fmt":"-494M","longFmt":"-494,000,000"},"netBorrowings":{"raw":2894000000,"fmt":"2.89B","longFmt":"2,894,000,000"},"totalCashFromFinancingActivities":{"raw":2471000000,"fmt":"2.47B","longFmt":"2,471,000,000"},"effectOfExchangeRate":{"raw":-27000000,"fmt":"-27M","longFmt":"-27,000,000"},"changeInCash":{"raw":4304000000,"fmt":"4.3B","longFmt":"4,304,000,000"},"repurchaseOfStock":{"raw":-3000000,"fmt":"-3M","longFmt":"-3,000,000"},"issuanceOfStock":{"raw":74000000,"fmt":"74M","longFmt":"74,000,000"}},{"maxAge":1,"endDate":{"raw":1530316800,"fmt":"2018-06-30"},"netIncome":{"raw":733000000,"fmt":"733M","longFmt":"733,000,000"},"depreciation":{"raw":850000000,"fmt":"850M","longFmt":"850,000,000"},"changeToNetincome":{"raw":101000000,"fmt":"101M","longFmt":"101,000,000"},"changeToAccountReceivables":{"raw":-84000000,"fmt":"-84M","longFmt":"-84,000,000"},"changeToLiabilities":{"raw":0,"fmt":null,"longFmt":"0"},"changeToInventory":{"raw":-165000000,"fmt":"-165M","longFmt":"-165,000,000"},"changeToOperatingActivities":{"raw":-191000000,"fmt":"-191M","longFmt":"-191,000,000"},"totalCashFromOperatingActivities":{"raw":1244000000,"fmt":"1.24B","longFmt":"1,244,000,000"},"capitalExpenditures":{"raw":-298000000,"fmt":"-298M","longFmt":"-298,000,000"},"investments":{"raw":-37000000,"fmt":"-37M","longFmt":"-37,000,000"},"otherCashflowsFromInvestingActivities":{"raw":-12000000,"fmt":"-12M","longFmt":"-12,000,000"},"totalCashflowsFromInvestingActivities":{"raw":-299000000,"fmt":"-299M","longFmt":"-299,000,000"},"dividendsPaid":{"raw":-494000000,"fmt":"-494M","longFmt":"-494,000,000"},"netBorrowings":{"raw":-1167000000,"fmt":"-1.17B","longFmt":"-1,167,000,000"},"totalCashFromFinancingActivities":{"raw":-1631000000,"fmt":"-1.63B","longFmt":"-1,631,000,000"},"effectOfExchangeRate":{"raw":-106000000,"fmt":"-106M","longFmt":"-106,000,000"},"changeInCash":{"raw":-792000000,"fmt":"-792M","longFmt":"-792,000,000"},"repurchaseOfStock":{"raw":-3000000,"fmt":"-3M","longFmt":"-3,000,000"},"issuanceOfStock":{"raw":33000000,"fmt":"33M","longFmt":"33,000,000"}}],"maxAge":86400},"defaultKeyStatistics":{"maxAge":1,"priceHint":{"raw":2,"fmt":"2","longFmt":"2"},"enterpriseValue":{"raw":164761026560,"fmt":"164.76B","longFmt":"164,761,026,560"},"forwardPE":{"raw":23.102777,"fmt":"23.10"},"profitMargins":{"raw":0.08534,"fmt":"8.53%"},"floatShares":{"raw":1750649992,"fmt":"1.75B","longFmt":"1,750,649,992"},"sharesOutstanding":{"raw":1764179968,"fmt":"1.76B","longFmt":"1,764,179,968"},"sharesShort":{"raw":14148218,"fmt":"14.15M","longFmt":"14,148,218"},"sharesShortPriorMonth":{"raw":13532815,"fmt":"13.53M","longFmt":"13,532,815"},"sharesShortPreviousMonthDate":{"raw":1559260800,"fmt":"2019-05-31"},"dateShortInterest":{"raw":1561680000,"fmt":"2019-06-28"},"sharesPercentSharesOut":{"raw":0.008,"fmt":"0.80%"},"heldPercentInsiders":{"raw":0.00722,"fmt":"0.72%"},"heldPercentInstitutions":{"raw":0.76492,"fmt":"76.49%"},"shortRatio":{"raw":2.52,"fmt":"2.52"},"shortPercentOfFloat":{"raw":0.0083,"fmt":"0.83%"},"beta":{"raw":0.873967,"fmt":"0.87"},"morningStarOverallRating":{},"morningStarRiskRating":{},"category":null,"bookValue":{"raw":17.529,"fmt":"17.53"},"priceToBook":{"raw":4.744709,"fmt":"4.74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0.608,"fmt":"60.80%"},"revenueQuarterlyGrowth":{},"netIncomeToCommon":{"raw":2582000128,"fmt":"2.58B","longFmt":"2,582,000,128"},"trailingEps":{"raw":1.474,"fmt":"1.47"},"forwardEps":{"raw":3.6,"fmt":"3.6"},"pegRatio":{"raw":2.24,"fmt":"2.24"},"lastSplitFactor":"4798/10000","lastSplitDate":{"raw":1357084800,"fmt":"2013-01-02"},"enterpriseToRevenue":{"raw":5.363,"fmt":"5.36"},"enterpriseToEbitda":{"raw":22.613,"fmt":"22.61"},"52WeekChange":{"raw":0.3565879,"fmt":"35.66%"},"SandP52WeekChange":{"raw":0.077139735,"fmt":"7.71%"},"lastDividendValue":{},"lastCapGain":{},"annualHoldingsTurnover":{}},"financialData":{"maxAge":86400,"currentPrice":{"raw":83.17,"fmt":"83.17"},"targetHighPrice":{"raw":96.0,"fmt":"96.00"},"targetLowPrice":{"raw":78.0,"fmt":"78.00"},"targetMeanPrice":{"raw":87.44,"fmt":"87.44"},"targetMedianPrice":{"raw":87.0,"fmt":"87.00"},"recommendationMean":{"raw":1.9,"fmt":"1.90"},"recommendationKey":"buy","numberOfAnalystOpinions":{"raw":18,"fmt":"18","longFmt":"18"},"totalCash":{"raw":3260999936,"fmt":"3.26B","longFmt":"3,260,999,936"},"totalCashPerShare":{"raw":1.848,"fmt":"1.85"},"ebitda":{"raw":7286000128,"fmt":"7.29B","longFmt":"7,286,000,128"},"totalDebt":{"raw":19961999360,"fmt":"19.96B","longFmt":"19,961,999,360"},"quickRatio":{"raw":0.944,"fmt":"0.94"},"currentRatio":{"raw":1.581,"fmt":"1.58"},"totalRevenue":{"raw":30723000320,"fmt":"30.72B","longFmt":"30,723,000,320"},"debtToEquity":{"raw":64.127,"fmt":"64.13"},"revenuePerShare":{"raw":17.452,"fmt":"17.45"},"returnOnAssets":{"raw":0.03706,"fmt":"3.71%"},"returnOnEquity":{"raw":0.0828,"fmt":"8.28%"},"grossProfits":{"raw":17919000000,"fmt":"17.92B","longFmt":"17,919,000,000"},"freeCashflow":{"raw":4510624768,"fmt":"4.51B","longFmt":"4,510,624,768"},"operatingCashflow":{"raw":5904000000,"fmt":"5.9B","longFmt":"5,904,000,000"},"earningsGrowth":{"raw":0.616,"fmt":"61.60%"},"revenueGrowth":{"raw":0.02,"fmt":"2.00%"},"grossMargins":{"raw":0.58546,"fmt":"58.55%"},"ebitdaMargins":{"raw":0.23715,"fmt":"23.71%"},"operatingMargins":{"raw":0.13368,"fmt":"13.37%"},"profitMargins":{"raw":0.08534,"fmt":"8.53%"},"financialCurrency":"USD"}}],"error":null}} </t>
  </si>
  <si>
    <t xml:space="preserve">{"quoteSummary":{"result":[{"cashflowStatementHistoryQuarterly":{"cashflowStatements":[{"maxAge":1,"endDate":{"raw":1553990400,"fmt":"2019-03-31"},"netIncome":{"raw":161607000,"fmt":"161.61M","longFmt":"161,607,000"},"depreciation":{"raw":116364000,"fmt":"116.36M","longFmt":"116,364,000"},"changeToNetincome":{"raw":44113000,"fmt":"44.11M","longFmt":"44,113,000"},"changeToAccountReceivables":{"raw":-52170000,"fmt":"-52.17M","longFmt":"-52,170,000"},"changeToLiabilities":{"raw":918000,"fmt":"918k","longFmt":"918,000"},"changeToOperatingActivities":{"raw":-44842000,"fmt":"-44.84M","longFmt":"-44,842,000"},"totalCashFromOperatingActivities":{"raw":227589000,"fmt":"227.59M","longFmt":"227,589,000"},"capitalExpenditures":{"raw":-19396000,"fmt":"-19.4M","longFmt":"-19,396,000"},"otherCashflowsFromInvestingActivities":{"raw":-2350000,"fmt":"-2.35M","longFmt":"-2,350,000"},"totalCashflowsFromInvestingActivities":{"raw":-82779000,"fmt":"-82.78M","longFmt":"-82,779,000"},"dividendsPaid":{"raw":-23456000,"fmt":"-23.46M","longFmt":"-23,456,000"},"netBorrowings":{"raw":292676000,"fmt":"292.68M","longFmt":"292,676,000"},"totalCashFromFinancingActivities":{"raw":-124327000,"fmt":"-124.33M","longFmt":"-124,327,000"},"effectOfExchangeRate":{"raw":2049000,"fmt":"2.05M","longFmt":"2,049,000"},"changeInCash":{"raw":22532000,"fmt":"22.53M","longFmt":"22,532,000"},"repurchaseOfStock":{"raw":-400013000,"fmt":"-400.01M","longFmt":"-400,013,000"},"issuanceOfStock":{"raw":6466000,"fmt":"6.47M","longFmt":"6,466,000"}},{"maxAge":1,"endDate":{"raw":1546214400,"fmt":"2018-12-31"},"netIncome":{"raw":136420000,"fmt":"136.42M","longFmt":"136,420,000"},"depreciation":{"raw":1564000,"fmt":"1.56M","longFmt":"1,564,000"},"changeToNetincome":{"raw":25997000,"fmt":"26M","longFmt":"25,997,000"},"changeToAccountReceivables":{"raw":29970000,"fmt":"29.97M","longFmt":"29,970,000"},"changeToLiabilities":{"raw":6478000,"fmt":"6.48M","longFmt":"6,478,000"},"changeToOperatingActivities":{"raw":-9857000,"fmt":"-9.86M","longFmt":"-9,857,000"},"totalCashFromOperatingActivities":{"raw":289159000,"fmt":"289.16M","longFmt":"289,159,000"},"capitalExpenditures":{"raw":-35425000,"fmt":"-35.42M","longFmt":"-35,425,000"},"otherCashflowsFromInvestingActivities":{"raw":1487000,"fmt":"1.49M","longFmt":"1,487,000"},"totalCashflowsFromInvestingActivities":{"raw":-96821000,"fmt":"-96.82M","longFmt":"-96,821,000"},"dividendsPaid":{"raw":-23660000,"fmt":"-23.66M","longFmt":"-23,660,000"},"netBorrowings":{"raw":-5179000,"fmt":"-5.18M","longFmt":"-5,179,000"},"otherCashflowsFromFinancingActivities":{"raw":1000,"fmt":"1k","longFmt":"1,000"},"totalCashFromFinancingActivities":{"raw":-201208000,"fmt":"-201.21M","longFmt":"-201,208,000"},"effectOfExchangeRate":{"raw":-3477000,"fmt":"-3.48M","longFmt":"-3,477,000"},"changeInCash":{"raw":-12347000,"fmt":"-12.35M","longFmt":"-12,347,000"},"repurchaseOfStock":{"raw":-172523000,"fmt":"-172.52M","longFmt":"-172,523,000"},"issuanceOfStock":{"raw":153000,"fmt":"153k","longFmt":"153,000"}},{"maxAge":1,"endDate":{"raw":1538265600,"fmt":"2018-09-30"},"netIncome":{"raw":155960000,"fmt":"155.96M","longFmt":"155,960,000"},"depreciation":{"raw":92739000,"fmt":"92.74M","longFmt":"92,739,000"},"changeToNetincome":{"raw":46636000,"fmt":"46.64M","longFmt":"46,636,000"},"changeToAccountReceivables":{"raw":-41289000,"fmt":"-41.29M","longFmt":"-41,289,000"},"changeToLiabilities":{"raw":-392000,"fmt":"-392k","longFmt":"-392,000"},"changeToOperatingActivities":{"raw":18092000,"fmt":"18.09M","longFmt":"18,092,000"},"totalCashFromOperatingActivities":{"raw":281915000,"fmt":"281.92M","longFmt":"281,915,000"},"capitalExpenditures":{"raw":-29233000,"fmt":"-29.23M","longFmt":"-29,233,000"},"otherCashflowsFromInvestingActivities":{"raw":-1551000,"fmt":"-1.55M","longFmt":"-1,551,000"},"totalCashflowsFromInvestingActivities":{"raw":-53822000,"fmt":"-53.82M","longFmt":"-53,822,000"},"dividendsPaid":{"raw":-23707000,"fmt":"-23.71M","longFmt":"-23,707,000"},"netBorrowings":{"raw":-180653000,"fmt":"-180.65M","longFmt":"-180,653,000"},"otherCashflowsFromFinancingActivities":{"raw":-25000,"fmt":"-25k","longFmt":"-25,000"},"totalCashFromFinancingActivities":{"raw":-203011000,"fmt":"-203.01M","longFmt":"-203,011,000"},"effectOfExchangeRate":{"raw":504000,"fmt":"504k","longFmt":"504,000"},"changeInCash":{"raw":25586000,"fmt":"25.59M","longFmt":"25,586,000"},"repurchaseOfStock":{"raw":-361000,"fmt":"-361k","longFmt":"-361,000"},"issuanceOfStock":{"raw":1735000,"fmt":"1.74M","longFmt":"1,735,000"}},{"maxAge":1,"endDate":{"raw":1530316800,"fmt":"2018-06-30"},"netIncome":{"raw":142435000,"fmt":"142.44M","longFmt":"142,435,000"},"depreciation":{"raw":85052000,"fmt":"85.05M","longFmt":"85,052,000"},"changeToNetincome":{"raw":29440000,"fmt":"29.44M","longFmt":"29,440,000"},"changeToAccountReceivables":{"raw":-35790000,"fmt":"-35.79M","longFmt":"-35,790,000"},"changeToLiabilities":{"raw":-5657000,"fmt":"-5.66M","longFmt":"-5,657,000"},"changeToOperatingActivities":{"raw":22406000,"fmt":"22.41M","longFmt":"22,406,000"},"totalCashFromOperatingActivities":{"raw":258700000,"fmt":"258.7M","longFmt":"258,700,000"},"capitalExpenditures":{"raw":-26539000,"fmt":"-26.54M","longFmt":"-26,539,000"},"otherCashflowsFromInvestingActivities":{"raw":-2569000,"fmt":"-2.57M","longFmt":"-2,569,000"},"totalCashflowsFromInvestingActivities":{"raw":-58867000,"fmt":"-58.87M","longFmt":"-58,867,000"},"dividendsPaid":{"raw":-23694000,"fmt":"-23.69M","longFmt":"-23,694,000"},"netBorrowings":{"raw":-60524000,"fmt":"-60.52M","longFmt":"-60,524,000"},"otherCashflowsFromFinancingActivities":{"raw":-145756000,"fmt":"-145.76M","longFmt":"-145,756,000"},"totalCashFromFinancingActivities":{"raw":-227204000,"fmt":"-227.2M","longFmt":"-227,204,000"},"effectOfExchangeRate":{"raw":-5827000,"fmt":"-5.83M","longFmt":"-5,827,000"},"changeInCash":{"raw":-33198000,"fmt":"-33.2M","longFmt":"-33,198,000"},"repurchaseOfStock":{"raw":-58000,"fmt":"-58k","longFmt":"-58,000"},"issuanceOfStock":{"raw":2828000,"fmt":"2.83M","longFmt":"2,828,000"}}],"maxAge":86400},"defaultKeyStatistics":{"maxAge":1,"priceHint":{"raw":2,"fmt":"2","longFmt":"2"},"enterpriseValue":{"raw":27537668096,"fmt":"27.54B","longFmt":"27,537,668,096"},"forwardPE":{"raw":23.895494,"fmt":"23.90"},"profitMargins":{"raw":0.14634,"fmt":"14.63%"},"floatShares":{"raw":174319055,"fmt":"174.32M","longFmt":"174,319,055"},"sharesOutstanding":{"raw":176943008,"fmt":"176.94M","longFmt":"176,943,008"},"sharesShort":{"raw":3762931,"fmt":"3.76M","longFmt":"3,762,931"},"sharesShortPriorMonth":{"raw":2338222,"fmt":"2.34M","longFmt":"2,338,222"},"sharesShortPreviousMonthDate":{"raw":1559260800,"fmt":"2019-05-31"},"dateShortInterest":{"raw":1561680000,"fmt":"2019-06-28"},"sharesPercentSharesOut":{"raw":0.021300001,"fmt":"2.13%"},"heldPercentInsiders":{"raw":0.01638,"fmt":"1.64%"},"heldPercentInstitutions":{"raw":0.82692003,"fmt":"82.69%"},"shortRatio":{"raw":1.66,"fmt":"1.66"},"shortPercentOfFloat":{"raw":0.0215,"fmt":"2.15%"},"beta":{"raw":0.508719,"fmt":"0.51"},"morningStarOverallRating":{},"morningStarRiskRating":{},"category":null,"bookValue":{"raw":13.297,"fmt":"13.30"},"priceToBook":{"raw":9.973678,"fmt":"9.97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0.139,"fmt":"13.90%"},"revenueQuarterlyGrowth":{},"netIncomeToCommon":{"raw":596422016,"fmt":"596.42M","longFmt":"596,422,016"},"trailingEps":{"raw":3.268,"fmt":"3.27"},"forwardEps":{"raw":5.55,"fmt":"5.55"},"pegRatio":{"raw":2.44,"fmt":"2.44"},"lastSplitFactor":"2/3","lastSplitDate":{"raw":894844800,"fmt":"1998-05-11"},"enterpriseToRevenue":{"raw":6.757,"fmt":"6.76"},"enterpriseToEbitda":{"raw":24.02,"fmt":"24.02"},"52WeekChange":{"raw":0.5011246,"fmt":"50.11%"},"SandP52WeekChange":{"raw":0.077139735,"fmt":"7.71%"},"lastDividendValue":{},"lastCapGain":{},"annualHoldingsTurnover":{}},"financialData":{"maxAge":86400,"currentPrice":{"raw":132.62,"fmt":"132.62"},"targetHighPrice":{"raw":163.0,"fmt":"163.00"},"targetLowPrice":{"raw":95.0,"fmt":"95.00"},"targetMeanPrice":{"raw":120.49,"fmt":"120.49"},"targetMedianPrice":{"raw":117.43,"fmt":"117.43"},"recommendationMean":{"raw":2.1,"fmt":"2.10"},"recommendationKey":"buy","numberOfAnalystOpinions":{"raw":22,"fmt":"22","longFmt":"22"},"totalCash":{"raw":494646016,"fmt":"494.65M","longFmt":"494,646,016"},"totalCashPerShare":{"raw":2.796,"fmt":"2.8"},"ebitda":{"raw":1146444032,"fmt":"1.15B","longFmt":"1,146,444,032"},"totalDebt":{"raw":4413946880,"fmt":"4.41B","longFmt":"4,413,946,880"},"quickRatio":{"raw":1.906,"fmt":"1.91"},"currentRatio":{"raw":2.174,"fmt":"2.17"},"totalRevenue":{"raw":4075571968,"fmt":"4.08B","longFmt":"4,075,571,968"},"debtToEquity":{"raw":187.607,"fmt":"187.61"},"revenuePerShare":{"raw":22.503,"fmt":"22.50"},"returnOnAssets":{"raw":0.07051,"fmt":"7.05%"},"returnOnEquity":{"raw":0.24476999,"fmt":"24.48%"},"grossProfits":{"raw":1535729000,"fmt":"1.54B","longFmt":"1,535,729,000"},"freeCashflow":{"raw":677876608,"fmt":"677.88M","longFmt":"677,876,608"},"operatingCashflow":{"raw":1057363008,"fmt":"1.06B","longFmt":"1,057,363,008"},"earningsGrowth":{"raw":0.169,"fmt":"16.90%"},"revenueGrowth":{"raw":0.048,"fmt":"4.80%"},"grossMargins":{"raw":0.38381,"fmt":"38.38%"},"ebitdaMargins":{"raw":0.28129998,"fmt":"28.13%"},"operatingMargins":{"raw":0.21184,"fmt":"21.18%"},"profitMargins":{"raw":0.14634,"fmt":"14.63%"},"financialCurrency":"USD"}}],"error":null}} </t>
  </si>
  <si>
    <t xml:space="preserve">{"quoteSummary":{"result":[{"cashflowStatementHistoryQuarterly":{"cashflowStatements":[{"maxAge":1,"endDate":{"raw":1553904000,"fmt":"2019-03-30"},"netIncome":{"raw":166219000,"fmt":"166.22M","longFmt":"166,219,000"},"depreciation":{"raw":110426000,"fmt":"110.43M","longFmt":"110,426,000"},"changeToNetincome":{"raw":23858000,"fmt":"23.86M","longFmt":"23,858,000"},"changeToAccountReceivables":{"raw":13789000,"fmt":"13.79M","longFmt":"13,789,000"},"changeToLiabilities":{"raw":-72438000,"fmt":"-72.44M","longFmt":"-72,438,000"},"changeToInventory":{"raw":928000,"fmt":"928k","longFmt":"928,000"},"changeToOperatingActivities":{"raw":13983000,"fmt":"13.98M","longFmt":"13,983,000"},"totalCashFromOperatingActivities":{"raw":317266000,"fmt":"317.27M","longFmt":"317,266,000"},"capitalExpenditures":{"raw":-119261000,"fmt":"-119.26M","longFmt":"-119,261,000"},"investments":{"raw":19151000,"fmt":"19.15M","longFmt":"19,151,000"},"totalCashflowsFromInvestingActivities":{"raw":-183655000,"fmt":"-183.66M","longFmt":"-183,655,000"},"totalCashFromFinancingActivities":{"raw":-6991000,"fmt":"-6.99M","longFmt":"-6,991,000"},"effectOfExchangeRate":{"raw":2415000,"fmt":"2.42M","longFmt":"2,415,000"},"changeInCash":{"raw":129035000,"fmt":"129.03M","longFmt":"129,035,000"},"repurchaseOfStock":{"raw":-22272000,"fmt":"-22.27M","longFmt":"-22,272,000"},"issuanceOfStock":{"raw":15281000,"fmt":"15.28M","longFmt":"15,281,000"}},{"maxAge":1,"endDate":{"raw":1546041600,"fmt":"2018-12-29"},"netIncome":{"raw":131320000,"fmt":"131.32M","longFmt":"131,320,000"},"depreciation":{"raw":114186000,"fmt":"114.19M","longFmt":"114,186,000"},"changeToNetincome":{"raw":39091000,"fmt":"39.09M","longFmt":"39,091,000"},"changeToAccountReceivables":{"raw":42257000,"fmt":"42.26M","longFmt":"42,257,000"},"changeToLiabilities":{"raw":90662000,"fmt":"90.66M","longFmt":"90,662,000"},"changeToInventory":{"raw":-301000,"fmt":"-301k","longFmt":"-301,000"},"changeToOperatingActivities":{"raw":-46284000,"fmt":"-46.28M","longFmt":"-46,284,000"},"totalCashFromOperatingActivities":{"raw":406889000,"fmt":"406.89M","longFmt":"406,889,000"},"capitalExpenditures":{"raw":-140977000,"fmt":"-140.98M","longFmt":"-140,977,000"},"investments":{"raw":-48780000,"fmt":"-48.78M","longFmt":"-48,780,000"},"totalCashflowsFromInvestingActivities":{"raw":-266843000,"fmt":"-266.84M","longFmt":"-266,843,000"},"otherCashflowsFromFinancingActivities":{"raw":4610000,"fmt":"4.61M","longFmt":"4,610,000"},"totalCashFromFinancingActivities":{"raw":-264083000,"fmt":"-264.08M","longFmt":"-264,083,000"},"effectOfExchangeRate":{"raw":-451000,"fmt":"-451k","longFmt":"-451,000"},"changeInCash":{"raw":-124488000,"fmt":"-124.49M","longFmt":"-124,488,000"},"repurchaseOfStock":{"raw":-278041000,"fmt":"-278.04M","longFmt":"-278,041,000"},"issuanceOfStock":{"raw":9348000,"fmt":"9.35M","longFmt":"9,348,000"}},{"maxAge":1,"endDate":{"raw":1538179200,"fmt":"2018-09-29"},"netIncome":{"raw":169381000,"fmt":"169.38M","longFmt":"169,381,000"},"depreciation":{"raw":107674000,"fmt":"107.67M","longFmt":"107,674,000"},"changeToNetincome":{"raw":39885000,"fmt":"39.88M","longFmt":"39,885,000"},"changeToAccountReceivables":{"raw":-64003000,"fmt":"-64M","longFmt":"-64,003,000"},"changeToLiabilities":{"raw":52846000,"fmt":"52.85M","longFmt":"52,846,000"},"changeToInventory":{"raw":-9396000,"fmt":"-9.4M","longFmt":"-9,396,000"},"changeToOperatingActivities":{"raw":5707000,"fmt":"5.71M","longFmt":"5,707,000"},"totalCashFromOperatingActivities":{"raw":338454000,"fmt":"338.45M","longFmt":"338,454,000"},"capitalExpenditures":{"raw":-116957000,"fmt":"-116.96M","longFmt":"-116,957,000"},"investments":{"raw":-159853000,"fmt":"-159.85M","longFmt":"-159,853,000"},"totalCashflowsFromInvestingActivities":{"raw":-350912000,"fmt":"-350.91M","longFmt":"-350,912,000"},"otherCashflowsFromFinancingActivities":{"raw":3945000,"fmt":"3.94M","longFmt":"3,945,000"},"totalCashFromFinancingActivities":{"raw":4576000,"fmt":"4.58M","longFmt":"4,576,000"},"effectOfExchangeRate":{"raw":-4472000,"fmt":"-4.47M","longFmt":"-4,472,000"},"changeInCash":{"raw":-12354000,"fmt":"-12.35M","longFmt":"-12,354,000"},"repurchaseOfStock":{"raw":-60027000,"fmt":"-60.03M","longFmt":"-60,027,000"},"issuanceOfStock":{"raw":60658000,"fmt":"60.66M","longFmt":"60,658,000"}},{"maxAge":1,"endDate":{"raw":1530316800,"fmt":"2018-06-30"},"netIncome":{"raw":169357000,"fmt":"169.36M","longFmt":"169,357,000"},"depreciation":{"raw":107912000,"fmt":"107.91M","longFmt":"107,912,000"},"changeToNetincome":{"raw":28987000,"fmt":"28.99M","longFmt":"28,987,000"},"changeToAccountReceivables":{"raw":-115431000,"fmt":"-115.43M","longFmt":"-115,431,000"},"changeToLiabilities":{"raw":2829000,"fmt":"2.83M","longFmt":"2,829,000"},"changeToInventory":{"raw":-1055000,"fmt":"-1.05M","longFmt":"-1,055,000"},"changeToOperatingActivities":{"raw":54237000,"fmt":"54.24M","longFmt":"54,237,000"},"totalCashFromOperatingActivities":{"raw":299701000,"fmt":"299.7M","longFmt":"299,701,000"},"capitalExpenditures":{"raw":-109283000,"fmt":"-109.28M","longFmt":"-109,283,000"},"investments":{"raw":186849000,"fmt":"186.85M","longFmt":"186,849,000"},"totalCashflowsFromInvestingActivities":{"raw":316000,"fmt":"316k","longFmt":"316,000"},"otherCashflowsFromFinancingActivities":{"raw":-1691000,"fmt":"-1.69M","longFmt":"-1,691,000"},"totalCashFromFinancingActivities":{"raw":-195969000,"fmt":"-195.97M","longFmt":"-195,969,000"},"effectOfExchangeRate":{"raw":-6479000,"fmt":"-6.48M","longFmt":"-6,479,000"},"changeInCash":{"raw":97569000,"fmt":"97.57M","longFmt":"97,569,000"},"repurchaseOfStock":{"raw":-205585000,"fmt":"-205.59M","longFmt":"-205,585,000"},"issuanceOfStock":{"raw":11307000,"fmt":"11.31M","longFmt":"11,307,000"}}],"maxAge":86400},"defaultKeyStatistics":{"maxAge":1,"priceHint":{"raw":2,"fmt":"2","longFmt":"2"},"enterpriseValue":{"raw":24354148352,"fmt":"24.35B","longFmt":"24,354,148,352"},"forwardPE":{"raw":23.577286,"fmt":"23.58"},"profitMargins":{"raw":0.116459996,"fmt":"11.65%"},"floatShares":{"raw":314323753,"fmt":"314.32M","longFmt":"314,323,753"},"sharesOutstanding":{"raw":325406016,"fmt":"325.41M","longFmt":"325,406,016"},"sharesShort":{"raw":11517280,"fmt":"11.52M","longFmt":"11,517,280"},"sharesShortPriorMonth":{"raw":14732967,"fmt":"14.73M","longFmt":"14,732,967"},"sharesShortPreviousMonthDate":{"raw":1559260800,"fmt":"2019-05-31"},"dateShortInterest":{"raw":1561680000,"fmt":"2019-06-28"},"sharesPercentSharesOut":{"raw":0.0354,"fmt":"3.54%"},"heldPercentInsiders":{"raw":0.04419,"fmt":"4.42%"},"heldPercentInstitutions":{"raw":0.82773,"fmt":"82.77%"},"shortRatio":{"raw":4.36,"fmt":"4.36"},"shortPercentOfFloat":{"raw":0.0395,"fmt":"3.95%"},"beta":{"raw":0.849773,"fmt":"0.85"},"morningStarOverallRating":{},"morningStarRiskRating":{},"category":null,"bookValue":{"raw":15.781,"fmt":"15.78"},"priceToBook":{"raw":4.736075,"fmt":"4.74"},"annualReportExpenseRatio":{},"ytdReturn":{},"beta3Year":{},"totalAssets":{},"yield":{},"fundFamily":null,"fundInceptionDate":{},"legalType":null,"threeYearAverageReturn":{},"fiveYearAverageReturn":{},"priceToSalesTrailing12Months":{},"lastFiscalYearEnd":{"raw":1546041600,"fmt":"2018-12-29"},"nextFiscalYearEnd":{"raw":1609200000,"fmt":"2020-12-29"},"mostRecentQuarter":{"raw":1553904000,"fmt":"2019-03-30"},"earningsQuarterlyGrowth":{"raw":0.039,"fmt":"3.90%"},"revenueQuarterlyGrowth":{},"netIncomeToCommon":{"raw":636276992,"fmt":"636.28M","longFmt":"636,276,992"},"trailingEps":{"raw":1.919,"fmt":"1.92"},"forwardEps":{"raw":3.17,"fmt":"3.17"},"pegRatio":{"raw":2.31,"fmt":"2.31"},"lastSplitFactor":"1/2","lastSplitDate":{"raw":1372636800,"fmt":"2013-07-01"},"enterpriseToRevenue":{"raw":4.458,"fmt":"4.46"},"enterpriseToEbitda":{"raw":19.967,"fmt":"19.97"},"52WeekChange":{"raw":0.24250376,"fmt":"24.25%"},"SandP52WeekChange":{"raw":0.077139735,"fmt":"7.71%"},"lastDividendValue":{},"lastCapGain":{},"annualHoldingsTurnover":{}},"financialData":{"maxAge":86400,"currentPrice":{"raw":74.74,"fmt":"74.74"},"targetHighPrice":{"raw":85.0,"fmt":"85.00"},"targetLowPrice":{"raw":49.0,"fmt":"49.00"},"targetMeanPrice":{"raw":71.39,"fmt":"71.39"},"targetMedianPrice":{"raw":73.0,"fmt":"73.00"},"recommendationMean":{"raw":2.1,"fmt":"2.10"},"recommendationKey":"buy","numberOfAnalystOpinions":{"raw":18,"fmt":"18","longFmt":"18"},"totalCash":{"raw":903670016,"fmt":"903.67M","longFmt":"903,670,016"},"totalCashPerShare":{"raw":2.777,"fmt":"2.78"},"ebitda":{"raw":1219712000,"fmt":"1.22B","longFmt":"1,219,712,000"},"totalDebt":{"raw":581174976,"fmt":"581.17M","longFmt":"581,174,976"},"quickRatio":{"raw":2.193,"fmt":"2.19"},"currentRatio":{"raw":2.577,"fmt":"2.58"},"totalRevenue":{"raw":5463341056,"fmt":"5.46B","longFmt":"5,463,341,056"},"debtToEquity":{"raw":11.331,"fmt":"11.33"},"revenuePerShare":{"raw":16.65,"fmt":"16.65"},"returnOnAssets":{"raw":0.072119996,"fmt":"7.21%"},"returnOnEquity":{"raw":0.12687999,"fmt":"12.69%"},"grossProfits":{"raw":4428977000,"fmt":"4.43B","longFmt":"4,428,977,000"},"freeCashflow":{"raw":476419360,"fmt":"476.42M","longFmt":"476,419,360"},"operatingCashflow":{"raw":1362310016,"fmt":"1.36B","longFmt":"1,362,310,016"},"earningsGrowth":{"raw":0.062,"fmt":"6.20%"},"revenueGrowth":{"raw":0.075,"fmt":"7.50%"},"grossMargins":{"raw":0.82442003,"fmt":"82.44%"},"ebitdaMargins":{"raw":0.22325,"fmt":"22.33%"},"operatingMargins":{"raw":0.14267999,"fmt":"14.27%"},"profitMargins":{"raw":0.116459996,"fmt":"11.65%"},"financialCurrency":"USD"}}],"error":null}} </t>
  </si>
  <si>
    <t xml:space="preserve">{"quoteSummary":{"result":[{"cashflowStatementHistoryQuarterly":{"cashflowStatements":[{"maxAge":1,"endDate":{"raw":1553990400,"fmt":"2019-03-31"},"netIncome":{"raw":8809000000,"fmt":"8.81B","longFmt":"8,809,000,000"},"depreciation":{"raw":2926000000,"fmt":"2.93B","longFmt":"2,926,000,000"},"changeToNetincome":{"raw":757000000,"fmt":"757M","longFmt":"757,000,000"},"changeToAccountReceivables":{"raw":460000000,"fmt":"460M","longFmt":"460,000,000"},"changeToLiabilities":{"raw":-177000000,"fmt":"-177M","longFmt":"-177,000,000"},"changeToInventory":{"raw":12000000,"fmt":"12M","longFmt":"12,000,000"},"changeToOperatingActivities":{"raw":457000000,"fmt":"457M","longFmt":"457,000,000"},"totalCashFromOperatingActivities":{"raw":13520000000,"fmt":"13.52B","longFmt":"13,520,000,000"},"capitalExpenditures":{"raw":-2565000000,"fmt":"-2.56B","longFmt":"-2,565,000,000"},"investments":{"raw":1471000000,"fmt":"1.47B","longFmt":"1,471,000,000"},"totalCashflowsFromInvestingActivities":{"raw":-1363000000,"fmt":"-1.36B","longFmt":"-1,363,000,000"},"dividendsPaid":{"raw":-3526000000,"fmt":"-3.53B","longFmt":"-3,526,000,000"},"otherCashflowsFromFinancingActivities":{"raw":404000000,"fmt":"404M","longFmt":"404,000,000"},"totalCashFromFinancingActivities":{"raw":-7601000000,"fmt":"-7.6B","longFmt":"-7,601,000,000"},"effectOfExchangeRate":{"raw":18000000,"fmt":"18M","longFmt":"18,000,000"},"changeInCash":{"raw":4574000000,"fmt":"4.57B","longFmt":"4,574,000,000"},"repurchaseOfStock":{"raw":-4753000000,"fmt":"-4.75B","longFmt":"-4,753,000,000"},"issuanceOfStock":{"raw":274000000,"fmt":"274M","longFmt":"274,000,000"}},{"maxAge":1,"endDate":{"raw":1546214400,"fmt":"2018-12-31"},"netIncome":{"raw":8420000000,"fmt":"8.42B","longFmt":"8,420,000,000"},"depreciation":{"raw":2995000000,"fmt":"3B","longFmt":"2,995,000,000"},"changeToNetincome":{"raw":875000000,"fmt":"875M","longFmt":"875,000,000"},"changeToAccountReceivables":{"raw":-2396000000,"fmt":"-2.4B","longFmt":"-2,396,000,000"},"changeToLiabilities":{"raw":-2562000000,"fmt":"-2.56B","longFmt":"-2,562,000,000"},"changeToInventory":{"raw":1654000000,"fmt":"1.65B","longFmt":"1,654,000,000"},"changeToOperatingActivities":{"raw":-22000000,"fmt":"-22M","longFmt":"-22,000,000"},"totalCashFromOperatingActivities":{"raw":8900000000,"fmt":"8.9B","longFmt":"8,900,000,000"},"capitalExpenditures":{"raw":-3707000000,"fmt":"-3.71B","longFmt":"-3,707,000,000"},"investments":{"raw":1100000000,"fmt":"1.1B","longFmt":"1,100,000,000"},"totalCashflowsFromInvestingActivities":{"raw":-4200000000,"fmt":"-4.2B","longFmt":"-4,200,000,000"},"dividendsPaid":{"raw":-3544000000,"fmt":"-3.54B","longFmt":"-3,544,000,000"},"netBorrowings":{"raw":-3000000000,"fmt":"-3B","longFmt":"-3,000,000,000"},"otherCashflowsFromFinancingActivities":{"raw":-459000000,"fmt":"-459M","longFmt":"-459,000,000"},"totalCashFromFinancingActivities":{"raw":-13216000000,"fmt":"-13.22B","longFmt":"-13,216,000,000"},"effectOfExchangeRate":{"raw":17000000,"fmt":"17M","longFmt":"17,000,000"},"changeInCash":{"raw":-8499000000,"fmt":"-8.5B","longFmt":"-8,499,000,000"},"repurchaseOfStock":{"raw":-6413000000,"fmt":"-6.41B","longFmt":"-6,413,000,000"},"issuanceOfStock":{"raw":200000000,"fmt":"200M","longFmt":"200,000,000"}},{"maxAge":1,"endDate":{"raw":1538265600,"fmt":"2018-09-30"},"netIncome":{"raw":8824000000,"fmt":"8.82B","longFmt":"8,824,000,000"},"depreciation":{"raw":2837000000,"fmt":"2.84B","longFmt":"2,837,000,000"},"changeToNetincome":{"raw":620000000,"fmt":"620M","longFmt":"620,000,000"},"changeToAccountReceivables":{"raw":9194000000,"fmt":"9.19B","longFmt":"9,194,000,000"},"changeToLiabilities":{"raw":-2836000000,"fmt":"-2.84B","longFmt":"-2,836,000,000"},"changeToInventory":{"raw":-956000000,"fmt":"-956M","longFmt":"-956,000,000"},"changeToOperatingActivities":{"raw":-2935000000,"fmt":"-2.94B","longFmt":"-2,935,000,000"},"totalCashFromOperatingActivities":{"raw":13657000000,"fmt":"13.66B","longFmt":"13,657,000,000"},"capitalExpenditures":{"raw":-3602000000,"fmt":"-3.6B","longFmt":"-3,602,000,000"},"investments":{"raw":894000000,"fmt":"894M","longFmt":"894,000,000"},"totalCashflowsFromInvestingActivities":{"raw":-2953000000,"fmt":"-2.95B","longFmt":"-2,953,000,000"},"dividendsPaid":{"raw":-3220000000,"fmt":"-3.22B","longFmt":"-3,220,000,000"},"netBorrowings":{"raw":-3000000000,"fmt":"-3B","longFmt":"-3,000,000,000"},"otherCashflowsFromFinancingActivities":{"raw":-780000000,"fmt":"-780M","longFmt":"-780,000,000"},"totalCashFromFinancingActivities":{"raw":-7384000000,"fmt":"-7.38B","longFmt":"-7,384,000,000"},"effectOfExchangeRate":{"raw":-129000000,"fmt":"-129M","longFmt":"-129,000,000"},"changeInCash":{"raw":3191000000,"fmt":"3.19B","longFmt":"3,191,000,000"},"repurchaseOfStock":{"raw":-3744000000,"fmt":"-3.74B","longFmt":"-3,744,000,000"},"issuanceOfStock":{"raw":360000000,"fmt":"360M","longFmt":"360,000,000"}},{"maxAge":1,"endDate":{"raw":1530316800,"fmt":"2018-06-30"},"netIncome":{"raw":8873000000,"fmt":"8.87B","longFmt":"8,873,000,000"},"depreciation":{"raw":2155000000,"fmt":"2.15B","longFmt":"2,155,000,000"},"changeToNetincome":{"raw":-1637000000,"fmt":"-1.64B","longFmt":"-1,637,000,000"},"changeToAccountReceivables":{"raw":-9188000000,"fmt":"-9.19B","longFmt":"-9,188,000,000"},"changeToLiabilities":{"raw":9712000000,"fmt":"9.71B","longFmt":"9,712,000,000"},"changeToInventory":{"raw":-572000000,"fmt":"-572M","longFmt":"-572,000,000"},"changeToOperatingActivities":{"raw":1118000000,"fmt":"1.12B","longFmt":"1,118,000,000"},"totalCashFromOperatingActivities":{"raw":11418000000,"fmt":"11.42B","longFmt":"11,418,000,000"},"capitalExpenditures":{"raw":-3980000000,"fmt":"-3.98B","longFmt":"-3,980,000,000"},"investments":{"raw":1752000000,"fmt":"1.75B","longFmt":"1,752,000,000"},"otherCashflowsFromInvestingActivities":{"raw":-8000000,"fmt":"-8M","longFmt":"-8,000,000"},"totalCashflowsFromInvestingActivities":{"raw":-2670000000,"fmt":"-2.67B","longFmt":"-2,670,000,000"},"dividendsPaid":{"raw":-3226000000,"fmt":"-3.23B","longFmt":"-3,226,000,000"},"netBorrowings":{"raw":-681000000,"fmt":"-681M","longFmt":"-681,000,000"},"otherCashflowsFromFinancingActivities":{"raw":-25000000,"fmt":"-25M","longFmt":"-25,000,000"},"totalCashFromFinancingActivities":{"raw":-6039000000,"fmt":"-6.04B","longFmt":"-6,039,000,000"},"effectOfExchangeRate":{"raw":16000000,"fmt":"16M","longFmt":"16,000,000"},"changeInCash":{"raw":2725000000,"fmt":"2.73B","longFmt":"2,725,000,000"},"repurchaseOfStock":{"raw":-2362000000,"fmt":"-2.36B","longFmt":"-2,362,000,000"},"issuanceOfStock":{"raw":255000000,"fmt":"255M","longFmt":"255,000,000"}}],"maxAge":86400},"defaultKeyStatistics":{"maxAge":1,"priceHint":{"raw":2,"fmt":"2","longFmt":"2"},"enterpriseValue":{"raw":1019172421632,"fmt":"1.02T","longFmt":"1,019,172,421,632"},"forwardPE":{"raw":26.850294,"fmt":"26.85"},"profitMargins":{"raw":0.28577998,"fmt":"28.58%"},"floatShares":{"raw":7555768354,"fmt":"7.56B","longFmt":"7,555,768,354"},"sharesOutstanding":{"raw":7662819840,"fmt":"7.66B","longFmt":"7,662,819,840"},"sharesShort":{"raw":48005648,"fmt":"48.01M","longFmt":"48,005,648"},"sharesShortPriorMonth":{"raw":44776796,"fmt":"44.78M","longFmt":"44,776,796"},"sharesShortPreviousMonthDate":{"raw":1559260800,"fmt":"2019-05-31"},"dateShortInterest":{"raw":1561680000,"fmt":"2019-06-28"},"sharesPercentSharesOut":{"raw":0.0063,"fmt":"0.63%"},"heldPercentInsiders":{"raw":0.014090001,"fmt":"1.41%"},"heldPercentInstitutions":{"raw":0.74697995,"fmt":"74.70%"},"shortRatio":{"raw":1.93,"fmt":"1.93"},"shortPercentOfFloat":{"raw":0.0063,"fmt":"0.63%"},"beta":{"raw":1.016941,"fmt":"1.02"},"morningStarOverallRating":{},"morningStarRiskRating":{},"category":null,"bookValue":{"raw":12.375,"fmt":"12.38"},"priceToBook":{"raw":11.087273,"fmt":"11.09"},"annualReportExpenseRatio":{},"ytdReturn":{},"beta3Year":{},"totalAssets":{},"yield":{},"fundFamily":null,"fundInceptionDate":{},"legalType":null,"threeYearAverageReturn":{},"fiveYearAverageReturn":{},"priceToSalesTrailing12Months":{},"lastFiscalYearEnd":{"raw":1530316800,"fmt":"2018-06-30"},"nextFiscalYearEnd":{"raw":1593475200,"fmt":"2020-06-30"},"mostRecentQuarter":{"raw":1553990400,"fmt":"2019-03-31"},"earningsQuarterlyGrowth":{"raw":0.187,"fmt":"18.70%"},"revenueQuarterlyGrowth":{},"netIncomeToCommon":{"raw":34925998080,"fmt":"34.93B","longFmt":"34,925,998,080"},"trailingEps":{"raw":4.501,"fmt":"4.50"},"forwardEps":{"raw":5.11,"fmt":"5.11"},"pegRatio":{"raw":2.04,"fmt":"2.04"},"lastSplitFactor":"1/2","lastSplitDate":{"raw":1045526400,"fmt":"2003-02-18"},"enterpriseToRevenue":{"raw":8.339,"fmt":"8.34"},"enterpriseToEbitda":{"raw":19.658,"fmt":"19.66"},"52WeekChange":{"raw":0.3239919,"fmt":"32.40%"},"SandP52WeekChange":{"raw":0.077139735,"fmt":"7.71%"},"lastDividendValue":{},"lastCapGain":{},"annualHoldingsTurnover":{}},"financialData":{"maxAge":86400,"currentPrice":{"raw":137.205,"fmt":"137.21"},"targetHighPrice":{"raw":161.0,"fmt":"161.00"},"targetLowPrice":{"raw":90.0,"fmt":"90.00"},"targetMeanPrice":{"raw":146.69,"fmt":"146.69"},"targetMedianPrice":{"raw":150.0,"fmt":"150.00"},"recommendationMean":{"raw":1.7,"fmt":"1.70"},"recommendationKey":"buy","numberOfAnalystOpinions":{"raw":32,"fmt":"32","longFmt":"32"},"totalCash":{"raw":131536003072,"fmt":"131.54B","longFmt":"131,536,003,072"},"totalCashPerShare":{"raw":17.165,"fmt":"17.17"},"ebitda":{"raw":51846000640,"fmt":"51.85B","longFmt":"51,846,000,640"},"totalDebt":{"raw":86343000064,"fmt":"86.34B","longFmt":"86,343,000,064"},"quickRatio":{"raw":2.8,"fmt":"2.80"},"currentRatio":{"raw":2.969,"fmt":"2.97"},"totalRevenue":{"raw":122211000320,"fmt":"122.21B","longFmt":"122,211,000,320"},"debtToEquity":{"raw":91.018,"fmt":"91.02"},"revenuePerShare":{"raw":15.913,"fmt":"15.91"},"returnOnAssets":{"raw":0.10057,"fmt":"10.06%"},"returnOnEquity":{"raw":0.40120998,"fmt":"40.12%"},"grossProfits":{"raw":72007000000,"fmt":"72.01B","longFmt":"72,007,000,000"},"freeCashflow":{"raw":26234499072,"fmt":"26.23B","longFmt":"26,234,499,072"},"operatingCashflow":{"raw":47495000064,"fmt":"47.5B","longFmt":"47,495,000,064"},"earningsGrowth":{"raw":0.2,"fmt":"20.00%"},"revenueGrowth":{"raw":0.14,"fmt":"14.00%"},"grossMargins":{"raw":0.65436995,"fmt":"65.44%"},"ebitdaMargins":{"raw":0.42423,"fmt":"42.42%"},"operatingMargins":{"raw":0.33494,"fmt":"33.49%"},"profitMargins":{"raw":0.28577998,"fmt":"28.58%"},"financialCurrency":"USD"}}],"error":null}} </t>
  </si>
  <si>
    <t xml:space="preserve">{"quoteSummary":{"result":[{"cashflowStatementHistoryQuarterly":{"cashflowStatements":[{"maxAge":1,"endDate":{"raw":1553990400,"fmt":"2019-03-31"},"netIncome":{"raw":659000000,"fmt":"659M","longFmt":"659,000,000"},"depreciation":{"raw":137000000,"fmt":"137M","longFmt":"137,000,000"},"changeToNetincome":{"raw":77000000,"fmt":"77M","longFmt":"77,000,000"},"changeToAccountReceivables":{"raw":-458000000,"fmt":"-458M","longFmt":"-458,000,000"},"changeToLiabilities":{"raw":-454000000,"fmt":"-454M","longFmt":"-454,000,000"},"changeToOperatingActivities":{"raw":-5000000,"fmt":"-5M","longFmt":"-5,000,000"},"totalCashFromOperatingActivities":{"raw":74000000,"fmt":"74M","longFmt":"74,000,000"},"capitalExpenditures":{"raw":-57000000,"fmt":"-57M","longFmt":"-57,000,000"},"investments":{"raw":39000000,"fmt":"39M","longFmt":"39,000,000"},"totalCashflowsFromInvestingActivities":{"raw":-27000000,"fmt":"-27M","longFmt":"-27,000,000"},"dividendsPaid":{"raw":-96000000,"fmt":"-96M","longFmt":"-96,000,000"},"netBorrowings":{"raw":177000000,"fmt":"177M","longFmt":"177,000,000"},"otherCashflowsFromFinancingActivities":{"raw":-121000000,"fmt":"-121M","longFmt":"-121,000,000"},"totalCashFromFinancingActivities":{"raw":-140000000,"fmt":"-140M","longFmt":"-140,000,000"},"effectOfExchangeRate":{"raw":37000000,"fmt":"37M","longFmt":"37,000,000"},"changeInCash":{"raw":-56000000,"fmt":"-56M","longFmt":"-56,000,000"},"repurchaseOfStock":{"raw":-100000000,"fmt":"-100M","longFmt":"-100,000,000"}},{"maxAge":1,"endDate":{"raw":1546214400,"fmt":"2018-12-31"},"netIncome":{"raw":345000000,"fmt":"345M","longFmt":"345,000,000"},"depreciation":{"raw":165000000,"fmt":"165M","longFmt":"165,000,000"},"changeToNetincome":{"raw":-46000000,"fmt":"-46M","longFmt":"-46,000,000"},"changeToAccountReceivables":{"raw":-116000000,"fmt":"-116M","longFmt":"-116,000,000"},"changeToLiabilities":{"raw":356000000,"fmt":"356M","longFmt":"356,000,000"},"changeToOperatingActivities":{"raw":-164000000,"fmt":"-164M","longFmt":"-164,000,000"},"totalCashFromOperatingActivities":{"raw":711000000,"fmt":"711M","longFmt":"711,000,000"},"capitalExpenditures":{"raw":-61000000,"fmt":"-61M","longFmt":"-61,000,000"},"investments":{"raw":18000000,"fmt":"18M","longFmt":"18,000,000"},"totalCashflowsFromInvestingActivities":{"raw":-53000000,"fmt":"-53M","longFmt":"-53,000,000"},"dividendsPaid":{"raw":-97000000,"fmt":"-97M","longFmt":"-97,000,000"},"netBorrowings":{"raw":-125000000,"fmt":"-125M","longFmt":"-125,000,000"},"otherCashflowsFromFinancingActivities":{"raw":-24000000,"fmt":"-24M","longFmt":"-24,000,000"},"totalCashFromFinancingActivities":{"raw":-444000000,"fmt":"-444M","longFmt":"-444,000,000"},"effectOfExchangeRate":{"raw":-42000000,"fmt":"-42M","longFmt":"-42,000,000"},"changeInCash":{"raw":172000000,"fmt":"172M","longFmt":"172,000,000"},"repurchaseOfStock":{"raw":-198000000,"fmt":"-198M","longFmt":"-198,000,000"}},{"maxAge":1,"endDate":{"raw":1538265600,"fmt":"2018-09-30"},"netIncome":{"raw":147000000,"fmt":"147M","longFmt":"147,000,000"},"depreciation":{"raw":141000000,"fmt":"141M","longFmt":"141,000,000"},"changeToNetincome":{"raw":42000000,"fmt":"42M","longFmt":"42,000,000"},"changeToAccountReceivables":{"raw":360000000,"fmt":"360M","longFmt":"360,000,000"},"changeToLiabilities":{"raw":164000000,"fmt":"164M","longFmt":"164,000,000"},"changeToOperatingActivities":{"raw":-299000000,"fmt":"-299M","longFmt":"-299,000,000"},"totalCashFromOperatingActivities":{"raw":562000000,"fmt":"562M","longFmt":"562,000,000"},"capitalExpenditures":{"raw":-68000000,"fmt":"-68M","longFmt":"-68,000,000"},"investments":{"raw":-18000000,"fmt":"-18M","longFmt":"-18,000,000"},"totalCashflowsFromInvestingActivities":{"raw":-95000000,"fmt":"-95M","longFmt":"-95,000,000"},"dividendsPaid":{"raw":-98000000,"fmt":"-98M","longFmt":"-98,000,000"},"netBorrowings":{"raw":-63000000,"fmt":"-63M","longFmt":"-63,000,000"},"otherCashflowsFromFinancingActivities":{"raw":5000000,"fmt":"5M","longFmt":"5,000,000"},"totalCashFromFinancingActivities":{"raw":-457000000,"fmt":"-457M","longFmt":"-457,000,000"},"effectOfExchangeRate":{"raw":-13000000,"fmt":"-13M","longFmt":"-13,000,000"},"changeInCash":{"raw":-3000000,"fmt":"-3M","longFmt":"-3,000,000"},"repurchaseOfStock":{"raw":-301000000,"fmt":"-301M","longFmt":"-301,000,000"}},{"maxAge":1,"endDate":{"raw":1530316800,"fmt":"2018-06-30"},"netIncome":{"raw":48000000,"fmt":"48M","longFmt":"48,000,000"},"depreciation":{"raw":134000000,"fmt":"134M","longFmt":"134,000,000"},"changeToNetincome":{"raw":155000000,"fmt":"155M","longFmt":"155,000,000"},"changeToAccountReceivables":{"raw":-102000000,"fmt":"-102M","longFmt":"-102,000,000"},"changeToLiabilities":{"raw":-56000000,"fmt":"-56M","longFmt":"-56,000,000"},"changeToOperatingActivities":{"raw":268000000,"fmt":"268M","longFmt":"268,000,000"},"totalCashFromOperatingActivities":{"raw":273000000,"fmt":"273M","longFmt":"273,000,000"},"capitalExpenditures":{"raw":-66000000,"fmt":"-66M","longFmt":"-66,000,000"},"investments":{"raw":-82000000,"fmt":"-82M","longFmt":"-82,000,000"},"totalCashflowsFromInvestingActivities":{"raw":-167000000,"fmt":"-167M","longFmt":"-167,000,000"},"dividendsPaid":{"raw":-98000000,"fmt":"-98M","longFmt":"-98,000,000"},"netBorrowings":{"raw":421000000,"fmt":"421M","longFmt":"421,000,000"},"otherCashflowsFromFinancingActivities":{"raw":-56000000,"fmt":"-56M","longFmt":"-56,000,000"},"totalCashFromFinancingActivities":{"raw":-135000000,"fmt":"-135M","longFmt":"-135,000,000"},"effectOfExchangeRate":{"raw":-81000000,"fmt":"-81M","longFmt":"-81,000,000"},"changeInCash":{"raw":-110000000,"fmt":"-110M","longFmt":"-110,000,000"},"repurchaseOfStock":{"raw":-402000000,"fmt":"-402M","longFmt":"-402,000,000"}}],"maxAge":86400},"defaultKeyStatistics":{"maxAge":1,"priceHint":{"raw":2,"fmt":"2","longFmt":"2"},"enterpriseValue":{"raw":54638211072,"fmt":"54.64B","longFmt":"54,638,211,072"},"forwardPE":{"raw":19.140776,"fmt":"19.14"},"profitMargins":{"raw":0.11078,"fmt":"11.08%"},"floatShares":{"raw":237808578,"fmt":"237.81M","longFmt":"237,808,578"},"sharesOutstanding":{"raw":240522000,"fmt":"240.52M","longFmt":"240,522,000"},"sharesShort":{"raw":2048930,"fmt":"2.05M","longFmt":"2,048,930"},"sharesShortPriorMonth":{"raw":1698273,"fmt":"1.7M","longFmt":"1,698,273"},"sharesShortPreviousMonthDate":{"raw":1559260800,"fmt":"2019-05-31"},"dateShortInterest":{"raw":1561680000,"fmt":"2019-06-28"},"sharesPercentSharesOut":{"raw":0.0085,"fmt":"0.85%"},"heldPercentInsiders":{"raw":0.01204,"fmt":"1.20%"},"heldPercentInstitutions":{"raw":0.90974,"fmt":"90.97%"},"shortRatio":{"raw":2.18,"fmt":"2.18"},"shortPercentOfFloat":{"raw":0.0086,"fmt":"0.86%"},"beta":{"raw":0.686087,"fmt":"0.69"},"morningStarOverallRating":{},"morningStarRiskRating":{},"category":null,"bookValue":{"raw":19.822,"fmt":"19.82"},"priceToBook":{"raw":9.946019,"fmt":"9.95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0.109,"fmt":"10.90%"},"revenueQuarterlyGrowth":{},"netIncomeToCommon":{"raw":1131000064,"fmt":"1.13B","longFmt":"1,131,000,064"},"trailingEps":{"raw":4.881,"fmt":"4.88"},"forwardEps":{"raw":10.3,"fmt":"10.3"},"pegRatio":{"raw":1.85,"fmt":"1.85"},"lastSplitFactor":"2/3","lastSplitDate":{"raw":926985600,"fmt":"1999-05-18"},"enterpriseToRevenue":{"raw":5.048,"fmt":"5.05"},"enterpriseToEbitda":{"raw":18.509,"fmt":"18.51"},"52WeekChange":{"raw":0.36030567,"fmt":"36.03%"},"SandP52WeekChange":{"raw":0.077139735,"fmt":"7.71%"},"lastDividendValue":{},"lastCapGain":{},"annualHoldingsTurnover":{}},"financialData":{"maxAge":86400,"currentPrice":{"raw":197.15,"fmt":"197.15"},"targetHighPrice":{"raw":225.0,"fmt":"225.00"},"targetLowPrice":{"raw":175.0,"fmt":"175.00"},"targetMeanPrice":{"raw":192.76,"fmt":"192.76"},"targetMedianPrice":{"raw":190.0,"fmt":"190.00"},"recommendationMean":{"raw":2.6,"fmt":"2.60"},"recommendationKey":"hold","numberOfAnalystOpinions":{"raw":17,"fmt":"17","longFmt":"17"},"totalCash":{"raw":629600000,"fmt":"629.6M","longFmt":"629,600,000"},"totalCashPerShare":{"raw":2.618,"fmt":"2.62"},"ebitda":{"raw":2952000000,"fmt":"2.95B","longFmt":"2,952,000,000"},"totalDebt":{"raw":7685000192,"fmt":"7.69B","longFmt":"7,685,000,192"},"quickRatio":{"raw":0.272,"fmt":"0.27"},"currentRatio":{"raw":1.095,"fmt":"1.10"},"totalRevenue":{"raw":10823000064,"fmt":"10.82B","longFmt":"10,823,000,064"},"debtToEquity":{"raw":158.062,"fmt":"158.06"},"revenuePerShare":{"raw":44.425,"fmt":"44.42"},"returnOnAssets":{"raw":0.05328,"fmt":"5.33%"},"returnOnEquity":{"raw":0.22875,"fmt":"22.88%"},"grossProfits":{"raw":4783000000,"fmt":"4.78B","longFmt":"4,783,000,000"},"freeCashflow":{"raw":1791725056,"fmt":"1.79B","longFmt":"1,791,725,056"},"operatingCashflow":{"raw":1620000000,"fmt":"1.62B","longFmt":"1,620,000,000"},"earningsGrowth":{"raw":0.137,"fmt":"13.70%"},"revenueGrowth":{"raw":0.017,"fmt":"1.70%"},"grossMargins":{"raw":0.44997,"fmt":"45.00%"},"ebitdaMargins":{"raw":0.27275,"fmt":"27.27%"},"operatingMargins":{"raw":0.22443001,"fmt":"22.44%"},"profitMargins":{"raw":0.11078,"fmt":"11.08%"},"financialCurrency":"USD"}}],"error":null}} </t>
  </si>
  <si>
    <t xml:space="preserve">{"quoteSummary":{"result":[{"cashflowStatementHistoryQuarterly":{"cashflowStatements":[{"maxAge":1,"endDate":{"raw":1556928000,"fmt":"2019-05-04"},"netIncome":{"raw":405949000,"fmt":"405.95M","longFmt":"405,949,000"},"depreciation":{"raw":84888000,"fmt":"84.89M","longFmt":"84,888,000"},"changeToNetincome":{"raw":19871000,"fmt":"19.87M","longFmt":"19,871,000"},"changeToAccountReceivables":{"raw":16722000,"fmt":"16.72M","longFmt":"16,722,000"},"changeToLiabilities":{"raw":2660000,"fmt":"2.66M","longFmt":"2,660,000"},"changeToInventory":{"raw":-20491000,"fmt":"-20.49M","longFmt":"-20,491,000"},"changeToOperatingActivities":{"raw":-20754000,"fmt":"-20.75M","longFmt":"-20,754,000"},"totalCashFromOperatingActivities":{"raw":469566000,"fmt":"469.57M","longFmt":"469,566,000"},"capitalExpenditures":{"raw":-118015000,"fmt":"-118.02M","longFmt":"-118,015,000"},"investments":{"raw":8720000,"fmt":"8.72M","longFmt":"8,720,000"},"totalCashflowsFromInvestingActivities":{"raw":-109089000,"fmt":"-109.09M","longFmt":"-109,089,000"},"netBorrowings":{"raw":35101000,"fmt":"35.1M","longFmt":"35,101,000"},"otherCashflowsFromFinancingActivities":{"raw":-8360000,"fmt":"-8.36M","longFmt":"-8,360,000"},"totalCashFromFinancingActivities":{"raw":-381929000,"fmt":"-381.93M","longFmt":"-381,929,000"},"effectOfExchangeRate":{"raw":-155000,"fmt":"-155k","longFmt":"-155,000"},"changeInCash":{"raw":-21607000,"fmt":"-21.61M","longFmt":"-21,607,000"},"repurchaseOfStock":{"raw":-466019000,"fmt":"-466.02M","longFmt":"-466,019,000"},"issuanceOfStock":{"raw":57349000,"fmt":"57.35M","longFmt":"57,349,000"}},{"maxAge":1,"endDate":{"raw":1549670400,"fmt":"2019-02-09"},"netIncome":{"raw":294638000,"fmt":"294.64M","longFmt":"294,638,000"},"depreciation":{"raw":83778000,"fmt":"83.78M","longFmt":"83,778,000"},"changeToNetincome":{"raw":10822000,"fmt":"10.82M","longFmt":"10,822,000"},"changeToAccountReceivables":{"raw":-22000000,"fmt":"-22M","longFmt":"-22,000,000"},"changeToLiabilities":{"raw":189207000,"fmt":"189.21M","longFmt":"189,207,000"},"changeToInventory":{"raw":-196938000,"fmt":"-196.94M","longFmt":"-196,938,000"},"changeToOperatingActivities":{"raw":38649000,"fmt":"38.65M","longFmt":"38,649,000"},"totalCashFromOperatingActivities":{"raw":367887000,"fmt":"367.89M","longFmt":"367,887,000"},"capitalExpenditures":{"raw":-97664000,"fmt":"-97.66M","longFmt":"-97,664,000"},"investments":{"raw":7841000,"fmt":"7.84M","longFmt":"7,841,000"},"totalCashflowsFromInvestingActivities":{"raw":-84304000,"fmt":"-84.3M","longFmt":"-84,304,000"},"netBorrowings":{"raw":-58810000,"fmt":"-58.81M","longFmt":"-58,810,000"},"otherCashflowsFromFinancingActivities":{"raw":-8360000,"fmt":"-8.36M","longFmt":"-8,360,000"},"totalCashFromFinancingActivities":{"raw":-345940000,"fmt":"-345.94M","longFmt":"-345,940,000"},"effectOfExchangeRate":{"raw":5936000,"fmt":"5.94M","longFmt":"5,936,000"},"changeInCash":{"raw":-56421000,"fmt":"-56.42M","longFmt":"-56,421,000"},"repurchaseOfStock":{"raw":-350037000,"fmt":"-350.04M","longFmt":"-350,037,000"},"issuanceOfStock":{"raw":62907000,"fmt":"62.91M","longFmt":"62,907,000"}},{"maxAge":1,"endDate":{"raw":1542412800,"fmt":"2018-11-17"},"netIncome":{"raw":351406000,"fmt":"351.41M","longFmt":"351,406,000"},"depreciation":{"raw":82452000,"fmt":"82.45M","longFmt":"82,452,000"},"changeToNetincome":{"raw":17947000,"fmt":"17.95M","longFmt":"17,947,000"},"changeToAccountReceivables":{"raw":-16338000,"fmt":"-16.34M","longFmt":"-16,338,000"},"changeToLiabilities":{"raw":67762000,"fmt":"67.76M","longFmt":"67,762,000"},"changeToInventory":{"raw":-167454000,"fmt":"-167.45M","longFmt":"-167,454,000"},"changeToOperatingActivities":{"raw":47769000,"fmt":"47.77M","longFmt":"47,769,000"},"totalCashFromOperatingActivities":{"raw":449182000,"fmt":"449.18M","longFmt":"449,182,000"},"capitalExpenditures":{"raw":-98168000,"fmt":"-98.17M","longFmt":"-98,168,000"},"investments":{"raw":5636000,"fmt":"5.64M","longFmt":"5,636,000"},"totalCashflowsFromInvestingActivities":{"raw":-91899000,"fmt":"-91.9M","longFmt":"-91,899,000"},"netBorrowings":{"raw":136781000,"fmt":"136.78M","longFmt":"136,781,000"},"otherCashflowsFromFinancingActivities":{"raw":-8360000,"fmt":"-8.36M","longFmt":"-8,360,000"},"totalCashFromFinancingActivities":{"raw":-315608000,"fmt":"-315.61M","longFmt":"-315,608,000"},"effectOfExchangeRate":{"raw":-7413000,"fmt":"-7.41M","longFmt":"-7,413,000"},"changeInCash":{"raw":34262000,"fmt":"34.26M","longFmt":"34,262,000"},"repurchaseOfStock":{"raw":-497060000,"fmt":"-497.06M","longFmt":"-497,060,000"},"issuanceOfStock":{"raw":44671000,"fmt":"44.67M","longFmt":"44,671,000"}},{"maxAge":1,"endDate":{"raw":1535155200,"fmt":"2018-08-25"},"netIncome":{"raw":400282000,"fmt":"400.28M","longFmt":"400,282,000"},"depreciation":{"raw":107993000,"fmt":"107.99M","longFmt":"107,993,000"},"changeToNetincome":{"raw":144493000,"fmt":"144.49M","longFmt":"144,493,000"},"changeToAccountReceivables":{"raw":3280000,"fmt":"3.28M","longFmt":"3,280,000"},"changeToLiabilities":{"raw":146254000,"fmt":"146.25M","longFmt":"146,254,000"},"changeToInventory":{"raw":66330000,"fmt":"66.33M","longFmt":"66,330,000"},"changeToOperatingActivities":{"raw":-22293000,"fmt":"-22.29M","longFmt":"-22,293,000"},"totalCashFromOperatingActivities":{"raw":823936000,"fmt":"823.94M","longFmt":"823,936,000"},"capitalExpenditures":{"raw":-194640000,"fmt":"-194.64M","longFmt":"-194,640,000"},"investments":{"raw":-24214000,"fmt":"-24.21M","longFmt":"-24,214,000"},"otherCashflowsFromInvestingActivities":{"raw":-459000,"fmt":"-459k","longFmt":"-459,000"},"totalCashflowsFromInvestingActivities":{"raw":-219200000,"fmt":"-219.2M","longFmt":"-219,200,000"},"netBorrowings":{"raw":37662000,"fmt":"37.66M","longFmt":"37,662,000"},"otherCashflowsFromFinancingActivities":{"raw":195000,"fmt":"195k","longFmt":"195,000"},"totalCashFromFinancingActivities":{"raw":-606980000,"fmt":"-606.98M","longFmt":"-606,980,000"},"effectOfExchangeRate":{"raw":1682000,"fmt":"1.68M","longFmt":"1,682,000"},"changeInCash":{"raw":-562000,"fmt":"-562k","longFmt":"-562,000"},"repurchaseOfStock":{"raw":-664858000,"fmt":"-664.86M","longFmt":"-664,858,000"},"issuanceOfStock":{"raw":20021000,"fmt":"20.02M","longFmt":"20,021,000"}}],"maxAge":86400},"defaultKeyStatistics":{"maxAge":1,"priceHint":{"raw":2,"fmt":"2","longFmt":"2"},"enterpriseValue":{"raw":33837996032,"fmt":"33.84B","longFmt":"33,837,996,032"},"forwardPE":{"raw":18.027998,"fmt":"18.03"},"profitMargins":{"raw":0.12701,"fmt":"12.70%"},"floatShares":{"raw":24363627,"fmt":"24.36M","longFmt":"24,363,627"},"sharesOutstanding":{"raw":24528700,"fmt":"24.53M","longFmt":"24,528,700"},"sharesShort":{"raw":735400,"fmt":"735.4k","longFmt":"735,400"},"sharesShortPriorMonth":{"raw":733972,"fmt":"733.97k","longFmt":"733,972"},"sharesShortPreviousMonthDate":{"raw":1559260800,"fmt":"2019-05-31"},"dateShortInterest":{"raw":1561680000,"fmt":"2019-06-28"},"sharesPercentSharesOut":{"raw":0.03,"fmt":"3.00%"},"heldPercentInsiders":{"raw":0.00815,"fmt":"0.82%"},"heldPercentInstitutions":{"raw":0.96563005,"fmt":"96.56%"},"shortRatio":{"raw":2.58,"fmt":"2.58"},"shortPercentOfFloat":{"raw":0.029000001,"fmt":"2.90%"},"beta":{"raw":0.7268,"fmt":"0.73"},"morningStarOverallRating":{},"morningStarRiskRating":{},"category":null,"bookValue":{"raw":-64.585,"fmt":"-64.58"},"priceToBook":{},"annualReportExpenseRatio":{},"ytdReturn":{},"beta3Year":{},"totalAssets":{},"yield":{},"fundFamily":null,"fundInceptionDate":{},"legalType":null,"threeYearAverageReturn":{},"fiveYearAverageReturn":{},"priceToSalesTrailing12Months":{},"lastFiscalYearEnd":{"raw":1535155200,"fmt":"2018-08-25"},"nextFiscalYearEnd":{"raw":1598313600,"fmt":"2020-08-25"},"mostRecentQuarter":{"raw":1556928000,"fmt":"2019-05-04"},"earningsQuarterlyGrowth":{"raw":0.107,"fmt":"10.70%"},"revenueQuarterlyGrowth":{},"netIncomeToCommon":{"raw":1452274048,"fmt":"1.45B","longFmt":"1,452,274,048"},"trailingEps":{"raw":56.118,"fmt":"56.12"},"forwardEps":{"raw":65.18,"fmt":"65.18"},"pegRatio":{"raw":1.42,"fmt":"1.42"},"lastSplitFactor":"1/2","lastSplitDate":{"raw":766886400,"fmt":"1994-04-21"},"enterpriseToRevenue":{"raw":2.959,"fmt":"2.96"},"enterpriseToEbitda":{"raw":13.449,"fmt":"13.45"},"52WeekChange":{"raw":0.70094395,"fmt":"70.09%"},"SandP52WeekChange":{"raw":0.077139735,"fmt":"7.71%"},"lastDividendValue":{},"lastCapGain":{},"annualHoldingsTurnover":{}},"financialData":{"maxAge":86400,"currentPrice":{"raw":1175.065,"fmt":"1,175.06"},"targetHighPrice":{"raw":1250.0,"fmt":"1,250.00"},"targetLowPrice":{"raw":900.0,"fmt":"900.00"},"targetMeanPrice":{"raw":1115.56,"fmt":"1,115.56"},"targetMedianPrice":{"raw":1125.0,"fmt":"1,125.00"},"recommendationMean":{"raw":2.3,"fmt":"2.30"},"recommendationKey":"buy","numberOfAnalystOpinions":{"raw":16,"fmt":"16","longFmt":"16"},"totalCash":{"raw":218056000,"fmt":"218.06M","longFmt":"218,056,000"},"totalCashPerShare":{"raw":8.89,"fmt":"8.89"},"ebitda":{"raw":2516049920,"fmt":"2.52B","longFmt":"2,516,049,920"},"totalDebt":{"raw":5151917056,"fmt":"5.15B","longFmt":"5,151,917,056"},"quickRatio":{"raw":0.094,"fmt":"0.09"},"currentRatio":{"raw":0.935,"fmt":"0.94"},"totalRevenue":{"raw":11434075136,"fmt":"11.43B","longFmt":"11,434,075,136"},"debtToEquity":{},"revenuePerShare":{"raw":450.196,"fmt":"450.20"},"returnOnAssets":{"raw":0.14134,"fmt":"14.13%"},"returnOnEquity":{},"grossProfits":{"raw":5973746000,"fmt":"5.97B","longFmt":"5,973,746,000"},"freeCashflow":{"raw":1208920192,"fmt":"1.21B","longFmt":"1,208,920,192"},"operatingCashflow":{"raw":2110571008,"fmt":"2.11B","longFmt":"2,110,571,008"},"earningsGrowth":{"raw":0.192,"fmt":"19.20%"},"revenueGrowth":{"raw":0.046,"fmt":"4.60%"},"grossMargins":{"raw":0.53721,"fmt":"53.72%"},"ebitdaMargins":{"raw":0.22004999,"fmt":"22.00%"},"operatingMargins":{"raw":0.18864,"fmt":"18.86%"},"profitMargins":{"raw":0.12701,"fmt":"12.70%"},"financialCurrency":"USD"}}],"error":null}} </t>
  </si>
  <si>
    <t xml:space="preserve">{"quoteSummary":{"result":[{"cashflowStatementHistoryQuarterly":{"cashflowStatements":[{"maxAge":1,"endDate":{"raw":1553990400,"fmt":"2019-03-31"},"netIncome":{"raw":2745000000,"fmt":"2.75B","longFmt":"2,745,000,000"},"depreciation":{"raw":711000000,"fmt":"711M","longFmt":"711,000,000"},"changeToNetincome":{"raw":149000000,"fmt":"149M","longFmt":"149,000,000"},"changeToAccountReceivables":{"raw":-151000000,"fmt":"-151M","longFmt":"-151,000,000"},"changeToLiabilities":{"raw":300000000,"fmt":"300M","longFmt":"300,000,000"},"changeToInventory":{"raw":-70000000,"fmt":"-70M","longFmt":"-70,000,000"},"changeToOperatingActivities":{"raw":-167000000,"fmt":"-167M","longFmt":"-167,000,000"},"totalCashFromOperatingActivities":{"raw":3517000000,"fmt":"3.52B","longFmt":"3,517,000,000"},"capitalExpenditures":{"raw":-752000000,"fmt":"-752M","longFmt":"-752,000,000"},"investments":{"raw":1416000000,"fmt":"1.42B","longFmt":"1,416,000,000"},"totalCashflowsFromInvestingActivities":{"raw":573000000,"fmt":"573M","longFmt":"573,000,000"},"dividendsPaid":{"raw":-1858000000,"fmt":"-1.86B","longFmt":"-1,858,000,000"},"netBorrowings":{"raw":-3062000000,"fmt":"-3.06B","longFmt":"-3,062,000,000"},"totalCashFromFinancingActivities":{"raw":-5066000000,"fmt":"-5.07B","longFmt":"-5,066,000,000"},"effectOfExchangeRate":{"raw":18000000,"fmt":"18M","longFmt":"18,000,000"},"changeInCash":{"raw":-958000000,"fmt":"-958M","longFmt":"-958,000,000"},"repurchaseOfStock":{"raw":-1250000000,"fmt":"-1.25B","longFmt":"-1,250,000,000"},"issuanceOfStock":{"raw":1104000000,"fmt":"1.1B","longFmt":"1,104,000,000"}},{"maxAge":1,"endDate":{"raw":1546214400,"fmt":"2018-12-31"},"netIncome":{"raw":3194000000,"fmt":"3.19B","longFmt":"3,194,000,000"},"depreciation":{"raw":650000000,"fmt":"650M","longFmt":"650,000,000"},"changeToNetincome":{"raw":201000000,"fmt":"201M","longFmt":"201,000,000"},"changeToAccountReceivables":{"raw":77000000,"fmt":"77M","longFmt":"77,000,000"},"changeToLiabilities":{"raw":208000000,"fmt":"208M","longFmt":"208,000,000"},"changeToInventory":{"raw":-37000000,"fmt":"-37M","longFmt":"-37,000,000"},"changeToOperatingActivities":{"raw":-286000000,"fmt":"-286M","longFmt":"-286,000,000"},"totalCashFromOperatingActivities":{"raw":4007000000,"fmt":"4.01B","longFmt":"4,007,000,000"},"capitalExpenditures":{"raw":-701000000,"fmt":"-701M","longFmt":"-701,000,000"},"investments":{"raw":458000000,"fmt":"458M","longFmt":"458,000,000"},"totalCashflowsFromInvestingActivities":{"raw":-3845000000,"fmt":"-3.85B","longFmt":"-3,845,000,000"},"dividendsPaid":{"raw":-1850000000,"fmt":"-1.85B","longFmt":"-1,850,000,000"},"netBorrowings":{"raw":2572000000,"fmt":"2.57B","longFmt":"2,572,000,000"},"totalCashFromFinancingActivities":{"raw":1032000000,"fmt":"1.03B","longFmt":"1,032,000,000"},"effectOfExchangeRate":{"raw":-43000000,"fmt":"-43M","longFmt":"-43,000,000"},"changeInCash":{"raw":1151000000,"fmt":"1.15B","longFmt":"1,151,000,000"},"repurchaseOfStock":{"raw":-751000000,"fmt":"-751M","longFmt":"-751,000,000"},"issuanceOfStock":{"raw":1061000000,"fmt":"1.06B","longFmt":"1,061,000,000"}},{"maxAge":1,"endDate":{"raw":1538265600,"fmt":"2018-09-30"},"netIncome":{"raw":3199000000,"fmt":"3.2B","longFmt":"3,199,000,000"},"depreciation":{"raw":643000000,"fmt":"643M","longFmt":"643,000,000"},"changeToNetincome":{"raw":-155000000,"fmt":"-155M","longFmt":"-155,000,000"},"changeToAccountReceivables":{"raw":-475000000,"fmt":"-475M","longFmt":"-475,000,000"},"changeToLiabilities":{"raw":933000000,"fmt":"933M","longFmt":"933,000,000"},"changeToInventory":{"raw":-494000000,"fmt":"-494M","longFmt":"-494,000,000"},"changeToOperatingActivities":{"raw":-84000000,"fmt":"-84M","longFmt":"-84,000,000"},"totalCashFromOperatingActivities":{"raw":3567000000,"fmt":"3.57B","longFmt":"3,567,000,000"},"capitalExpenditures":{"raw":-1080000000,"fmt":"-1.08B","longFmt":"-1,080,000,000"},"investments":{"raw":443000000,"fmt":"443M","longFmt":"443,000,000"},"totalCashflowsFromInvestingActivities":{"raw":-865000000,"fmt":"-865M","longFmt":"-865,000,000"},"dividendsPaid":{"raw":-1853000000,"fmt":"-1.85B","longFmt":"-1,853,000,000"},"netBorrowings":{"raw":24000000,"fmt":"24M","longFmt":"24,000,000"},"totalCashFromFinancingActivities":{"raw":-2656000000,"fmt":"-2.66B","longFmt":"-2,656,000,000"},"effectOfExchangeRate":{"raw":-70000000,"fmt":"-70M","longFmt":"-70,000,000"},"changeInCash":{"raw":-24000000,"fmt":"-24M","longFmt":"-24,000,000"},"repurchaseOfStock":{"raw":-1252000000,"fmt":"-1.25B","longFmt":"-1,252,000,000"},"issuanceOfStock":{"raw":425000000,"fmt":"425M","longFmt":"425,000,000"}},{"maxAge":1,"endDate":{"raw":1530316800,"fmt":"2018-06-30"},"netIncome":{"raw":1891000000,"fmt":"1.89B","longFmt":"1,891,000,000"},"depreciation":{"raw":750000000,"fmt":"750M","longFmt":"750,000,000"},"changeToNetincome":{"raw":714000000,"fmt":"714M","longFmt":"714,000,000"},"changeToAccountReceivables":{"raw":273000000,"fmt":"273M","longFmt":"273,000,000"},"changeToLiabilities":{"raw":633000000,"fmt":"633M","longFmt":"633,000,000"},"changeToInventory":{"raw":269000000,"fmt":"269M","longFmt":"269,000,000"},"changeToOperatingActivities":{"raw":-331000000,"fmt":"-331M","longFmt":"-331,000,000"},"totalCashFromOperatingActivities":{"raw":4199000000,"fmt":"4.2B","longFmt":"4,199,000,000"},"capitalExpenditures":{"raw":-907000000,"fmt":"-907M","longFmt":"-907,000,000"},"investments":{"raw":982000000,"fmt":"982M","longFmt":"982,000,000"},"totalCashflowsFromInvestingActivities":{"raw":97000000,"fmt":"97M","longFmt":"97,000,000"},"dividendsPaid":{"raw":-1861000000,"fmt":"-1.86B","longFmt":"-1,861,000,000"},"netBorrowings":{"raw":-3649000000,"fmt":"-3.65B","longFmt":"-3,649,000,000"},"totalCashFromFinancingActivities":{"raw":-6861000000,"fmt":"-6.86B","longFmt":"-6,861,000,000"},"effectOfExchangeRate":{"raw":-192000000,"fmt":"-192M","longFmt":"-192,000,000"},"changeInCash":{"raw":-2757000000,"fmt":"-2.76B","longFmt":"-2,757,000,000"},"repurchaseOfStock":{"raw":-1370000000,"fmt":"-1.37B","longFmt":"-1,370,000,000"},"issuanceOfStock":{"raw":19000000,"fmt":"19M","longFmt":"19,000,000"}}],"maxAge":86400},"defaultKeyStatistics":{"maxAge":1,"priceHint":{"raw":2,"fmt":"2","longFmt":"2"},"enterpriseValue":{"raw":312892915712,"fmt":"312.89B","longFmt":"312,892,915,712"},"forwardPE":{"raw":24.450422,"fmt":"24.45"},"profitMargins":{"raw":0.16438,"fmt":"16.44%"},"floatShares":{"raw":2506323100,"fmt":"2.51B","longFmt":"2,506,323,100"},"sharesOutstanding":{"raw":2508329984,"fmt":"2.51B","longFmt":"2,508,329,984"},"sharesShort":{"raw":21090535,"fmt":"21.09M","longFmt":"21,090,535"},"sharesShortPriorMonth":{"raw":20380908,"fmt":"20.38M","longFmt":"20,380,908"},"sharesShortPreviousMonthDate":{"raw":1559260800,"fmt":"2019-05-31"},"dateShortInterest":{"raw":1561680000,"fmt":"2019-06-28"},"sharesPercentSharesOut":{"raw":0.0084,"fmt":"0.84%"},"heldPercentInsiders":{"raw":7.9E-4,"fmt":"0.08%"},"heldPercentInstitutions":{"raw":0.63422,"fmt":"63.42%"},"shortRatio":{"raw":2.8,"fmt":"2.8"},"shortPercentOfFloat":{"raw":0.0086,"fmt":"0.86%"},"beta":{"raw":0.342778,"fmt":"0.34"},"morningStarOverallRating":{},"morningStarRiskRating":{},"category":null,"bookValue":{"raw":21.584,"fmt":"21.58"},"priceToBook":{"raw":5.369487,"fmt":"5.37"},"annualReportExpenseRatio":{},"ytdReturn":{},"beta3Year":{},"totalAssets":{},"yield":{},"fundFamily":null,"fundInceptionDate":{},"legalType":null,"threeYearAverageReturn":{},"fiveYearAverageReturn":{},"priceToSalesTrailing12Months":{},"lastFiscalYearEnd":{"raw":1530316800,"fmt":"2018-06-30"},"nextFiscalYearEnd":{"raw":1593475200,"fmt":"2020-06-30"},"mostRecentQuarter":{"raw":1553990400,"fmt":"2019-03-31"},"earningsQuarterlyGrowth":{"raw":0.093,"fmt":"9.30%"},"revenueQuarterlyGrowth":{},"netIncomeToCommon":{"raw":10766999552,"fmt":"10.77B","longFmt":"10,766,999,552"},"trailingEps":{"raw":4.204,"fmt":"4.20"},"forwardEps":{"raw":4.74,"fmt":"4.74"},"pegRatio":{"raw":4.11,"fmt":"4.11"},"lastSplitFactor":"1/2","lastSplitDate":{"raw":1087776000,"fmt":"2004-06-21"},"enterpriseToRevenue":{"raw":4.664,"fmt":"4.66"},"enterpriseToEbitda":{"raw":17.674,"fmt":"17.67"},"52WeekChange":{"raw":0.45203078,"fmt":"45.20%"},"SandP52WeekChange":{"raw":0.077139735,"fmt":"7.71%"},"lastDividendValue":{},"lastCapGain":{},"annualHoldingsTurnover":{}},"financialData":{"maxAge":86400,"currentPrice":{"raw":115.895,"fmt":"115.89"},"targetHighPrice":{"raw":125.0,"fmt":"125.00"},"targetLowPrice":{"raw":89.0,"fmt":"89.00"},"targetMeanPrice":{"raw":108.52,"fmt":"108.52"},"targetMedianPrice":{"raw":109.0,"fmt":"109.00"},"recommendationMean":{"raw":2.4,"fmt":"2.40"},"recommendationKey":"buy","numberOfAnalystOpinions":{"raw":21,"fmt":"21","longFmt":"21"},"totalCash":{"raw":9822999552,"fmt":"9.82B","longFmt":"9,822,999,552"},"totalCashPerShare":{"raw":3.916,"fmt":"3.92"},"ebitda":{"raw":17703999488,"fmt":"17.7B","longFmt":"17,703,999,488"},"totalDebt":{"raw":30269999104,"fmt":"30.27B","longFmt":"30,269,999,104"},"quickRatio":{"raw":0.529,"fmt":"0.53"},"currentRatio":{"raw":0.786,"fmt":"0.79"},"totalRevenue":{"raw":67093000192,"fmt":"67.09B","longFmt":"67,093,000,192"},"debtToEquity":{"raw":54.489,"fmt":"54.49"},"revenuePerShare":{"raw":26.798,"fmt":"26.80"},"returnOnAssets":{"raw":0.07595,"fmt":"7.59%"},"returnOnEquity":{"raw":0.20077999,"fmt":"20.08%"},"grossProfits":{"raw":33383000000,"fmt":"33.38B","longFmt":"33,383,000,000"},"freeCashflow":{"raw":10316000256,"fmt":"10.32B","longFmt":"10,316,000,256"},"operatingCashflow":{"raw":15290000384,"fmt":"15.29B","longFmt":"15,290,000,384"},"earningsGrowth":{"raw":0.096,"fmt":"9.60%"},"revenueGrowth":{"raw":0.011,"fmt":"1.10%"},"grossMargins":{"raw":0.49882,"fmt":"49.88%"},"ebitdaMargins":{"raw":0.26387,"fmt":"26.39%"},"operatingMargins":{"raw":0.22283001,"fmt":"22.28%"},"profitMargins":{"raw":0.16438,"fmt":"16.44%"},"financialCurrency":"USD"}}],"error":null}} </t>
  </si>
  <si>
    <t xml:space="preserve">{"quoteSummary":{"result":[{"cashflowStatementHistoryQuarterly":{"cashflowStatements":[{"maxAge":1,"endDate":{"raw":1556582400,"fmt":"2019-04-30"},"netIncome":{"raw":3842000000,"fmt":"3.84B","longFmt":"3,842,000,000"},"depreciation":{"raw":2714000000,"fmt":"2.71B","longFmt":"2,714,000,000"},"changeToNetincome":{"raw":-520000000,"fmt":"-520M","longFmt":"-520,000,000"},"changeToAccountReceivables":{"raw":970000000,"fmt":"970M","longFmt":"970,000,000"},"changeToLiabilities":{"raw":-1854000000,"fmt":"-1.85B","longFmt":"-1,854,000,000"},"changeToInventory":{"raw":-421000000,"fmt":"-421M","longFmt":"-421,000,000"},"changeToOperatingActivities":{"raw":-1514000000,"fmt":"-1.51B","longFmt":"-1,514,000,000"},"totalCashFromOperatingActivities":{"raw":3563000000,"fmt":"3.56B","longFmt":"3,563,000,000"},"capitalExpenditures":{"raw":-2205000000,"fmt":"-2.21B","longFmt":"-2,205,000,000"},"otherCashflowsFromInvestingActivities":{"raw":251000000,"fmt":"251M","longFmt":"251,000,000"},"totalCashflowsFromInvestingActivities":{"raw":-1135000000,"fmt":"-1.14B","longFmt":"-1,135,000,000"},"dividendsPaid":{"raw":-1520000000,"fmt":"-1.52B","longFmt":"-1,520,000,000"},"netBorrowings":{"raw":3215000000,"fmt":"3.21B","longFmt":"3,215,000,000"},"otherCashflowsFromFinancingActivities":{"raw":-406000000,"fmt":"-406M","longFmt":"-406,000,000"},"totalCashFromFinancingActivities":{"raw":-846000000,"fmt":"-846M","longFmt":"-846,000,000"},"effectOfExchangeRate":{"raw":-46000000,"fmt":"-46M","longFmt":"-46,000,000"},"changeInCash":{"raw":1536000000,"fmt":"1.54B","longFmt":"1,536,000,000"},"repurchaseOfStock":{"raw":-2135000000,"fmt":"-2.13B","longFmt":"-2,135,000,000"}},{"maxAge":1,"endDate":{"raw":1548892800,"fmt":"2019-01-31"},"netIncome":{"raw":3687000000,"fmt":"3.69B","longFmt":"3,687,000,000"},"depreciation":{"raw":2731000000,"fmt":"2.73B","longFmt":"2,731,000,000"},"changeToNetincome":{"raw":765000000,"fmt":"765M","longFmt":"765,000,000"},"changeToAccountReceivables":{"raw":-546000000,"fmt":"-546M","longFmt":"-546,000,000"},"changeToLiabilities":{"raw":-2306000000,"fmt":"-2.31B","longFmt":"-2,306,000,000"},"changeToInventory":{"raw":5968000000,"fmt":"5.97B","longFmt":"5,968,000,000"},"changeToOperatingActivities":{"raw":80000000,"fmt":"80M","longFmt":"80,000,000"},"totalCashFromOperatingActivities":{"raw":10445000000,"fmt":"10.45B","longFmt":"10,445,000,000"},"capitalExpenditures":{"raw":-3330000000,"fmt":"-3.33B","longFmt":"-3,330,000,000"},"otherCashflowsFromInvestingActivities":{"raw":148000000,"fmt":"148M","longFmt":"148,000,000"},"totalCashflowsFromInvestingActivities":{"raw":-3482000000,"fmt":"-3.48B","longFmt":"-3,482,000,000"},"dividendsPaid":{"raw":-1505000000,"fmt":"-1.5B","longFmt":"-1,505,000,000"},"netBorrowings":{"raw":-3377000000,"fmt":"-3.38B","longFmt":"-3,377,000,000"},"otherCashflowsFromFinancingActivities":{"raw":-327000000,"fmt":"-327M","longFmt":"-327,000,000"},"totalCashFromFinancingActivities":{"raw":-8458000000,"fmt":"-8.46B","longFmt":"-8,458,000,000"},"effectOfExchangeRate":{"raw":47000000,"fmt":"47M","longFmt":"47,000,000"},"changeInCash":{"raw":-1448000000,"fmt":"-1.45B","longFmt":"-1,448,000,000"},"repurchaseOfStock":{"raw":-3249000000,"fmt":"-3.25B","longFmt":"-3,249,000,000"}},{"maxAge":1,"endDate":{"raw":1540944000,"fmt":"2018-10-31"},"netIncome":{"raw":1710000000,"fmt":"1.71B","longFmt":"1,710,000,000"},"depreciation":{"raw":2615000000,"fmt":"2.62B","longFmt":"2,615,000,000"},"changeToNetincome":{"raw":2023000000,"fmt":"2.02B","longFmt":"2,023,000,000"},"changeToAccountReceivables":{"raw":-79000000,"fmt":"-79M","longFmt":"-79,000,000"},"changeToLiabilities":{"raw":5725000000,"fmt":"5.72B","longFmt":"5,725,000,000"},"changeToInventory":{"raw":-7720000000,"fmt":"-7.72B","longFmt":"-7,720,000,000"},"changeToOperatingActivities":{"raw":1805000000,"fmt":"1.8B","longFmt":"1,805,000,000"},"totalCashFromOperatingActivities":{"raw":6213000000,"fmt":"6.21B","longFmt":"6,213,000,000"},"capitalExpenditures":{"raw":-2732000000,"fmt":"-2.73B","longFmt":"-2,732,000,000"},"otherCashflowsFromInvestingActivities":{"raw":-228000000,"fmt":"-228M","longFmt":"-228,000,000"},"totalCashflowsFromInvestingActivities":{"raw":-16126000000,"fmt":"-16.13B","longFmt":"-16,126,000,000"},"dividendsPaid":{"raw":-1530000000,"fmt":"-1.53B","longFmt":"-1,530,000,000"},"netBorrowings":{"raw":7372000000,"fmt":"7.37B","longFmt":"7,372,000,000"},"otherCashflowsFromFinancingActivities":{"raw":-84000000,"fmt":"-84M","longFmt":"-84,000,000"},"totalCashFromFinancingActivities":{"raw":3441000000,"fmt":"3.44B","longFmt":"3,441,000,000"},"effectOfExchangeRate":{"raw":-186000000,"fmt":"-186M","longFmt":"-186,000,000"},"changeInCash":{"raw":-6658000000,"fmt":"-6.66B","longFmt":"-6,658,000,000"},"repurchaseOfStock":{"raw":-2317000000,"fmt":"-2.32B","longFmt":"-2,317,000,000"}},{"maxAge":1,"endDate":{"raw":1532995200,"fmt":"2018-07-31"},"netIncome":{"raw":-861000000,"fmt":"-861M","longFmt":"-861,000,000"},"depreciation":{"raw":2654000000,"fmt":"2.65B","longFmt":"2,654,000,000"},"changeToNetincome":{"raw":5120000000,"fmt":"5.12B","longFmt":"5,120,000,000"},"changeToAccountReceivables":{"raw":-877000000,"fmt":"-877M","longFmt":"-877,000,000"},"changeToLiabilities":{"raw":182000000,"fmt":"182M","longFmt":"182,000,000"},"changeToInventory":{"raw":-106000000,"fmt":"-106M","longFmt":"-106,000,000"},"changeToOperatingActivities":{"raw":111000000,"fmt":"111M","longFmt":"111,000,000"},"totalCashFromOperatingActivities":{"raw":5934000000,"fmt":"5.93B","longFmt":"5,934,000,000"},"capitalExpenditures":{"raw":-2464000000,"fmt":"-2.46B","longFmt":"-2,464,000,000"},"otherCashflowsFromInvestingActivities":{"raw":-289000000,"fmt":"-289M","longFmt":"-289,000,000"},"totalCashflowsFromInvestingActivities":{"raw":-2746000000,"fmt":"-2.75B","longFmt":"-2,746,000,000"},"dividendsPaid":{"raw":-1534000000,"fmt":"-1.53B","longFmt":"-1,534,000,000"},"netBorrowings":{"raw":8060000000,"fmt":"8.06B","longFmt":"8,060,000,000"},"otherCashflowsFromFinancingActivities":{"raw":-255000000,"fmt":"-255M","longFmt":"-255,000,000"},"totalCashFromFinancingActivities":{"raw":4966000000,"fmt":"4.97B","longFmt":"4,966,000,000"},"effectOfExchangeRate":{"raw":-442000000,"fmt":"-442M","longFmt":"-442,000,000"},"changeInCash":{"raw":7712000000,"fmt":"7.71B","longFmt":"7,712,000,000"},"repurchaseOfStock":{"raw":-1305000000,"fmt":"-1.3B","longFmt":"-1,305,000,000"}}],"maxAge":86400},"defaultKeyStatistics":{"maxAge":1,"priceHint":{"raw":2,"fmt":"2","longFmt":"2"},"enterpriseValue":{"raw":401605951488,"fmt":"401.61B","longFmt":"401,605,951,488"},"forwardPE":{"raw":22.644554,"fmt":"22.64"},"profitMargins":{"raw":0.01625,"fmt":"1.62%"},"floatShares":{"raw":1411945569,"fmt":"1.41B","longFmt":"1,411,945,569"},"sharesOutstanding":{"raw":2854720000,"fmt":"2.85B","longFmt":"2,854,720,000"},"sharesShort":{"raw":15856389,"fmt":"15.86M","longFmt":"15,856,389"},"sharesShortPriorMonth":{"raw":14857180,"fmt":"14.86M","longFmt":"14,857,180"},"sharesShortPreviousMonthDate":{"raw":1559260800,"fmt":"2019-05-31"},"dateShortInterest":{"raw":1561680000,"fmt":"2019-06-28"},"sharesPercentSharesOut":{"raw":0.0056,"fmt":"0.56%"},"heldPercentInsiders":{"raw":0.52023,"fmt":"52.02%"},"heldPercentInstitutions":{"raw":0.3032,"fmt":"30.32%"},"shortRatio":{"raw":2.55,"fmt":"2.55"},"shortPercentOfFloat":{"raw":0.0115,"fmt":"1.15%"},"beta":{"raw":0.660711,"fmt":"0.66"},"morningStarOverallRating":{},"morningStarRiskRating":{},"category":null,"bookValue":{"raw":23.831,"fmt":"23.83"},"priceToBook":{"raw":4.798582,"fmt":"4.80"},"annualReportExpenseRatio":{},"ytdReturn":{},"beta3Year":{},"totalAssets":{},"yield":{},"fundFamily":null,"fundInceptionDate":{},"legalType":null,"threeYearAverageReturn":{},"fiveYearAverageReturn":{},"priceToSalesTrailing12Months":{},"lastFiscalYearEnd":{"raw":1548892800,"fmt":"2019-01-31"},"nextFiscalYearEnd":{"raw":1612051200,"fmt":"2021-01-31"},"mostRecentQuarter":{"raw":1556582400,"fmt":"2019-04-30"},"earningsQuarterlyGrowth":{"raw":0.8,"fmt":"80.00%"},"revenueQuarterlyGrowth":{},"netIncomeToCommon":{"raw":8377999872,"fmt":"8.38B","longFmt":"8,377,999,872"},"trailingEps":{"raw":2.858,"fmt":"2.86"},"forwardEps":{"raw":5.05,"fmt":"5.05"},"pegRatio":{"raw":6.45,"fmt":"6.45"},"lastSplitFactor":"1/2","lastSplitDate":{"raw":924566400,"fmt":"1999-04-20"},"enterpriseToRevenue":{"raw":0.779,"fmt":"0.78"},"enterpriseToEbitda":{"raw":12.311,"fmt":"12.31"},"52WeekChange":{"raw":0.31195807,"fmt":"31.20%"},"SandP52WeekChange":{"raw":0.077139735,"fmt":"7.71%"},"lastDividendValue":{},"lastCapGain":{},"annualHoldingsTurnover":{}},"financialData":{"maxAge":86400,"currentPrice":{"raw":114.355,"fmt":"114.36"},"targetHighPrice":{"raw":125.0,"fmt":"125.00"},"targetLowPrice":{"raw":95.0,"fmt":"95.00"},"targetMeanPrice":{"raw":110.89,"fmt":"110.89"},"targetMedianPrice":{"raw":114.0,"fmt":"114.00"},"recommendationMean":{"raw":2.2,"fmt":"2.20"},"recommendationKey":"buy","numberOfAnalystOpinions":{"raw":28,"fmt":"28","longFmt":"28"},"totalCash":{"raw":9255000064,"fmt":"9.26B","longFmt":"9,255,000,064"},"totalCashPerShare":{"raw":3.242,"fmt":"3.24"},"ebitda":{"raw":32622000128,"fmt":"32.62B","longFmt":"32,622,000,128"},"totalDebt":{"raw":75919998976,"fmt":"75.92B","longFmt":"75,919,998,976"},"quickRatio":{"raw":0.183,"fmt":"0.18"},"currentRatio":{"raw":0.773,"fmt":"0.77"},"totalRevenue":{"raw":515640000512,"fmt":"515.64B","longFmt":"515,640,000,512"},"debtToEquity":{"raw":101.348,"fmt":"101.35"},"revenuePerShare":{"raw":177.272,"fmt":"177.27"},"returnOnAssets":{"raw":0.06231,"fmt":"6.23%"},"returnOnEquity":{"raw":0.11497,"fmt":"11.50%"},"grossProfits":{"raw":129104000000,"fmt":"129.1B","longFmt":"129,104,000,000"},"freeCashflow":{"raw":12459875328,"fmt":"12.46B","longFmt":"12,459,875,328"},"operatingCashflow":{"raw":26154999808,"fmt":"26.15B","longFmt":"26,154,999,808"},"earningsGrowth":{"raw":0.847,"fmt":"84.70%"},"revenueGrowth":{"raw":0.01,"fmt":"1.00%"},"grossMargins":{"raw":0.2502,"fmt":"25.02%"},"ebitdaMargins":{"raw":0.06327,"fmt":"6.33%"},"operatingMargins":{"raw":0.04249,"fmt":"4.25%"},"profitMargins":{"raw":0.01625,"fmt":"1.62%"},"financialCurrency":"USD"}}],"error":null}} </t>
  </si>
  <si>
    <t xml:space="preserve">{"quoteSummary":{"result":[{"cashflowStatementHistoryQuarterly":{"cashflowStatements":[{"maxAge":1,"endDate":{"raw":1553990400,"fmt":"2019-03-31"},"netIncome":{"raw":112341000,"fmt":"112.34M","longFmt":"112,341,000"},"depreciation":{"raw":148630000,"fmt":"148.63M","longFmt":"148,630,000"},"changeToNetincome":{"raw":34260000,"fmt":"34.26M","longFmt":"34,260,000"},"changeToAccountReceivables":{"raw":-36493000,"fmt":"-36.49M","longFmt":"-36,493,000"},"changeToLiabilities":{"raw":-86463000,"fmt":"-86.46M","longFmt":"-86,463,000"},"changeToOperatingActivities":{"raw":41607000,"fmt":"41.61M","longFmt":"41,607,000"},"totalCashFromOperatingActivities":{"raw":229729000,"fmt":"229.73M","longFmt":"229,729,000"},"capitalExpenditures":{"raw":-55123000,"fmt":"-55.12M","longFmt":"-55,123,000"},"otherCashflowsFromInvestingActivities":{"raw":13672000,"fmt":"13.67M","longFmt":"13,672,000"},"totalCashflowsFromInvestingActivities":{"raw":-116281000,"fmt":"-116.28M","longFmt":"-116,281,000"},"dividendsPaid":{"raw":-1571000,"fmt":"-1.57M","longFmt":"-1,571,000"},"netBorrowings":{"raw":115590000,"fmt":"115.59M","longFmt":"115,590,000"},"otherCashflowsFromFinancingActivities":{"raw":-5572000,"fmt":"-5.57M","longFmt":"-5,572,000"},"totalCashFromFinancingActivities":{"raw":-49209000,"fmt":"-49.21M","longFmt":"-49,209,000"},"effectOfExchangeRate":{"raw":2516000,"fmt":"2.52M","longFmt":"2,516,000"},"changeInCash":{"raw":66755000,"fmt":"66.75M","longFmt":"66,755,000"},"repurchaseOfStock":{"raw":-165504000,"fmt":"-165.5M","longFmt":"-165,504,000"},"issuanceOfStock":{"raw":7848000,"fmt":"7.85M","longFmt":"7,848,000"}},{"maxAge":1,"endDate":{"raw":1546214400,"fmt":"2018-12-31"},"netIncome":{"raw":75215000,"fmt":"75.22M","longFmt":"75,215,000"},"depreciation":{"raw":153365000,"fmt":"153.37M","longFmt":"153,365,000"},"changeToNetincome":{"raw":44607000,"fmt":"44.61M","longFmt":"44,607,000"},"changeToAccountReceivables":{"raw":-5690000,"fmt":"-5.69M","longFmt":"-5,690,000"},"changeToLiabilities":{"raw":64124000,"fmt":"64.12M","longFmt":"64,124,000"},"changeToOperatingActivities":{"raw":99195000,"fmt":"99.19M","longFmt":"99,195,000"},"totalCashFromOperatingActivities":{"raw":445076000,"fmt":"445.08M","longFmt":"445,076,000"},"capitalExpenditures":{"raw":-57230000,"fmt":"-57.23M","longFmt":"-57,230,000"},"otherCashflowsFromInvestingActivities":{"raw":-791000,"fmt":"-791k","longFmt":"-791,000"},"totalCashflowsFromInvestingActivities":{"raw":-548762000,"fmt":"-548.76M","longFmt":"-548,762,000"},"dividendsPaid":{"raw":-1582000,"fmt":"-1.58M","longFmt":"-1,582,000"},"netBorrowings":{"raw":353593000,"fmt":"353.59M","longFmt":"353,593,000"},"otherCashflowsFromFinancingActivities":{"raw":-3801000,"fmt":"-3.8M","longFmt":"-3,801,000"},"totalCashFromFinancingActivities":{"raw":335970000,"fmt":"335.97M","longFmt":"335,970,000"},"effectOfExchangeRate":{"raw":-12010000,"fmt":"-12.01M","longFmt":"-12,010,000"},"changeInCash":{"raw":220274000,"fmt":"220.27M","longFmt":"220,274,000"},"repurchaseOfStock":{"raw":-13987000,"fmt":"-13.99M","longFmt":"-13,987,000"},"issuanceOfStock":{"raw":1747000,"fmt":"1.75M","longFmt":"1,747,000"}},{"maxAge":1,"endDate":{"raw":1538265600,"fmt":"2018-09-30"},"netIncome":{"raw":176370000,"fmt":"176.37M","longFmt":"176,370,000"},"depreciation":{"raw":124057000,"fmt":"124.06M","longFmt":"124,057,000"},"changeToNetincome":{"raw":20990000,"fmt":"20.99M","longFmt":"20,990,000"},"changeToAccountReceivables":{"raw":-5933000,"fmt":"-5.93M","longFmt":"-5,933,000"},"changeToLiabilities":{"raw":4915000,"fmt":"4.92M","longFmt":"4,915,000"},"changeToOperatingActivities":{"raw":-179595000,"fmt":"-179.59M","longFmt":"-179,595,000"},"totalCashFromOperatingActivities":{"raw":154250000,"fmt":"154.25M","longFmt":"154,250,000"},"capitalExpenditures":{"raw":-53391000,"fmt":"-53.39M","longFmt":"-53,391,000"},"otherCashflowsFromInvestingActivities":{"raw":-1019000,"fmt":"-1.02M","longFmt":"-1,019,000"},"totalCashflowsFromInvestingActivities":{"raw":-823420000,"fmt":"-823.42M","longFmt":"-823,420,000"},"dividendsPaid":{"raw":-1579000,"fmt":"-1.58M","longFmt":"-1,579,000"},"netBorrowings":{"raw":605896000,"fmt":"605.9M","longFmt":"605,896,000"},"otherCashflowsFromFinancingActivities":{"raw":-7346000,"fmt":"-7.35M","longFmt":"-7,346,000"},"totalCashFromFinancingActivities":{"raw":564731000,"fmt":"564.73M","longFmt":"564,731,000"},"effectOfExchangeRate":{"raw":-4486000,"fmt":"-4.49M","longFmt":"-4,486,000"},"changeInCash":{"raw":-108925000,"fmt":"-108.92M","longFmt":"-108,925,000"},"repurchaseOfStock":{"raw":-38471000,"fmt":"-38.47M","longFmt":"-38,471,000"},"issuanceOfStock":{"raw":6231000,"fmt":"6.23M","longFmt":"6,231,000"}},{"maxAge":1,"endDate":{"raw":1530316800,"fmt":"2018-06-30"},"netIncome":{"raw":109069000,"fmt":"109.07M","longFmt":"109,069,000"},"depreciation":{"raw":123648000,"fmt":"123.65M","longFmt":"123,648,000"},"changeToNetincome":{"raw":29309000,"fmt":"29.31M","longFmt":"29,309,000"},"changeToAccountReceivables":{"raw":-34813000,"fmt":"-34.81M","longFmt":"-34,813,000"},"changeToLiabilities":{"raw":3631000,"fmt":"3.63M","longFmt":"3,631,000"},"changeToOperatingActivities":{"raw":-22251000,"fmt":"-22.25M","longFmt":"-22,251,000"},"totalCashFromOperatingActivities":{"raw":222215000,"fmt":"222.22M","longFmt":"222,215,000"},"capitalExpenditures":{"raw":-58894000,"fmt":"-58.89M","longFmt":"-58,894,000"},"otherCashflowsFromInvestingActivities":{"raw":91000,"fmt":"91k","longFmt":"91,000"},"totalCashflowsFromInvestingActivities":{"raw":-58744000,"fmt":"-58.74M","longFmt":"-58,744,000"},"dividendsPaid":{"raw":-1578000,"fmt":"-1.58M","longFmt":"-1,578,000"},"netBorrowings":{"raw":152531000,"fmt":"152.53M","longFmt":"152,531,000"},"otherCashflowsFromFinancingActivities":{"raw":-10298000,"fmt":"-10.3M","longFmt":"-10,298,000"},"totalCashFromFinancingActivities":{"raw":-41810000,"fmt":"-41.81M","longFmt":"-41,810,000"},"effectOfExchangeRate":{"raw":-27955000,"fmt":"-27.95M","longFmt":"-27,955,000"},"changeInCash":{"raw":93706000,"fmt":"93.71M","longFmt":"93,706,000"},"repurchaseOfStock":{"raw":-186192000,"fmt":"-186.19M","longFmt":"-186,192,000"},"issuanceOfStock":{"raw":3727000,"fmt":"3.73M","longFmt":"3,727,000"}}],"maxAge":86400},"defaultKeyStatistics":{"maxAge":1,"priceHint":{"raw":2,"fmt":"2","longFmt":"2"},"enterpriseValue":{"raw":31233544192,"fmt":"31.23B","longFmt":"31,233,544,192"},"forwardPE":{"raw":23.391489,"fmt":"23.39"},"profitMargins":{"raw":0.13692,"fmt":"13.69%"},"floatShares":{"raw":156278571,"fmt":"156.28M","longFmt":"156,278,571"},"sharesOutstanding":{"raw":157182000,"fmt":"157.18M","longFmt":"157,182,000"},"sharesShort":{"raw":8812343,"fmt":"8.81M","longFmt":"8,812,343"},"sharesShortPriorMonth":{"raw":4722101,"fmt":"4.72M","longFmt":"4,722,101"},"sharesShortPreviousMonthDate":{"raw":1559260800,"fmt":"2019-05-31"},"dateShortInterest":{"raw":1561680000,"fmt":"2019-06-28"},"sharesPercentSharesOut":{"raw":0.056199998,"fmt":"5.62%"},"heldPercentInsiders":{"raw":0.0070599997,"fmt":"0.71%"},"heldPercentInstitutions":{"raw":1.01972,"fmt":"101.97%"},"shortRatio":{"raw":4.74,"fmt":"4.74"},"shortPercentOfFloat":{"raw":0.0712,"fmt":"7.12%"},"beta":{"raw":0.864896,"fmt":"0.86"},"morningStarOverallRating":{},"morningStarRiskRating":{},"category":null,"bookValue":{"raw":25.144,"fmt":"25.14"},"priceToBook":{"raw":6.558623,"fmt":"6.56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0.229,"fmt":"22.90%"},"revenueQuarterlyGrowth":{},"netIncomeToCommon":{"raw":472995008,"fmt":"473M","longFmt":"472,995,008"},"trailingEps":{"raw":2.981,"fmt":"2.98"},"forwardEps":{"raw":7.05,"fmt":"7.05"},"pegRatio":{"raw":1.72,"fmt":"1.72"},"lastSplitFactor":"1/2","lastSplitDate":{"raw":1446508800,"fmt":"2015-11-03"},"enterpriseToRevenue":{"raw":9.042,"fmt":"9.04"},"enterpriseToEbitda":{"raw":22.532,"fmt":"22.53"},"52WeekChange":{"raw":0.41829062,"fmt":"41.83%"},"SandP52WeekChange":{"raw":0.077139735,"fmt":"7.71%"},"lastDividendValue":{},"lastCapGain":{},"annualHoldingsTurnover":{}},"financialData":{"maxAge":86400,"currentPrice":{"raw":164.91,"fmt":"164.91"},"targetHighPrice":{"raw":201.0,"fmt":"201.00"},"targetLowPrice":{"raw":105.0,"fmt":"105.00"},"targetMeanPrice":{"raw":169.96,"fmt":"169.96"},"targetMedianPrice":{"raw":173.0,"fmt":"173.00"},"recommendationMean":{"raw":1.9,"fmt":"1.90"},"recommendationKey":"buy","numberOfAnalystOpinions":{"raw":27,"fmt":"27","longFmt":"27"},"totalCash":{"raw":1279234944,"fmt":"1.28B","longFmt":"1,279,234,944"},"totalCashPerShare":{"raw":8.139,"fmt":"8.14"},"ebitda":{"raw":1386177024,"fmt":"1.39B","longFmt":"1,386,177,024"},"totalDebt":{"raw":6238288896,"fmt":"6.24B","longFmt":"6,238,288,896"},"quickRatio":{"raw":0.982,"fmt":"0.98"},"currentRatio":{"raw":1.034,"fmt":"1.03"},"totalRevenue":{"raw":3454427904,"fmt":"3.45B","longFmt":"3,454,427,904"},"debtToEquity":{"raw":150.594,"fmt":"150.59"},"revenuePerShare":{"raw":21.833,"fmt":"21.83"},"returnOnAssets":{"raw":0.037809998,"fmt":"3.78%"},"returnOnEquity":{"raw":0.12226,"fmt":"12.23%"},"grossProfits":{"raw":2271352000,"fmt":"2.27B","longFmt":"2,271,352,000"},"freeCashflow":{"raw":914570112,"fmt":"914.57M","longFmt":"914,570,112"},"operatingCashflow":{"raw":1051270016,"fmt":"1.05B","longFmt":"1,051,270,016"},"earningsGrowth":{"raw":0.246,"fmt":"24.60%"},"revenueGrowth":{"raw":0.111,"fmt":"11.10%"},"grossMargins":{"raw":0.66806,"fmt":"66.81%"},"ebitdaMargins":{"raw":0.40127,"fmt":"40.13%"},"operatingMargins":{"raw":0.24215001,"fmt":"24.22%"},"profitMargins":{"raw":0.13692,"fmt":"13.69%"},"financialCurrency":"USD"}}],"error":null}} </t>
  </si>
  <si>
    <t xml:space="preserve">{"quoteSummary":{"result":[{"cashflowStatementHistoryQuarterly":{"cashflowStatements":[{"maxAge":1,"endDate":{"raw":1553990400,"fmt":"2019-03-31"},"netIncome":{"raw":3553000000,"fmt":"3.55B","longFmt":"3,553,000,000"},"depreciation":{"raw":3320000000,"fmt":"3.32B","longFmt":"3,320,000,000"},"changeToNetincome":{"raw":174000000,"fmt":"174M","longFmt":"174,000,000"},"changeToAccountReceivables":{"raw":449000000,"fmt":"449M","longFmt":"449,000,000"},"changeToLiabilities":{"raw":-574000000,"fmt":"-574M","longFmt":"-574,000,000"},"changeToOperatingActivities":{"raw":309000000,"fmt":"309M","longFmt":"309,000,000"},"totalCashFromOperatingActivities":{"raw":7231000000,"fmt":"7.23B","longFmt":"7,231,000,000"},"capitalExpenditures":{"raw":-2312000000,"fmt":"-2.31B","longFmt":"-2,312,000,000"},"investments":{"raw":-402000000,"fmt":"-402M","longFmt":"-402,000,000"},"otherCashflowsFromInvestingActivities":{"raw":99000000,"fmt":"99M","longFmt":"99,000,000"},"totalCashflowsFromInvestingActivities":{"raw":-3226000000,"fmt":"-3.23B","longFmt":"-3,226,000,000"},"dividendsPaid":{"raw":-869000000,"fmt":"-869M","longFmt":"-869,000,000"},"netBorrowings":{"raw":-3150000000,"fmt":"-3.15B","longFmt":"-3,150,000,000"},"otherCashflowsFromFinancingActivities":{"raw":-59000000,"fmt":"-59M","longFmt":"-59,000,000"},"totalCashFromFinancingActivities":{"raw":-4325000000,"fmt":"-4.33B","longFmt":"-4,325,000,000"},"effectOfExchangeRate":{"raw":8000000,"fmt":"8M","longFmt":"8,000,000"},"changeInCash":{"raw":-312000000,"fmt":"-312M","longFmt":"-312,000,000"},"repurchaseOfStock":{"raw":-247000000,"fmt":"-247M","longFmt":"-247,000,000"}},{"maxAge":1,"endDate":{"raw":1546214400,"fmt":"2018-12-31"},"netIncome":{"raw":2511000000,"fmt":"2.51B","longFmt":"2,511,000,000"},"depreciation":{"raw":3197000000,"fmt":"3.2B","longFmt":"3,197,000,000"},"changeToNetincome":{"raw":236000000,"fmt":"236M","longFmt":"236,000,000"},"changeToAccountReceivables":{"raw":-577000000,"fmt":"-577M","longFmt":"-577,000,000"},"changeToLiabilities":{"raw":-309000000,"fmt":"-309M","longFmt":"-309,000,000"},"changeToOperatingActivities":{"raw":732000000,"fmt":"732M","longFmt":"732,000,000"},"totalCashFromOperatingActivities":{"raw":5790000000,"fmt":"5.79B","longFmt":"5,790,000,000"},"capitalExpenditures":{"raw":-3370000000,"fmt":"-3.37B","longFmt":"-3,370,000,000"},"investments":{"raw":-544000000,"fmt":"-544M","longFmt":"-544,000,000"},"otherCashflowsFromInvestingActivities":{"raw":214000000,"fmt":"214M","longFmt":"214,000,000"},"totalCashflowsFromInvestingActivities":{"raw":-42264000000,"fmt":"-42.26B","longFmt":"-42,264,000,000"},"dividendsPaid":{"raw":-865000000,"fmt":"-865M","longFmt":"-865,000,000"},"netBorrowings":{"raw":28008000000,"fmt":"28.01B","longFmt":"28,008,000,000"},"otherCashflowsFromFinancingActivities":{"raw":-99000000,"fmt":"-99M","longFmt":"-99,000,000"},"totalCashFromFinancingActivities":{"raw":26006000000,"fmt":"26.01B","longFmt":"26,006,000,000"},"effectOfExchangeRate":{"raw":-245000000,"fmt":"-245M","longFmt":"-245,000,000"},"changeInCash":{"raw":-10713000000,"fmt":"-10.71B","longFmt":"-10,713,000,000"},"repurchaseOfStock":{"raw":-1038000000,"fmt":"-1.04B","longFmt":"-1,038,000,000"}},{"maxAge":1,"endDate":{"raw":1538265600,"fmt":"2018-09-30"},"netIncome":{"raw":2886000000,"fmt":"2.89B","longFmt":"2,886,000,000"},"depreciation":{"raw":2618000000,"fmt":"2.62B","longFmt":"2,618,000,000"},"changeToNetincome":{"raw":433000000,"fmt":"433M","longFmt":"433,000,000"},"changeToAccountReceivables":{"raw":-165000000,"fmt":"-165M","longFmt":"-165,000,000"},"changeToLiabilities":{"raw":34000000,"fmt":"34M","longFmt":"34,000,000"},"changeToOperatingActivities":{"raw":164000000,"fmt":"164M","longFmt":"164,000,000"},"totalCashFromOperatingActivities":{"raw":5970000000,"fmt":"5.97B","longFmt":"5,970,000,000"},"capitalExpenditures":{"raw":-2525000000,"fmt":"-2.52B","longFmt":"-2,525,000,000"},"investments":{"raw":-288000000,"fmt":"-288M","longFmt":"-288,000,000"},"otherCashflowsFromInvestingActivities":{"raw":-1000000,"fmt":"-1M","longFmt":"-1,000,000"},"totalCashflowsFromInvestingActivities":{"raw":-3284000000,"fmt":"-3.28B","longFmt":"-3,284,000,000"},"dividendsPaid":{"raw":-871000000,"fmt":"-871M","longFmt":"-871,000,000"},"netBorrowings":{"raw":8399000000,"fmt":"8.4B","longFmt":"8,399,000,000"},"otherCashflowsFromFinancingActivities":{"raw":-150000000,"fmt":"-150M","longFmt":"-150,000,000"},"totalCashFromFinancingActivities":{"raw":6094000000,"fmt":"6.09B","longFmt":"6,094,000,000"},"effectOfExchangeRate":{"raw":-245000000,"fmt":"-245M","longFmt":"-245,000,000"},"changeInCash":{"raw":8780000000,"fmt":"8.78B","longFmt":"8,780,000,000"},"repurchaseOfStock":{"raw":-1284000000,"fmt":"-1.28B","longFmt":"-1,284,000,000"}},{"maxAge":1,"endDate":{"raw":1530316800,"fmt":"2018-06-30"},"netIncome":{"raw":3216000000,"fmt":"3.22B","longFmt":"3,216,000,000"},"depreciation":{"raw":2603000000,"fmt":"2.6B","longFmt":"2,603,000,000"},"changeToNetincome":{"raw":530000000,"fmt":"530M","longFmt":"530,000,000"},"changeToAccountReceivables":{"raw":-145000000,"fmt":"-145M","longFmt":"-145,000,000"},"changeToLiabilities":{"raw":-319000000,"fmt":"-319M","longFmt":"-319,000,000"},"changeToOperatingActivities":{"raw":1178000000,"fmt":"1.18B","longFmt":"1,178,000,000"},"totalCashFromOperatingActivities":{"raw":7063000000,"fmt":"7.06B","longFmt":"7,063,000,000"},"capitalExpenditures":{"raw":-2366000000,"fmt":"-2.37B","longFmt":"-2,366,000,000"},"investments":{"raw":-286000000,"fmt":"-286M","longFmt":"-286,000,000"},"otherCashflowsFromInvestingActivities":{"raw":193000000,"fmt":"193M","longFmt":"193,000,000"},"totalCashflowsFromInvestingActivities":{"raw":-3014000000,"fmt":"-3.01B","longFmt":"-3,014,000,000"},"dividendsPaid":{"raw":-878000000,"fmt":"-878M","longFmt":"-878,000,000"},"netBorrowings":{"raw":-1921000000,"fmt":"-1.92B","longFmt":"-1,921,000,000"},"otherCashflowsFromFinancingActivities":{"raw":-316000000,"fmt":"-316M","longFmt":"-316,000,000"},"totalCashFromFinancingActivities":{"raw":-4384000000,"fmt":"-4.38B","longFmt":"-4,384,000,000"},"effectOfExchangeRate":{"raw":-245000000,"fmt":"-245M","longFmt":"-245,000,000"},"changeInCash":{"raw":-335000000,"fmt":"-335M","longFmt":"-335,000,000"},"repurchaseOfStock":{"raw":-1269000000,"fmt":"-1.27B","longFmt":"-1,269,000,000"}}],"maxAge":86400},"defaultKeyStatistics":{"maxAge":1,"priceHint":{"raw":2,"fmt":"2","longFmt":"2"},"enterpriseValue":{"raw":315120320512,"fmt":"315.12B","longFmt":"315,120,320,512"},"forwardPE":{"raw":13.383929,"fmt":"13.38"},"profitMargins":{"raw":0.12342,"fmt":"12.34%"},"floatShares":{"raw":4498530889,"fmt":"4.5B","longFmt":"4,498,530,889"},"sharesOutstanding":{"raw":4592200192,"fmt":"4.59B","longFmt":"4,592,200,192"},"sharesShort":{"raw":70206883,"fmt":"70.21M","longFmt":"70,206,883"},"sharesShortPriorMonth":{"raw":67895849,"fmt":"67.9M","longFmt":"67,895,849"},"sharesShortPreviousMonthDate":{"raw":1559260800,"fmt":"2019-05-31"},"dateShortInterest":{"raw":1561680000,"fmt":"2019-06-28"},"sharesPercentSharesOut":{"raw":0.0155,"fmt":"1.55%"},"heldPercentInsiders":{"raw":0.00713,"fmt":"0.71%"},"heldPercentInstitutions":{"raw":0.84674,"fmt":"84.67%"},"shortRatio":{"raw":3.24,"fmt":"3.24"},"shortPercentOfFloat":{"raw":0.0156,"fmt":"1.56%"},"beta":{"raw":1.035032,"fmt":"1.04"},"morningStarOverallRating":{},"morningStarRiskRating":{},"category":null,"bookValue":{"raw":16.516,"fmt":"16.52"},"priceToBook":{"raw":2.722814,"fmt":"2.72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0.14,"fmt":"14.00%"},"revenueQuarterlyGrowth":{},"netIncomeToCommon":{"raw":12165999616,"fmt":"12.17B","longFmt":"12,165,999,616"},"trailingEps":{"raw":2.639,"fmt":"2.64"},"forwardEps":{"raw":3.36,"fmt":"3.36"},"pegRatio":{"raw":1.32,"fmt":"1.32"},"lastSplitFactor":"1/2","lastSplitDate":{"raw":1487635200,"fmt":"2017-02-21"},"enterpriseToRevenue":{"raw":3.197,"fmt":"3.20"},"enterpriseToEbitda":{"raw":10.074,"fmt":"10.07"},"52WeekChange":{"raw":0.27881038,"fmt":"27.88%"},"SandP52WeekChange":{"raw":0.077139735,"fmt":"7.71%"},"lastDividendValue":{},"lastCapGain":{},"annualHoldingsTurnover":{}},"financialData":{"maxAge":86400,"currentPrice":{"raw":44.97,"fmt":"44.97"},"targetHighPrice":{"raw":57.0,"fmt":"57.00"},"targetLowPrice":{"raw":42.0,"fmt":"42.00"},"targetMeanPrice":{"raw":48.63,"fmt":"48.63"},"targetMedianPrice":{"raw":50.0,"fmt":"50.00"},"recommendationMean":{"raw":2.0,"fmt":"2.00"},"recommendationKey":"buy","numberOfAnalystOpinions":{"raw":30,"fmt":"30","longFmt":"30"},"totalCash":{"raw":3497999872,"fmt":"3.5B","longFmt":"3,497,999,872"},"totalCashPerShare":{"raw":0.771,"fmt":"0.77"},"ebitda":{"raw":31281999872,"fmt":"31.28B","longFmt":"31,281,999,872"},"totalDebt":{"raw":113800003584,"fmt":"113.8B","longFmt":"113,800,003,584"},"quickRatio":{"raw":0.51,"fmt":"0.51"},"currentRatio":{"raw":0.726,"fmt":"0.73"},"totalRevenue":{"raw":98574999552,"fmt":"98.57B","longFmt":"98,574,999,552"},"debtToEquity":{"raw":147.451,"fmt":"147.45"},"revenuePerShare":{"raw":21.621,"fmt":"21.62"},"returnOnAssets":{"raw":0.05465,"fmt":"5.47%"},"returnOnEquity":{"raw":0.16507,"fmt":"16.51%"},"grossProfits":{"raw":64815000000,"fmt":"64.81B","longFmt":"64,815,000,000"},"freeCashflow":{"raw":12187124736,"fmt":"12.19B","longFmt":"12,187,124,736"},"operatingCashflow":{"raw":26054000640,"fmt":"26.05B","longFmt":"26,054,000,640"},"earningsGrowth":{"raw":0.167,"fmt":"16.70%"},"revenueGrowth":{"raw":0.178,"fmt":"17.80%"},"grossMargins":{"raw":0.68722,"fmt":"68.72%"},"ebitdaMargins":{"raw":0.31734,"fmt":"31.73%"},"operatingMargins":{"raw":0.19827,"fmt":"19.83%"},"profitMargins":{"raw":0.12342,"fmt":"12.34%"},"financialCurrency":"USD"}}],"error":null}} </t>
  </si>
  <si>
    <t xml:space="preserve">{"quoteSummary":{"result":[{"cashflowStatementHistoryQuarterly":{"cashflowStatements":[{"maxAge":1,"endDate":{"raw":1553990400,"fmt":"2019-03-31"},"netIncome":{"raw":304358000,"fmt":"304.36M","longFmt":"304,358,000"},"depreciation":{"raw":72329000,"fmt":"72.33M","longFmt":"72,329,000"},"changeToNetincome":{"raw":21028000,"fmt":"21.03M","longFmt":"21,028,000"},"changeToAccountReceivables":{"raw":-99991000,"fmt":"-99.99M","longFmt":"-99,991,000"},"changeToLiabilities":{"raw":-2798000,"fmt":"-2.8M","longFmt":"-2,798,000"},"changeToInventory":{"raw":-6410000,"fmt":"-6.41M","longFmt":"-6,410,000"},"changeToOperatingActivities":{"raw":-14838000,"fmt":"-14.84M","longFmt":"-14,838,000"},"totalCashFromOperatingActivities":{"raw":329960000,"fmt":"329.96M","longFmt":"329,960,000"},"capitalExpenditures":{"raw":-92814000,"fmt":"-92.81M","longFmt":"-92,814,000"},"investments":{"raw":-18884000,"fmt":"-18.88M","longFmt":"-18,884,000"},"totalCashflowsFromInvestingActivities":{"raw":-111623000,"fmt":"-111.62M","longFmt":"-111,623,000"},"dividendsPaid":{"raw":-146463000,"fmt":"-146.46M","longFmt":"-146,463,000"},"netBorrowings":{"raw":-30755000,"fmt":"-30.75M","longFmt":"-30,755,000"},"totalCashFromFinancingActivities":{"raw":-341145000,"fmt":"-341.14M","longFmt":"-341,145,000"},"effectOfExchangeRate":{"raw":775000,"fmt":"775k","longFmt":"775,000"},"changeInCash":{"raw":-122033000,"fmt":"-122.03M","longFmt":"-122,033,000"},"repurchaseOfStock":{"raw":-198500000,"fmt":"-198.5M","longFmt":"-198,500,000"},"issuanceOfStock":{"raw":34573000,"fmt":"34.57M","longFmt":"34,573,000"}},{"maxAge":1,"endDate":{"raw":1546214400,"fmt":"2018-12-31"},"netIncome":{"raw":336791000,"fmt":"336.79M","longFmt":"336,791,000"},"depreciation":{"raw":72240000,"fmt":"72.24M","longFmt":"72,240,000"},"changeToNetincome":{"raw":111459000,"fmt":"111.46M","longFmt":"111,459,000"},"changeToAccountReceivables":{"raw":220778000,"fmt":"220.78M","longFmt":"220,778,000"},"changeToLiabilities":{"raw":-98587000,"fmt":"-98.59M","longFmt":"-98,587,000"},"changeToInventory":{"raw":99155000,"fmt":"99.16M","longFmt":"99,155,000"},"changeToOperatingActivities":{"raw":15426000,"fmt":"15.43M","longFmt":"15,426,000"},"totalCashFromOperatingActivities":{"raw":707132000,"fmt":"707.13M","longFmt":"707,132,000"},"capitalExpenditures":{"raw":-87387000,"fmt":"-87.39M","longFmt":"-87,387,000"},"investments":{"raw":-18471000,"fmt":"-18.47M","longFmt":"-18,471,000"},"totalCashflowsFromInvestingActivities":{"raw":-530655000,"fmt":"-530.65M","longFmt":"-530,655,000"},"dividendsPaid":{"raw":-147343000,"fmt":"-147.34M","longFmt":"-147,343,000"},"netBorrowings":{"raw":-247599000,"fmt":"-247.6M","longFmt":"-247,599,000"},"totalCashFromFinancingActivities":{"raw":-412908000,"fmt":"-412.91M","longFmt":"-412,908,000"},"effectOfExchangeRate":{"raw":642000,"fmt":"642k","longFmt":"642,000"},"changeInCash":{"raw":-235789000,"fmt":"-235.79M","longFmt":"-235,789,000"},"repurchaseOfStock":{"raw":-47835000,"fmt":"-47.84M","longFmt":"-47,835,000"},"issuanceOfStock":{"raw":29869000,"fmt":"29.87M","longFmt":"29,869,000"}},{"maxAge":1,"endDate":{"raw":1538265600,"fmt":"2018-09-30"},"netIncome":{"raw":263713000,"fmt":"263.71M","longFmt":"263,713,000"},"depreciation":{"raw":70021000,"fmt":"70.02M","longFmt":"70,021,000"},"changeToNetincome":{"raw":32044000,"fmt":"32.04M","longFmt":"32,044,000"},"changeToAccountReceivables":{"raw":-313057000,"fmt":"-313.06M","longFmt":"-313,057,000"},"changeToLiabilities":{"raw":160389000,"fmt":"160.39M","longFmt":"160,389,000"},"changeToInventory":{"raw":35189000,"fmt":"35.19M","longFmt":"35,189,000"},"changeToOperatingActivities":{"raw":-29939000,"fmt":"-29.94M","longFmt":"-29,939,000"},"totalCashFromOperatingActivities":{"raw":289979000,"fmt":"289.98M","longFmt":"289,979,000"},"capitalExpenditures":{"raw":-105295000,"fmt":"-105.3M","longFmt":"-105,295,000"},"investments":{"raw":-5143000,"fmt":"-5.14M","longFmt":"-5,143,000"},"totalCashflowsFromInvestingActivities":{"raw":92041000,"fmt":"92.04M","longFmt":"92,041,000"},"dividendsPaid":{"raw":-147299000,"fmt":"-147.3M","longFmt":"-147,299,000"},"netBorrowings":{"raw":97924000,"fmt":"97.92M","longFmt":"97,924,000"},"totalCashFromFinancingActivities":{"raw":-24143000,"fmt":"-24.14M","longFmt":"-24,143,000"},"effectOfExchangeRate":{"raw":-1442000,"fmt":"-1.44M","longFmt":"-1,442,000"},"changeInCash":{"raw":356435000,"fmt":"356.44M","longFmt":"356,435,000"},"repurchaseOfStock":{"raw":-47835000,"fmt":"-47.84M","longFmt":"-47,835,000"},"issuanceOfStock":{"raw":25232000,"fmt":"25.23M","longFmt":"25,232,000"}},{"maxAge":1,"endDate":{"raw":1530403200,"fmt":"2018-07-01"},"netIncome":{"raw":226855000,"fmt":"226.85M","longFmt":"226,855,000"},"depreciation":{"raw":70053000,"fmt":"70.05M","longFmt":"70,053,000"},"changeToNetincome":{"raw":66293000,"fmt":"66.29M","longFmt":"66,293,000"},"changeToAccountReceivables":{"raw":110746000,"fmt":"110.75M","longFmt":"110,746,000"},"changeToLiabilities":{"raw":-15431000,"fmt":"-15.43M","longFmt":"-15,431,000"},"changeToInventory":{"raw":-135824000,"fmt":"-135.82M","longFmt":"-135,824,000"},"changeToOperatingActivities":{"raw":-43715000,"fmt":"-43.72M","longFmt":"-43,715,000"},"totalCashFromOperatingActivities":{"raw":250825000,"fmt":"250.82M","longFmt":"250,825,000"},"capitalExpenditures":{"raw":-75786000,"fmt":"-75.79M","longFmt":"-75,786,000"},"investments":{"raw":-22746000,"fmt":"-22.75M","longFmt":"-22,746,000"},"totalCashflowsFromInvestingActivities":{"raw":-82521000,"fmt":"-82.52M","longFmt":"-82,521,000"},"dividendsPaid":{"raw":-133579000,"fmt":"-133.58M","longFmt":"-133,579,000"},"netBorrowings":{"raw":5587000,"fmt":"5.59M","longFmt":"5,587,000"},"otherCashflowsFromFinancingActivities":{"raw":-29500000,"fmt":"-29.5M","longFmt":"-29,500,000"},"totalCashFromFinancingActivities":{"raw":-172746000,"fmt":"-172.75M","longFmt":"-172,746,000"},"effectOfExchangeRate":{"raw":-4640000,"fmt":"-4.64M","longFmt":"-4,640,000"},"changeInCash":{"raw":-9082000,"fmt":"-9.08M","longFmt":"-9,082,000"},"repurchaseOfStock":{"raw":-21592000,"fmt":"-21.59M","longFmt":"-21,592,000"},"issuanceOfStock":{"raw":6338000,"fmt":"6.34M","longFmt":"6,338,000"}}],"maxAge":86400},"defaultKeyStatistics":{"maxAge":1,"priceHint":{"raw":2,"fmt":"2","longFmt":"2"},"enterpriseValue":{"raw":33052710912,"fmt":"33.05B","longFmt":"33,052,710,912"},"forwardPE":{"raw":23.232618,"fmt":"23.23"},"profitMargins":{"raw":0.14443,"fmt":"14.44%"},"floatShares":{"raw":147351902,"fmt":"147.35M","longFmt":"147,351,902"},"sharesOutstanding":{"raw":147912992,"fmt":"147.91M","longFmt":"147,912,992"},"sharesShort":{"raw":5156296,"fmt":"5.16M","longFmt":"5,156,296"},"sharesShortPriorMonth":{"raw":5400806,"fmt":"5.4M","longFmt":"5,400,806"},"sharesShortPreviousMonthDate":{"raw":1559260800,"fmt":"2019-05-31"},"dateShortInterest":{"raw":1561680000,"fmt":"2019-06-28"},"sharesPercentSharesOut":{"raw":0.0247,"fmt":"2.47%"},"heldPercentInsiders":{"raw":0.00425,"fmt":"0.43%"},"heldPercentInstitutions":{"raw":0.76358,"fmt":"76.36%"},"shortRatio":{"raw":3.57,"fmt":"3.57"},"shortPercentOfFloat":{"raw":0.0349,"fmt":"3.49%"},"beta":{"raw":0.057839,"fmt":"0.06"},"morningStarOverallRating":{},"morningStarRiskRating":{},"category":null,"bookValue":{"raw":6.781,"fmt":"6.78"},"priceToBook":{"raw":20.556807,"fmt":"20.56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-0.131,"fmt":"-13.10%"},"revenueQuarterlyGrowth":{},"netIncomeToCommon":{"raw":1131716992,"fmt":"1.13B","longFmt":"1,131,716,992"},"trailingEps":{"raw":5.378,"fmt":"5.38"},"forwardEps":{"raw":6.0,"fmt":"6"},"pegRatio":{"raw":3.13,"fmt":"3.13"},"lastSplitFactor":"1/2","lastSplitDate":{"raw":1087344000,"fmt":"2004-06-16"},"enterpriseToRevenue":{"raw":4.218,"fmt":"4.22"},"enterpriseToEbitda":{"raw":16.938,"fmt":"16.94"},"52WeekChange":{"raw":0.4918598,"fmt":"49.19%"},"SandP52WeekChange":{"raw":0.077139735,"fmt":"7.71%"},"lastDividendValue":{},"lastCapGain":{},"annualHoldingsTurnover":{}},"financialData":{"maxAge":86400,"currentPrice":{"raw":139.3957,"fmt":"139.40"},"targetHighPrice":{"raw":152.0,"fmt":"152.00"},"targetLowPrice":{"raw":86.0,"fmt":"86.00"},"targetMeanPrice":{"raw":124.64,"fmt":"124.64"},"targetMedianPrice":{"raw":127.5,"fmt":"127.50"},"recommendationMean":{"raw":2.8,"fmt":"2.80"},"recommendationKey":"hold","numberOfAnalystOpinions":{"raw":14,"fmt":"14","longFmt":"14"},"totalCash":{"raw":465964992,"fmt":"465.96M","longFmt":"465,964,992"},"totalCashPerShare":{"raw":2.232,"fmt":"2.23"},"ebitda":{"raw":1951441024,"fmt":"1.95B","longFmt":"1,951,441,024"},"totalDebt":{"raw":4618464256,"fmt":"4.62B","longFmt":"4,618,464,256"},"quickRatio":{"raw":0.484,"fmt":"0.48"},"currentRatio":{"raw":0.924,"fmt":"0.92"},"totalRevenue":{"raw":7835597824,"fmt":"7.84B","longFmt":"7,835,597,824"},"debtToEquity":{"raw":324.476,"fmt":"324.48"},"revenuePerShare":{"raw":37.376,"fmt":"37.38"},"returnOnAssets":{"raw":0.13716,"fmt":"13.72%"},"returnOnEquity":{"raw":0.93179,"fmt":"93.18%"},"grossProfits":{"raw":3592842000,"fmt":"3.59B","longFmt":"3,592,842,000"},"freeCashflow":{"raw":1000611968,"fmt":"1B","longFmt":"1,000,611,968"},"operatingCashflow":{"raw":1577895936,"fmt":"1.58B","longFmt":"1,577,895,936"},"earningsGrowth":{"raw":-0.121,"fmt":"-12.10%"},"revenueGrowth":{"raw":0.023,"fmt":"2.30%"},"grossMargins":{"raw":0.44721,"fmt":"44.72%"},"ebitdaMargins":{"raw":0.24905,"fmt":"24.91%"},"operatingMargins":{"raw":0.21271999,"fmt":"21.27%"},"profitMargins":{"raw":0.14443,"fmt":"14.44%"},"financialCurrency":"USD"}}],"error":null}} </t>
  </si>
  <si>
    <t xml:space="preserve">{"quoteSummary":{"result":[{"cashflowStatementHistoryQuarterly":{"cashflowStatements":[{"maxAge":1,"endDate":{"raw":1553990400,"fmt":"2019-03-31"},"netIncome":{"raw":254537000,"fmt":"254.54M","longFmt":"254,537,000"},"depreciation":{"raw":428105000,"fmt":"428.11M","longFmt":"428,105,000"},"changeToNetincome":{"raw":236574000,"fmt":"236.57M","longFmt":"236,574,000"},"changeToAccountReceivables":{"raw":39697000,"fmt":"39.7M","longFmt":"39,697,000"},"changeToLiabilities":{"raw":-63613000,"fmt":"-63.61M","longFmt":"-63,613,000"},"changeToInventory":{"raw":-4401000,"fmt":"-4.4M","longFmt":"-4,401,000"},"changeToOperatingActivities":{"raw":-345627000,"fmt":"-345.63M","longFmt":"-345,627,000"},"totalCashFromOperatingActivities":{"raw":501189000,"fmt":"501.19M","longFmt":"501,189,000"},"capitalExpenditures":{"raw":-951752000,"fmt":"-951.75M","longFmt":"-951,752,000"},"investments":{"raw":39045000,"fmt":"39.05M","longFmt":"39,045,000"},"otherCashflowsFromInvestingActivities":{"raw":-38251000,"fmt":"-38.25M","longFmt":"-38,251,000"},"totalCashflowsFromInvestingActivities":{"raw":-950958000,"fmt":"-950.96M","longFmt":"-950,958,000"},"dividendsPaid":{"raw":-172591000,"fmt":"-172.59M","longFmt":"-172,591,000"},"netBorrowings":{"raw":1145358000,"fmt":"1.15B","longFmt":"1,145,358,000"},"otherCashflowsFromFinancingActivities":{"raw":-56054000,"fmt":"-56.05M","longFmt":"-56,054,000"},"totalCashFromFinancingActivities":{"raw":952290000,"fmt":"952.29M","longFmt":"952,290,000"},"changeInCash":{"raw":502521000,"fmt":"502.52M","longFmt":"502,521,000"},"issuanceOfStock":{"raw":35577000,"fmt":"35.58M","longFmt":"35,577,000"}},{"maxAge":1,"endDate":{"raw":1546214400,"fmt":"2018-12-31"},"netIncome":{"raw":-65899000,"fmt":"-65.9M","longFmt":"-65,899,000"},"depreciation":{"raw":420537000,"fmt":"420.54M","longFmt":"420,537,000"},"changeToNetincome":{"raw":48238000,"fmt":"48.24M","longFmt":"48,238,000"},"changeToAccountReceivables":{"raw":252249000,"fmt":"252.25M","longFmt":"252,249,000"},"changeToLiabilities":{"raw":17363000,"fmt":"17.36M","longFmt":"17,363,000"},"changeToInventory":{"raw":-3889000,"fmt":"-3.89M","longFmt":"-3,889,000"},"changeToOperatingActivities":{"raw":-138618000,"fmt":"-138.62M","longFmt":"-138,618,000"},"totalCashFromOperatingActivities":{"raw":525743000,"fmt":"525.74M","longFmt":"525,743,000"},"capitalExpenditures":{"raw":-1179985000,"fmt":"-1.18B","longFmt":"-1,179,985,000"},"investments":{"raw":-18360000,"fmt":"-18.36M","longFmt":"-18,360,000"},"otherCashflowsFromInvestingActivities":{"raw":80852000,"fmt":"80.85M","longFmt":"80,852,000"},"totalCashflowsFromInvestingActivities":{"raw":-1105506000,"fmt":"-1.11B","longFmt":"-1,105,506,000"},"dividendsPaid":{"raw":-164839000,"fmt":"-164.84M","longFmt":"-164,839,000"},"netBorrowings":{"raw":-356852000,"fmt":"-356.85M","longFmt":"-356,852,000"},"otherCashflowsFromFinancingActivities":{"raw":16507000,"fmt":"16.51M","longFmt":"16,507,000"},"totalCashFromFinancingActivities":{"raw":72757000,"fmt":"72.76M","longFmt":"72,757,000"},"changeInCash":{"raw":-507006000,"fmt":"-507.01M","longFmt":"-507,006,000"},"issuanceOfStock":{"raw":577941000,"fmt":"577.94M","longFmt":"577,941,000"}},{"maxAge":1,"endDate":{"raw":1538265600,"fmt":"2018-09-30"},"netIncome":{"raw":536379000,"fmt":"536.38M","longFmt":"536,379,000"},"depreciation":{"raw":395906000,"fmt":"395.91M","longFmt":"395,906,000"},"changeToNetincome":{"raw":249937000,"fmt":"249.94M","longFmt":"249,937,000"},"changeToAccountReceivables":{"raw":-108188000,"fmt":"-108.19M","longFmt":"-108,188,000"},"changeToLiabilities":{"raw":-17515000,"fmt":"-17.52M","longFmt":"-17,515,000"},"changeToInventory":{"raw":41216000,"fmt":"41.22M","longFmt":"41,216,000"},"changeToOperatingActivities":{"raw":-369756000,"fmt":"-369.76M","longFmt":"-369,756,000"},"totalCashFromOperatingActivities":{"raw":779581000,"fmt":"779.58M","longFmt":"779,581,000"},"capitalExpenditures":{"raw":-1045632000,"fmt":"-1.05B","longFmt":"-1,045,632,000"},"investments":{"raw":-25371000,"fmt":"-25.37M","longFmt":"-25,371,000"},"otherCashflowsFromInvestingActivities":{"raw":-3538000,"fmt":"-3.54M","longFmt":"-3,538,000"},"totalCashflowsFromInvestingActivities":{"raw":-1070789000,"fmt":"-1.07B","longFmt":"-1,070,789,000"},"dividendsPaid":{"raw":-161044000,"fmt":"-161.04M","longFmt":"-161,044,000"},"netBorrowings":{"raw":594824000,"fmt":"594.82M","longFmt":"594,824,000"},"otherCashflowsFromFinancingActivities":{"raw":11667000,"fmt":"11.67M","longFmt":"11,667,000"},"totalCashFromFinancingActivities":{"raw":466402000,"fmt":"466.4M","longFmt":"466,402,000"},"changeInCash":{"raw":175194000,"fmt":"175.19M","longFmt":"175,194,000"},"issuanceOfStock":{"raw":20955000,"fmt":"20.95M","longFmt":"20,955,000"}},{"maxAge":1,"endDate":{"raw":1530316800,"fmt":"2018-06-30"},"netIncome":{"raw":245421000,"fmt":"245.42M","longFmt":"245,421,000"},"depreciation":{"raw":404823000,"fmt":"404.82M","longFmt":"404,823,000"},"changeToNetincome":{"raw":187040000,"fmt":"187.04M","longFmt":"187,040,000"},"changeToAccountReceivables":{"raw":-176665000,"fmt":"-176.66M","longFmt":"-176,665,000"},"changeToLiabilities":{"raw":166321000,"fmt":"166.32M","longFmt":"166,321,000"},"changeToInventory":{"raw":24773000,"fmt":"24.77M","longFmt":"24,773,000"},"changeToOperatingActivities":{"raw":-377391000,"fmt":"-377.39M","longFmt":"-377,391,000"},"totalCashFromOperatingActivities":{"raw":522530000,"fmt":"522.53M","longFmt":"522,530,000"},"capitalExpenditures":{"raw":-962791000,"fmt":"-962.79M","longFmt":"-962,791,000"},"investments":{"raw":-10363000,"fmt":"-10.36M","longFmt":"-10,363,000"},"otherCashflowsFromInvestingActivities":{"raw":8737000,"fmt":"8.74M","longFmt":"8,737,000"},"totalCashflowsFromInvestingActivities":{"raw":-955254000,"fmt":"-955.25M","longFmt":"-955,254,000"},"dividendsPaid":{"raw":-160934000,"fmt":"-160.93M","longFmt":"-160,934,000"},"netBorrowings":{"raw":197308000,"fmt":"197.31M","longFmt":"197,308,000"},"otherCashflowsFromFinancingActivities":{"raw":1802000,"fmt":"1.8M","longFmt":"1,802,000"},"totalCashFromFinancingActivities":{"raw":39915000,"fmt":"39.91M","longFmt":"39,915,000"},"changeInCash":{"raw":-392809000,"fmt":"-392.81M","longFmt":"-392,809,000"},"issuanceOfStock":{"raw":1739000,"fmt":"1.74M","longFmt":"1,739,000"}}],"maxAge":86400},"defaultKeyStatistics":{"maxAge":1,"priceHint":{"raw":2,"fmt":"2","longFmt":"2"},"enterpriseValue":{"raw":39010430976,"fmt":"39.01B","longFmt":"39,010,430,976"},"forwardPE":{"raw":19.051003,"fmt":"19.05"},"profitMargins":{"raw":0.08906999,"fmt":"8.91%"},"floatShares":{"raw":189341478,"fmt":"189.34M","longFmt":"189,341,478"},"sharesOutstanding":{"raw":189926000,"fmt":"189.93M","longFmt":"189,926,000"},"sharesShort":{"raw":7315429,"fmt":"7.32M","longFmt":"7,315,429"},"sharesShortPriorMonth":{"raw":5167973,"fmt":"5.17M","longFmt":"5,167,973"},"sharesShortPreviousMonthDate":{"raw":1559260800,"fmt":"2019-05-31"},"dateShortInterest":{"raw":1561680000,"fmt":"2019-06-28"},"sharesPercentSharesOut":{"raw":0.0369,"fmt":"3.69%"},"heldPercentInsiders":{"raw":0.00263,"fmt":"0.26%"},"heldPercentInstitutions":{"raw":0.91220003,"fmt":"91.22%"},"shortRatio":{"raw":3.76,"fmt":"3.76"},"shortPercentOfFloat":{"raw":0.0436,"fmt":"4.36%"},"beta":{"raw":0.208906,"fmt":"0.21"},"morningStarOverallRating":{},"morningStarRiskRating":{},"category":null,"bookValue":{"raw":47.233,"fmt":"47.23"},"priceToBook":{"raw":2.2143414,"fmt":"2.21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0.917,"fmt":"91.70%"},"revenueQuarterlyGrowth":{},"netIncomeToCommon":{"raw":970436992,"fmt":"970.44M","longFmt":"970,436,992"},"trailingEps":{"raw":5.215,"fmt":"5.22"},"forwardEps":{"raw":5.49,"fmt":"5.49"},"pegRatio":{"raw":-4.24,"fmt":"-4.24"},"lastSplitFactor":null,"lastSplitDate":{},"enterpriseToRevenue":{"raw":3.581,"fmt":"3.58"},"enterpriseToEbitda":{"raw":14.244,"fmt":"14.24"},"52WeekChange":{"raw":0.28150594,"fmt":"28.15%"},"SandP52WeekChange":{"raw":0.077139735,"fmt":"7.71%"},"lastDividendValue":{},"lastCapGain":{},"annualHoldingsTurnover":{}},"financialData":{"maxAge":86400,"currentPrice":{"raw":104.59,"fmt":"104.59"},"targetHighPrice":{"raw":115.0,"fmt":"115.00"},"targetLowPrice":{"raw":95.0,"fmt":"95.00"},"targetMeanPrice":{"raw":103.97,"fmt":"103.97"},"targetMedianPrice":{"raw":101.0,"fmt":"101.00"},"recommendationMean":{"raw":2.1,"fmt":"2.10"},"recommendationKey":"buy","numberOfAnalystOpinions":{"raw":15,"fmt":"15","longFmt":"15"},"totalCash":{"raw":983496000,"fmt":"983.5M","longFmt":"983,496,000"},"totalCashPerShare":{"raw":5.178,"fmt":"5.18"},"ebitda":{"raw":2738702080,"fmt":"2.74B","longFmt":"2,738,702,080"},"totalDebt":{"raw":19551449088,"fmt":"19.55B","longFmt":"19,551,449,088"},"quickRatio":{"raw":0.423,"fmt":"0.42"},"currentRatio":{"raw":0.701,"fmt":"0.70"},"totalRevenue":{"raw":10895155200,"fmt":"10.9B","longFmt":"10,895,155,200"},"debtToEquity":{"raw":212.752,"fmt":"212.75"},"revenuePerShare":{"raw":59.333,"fmt":"59.33"},"returnOnAssets":{"raw":0.014049999,"fmt":"1.40%"},"returnOnEquity":{"raw":0.11178,"fmt":"11.18%"},"grossProfits":{"raw":3844937000,"fmt":"3.84B","longFmt":"3,844,937,000"},"freeCashflow":{"raw":-2708528640,"fmt":"-2.71B","longFmt":"-2,708,528,640"},"operatingCashflow":{"raw":2329042944,"fmt":"2.33B","longFmt":"2,329,042,944"},"earningsGrowth":{"raw":0.808,"fmt":"80.80%"},"revenueGrowth":{"raw":-0.042,"fmt":"-4.20%"},"grossMargins":{"raw":0.34373,"fmt":"34.37%"},"ebitdaMargins":{"raw":0.25136998,"fmt":"25.14%"},"operatingMargins":{"raw":0.099980004,"fmt":"10.00%"},"profitMargins":{"raw":0.08906999,"fmt":"8.91%"},"financialCurrency":"USD"}}],"error":null}} </t>
  </si>
  <si>
    <t xml:space="preserve">{"quoteSummary":{"result":[{"cashflowStatementHistoryQuarterly":{"cashflowStatements":[{"maxAge":1,"endDate":{"raw":1553990400,"fmt":"2019-03-31"},"netIncome":{"raw":148000000,"fmt":"148M","longFmt":"148,000,000"},"depreciation":{"raw":368000000,"fmt":"368M","longFmt":"368,000,000"},"changeToNetincome":{"raw":16000000,"fmt":"16M","longFmt":"16,000,000"},"changeToAccountReceivables":{"raw":12000000,"fmt":"12M","longFmt":"12,000,000"},"changeToLiabilities":{"raw":25000000,"fmt":"25M","longFmt":"25,000,000"},"changeToOperatingActivities":{"raw":-279000000,"fmt":"-279M","longFmt":"-279,000,000"},"totalCashFromOperatingActivities":{"raw":294000000,"fmt":"294M","longFmt":"294,000,000"},"capitalExpenditures":{"raw":-37000000,"fmt":"-37M","longFmt":"-37,000,000"},"otherCashflowsFromInvestingActivities":{"raw":-41000000,"fmt":"-41M","longFmt":"-41,000,000"},"totalCashflowsFromInvestingActivities":{"raw":-143000000,"fmt":"-143M","longFmt":"-143,000,000"},"dividendsPaid":{"raw":-113000000,"fmt":"-113M","longFmt":"-113,000,000"},"netBorrowings":{"raw":198000000,"fmt":"198M","longFmt":"198,000,000"},"otherCashflowsFromFinancingActivities":{"raw":1000000,"fmt":"1M","longFmt":"1,000,000"},"totalCashFromFinancingActivities":{"raw":-275000000,"fmt":"-275M","longFmt":"-275,000,000"},"effectOfExchangeRate":{"raw":-3000000,"fmt":"-3M","longFmt":"-3,000,000"},"changeInCash":{"raw":-127000000,"fmt":"-127M","longFmt":"-127,000,000"},"repurchaseOfStock":{"raw":-423000000,"fmt":"-423M","longFmt":"-423,000,000"},"issuanceOfStock":{"raw":62000000,"fmt":"62M","longFmt":"62,000,000"}},{"maxAge":1,"endDate":{"raw":1546214400,"fmt":"2018-12-31"},"netIncome":{"raw":298000000,"fmt":"298M","longFmt":"298,000,000"},"depreciation":{"raw":-231000000,"fmt":"-231M","longFmt":"-231,000,000"},"changeToNetincome":{"raw":-19000000,"fmt":"-19M","longFmt":"-19,000,000"},"changeToAccountReceivables":{"raw":-83000000,"fmt":"-83M","longFmt":"-83,000,000"},"changeToLiabilities":{"raw":225000000,"fmt":"225M","longFmt":"225,000,000"},"changeToOperatingActivities":{"raw":-80000000,"fmt":"-80M","longFmt":"-80,000,000"},"totalCashFromOperatingActivities":{"raw":705000000,"fmt":"705M","longFmt":"705,000,000"},"capitalExpenditures":{"raw":-12000000,"fmt":"-12M","longFmt":"-12,000,000"},"otherCashflowsFromInvestingActivities":{"raw":-4000000,"fmt":"-4M","longFmt":"-4,000,000"},"totalCashflowsFromInvestingActivities":{"raw":-236000000,"fmt":"-236M","longFmt":"-236,000,000"},"dividendsPaid":{"raw":-105000000,"fmt":"-105M","longFmt":"-105,000,000"},"netBorrowings":{"raw":-120000000,"fmt":"-120M","longFmt":"-120,000,000"},"otherCashflowsFromFinancingActivities":{"raw":-15000000,"fmt":"-15M","longFmt":"-15,000,000"},"totalCashFromFinancingActivities":{"raw":-442000000,"fmt":"-442M","longFmt":"-442,000,000"},"effectOfExchangeRate":{"raw":5000000,"fmt":"5M","longFmt":"5,000,000"},"changeInCash":{"raw":71000000,"fmt":"71M","longFmt":"71,000,000"},"repurchaseOfStock":{"raw":-217000000,"fmt":"-217M","longFmt":"-217,000,000"},"issuanceOfStock":{"raw":15000000,"fmt":"15M","longFmt":"15,000,000"}},{"maxAge":1,"endDate":{"raw":1538265600,"fmt":"2018-09-30"},"netIncome":{"raw":154000000,"fmt":"154M","longFmt":"154,000,000"},"depreciation":{"raw":354000000,"fmt":"354M","longFmt":"354,000,000"},"changeToNetincome":{"raw":138000000,"fmt":"138M","longFmt":"138,000,000"},"changeToAccountReceivables":{"raw":-45000000,"fmt":"-45M","longFmt":"-45,000,000"},"changeToLiabilities":{"raw":-102000000,"fmt":"-102M","longFmt":"-102,000,000"},"changeToOperatingActivities":{"raw":-38000000,"fmt":"-38M","longFmt":"-38,000,000"},"totalCashFromOperatingActivities":{"raw":465000000,"fmt":"465M","longFmt":"465,000,000"},"capitalExpenditures":{"raw":-32000000,"fmt":"-32M","longFmt":"-32,000,000"},"otherCashflowsFromInvestingActivities":{"raw":-20000000,"fmt":"-20M","longFmt":"-20,000,000"},"totalCashflowsFromInvestingActivities":{"raw":-159000000,"fmt":"-159M","longFmt":"-159,000,000"},"dividendsPaid":{"raw":-105000000,"fmt":"-105M","longFmt":"-105,000,000"},"netBorrowings":{"raw":161000000,"fmt":"161M","longFmt":"161,000,000"},"otherCashflowsFromFinancingActivities":{"raw":-30000000,"fmt":"-30M","longFmt":"-30,000,000"},"totalCashFromFinancingActivities":{"raw":-305000000,"fmt":"-305M","longFmt":"-305,000,000"},"effectOfExchangeRate":{"raw":-13000000,"fmt":"-13M","longFmt":"-13,000,000"},"changeInCash":{"raw":-51000000,"fmt":"-51M","longFmt":"-51,000,000"},"repurchaseOfStock":{"raw":-401000000,"fmt":"-401M","longFmt":"-401,000,000"},"issuanceOfStock":{"raw":70000000,"fmt":"70M","longFmt":"70,000,000"}},{"maxAge":1,"endDate":{"raw":1530316800,"fmt":"2018-06-30"},"netIncome":{"raw":212000000,"fmt":"212M","longFmt":"212,000,000"},"depreciation":{"raw":354000000,"fmt":"354M","longFmt":"354,000,000"},"changeToNetincome":{"raw":23000000,"fmt":"23M","longFmt":"23,000,000"},"changeToAccountReceivables":{"raw":140000000,"fmt":"140M","longFmt":"140,000,000"},"changeToLiabilities":{"raw":-253000000,"fmt":"-253M","longFmt":"-253,000,000"},"changeToOperatingActivities":{"raw":-11000000,"fmt":"-11M","longFmt":"-11,000,000"},"totalCashFromOperatingActivities":{"raw":469000000,"fmt":"469M","longFmt":"469,000,000"},"capitalExpenditures":{"raw":-29000000,"fmt":"-29M","longFmt":"-29,000,000"},"otherCashflowsFromInvestingActivities":{"raw":-2000000,"fmt":"-2M","longFmt":"-2,000,000"},"totalCashflowsFromInvestingActivities":{"raw":-146000000,"fmt":"-146M","longFmt":"-146,000,000"},"dividendsPaid":{"raw":-106000000,"fmt":"-106M","longFmt":"-106,000,000"},"netBorrowings":{"raw":-78000000,"fmt":"-78M","longFmt":"-78,000,000"},"otherCashflowsFromFinancingActivities":{"raw":-24000000,"fmt":"-24M","longFmt":"-24,000,000"},"totalCashFromFinancingActivities":{"raw":-316000000,"fmt":"-316M","longFmt":"-316,000,000"},"effectOfExchangeRate":{"raw":-49000000,"fmt":"-49M","longFmt":"-49,000,000"},"changeInCash":{"raw":-42000000,"fmt":"-42M","longFmt":"-42,000,000"},"repurchaseOfStock":{"raw":-213000000,"fmt":"-213M","longFmt":"-213,000,000"},"issuanceOfStock":{"raw":105000000,"fmt":"105M","longFmt":"105,000,000"}}],"maxAge":86400},"defaultKeyStatistics":{"maxAge":1,"priceHint":{"raw":2,"fmt":"2","longFmt":"2"},"enterpriseValue":{"raw":51279462400,"fmt":"51.28B","longFmt":"51,279,462,400"},"forwardPE":{"raw":16.276806,"fmt":"16.28"},"profitMargins":{"raw":0.096499994,"fmt":"9.65%"},"floatShares":{"raw":321568898,"fmt":"321.57M","longFmt":"321,568,898"},"sharesOutstanding":{"raw":331014016,"fmt":"331.01M","longFmt":"331,014,016"},"sharesShort":{"raw":33416395,"fmt":"33.42M","longFmt":"33,416,395"},"sharesShortPriorMonth":{"raw":31478512,"fmt":"31.48M","longFmt":"31,478,512"},"sharesShortPreviousMonthDate":{"raw":1559260800,"fmt":"2019-05-31"},"dateShortInterest":{"raw":1561680000,"fmt":"2019-06-28"},"sharesPercentSharesOut":{"raw":0.103199996,"fmt":"10.32%"},"heldPercentInsiders":{"raw":0.00564,"fmt":"0.56%"},"heldPercentInstitutions":{"raw":0.92285,"fmt":"92.29%"},"shortRatio":{"raw":11.41,"fmt":"11.41"},"shortPercentOfFloat":{"raw":0.1037,"fmt":"10.37%"},"beta":{"raw":0.583912,"fmt":"0.58"},"morningStarOverallRating":{},"morningStarRiskRating":{},"category":null,"bookValue":{"raw":30.638,"fmt":"30.64"},"priceToBook":{"raw":4.2607217,"fmt":"4.26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-0.187,"fmt":"-18.70%"},"revenueQuarterlyGrowth":{},"netIncomeToCommon":{"raw":812000000,"fmt":"812M","longFmt":"812,000,000"},"trailingEps":{"raw":2.463,"fmt":"2.46"},"forwardEps":{"raw":8.02,"fmt":"8.02"},"pegRatio":{"raw":1.81,"fmt":"1.81"},"lastSplitFactor":null,"lastSplitDate":{},"enterpriseToRevenue":{"raw":6.095,"fmt":"6.09"},"enterpriseToEbitda":{"raw":21.295,"fmt":"21.30"},"52WeekChange":{"raw":0.21039927,"fmt":"21.04%"},"SandP52WeekChange":{"raw":0.077139735,"fmt":"7.71%"},"lastDividendValue":{},"lastCapGain":{},"annualHoldingsTurnover":{}},"financialData":{"maxAge":86400,"currentPrice":{"raw":130.54,"fmt":"130.54"},"targetHighPrice":{"raw":161.0,"fmt":"161.00"},"targetLowPrice":{"raw":117.0,"fmt":"117.00"},"targetMeanPrice":{"raw":140.2,"fmt":"140.20"},"targetMedianPrice":{"raw":141.0,"fmt":"141.00"},"recommendationMean":{"raw":1.7,"fmt":"1.70"},"recommendationKey":"buy","numberOfAnalystOpinions":{"raw":20,"fmt":"20","longFmt":"20"},"totalCash":{"raw":576000000,"fmt":"576M","longFmt":"576,000,000"},"totalCashPerShare":{"raw":1.78,"fmt":"1.78"},"ebitda":{"raw":2408000000,"fmt":"2.41B","longFmt":"2,408,000,000"},"totalDebt":{"raw":9660000256,"fmt":"9.66B","longFmt":"9,660,000,256"},"quickRatio":{"raw":0.653,"fmt":"0.65"},"currentRatio":{"raw":1.026,"fmt":"1.03"},"totalRevenue":{"raw":8414000128,"fmt":"8.41B","longFmt":"8,414,000,128"},"debtToEquity":{"raw":97.546,"fmt":"97.55"},"revenuePerShare":{"raw":25.79,"fmt":"25.79"},"returnOnAssets":{"raw":0.0403,"fmt":"4.03%"},"returnOnEquity":{"raw":0.08189999,"fmt":"8.19%"},"grossProfits":{"raw":2854000000,"fmt":"2.85B","longFmt":"2,854,000,000"},"freeCashflow":{"raw":1672749952,"fmt":"1.67B","longFmt":"1,672,749,952"},"operatingCashflow":{"raw":1932999936,"fmt":"1.93B","longFmt":"1,932,999,936"},"earningsGrowth":{"raw":-0.167,"fmt":"-16.70%"},"revenueGrowth":{"raw":-0.004,"fmt":"-0.40%"},"grossMargins":{"raw":0.34205002,"fmt":"34.21%"},"ebitdaMargins":{"raw":0.28619,"fmt":"28.62%"},"operatingMargins":{"raw":0.18576,"fmt":"18.58%"},"profitMargins":{"raw":0.096499994,"fmt":"9.65%"},"financialCurrency":"USD"}}],"error":null}} </t>
  </si>
  <si>
    <t xml:space="preserve">{"quoteSummary":{"result":[{"cashflowStatementHistoryQuarterly":{"cashflowStatements":[{"maxAge":1,"endDate":{"raw":1553990400,"fmt":"2019-03-31"},"netIncome":{"raw":234200000,"fmt":"234.2M","longFmt":"234,200,000"},"depreciation":{"raw":272000000,"fmt":"272M","longFmt":"272,000,000"},"changeToNetincome":{"raw":60600000,"fmt":"60.6M","longFmt":"60,600,000"},"changeToAccountReceivables":{"raw":23200000,"fmt":"23.2M","longFmt":"23,200,000"},"changeToLiabilities":{"raw":-45600000,"fmt":"-45.6M","longFmt":"-45,600,000"},"changeToOperatingActivities":{"raw":9300000,"fmt":"9.3M","longFmt":"9,300,000"},"totalCashFromOperatingActivities":{"raw":553700000,"fmt":"553.7M","longFmt":"553,700,000"},"capitalExpenditures":{"raw":-299300000,"fmt":"-299.3M","longFmt":"-299,300,000"},"otherCashflowsFromInvestingActivities":{"raw":-1200000,"fmt":"-1.2M","longFmt":"-1,200,000"},"totalCashflowsFromInvestingActivities":{"raw":-359100000,"fmt":"-359.1M","longFmt":"-359,100,000"},"dividendsPaid":{"raw":-121000000,"fmt":"-121M","longFmt":"-121,000,000"},"netBorrowings":{"raw":52300000,"fmt":"52.3M","longFmt":"52,300,000"},"otherCashflowsFromFinancingActivities":{"raw":-11200000,"fmt":"-11.2M","longFmt":"-11,200,000"},"totalCashFromFinancingActivities":{"raw":-191400000,"fmt":"-191.4M","longFmt":"-191,400,000"},"changeInCash":{"raw":3200000,"fmt":"3.2M","longFmt":"3,200,000"},"repurchaseOfStock":{"raw":-111500000,"fmt":"-111.5M","longFmt":"-111,500,000"}},{"maxAge":1,"endDate":{"raw":1546214400,"fmt":"2018-12-31"},"netIncome":{"raw":300900000,"fmt":"300.9M","longFmt":"300,900,000"},"depreciation":{"raw":272400000,"fmt":"272.4M","longFmt":"272,400,000"},"changeToNetincome":{"raw":46900000,"fmt":"46.9M","longFmt":"46,900,000"},"changeToAccountReceivables":{"raw":42500000,"fmt":"42.5M","longFmt":"42,500,000"},"changeToLiabilities":{"raw":27300000,"fmt":"27.3M","longFmt":"27,300,000"},"changeToOperatingActivities":{"raw":-194100000,"fmt":"-194.1M","longFmt":"-194,100,000"},"totalCashFromOperatingActivities":{"raw":495900000,"fmt":"495.9M","longFmt":"495,900,000"},"capitalExpenditures":{"raw":-251300000,"fmt":"-251.3M","longFmt":"-251,300,000"},"otherCashflowsFromInvestingActivities":{"raw":-1600000,"fmt":"-1.6M","longFmt":"-1,600,000"},"totalCashflowsFromInvestingActivities":{"raw":-297400000,"fmt":"-297.4M","longFmt":"-297,400,000"},"dividendsPaid":{"raw":-121800000,"fmt":"-121.8M","longFmt":"-121,800,000"},"netBorrowings":{"raw":82600000,"fmt":"82.6M","longFmt":"82,600,000"},"otherCashflowsFromFinancingActivities":{"raw":-4200000,"fmt":"-4.2M","longFmt":"-4,200,000"},"totalCashFromFinancingActivities":{"raw":-202100000,"fmt":"-202.1M","longFmt":"-202,100,000"},"changeInCash":{"raw":-3600000,"fmt":"-3.6M","longFmt":"-3,600,000"},"repurchaseOfStock":{"raw":-162000000,"fmt":"-162M","longFmt":"-162,000,000"},"issuanceOfStock":{"raw":3300000,"fmt":"3.3M","longFmt":"3,300,000"}},{"maxAge":1,"endDate":{"raw":1538265600,"fmt":"2018-09-30"},"netIncome":{"raw":263400000,"fmt":"263.4M","longFmt":"263,400,000"},"depreciation":{"raw":282500000,"fmt":"282.5M","longFmt":"282,500,000"},"changeToNetincome":{"raw":73400000,"fmt":"73.4M","longFmt":"73,400,000"},"changeToAccountReceivables":{"raw":-54400000,"fmt":"-54.4M","longFmt":"-54,400,000"},"changeToLiabilities":{"raw":27900000,"fmt":"27.9M","longFmt":"27,900,000"},"changeToOperatingActivities":{"raw":-36900000,"fmt":"-36.9M","longFmt":"-36,900,000"},"totalCashFromOperatingActivities":{"raw":555900000,"fmt":"555.9M","longFmt":"555,900,000"},"capitalExpenditures":{"raw":-278400000,"fmt":"-278.4M","longFmt":"-278,400,000"},"otherCashflowsFromInvestingActivities":{"raw":800000,"fmt":"800k","longFmt":"800,000"},"totalCashflowsFromInvestingActivities":{"raw":-325700000,"fmt":"-325.7M","longFmt":"-325,700,000"},"dividendsPaid":{"raw":-112300000,"fmt":"-112.3M","longFmt":"-112,300,000"},"netBorrowings":{"raw":-20700000,"fmt":"-20.7M","longFmt":"-20,700,000"},"otherCashflowsFromFinancingActivities":{"raw":-3800000,"fmt":"-3.8M","longFmt":"-3,800,000"},"totalCashFromFinancingActivities":{"raw":-226000000,"fmt":"-226M","longFmt":"-226,000,000"},"changeInCash":{"raw":4200000,"fmt":"4.2M","longFmt":"4,200,000"},"repurchaseOfStock":{"raw":-100900000,"fmt":"-100.9M","longFmt":"-100,900,000"},"issuanceOfStock":{"raw":11700000,"fmt":"11.7M","longFmt":"11,700,000"}},{"maxAge":1,"endDate":{"raw":1530316800,"fmt":"2018-06-30"},"netIncome":{"raw":234900000,"fmt":"234.9M","longFmt":"234,900,000"},"depreciation":{"raw":275700000,"fmt":"275.7M","longFmt":"275,700,000"},"changeToNetincome":{"raw":91800000,"fmt":"91.8M","longFmt":"91,800,000"},"changeToAccountReceivables":{"raw":-65200000,"fmt":"-65.2M","longFmt":"-65,200,000"},"changeToLiabilities":{"raw":33900000,"fmt":"33.9M","longFmt":"33,900,000"},"changeToOperatingActivities":{"raw":38500000,"fmt":"38.5M","longFmt":"38,500,000"},"totalCashFromOperatingActivities":{"raw":609600000,"fmt":"609.6M","longFmt":"609,600,000"},"capitalExpenditures":{"raw":-278800000,"fmt":"-278.8M","longFmt":"-278,800,000"},"otherCashflowsFromInvestingActivities":{"raw":-1000000,"fmt":"-1M","longFmt":"-1,000,000"},"totalCashflowsFromInvestingActivities":{"raw":-329300000,"fmt":"-329.3M","longFmt":"-329,300,000"},"dividendsPaid":{"raw":-113300000,"fmt":"-113.3M","longFmt":"-113,300,000"},"netBorrowings":{"raw":46300000,"fmt":"46.3M","longFmt":"46,300,000"},"otherCashflowsFromFinancingActivities":{"raw":-2200000,"fmt":"-2.2M","longFmt":"-2,200,000"},"totalCashFromFinancingActivities":{"raw":-281800000,"fmt":"-281.8M","longFmt":"-281,800,000"},"changeInCash":{"raw":-1500000,"fmt":"-1.5M","longFmt":"-1,500,000"},"repurchaseOfStock":{"raw":-219500000,"fmt":"-219.5M","longFmt":"-219,500,000"},"issuanceOfStock":{"raw":6900000,"fmt":"6.9M","longFmt":"6,900,000"}}],"maxAge":86400},"defaultKeyStatistics":{"maxAge":1,"priceHint":{"raw":2,"fmt":"2","longFmt":"2"},"enterpriseValue":{"raw":36667166720,"fmt":"36.67B","longFmt":"36,667,166,720"},"forwardPE":{"raw":24.353762,"fmt":"24.35"},"profitMargins":{"raw":0.10248,"fmt":"10.25%"},"floatShares":{"raw":212317576,"fmt":"212.32M","longFmt":"212,317,576"},"sharesOutstanding":{"raw":321678016,"fmt":"321.68M","longFmt":"321,678,016"},"sharesShort":{"raw":4711941,"fmt":"4.71M","longFmt":"4,711,941"},"sharesShortPriorMonth":{"raw":4251731,"fmt":"4.25M","longFmt":"4,251,731"},"sharesShortPreviousMonthDate":{"raw":1559260800,"fmt":"2019-05-31"},"dateShortInterest":{"raw":1561680000,"fmt":"2019-06-28"},"sharesPercentSharesOut":{"raw":0.0147,"fmt":"1.47%"},"heldPercentInsiders":{"raw":0.00174,"fmt":"0.17%"},"heldPercentInstitutions":{"raw":0.96870005,"fmt":"96.87%"},"shortRatio":{"raw":4.45,"fmt":"4.45"},"shortPercentOfFloat":{"raw":0.0222,"fmt":"2.22%"},"beta":{"raw":0.464681,"fmt":"0.46"},"morningStarOverallRating":{},"morningStarRiskRating":{},"category":null,"bookValue":{"raw":24.618,"fmt":"24.62"},"priceToBook":{"raw":3.5514665,"fmt":"3.55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-0.015,"fmt":"-1.50%"},"revenueQuarterlyGrowth":{},"netIncomeToCommon":{"raw":1033400000,"fmt":"1.03B","longFmt":"1,033,400,000"},"trailingEps":{"raw":3.162,"fmt":"3.16"},"forwardEps":{"raw":3.59,"fmt":"3.59"},"pegRatio":{"raw":2.84,"fmt":"2.84"},"lastSplitFactor":"2/3","lastSplitDate":{"raw":1174262400,"fmt":"2007-03-19"},"enterpriseToRevenue":{"raw":3.636,"fmt":"3.64"},"enterpriseToEbitda":{"raw":13.128,"fmt":"13.13"},"52WeekChange":{"raw":0.2582878,"fmt":"25.83%"},"SandP52WeekChange":{"raw":0.077139735,"fmt":"7.71%"},"lastDividendValue":{},"lastCapGain":{},"annualHoldingsTurnover":{}},"financialData":{"maxAge":86400,"currentPrice":{"raw":87.43,"fmt":"87.43"},"targetHighPrice":{"raw":97.0,"fmt":"97.00"},"targetLowPrice":{"raw":83.0,"fmt":"83.00"},"targetMeanPrice":{"raw":88.57,"fmt":"88.57"},"targetMedianPrice":{"raw":87.0,"fmt":"87.00"},"recommendationMean":{"raw":2.4,"fmt":"2.40"},"recommendationKey":"buy","numberOfAnalystOpinions":{"raw":7,"fmt":"7","longFmt":"7"},"totalCash":{"raw":68000000,"fmt":"68M","longFmt":"68,000,000"},"totalCashPerShare":{"raw":0.211,"fmt":"0.21"},"ebitda":{"raw":2792999936,"fmt":"2.79B","longFmt":"2,792,999,936"},"totalDebt":{"raw":8657600512,"fmt":"8.66B","longFmt":"8,657,600,512"},"quickRatio":{"raw":0.376,"fmt":"0.38"},"currentRatio":{"raw":0.417,"fmt":"0.42"},"totalRevenue":{"raw":10083999744,"fmt":"10.08B","longFmt":"10,083,999,744"},"debtToEquity":{"raw":109.277,"fmt":"109.28"},"revenuePerShare":{"raw":31.046,"fmt":"31.05"},"returnOnAssets":{"raw":0.04926,"fmt":"4.93%"},"returnOnEquity":{"raw":0.13066,"fmt":"13.07%"},"grossProfits":{"raw":3850900000,"fmt":"3.85B","longFmt":"3,850,900,000"},"freeCashflow":{"raw":755825024,"fmt":"755.83M","longFmt":"755,825,024"},"operatingCashflow":{"raw":2215099904,"fmt":"2.22B","longFmt":"2,215,099,904"},"earningsGrowth":{"raw":0.002,"fmt":"0.20%"},"revenueGrowth":{"raw":0.018,"fmt":"1.80%"},"grossMargins":{"raw":0.3849,"fmt":"38.49%"},"ebitdaMargins":{"raw":0.27697,"fmt":"27.70%"},"operatingMargins":{"raw":0.16763,"fmt":"16.76%"},"profitMargins":{"raw":0.10248,"fmt":"10.25%"},"financialCurrency":"USD"}}],"error":null}} </t>
  </si>
  <si>
    <t xml:space="preserve">{"quoteSummary":{"result":[{"cashflowStatementHistoryQuarterly":{"cashflowStatements":[{"maxAge":1,"endDate":{"raw":1553990400,"fmt":"2019-03-31"},"netIncome":{"raw":863000000,"fmt":"863M","longFmt":"863,000,000"},"depreciation":{"raw":234000000,"fmt":"234M","longFmt":"234,000,000"},"changeToNetincome":{"raw":96000000,"fmt":"96M","longFmt":"96,000,000"},"changeToAccountReceivables":{"raw":-1477000000,"fmt":"-1.48B","longFmt":"-1,477,000,000"},"changeToLiabilities":{"raw":-480000000,"fmt":"-480M","longFmt":"-480,000,000"},"changeToInventory":{"raw":-124000000,"fmt":"-124M","longFmt":"-124,000,000"},"changeToOperatingActivities":{"raw":-165000000,"fmt":"-165M","longFmt":"-165,000,000"},"totalCashFromOperatingActivities":{"raw":-913000000,"fmt":"-913M","longFmt":"-913,000,000"},"capitalExpenditures":{"raw":-284000000,"fmt":"-284M","longFmt":"-284,000,000"},"otherCashflowsFromInvestingActivities":{"raw":4000000,"fmt":"4M","longFmt":"4,000,000"},"totalCashflowsFromInvestingActivities":{"raw":-280000000,"fmt":"-280M","longFmt":"-280,000,000"},"dividendsPaid":{"raw":-211000000,"fmt":"-211M","longFmt":"-211,000,000"},"netBorrowings":{"raw":794000000,"fmt":"794M","longFmt":"794,000,000"},"totalCashFromFinancingActivities":{"raw":462000000,"fmt":"462M","longFmt":"462,000,000"},"changeInCash":{"raw":-731000000,"fmt":"-731M","longFmt":"-731,000,000"},"repurchaseOfStock":{"raw":-121000000,"fmt":"-121M","longFmt":"-121,000,000"}},{"maxAge":1,"endDate":{"raw":1546214400,"fmt":"2018-12-31"},"netIncome":{"raw":657000000,"fmt":"657M","longFmt":"657,000,000"},"depreciation":{"raw":266000000,"fmt":"266M","longFmt":"266,000,000"},"changeToNetincome":{"raw":755000000,"fmt":"755M","longFmt":"755,000,000"},"changeToAccountReceivables":{"raw":855000000,"fmt":"855M","longFmt":"855,000,000"},"changeToLiabilities":{"raw":506000000,"fmt":"506M","longFmt":"506,000,000"},"changeToInventory":{"raw":65000000,"fmt":"65M","longFmt":"65,000,000"},"changeToOperatingActivities":{"raw":-583000000,"fmt":"-583M","longFmt":"-583,000,000"},"totalCashFromOperatingActivities":{"raw":2377000000,"fmt":"2.38B","longFmt":"2,377,000,000"},"capitalExpenditures":{"raw":-463000000,"fmt":"-463M","longFmt":"-463,000,000"},"otherCashflowsFromInvestingActivities":{"raw":5000000,"fmt":"5M","longFmt":"5,000,000"},"totalCashflowsFromInvestingActivities":{"raw":-458000000,"fmt":"-458M","longFmt":"-458,000,000"},"dividendsPaid":{"raw":-205000000,"fmt":"-205M","longFmt":"-205,000,000"},"netBorrowings":{"raw":-307000000,"fmt":"-307M","longFmt":"-307,000,000"},"otherCashflowsFromFinancingActivities":{"raw":-1000000,"fmt":"-1M","longFmt":"-1,000,000"},"totalCashFromFinancingActivities":{"raw":-1568000000,"fmt":"-1.57B","longFmt":"-1,568,000,000"},"changeInCash":{"raw":351000000,"fmt":"351M","longFmt":"351,000,000"},"repurchaseOfStock":{"raw":-1055000000,"fmt":"-1.05B","longFmt":"-1,055,000,000"}},{"maxAge":1,"endDate":{"raw":1538265600,"fmt":"2018-09-30"},"netIncome":{"raw":1144000000,"fmt":"1.14B","longFmt":"1,144,000,000"},"depreciation":{"raw":253000000,"fmt":"253M","longFmt":"253,000,000"},"changeToNetincome":{"raw":168000000,"fmt":"168M","longFmt":"168,000,000"},"changeToAccountReceivables":{"raw":-235000000,"fmt":"-235M","longFmt":"-235,000,000"},"changeToLiabilities":{"raw":297000000,"fmt":"297M","longFmt":"297,000,000"},"changeToInventory":{"raw":-29000000,"fmt":"-29M","longFmt":"-29,000,000"},"changeToOperatingActivities":{"raw":-486000000,"fmt":"-486M","longFmt":"-486,000,000"},"totalCashFromOperatingActivities":{"raw":812000000,"fmt":"812M","longFmt":"812,000,000"},"capitalExpenditures":{"raw":-282000000,"fmt":"-282M","longFmt":"-282,000,000"},"otherCashflowsFromInvestingActivities":{"raw":21000000,"fmt":"21M","longFmt":"21,000,000"},"totalCashflowsFromInvestingActivities":{"raw":-261000000,"fmt":"-261M","longFmt":"-261,000,000"},"dividendsPaid":{"raw":-209000000,"fmt":"-209M","longFmt":"-209,000,000"},"netBorrowings":{"raw":-476000000,"fmt":"-476M","longFmt":"-476,000,000"},"otherCashflowsFromFinancingActivities":{"raw":-5000000,"fmt":"-5M","longFmt":"-5,000,000"},"totalCashFromFinancingActivities":{"raw":-862000000,"fmt":"-862M","longFmt":"-862,000,000"},"changeInCash":{"raw":-311000000,"fmt":"-311M","longFmt":"-311,000,000"},"repurchaseOfStock":{"raw":-172000000,"fmt":"-172M","longFmt":"-172,000,000"}},{"maxAge":1,"endDate":{"raw":1530316800,"fmt":"2018-06-30"},"netIncome":{"raw":689000000,"fmt":"689M","longFmt":"689,000,000"},"depreciation":{"raw":159000000,"fmt":"159M","longFmt":"159,000,000"},"changeToNetincome":{"raw":57000000,"fmt":"57M","longFmt":"57,000,000"},"changeToAccountReceivables":{"raw":-124000000,"fmt":"-124M","longFmt":"-124,000,000"},"changeToLiabilities":{"raw":168000000,"fmt":"168M","longFmt":"168,000,000"},"changeToInventory":{"raw":-36000000,"fmt":"-36M","longFmt":"-36,000,000"},"changeToOperatingActivities":{"raw":-27000000,"fmt":"-27M","longFmt":"-27,000,000"},"totalCashFromOperatingActivities":{"raw":875000000,"fmt":"875M","longFmt":"875,000,000"},"capitalExpenditures":{"raw":-199000000,"fmt":"-199M","longFmt":"-199,000,000"},"otherCashflowsFromInvestingActivities":{"raw":4000000,"fmt":"4M","longFmt":"4,000,000"},"totalCashflowsFromInvestingActivities":{"raw":-7852000000,"fmt":"-7.85B","longFmt":"-7,852,000,000"},"dividendsPaid":{"raw":-209000000,"fmt":"-209M","longFmt":"-209,000,000"},"netBorrowings":{"raw":-1601000000,"fmt":"-1.6B","longFmt":"-1,601,000,000"},"otherCashflowsFromFinancingActivities":{"raw":-1000000,"fmt":"-1M","longFmt":"-1,000,000"},"totalCashFromFinancingActivities":{"raw":-1853000000,"fmt":"-1.85B","longFmt":"-1,853,000,000"},"changeInCash":{"raw":-8830000000,"fmt":"-8.83B","longFmt":"-8,830,000,000"},"repurchaseOfStock":{"raw":-42000000,"fmt":"-42M","longFmt":"-42,000,000"}}],"maxAge":86400},"defaultKeyStatistics":{"maxAge":1,"priceHint":{"raw":2,"fmt":"2","longFmt":"2"},"enterpriseValue":{"raw":70959742976,"fmt":"70.96B","longFmt":"70,959,742,976"},"forwardPE":{"raw":14.573417,"fmt":"14.57"},"profitMargins":{"raw":0.10308,"fmt":"10.31%"},"floatShares":{"raw":156954333,"fmt":"156.95M","longFmt":"156,954,333"},"sharesOutstanding":{"raw":169800000,"fmt":"169.8M","longFmt":"169,800,000"},"sharesShort":{"raw":2025195,"fmt":"2.03M","longFmt":"2,025,195"},"sharesShortPriorMonth":{"raw":2199223,"fmt":"2.2M","longFmt":"2,199,223"},"sharesShortPreviousMonthDate":{"raw":1559260800,"fmt":"2019-05-31"},"dateShortInterest":{"raw":1561680000,"fmt":"2019-06-28"},"sharesPercentSharesOut":{"raw":0.0119,"fmt":"1.19%"},"heldPercentInsiders":{"raw":0.0054400004,"fmt":"0.54%"},"heldPercentInstitutions":{"raw":0.85339,"fmt":"85.34%"},"shortRatio":{"raw":2.38,"fmt":"2.38"},"shortPercentOfFloat":{"raw":0.0134000005,"fmt":"1.34%"},"beta":{"raw":0.877365,"fmt":"0.88"},"morningStarOverallRating":{},"morningStarRiskRating":{},"category":null,"bookValue":{"raw":51.444,"fmt":"51.44"},"priceToBook":{"raw":6.3088017,"fmt":"6.31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0.027,"fmt":"2.70%"},"revenueQuarterlyGrowth":{},"netIncomeToCommon":{"raw":3252000000,"fmt":"3.25B","longFmt":"3,252,000,000"},"trailingEps":{"raw":18.751,"fmt":"18.75"},"forwardEps":{"raw":22.27,"fmt":"22.27"},"pegRatio":{"raw":2.27,"fmt":"2.27"},"lastSplitFactor":"9035/10000","lastSplitDate":{"raw":1301529600,"fmt":"2011-03-31"},"enterpriseToRevenue":{"raw":2.249,"fmt":"2.25"},"enterpriseToEbitda":{"raw":13.781,"fmt":"13.78"},"52WeekChange":{"raw":0.015421629,"fmt":"1.54%"},"SandP52WeekChange":{"raw":0.077139735,"fmt":"7.71%"},"lastDividendValue":{},"lastCapGain":{},"annualHoldingsTurnover":{}},"financialData":{"maxAge":86400,"currentPrice":{"raw":324.55,"fmt":"324.55"},"targetHighPrice":{"raw":374.0,"fmt":"374.00"},"targetLowPrice":{"raw":290.0,"fmt":"290.00"},"targetMeanPrice":{"raw":339.12,"fmt":"339.12"},"targetMedianPrice":{"raw":344.0,"fmt":"344.00"},"recommendationMean":{"raw":1.9,"fmt":"1.90"},"recommendationKey":"buy","numberOfAnalystOpinions":{"raw":17,"fmt":"17","longFmt":"17"},"totalCash":{"raw":755000000,"fmt":"755M","longFmt":"755,000,000"},"totalCashPerShare":{"raw":4.446,"fmt":"4.45"},"ebitda":{"raw":5149000192,"fmt":"5.15B","longFmt":"5,149,000,192"},"totalDebt":{"raw":16483999744,"fmt":"16.48B","longFmt":"16,483,999,744"},"quickRatio":{"raw":0.987,"fmt":"0.99"},"currentRatio":{"raw":1.184,"fmt":"1.18"},"totalRevenue":{"raw":31548999680,"fmt":"31.55B","longFmt":"31,548,999,680"},"debtToEquity":{"raw":188.626,"fmt":"188.63"},"revenuePerShare":{"raw":182.76,"fmt":"182.76"},"returnOnAssets":{"raw":0.07105,"fmt":"7.11%"},"returnOnEquity":{"raw":0.39613,"fmt":"39.61%"},"grossProfits":{"raw":6820000000,"fmt":"6.82B","longFmt":"6,820,000,000"},"freeCashflow":{"raw":-72000000,"fmt":"-72M","longFmt":"-72,000,000"},"operatingCashflow":{"raw":3151000064,"fmt":"3.15B","longFmt":"3,151,000,064"},"earningsGrowth":{"raw":0.056,"fmt":"5.60%"},"revenueGrowth":{"raw":0.216,"fmt":"21.60%"},"grossMargins":{"raw":0.22051,"fmt":"22.05%"},"ebitdaMargins":{"raw":0.16320999,"fmt":"16.32%"},"operatingMargins":{"raw":0.13430001,"fmt":"13.43%"},"profitMargins":{"raw":0.10308,"fmt":"10.31%"},"financialCurrency":"USD"}}],"error":null}} </t>
  </si>
  <si>
    <t xml:space="preserve">{"quoteSummary":{"result":[{"cashflowStatementHistoryQuarterly":{"cashflowStatements":[{"maxAge":1,"endDate":{"raw":1553990400,"fmt":"2019-03-31"},"netIncome":{"raw":172107000,"fmt":"172.11M","longFmt":"172,107,000"},"depreciation":{"raw":66332000,"fmt":"66.33M","longFmt":"66,332,000"},"changeToNetincome":{"raw":47208000,"fmt":"47.21M","longFmt":"47,208,000"},"changeToAccountReceivables":{"raw":-302395000,"fmt":"-302.39M","longFmt":"-302,395,000"},"changeToLiabilities":{"raw":326910000,"fmt":"326.91M","longFmt":"326,910,000"},"changeToOperatingActivities":{"raw":-13873000,"fmt":"-13.87M","longFmt":"-13,873,000"},"totalCashFromOperatingActivities":{"raw":297494000,"fmt":"297.49M","longFmt":"297,494,000"},"capitalExpenditures":{"raw":-14506000,"fmt":"-14.51M","longFmt":"-14,506,000"},"totalCashflowsFromInvestingActivities":{"raw":-14506000,"fmt":"-14.51M","longFmt":"-14,506,000"},"netBorrowings":{"raw":-299044000,"fmt":"-299.04M","longFmt":"-299,044,000"},"otherCashflowsFromFinancingActivities":{"raw":-347000,"fmt":"-347k","longFmt":"-347,000"},"totalCashFromFinancingActivities":{"raw":-272918000,"fmt":"-272.92M","longFmt":"-272,918,000"},"effectOfExchangeRate":{"raw":-2392000,"fmt":"-2.39M","longFmt":"-2,392,000"},"changeInCash":{"raw":7678000,"fmt":"7.68M","longFmt":"7,678,000"},"repurchaseOfStock":{"raw":-3322000,"fmt":"-3.32M","longFmt":"-3,322,000"},"issuanceOfStock":{"raw":29795000,"fmt":"29.8M","longFmt":"29,795,000"}},{"maxAge":1,"endDate":{"raw":1546214400,"fmt":"2018-12-31"},"netIncome":{"raw":302000000,"fmt":"302M","longFmt":"302,000,000"},"depreciation":{"raw":41890000,"fmt":"41.89M","longFmt":"41,890,000"},"changeToNetincome":{"raw":-100591000,"fmt":"-100.59M","longFmt":"-100,591,000"},"changeToAccountReceivables":{"raw":481835000,"fmt":"481.83M","longFmt":"481,835,000"},"changeToLiabilities":{"raw":-389097000,"fmt":"-389.1M","longFmt":"-389,097,000"},"changeToOperatingActivities":{"raw":-13542000,"fmt":"-13.54M","longFmt":"-13,542,000"},"totalCashFromOperatingActivities":{"raw":348002000,"fmt":"348M","longFmt":"348,002,000"},"capitalExpenditures":{"raw":-25075000,"fmt":"-25.07M","longFmt":"-25,075,000"},"otherCashflowsFromInvestingActivities":{"raw":-11583000,"fmt":"-11.58M","longFmt":"-11,583,000"},"totalCashflowsFromInvestingActivities":{"raw":45033000,"fmt":"45.03M","longFmt":"45,033,000"},"netBorrowings":{"raw":352848000,"fmt":"352.85M","longFmt":"352,848,000"},"otherCashflowsFromFinancingActivities":{"raw":-3644000,"fmt":"-3.64M","longFmt":"-3,644,000"},"totalCashFromFinancingActivities":{"raw":-221483000,"fmt":"-221.48M","longFmt":"-221,483,000"},"effectOfExchangeRate":{"raw":4791000,"fmt":"4.79M","longFmt":"4,791,000"},"changeInCash":{"raw":176343000,"fmt":"176.34M","longFmt":"176,343,000"},"repurchaseOfStock":{"raw":-578045000,"fmt":"-578.04M","longFmt":"-578,045,000"},"issuanceOfStock":{"raw":7358000,"fmt":"7.36M","longFmt":"7,358,000"}},{"maxAge":1,"endDate":{"raw":1538265600,"fmt":"2018-09-30"},"netIncome":{"raw":157694000,"fmt":"157.69M","longFmt":"157,694,000"},"depreciation":{"raw":65603000,"fmt":"65.6M","longFmt":"65,603,000"},"changeToNetincome":{"raw":46640000,"fmt":"46.64M","longFmt":"46,640,000"},"changeToAccountReceivables":{"raw":-121332000,"fmt":"-121.33M","longFmt":"-121,332,000"},"changeToLiabilities":{"raw":134011000,"fmt":"134.01M","longFmt":"134,011,000"},"changeToOperatingActivities":{"raw":-3682000,"fmt":"-3.68M","longFmt":"-3,682,000"},"totalCashFromOperatingActivities":{"raw":280291000,"fmt":"280.29M","longFmt":"280,291,000"},"capitalExpenditures":{"raw":-21698000,"fmt":"-21.7M","longFmt":"-21,698,000"},"otherCashflowsFromInvestingActivities":{"raw":-11583000,"fmt":"-11.58M","longFmt":"-11,583,000"},"totalCashflowsFromInvestingActivities":{"raw":-21686000,"fmt":"-21.69M","longFmt":"-21,686,000"},"netBorrowings":{"raw":-270149000,"fmt":"-270.15M","longFmt":"-270,149,000"},"otherCashflowsFromFinancingActivities":{"raw":-247000,"fmt":"-247k","longFmt":"-247,000"},"totalCashFromFinancingActivities":{"raw":-251572000,"fmt":"-251.57M","longFmt":"-251,572,000"},"effectOfExchangeRate":{"raw":-3921000,"fmt":"-3.92M","longFmt":"-3,921,000"},"changeInCash":{"raw":3112000,"fmt":"3.11M","longFmt":"3,112,000"},"repurchaseOfStock":{"raw":-578045000,"fmt":"-578.04M","longFmt":"-578,045,000"},"issuanceOfStock":{"raw":18824000,"fmt":"18.82M","longFmt":"18,824,000"}},{"maxAge":1,"endDate":{"raw":1530316800,"fmt":"2018-06-30"},"netIncome":{"raw":176852000,"fmt":"176.85M","longFmt":"176,852,000"},"depreciation":{"raw":67340000,"fmt":"67.34M","longFmt":"67,340,000"},"changeToNetincome":{"raw":33179000,"fmt":"33.18M","longFmt":"33,179,000"},"changeToAccountReceivables":{"raw":-231375000,"fmt":"-231.38M","longFmt":"-231,375,000"},"changeToLiabilities":{"raw":87883000,"fmt":"87.88M","longFmt":"87,883,000"},"changeToOperatingActivities":{"raw":-60831000,"fmt":"-60.83M","longFmt":"-60,831,000"},"totalCashFromOperatingActivities":{"raw":74387000,"fmt":"74.39M","longFmt":"74,387,000"},"capitalExpenditures":{"raw":-19400000,"fmt":"-19.4M","longFmt":"-19,400,000"},"otherCashflowsFromInvestingActivities":{"raw":-7550000,"fmt":"-7.55M","longFmt":"-7,550,000"},"totalCashflowsFromInvestingActivities":{"raw":-26886000,"fmt":"-26.89M","longFmt":"-26,886,000"},"netBorrowings":{"raw":277126000,"fmt":"277.13M","longFmt":"277,126,000"},"otherCashflowsFromFinancingActivities":{"raw":-57000,"fmt":"-57k","longFmt":"-57,000"},"totalCashFromFinancingActivities":{"raw":-5767000,"fmt":"-5.77M","longFmt":"-5,767,000"},"effectOfExchangeRate":{"raw":-78797000,"fmt":"-78.8M","longFmt":"-78,797,000"},"changeInCash":{"raw":-37063000,"fmt":"-37.06M","longFmt":"-37,063,000"},"repurchaseOfStock":{"raw":-292359000,"fmt":"-292.36M","longFmt":"-292,359,000"},"issuanceOfStock":{"raw":9523000,"fmt":"9.52M","longFmt":"9,523,000"}}],"maxAge":86400},"defaultKeyStatistics":{"maxAge":1,"priceHint":{"raw":2,"fmt":"2","longFmt":"2"},"enterpriseValue":{"raw":28751159296,"fmt":"28.75B","longFmt":"28,751,159,296"},"forwardPE":{"raw":21.665186,"fmt":"21.67"},"profitMargins":{"raw":0.32741,"fmt":"32.74%"},"floatShares":{"raw":84799655,"fmt":"84.8M","longFmt":"84,799,655"},"sharesOutstanding":{"raw":86193400,"fmt":"86.19M","longFmt":"86,193,400"},"sharesShort":{"raw":2455632,"fmt":"2.46M","longFmt":"2,455,632"},"sharesShortPriorMonth":{"raw":2106863,"fmt":"2.11M","longFmt":"2,106,863"},"sharesShortPreviousMonthDate":{"raw":1559260800,"fmt":"2019-05-31"},"dateShortInterest":{"raw":1561680000,"fmt":"2019-06-28"},"sharesPercentSharesOut":{"raw":0.028499998,"fmt":"2.85%"},"heldPercentInsiders":{"raw":0.01509,"fmt":"1.51%"},"heldPercentInstitutions":{"raw":0.97056997,"fmt":"97.06%"},"shortRatio":{"raw":3.1,"fmt":"3.1"},"shortPercentOfFloat":{"raw":0.0326,"fmt":"3.26%"},"beta":{"raw":0.99475,"fmt":"0.99"},"morningStarOverallRating":{},"morningStarRiskRating":{},"category":null,"bookValue":{"raw":40.968,"fmt":"40.97"},"priceToBook":{"raw":7.139231,"fmt":"7.14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-0.016,"fmt":"-1.60%"},"revenueQuarterlyGrowth":{},"netIncomeToCommon":{"raw":808652992,"fmt":"808.65M","longFmt":"808,652,992"},"trailingEps":{"raw":8.873,"fmt":"8.87"},"forwardEps":{"raw":13.5,"fmt":"13.5"},"pegRatio":{"raw":1.58,"fmt":"1.58"},"lastSplitFactor":null,"lastSplitDate":{},"enterpriseToRevenue":{"raw":11.641,"fmt":"11.64"},"enterpriseToEbitda":{"raw":21.068,"fmt":"21.07"},"52WeekChange":{"raw":0.3531779,"fmt":"35.32%"},"SandP52WeekChange":{"raw":0.077139735,"fmt":"7.71%"},"lastDividendValue":{},"lastCapGain":{},"annualHoldingsTurnover":{}},"financialData":{"maxAge":86400,"currentPrice":{"raw":292.48,"fmt":"292.48"},"targetHighPrice":{"raw":340.0,"fmt":"340.00"},"targetLowPrice":{"raw":247.0,"fmt":"247.00"},"targetMeanPrice":{"raw":296.0,"fmt":"296.00"},"targetMedianPrice":{"raw":300.0,"fmt":"300.00"},"recommendationMean":{"raw":2.0,"fmt":"2.00"},"recommendationKey":"buy","numberOfAnalystOpinions":{"raw":15,"fmt":"15","longFmt":"15"},"totalCash":{"raw":1057465024,"fmt":"1.06B","longFmt":"1,057,465,024"},"totalCashPerShare":{"raw":12.269,"fmt":"12.27"},"ebitda":{"raw":1364688000,"fmt":"1.36B","longFmt":"1,364,688,000"},"totalDebt":{"raw":4594468864,"fmt":"4.59B","longFmt":"4,594,468,864"},"quickRatio":{"raw":0.801,"fmt":"0.80"},"currentRatio":{"raw":0.915,"fmt":"0.92"},"totalRevenue":{"raw":2469817088,"fmt":"2.47B","longFmt":"2,469,817,088"},"debtToEquity":{"raw":130.119,"fmt":"130.12"},"revenuePerShare":{"raw":28.132,"fmt":"28.13"},"returnOnAssets":{"raw":0.060510002,"fmt":"6.05%"},"returnOnEquity":{"raw":0.21799,"fmt":"21.80%"},"grossProfits":{"raw":1945797000,"fmt":"1.95B","longFmt":"1,945,797,000"},"freeCashflow":{"raw":736248896,"fmt":"736.25M","longFmt":"736,248,896"},"operatingCashflow":{"raw":1000174016,"fmt":"1B","longFmt":"1,000,174,016"},"earningsGrowth":{"raw":0.027,"fmt":"2.70%"},"revenueGrowth":{"raw":0.062,"fmt":"6.20%"},"grossMargins":{"raw":0.79741997,"fmt":"79.74%"},"ebitdaMargins":{"raw":0.55255,"fmt":"55.26%"},"operatingMargins":{"raw":0.45488998,"fmt":"45.49%"},"profitMargins":{"raw":0.32741,"fmt":"32.74%"},"financialCurrency":"USD"}}],"error":null}} </t>
  </si>
  <si>
    <t xml:space="preserve">{"quoteSummary":{"result":[{"cashflowStatementHistoryQuarterly":{"cashflowStatements":[{"maxAge":1,"endDate":{"raw":1553990400,"fmt":"2019-03-31"},"netIncome":{"raw":1704000000,"fmt":"1.7B","longFmt":"1,704,000,000"},"depreciation":{"raw":277000000,"fmt":"277M","longFmt":"277,000,000"},"changeToNetincome":{"raw":-186000000,"fmt":"-186M","longFmt":"-186,000,000"},"changeToAccountReceivables":{"raw":-1414000000,"fmt":"-1.41B","longFmt":"-1,414,000,000"},"changeToLiabilities":{"raw":1049000000,"fmt":"1.05B","longFmt":"1,049,000,000"},"changeToInventory":{"raw":-288000000,"fmt":"-288M","longFmt":"-288,000,000"},"changeToOperatingActivities":{"raw":278000000,"fmt":"278M","longFmt":"278,000,000"},"totalCashFromOperatingActivities":{"raw":1663000000,"fmt":"1.66B","longFmt":"1,663,000,000"},"capitalExpenditures":{"raw":-284000000,"fmt":"-284M","longFmt":"-284,000,000"},"otherCashflowsFromInvestingActivities":{"raw":27000000,"fmt":"27M","longFmt":"27,000,000"},"totalCashflowsFromInvestingActivities":{"raw":-257000000,"fmt":"-257M","longFmt":"-257,000,000"},"dividendsPaid":{"raw":-638000000,"fmt":"-638M","longFmt":"-638,000,000"},"netBorrowings":{"raw":-200000000,"fmt":"-200M","longFmt":"-200,000,000"},"otherCashflowsFromFinancingActivities":{"raw":-68000000,"fmt":"-68M","longFmt":"-68,000,000"},"totalCashFromFinancingActivities":{"raw":-1187000000,"fmt":"-1.19B","longFmt":"-1,187,000,000"},"changeInCash":{"raw":219000000,"fmt":"219M","longFmt":"219,000,000"},"repurchaseOfStock":{"raw":-281000000,"fmt":"-281M","longFmt":"-281,000,000"}},{"maxAge":1,"endDate":{"raw":1546214400,"fmt":"2018-12-31"},"netIncome":{"raw":1253000000,"fmt":"1.25B","longFmt":"1,253,000,000"},"depreciation":{"raw":198000000,"fmt":"198M","longFmt":"198,000,000"},"changeToNetincome":{"raw":-50000000,"fmt":"-50M","longFmt":"-50,000,000"},"changeToAccountReceivables":{"raw":269000000,"fmt":"269M","longFmt":"269,000,000"},"changeToLiabilities":{"raw":-321000000,"fmt":"-321M","longFmt":"-321,000,000"},"changeToInventory":{"raw":53000000,"fmt":"53M","longFmt":"53,000,000"},"changeToOperatingActivities":{"raw":361000000,"fmt":"361M","longFmt":"361,000,000"},"totalCashFromOperatingActivities":{"raw":2217000000,"fmt":"2.22B","longFmt":"2,217,000,000"},"capitalExpenditures":{"raw":-459000000,"fmt":"-459M","longFmt":"-459,000,000"},"otherCashflowsFromInvestingActivities":{"raw":57000000,"fmt":"57M","longFmt":"57,000,000"},"totalCashflowsFromInvestingActivities":{"raw":-402000000,"fmt":"-402M","longFmt":"-402,000,000"},"dividendsPaid":{"raw":-622000000,"fmt":"-622M","longFmt":"-622,000,000"},"netBorrowings":{"raw":-640000000,"fmt":"-640M","longFmt":"-640,000,000"},"otherCashflowsFromFinancingActivities":{"raw":-12000000,"fmt":"-12M","longFmt":"-12,000,000"},"totalCashFromFinancingActivities":{"raw":-1940000000,"fmt":"-1.94B","longFmt":"-1,940,000,000"},"changeInCash":{"raw":-125000000,"fmt":"-125M","longFmt":"-125,000,000"},"repurchaseOfStock":{"raw":-666000000,"fmt":"-666M","longFmt":"-666,000,000"}},{"maxAge":1,"endDate":{"raw":1538265600,"fmt":"2018-09-30"},"netIncome":{"raw":1473000000,"fmt":"1.47B","longFmt":"1,473,000,000"},"depreciation":{"raw":291000000,"fmt":"291M","longFmt":"291,000,000"},"changeToNetincome":{"raw":286000000,"fmt":"286M","longFmt":"286,000,000"},"changeToAccountReceivables":{"raw":-422000000,"fmt":"-422M","longFmt":"-422,000,000"},"changeToLiabilities":{"raw":89000000,"fmt":"89M","longFmt":"89,000,000"},"changeToInventory":{"raw":-12000000,"fmt":"-12M","longFmt":"-12,000,000"},"changeToOperatingActivities":{"raw":-1145000000,"fmt":"-1.15B","longFmt":"-1,145,000,000"},"totalCashFromOperatingActivities":{"raw":361000000,"fmt":"361M","longFmt":"361,000,000"},"capitalExpenditures":{"raw":-339000000,"fmt":"-339M","longFmt":"-339,000,000"},"otherCashflowsFromInvestingActivities":{"raw":-5000000,"fmt":"-5M","longFmt":"-5,000,000"},"totalCashflowsFromInvestingActivities":{"raw":-344000000,"fmt":"-344M","longFmt":"-344,000,000"},"dividendsPaid":{"raw":-569000000,"fmt":"-569M","longFmt":"-569,000,000"},"netBorrowings":{"raw":490000000,"fmt":"490M","longFmt":"490,000,000"},"otherCashflowsFromFinancingActivities":{"raw":-6000000,"fmt":"-6M","longFmt":"-6,000,000"},"totalCashFromFinancingActivities":{"raw":-301000000,"fmt":"-301M","longFmt":"-301,000,000"},"changeInCash":{"raw":-284000000,"fmt":"-284M","longFmt":"-284,000,000"},"repurchaseOfStock":{"raw":-216000000,"fmt":"-216M","longFmt":"-216,000,000"}},{"maxAge":1,"endDate":{"raw":1529798400,"fmt":"2018-06-24"},"netIncome":{"raw":1163000000,"fmt":"1.16B","longFmt":"1,163,000,000"},"depreciation":{"raw":287000000,"fmt":"287M","longFmt":"287,000,000"},"changeToNetincome":{"raw":289000000,"fmt":"289M","longFmt":"289,000,000"},"changeToAccountReceivables":{"raw":15000000,"fmt":"15M","longFmt":"15,000,000"},"changeToLiabilities":{"raw":-203000000,"fmt":"-203M","longFmt":"-203,000,000"},"changeToInventory":{"raw":158000000,"fmt":"158M","longFmt":"158,000,000"},"changeToOperatingActivities":{"raw":-1645000000,"fmt":"-1.65B","longFmt":"-1,645,000,000"},"totalCashFromOperatingActivities":{"raw":-72000000,"fmt":"-72M","longFmt":"-72,000,000"},"capitalExpenditures":{"raw":-264000000,"fmt":"-264M","longFmt":"-264,000,000"},"otherCashflowsFromInvestingActivities":{"raw":21000000,"fmt":"21M","longFmt":"21,000,000"},"totalCashflowsFromInvestingActivities":{"raw":-243000000,"fmt":"-243M","longFmt":"-243,000,000"},"dividendsPaid":{"raw":-570000000,"fmt":"-570M","longFmt":"-570,000,000"},"netBorrowings":{"raw":490000000,"fmt":"490M","longFmt":"490,000,000"},"otherCashflowsFromFinancingActivities":{"raw":16000000,"fmt":"16M","longFmt":"16,000,000"},"totalCashFromFinancingActivities":{"raw":-897000000,"fmt":"-897M","longFmt":"-897,000,000"},"changeInCash":{"raw":-1212000000,"fmt":"-1.21B","longFmt":"-1,212,000,000"},"repurchaseOfStock":{"raw":-343000000,"fmt":"-343M","longFmt":"-343,000,000"}}],"maxAge":86400},"defaultKeyStatistics":{"maxAge":1,"priceHint":{"raw":2,"fmt":"2","longFmt":"2"},"enterpriseValue":{"raw":116873691136,"fmt":"116.87B","longFmt":"116,873,691,136"},"forwardPE":{"raw":14.689753,"fmt":"14.69"},"profitMargins":{"raw":0.09906,"fmt":"9.91%"},"floatShares":{"raw":237239362,"fmt":"237.24M","longFmt":"237,239,362"},"sharesOutstanding":{"raw":285528992,"fmt":"285.53M","longFmt":"285,528,992"},"sharesShort":{"raw":2000019,"fmt":"2M","longFmt":"2,000,019"},"sharesShortPriorMonth":{"raw":1698186,"fmt":"1.7M","longFmt":"1,698,186"},"sharesShortPreviousMonthDate":{"raw":1559260800,"fmt":"2019-05-31"},"dateShortInterest":{"raw":1561680000,"fmt":"2019-06-28"},"sharesPercentSharesOut":{"raw":0.0070999996,"fmt":"0.71%"},"heldPercentInsiders":{"raw":9.3999994E-4,"fmt":"0.09%"},"heldPercentInstitutions":{"raw":0.78661,"fmt":"78.66%"},"shortRatio":{"raw":1.54,"fmt":"1.54"},"shortPercentOfFloat":{"raw":0.0084,"fmt":"0.84%"},"beta":{"raw":1.240762,"fmt":"1.24"},"morningStarOverallRating":{},"morningStarRiskRating":{},"category":null,"bookValue":{"raw":8.724,"fmt":"8.72"},"priceToBook":{"raw":42.06213,"fmt":"42.06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0.473,"fmt":"47.30%"},"revenueQuarterlyGrowth":{},"netIncomeToCommon":{"raw":5592999936,"fmt":"5.59B","longFmt":"5,592,999,936"},"trailingEps":{"raw":19.554,"fmt":"19.55"},"forwardEps":{"raw":24.98,"fmt":"24.98"},"pegRatio":{"raw":1.27,"fmt":"1.27"},"lastSplitFactor":"1/2","lastSplitDate":{"raw":915408000,"fmt":"1999-01-04"},"enterpriseToRevenue":{"raw":2.07,"fmt":"2.07"},"enterpriseToEbitda":{"raw":13.163,"fmt":"13.16"},"52WeekChange":{"raw":0.15245259,"fmt":"15.25%"},"SandP52WeekChange":{"raw":0.077139735,"fmt":"7.71%"},"lastDividendValue":{},"lastCapGain":{},"annualHoldingsTurnover":{}},"financialData":{"maxAge":86400,"currentPrice":{"raw":366.95,"fmt":"366.95"},"targetHighPrice":{"raw":425.0,"fmt":"425.00"},"targetLowPrice":{"raw":319.0,"fmt":"319.00"},"targetMeanPrice":{"raw":378.61,"fmt":"378.61"},"targetMedianPrice":{"raw":379.0,"fmt":"379.00"},"recommendationMean":{"raw":2.0,"fmt":"2.00"},"recommendationKey":"buy","numberOfAnalystOpinions":{"raw":18,"fmt":"18","longFmt":"18"},"totalCash":{"raw":991000000,"fmt":"991M","longFmt":"991,000,000"},"totalCashPerShare":{"raw":3.507,"fmt":"3.51"},"ebitda":{"raw":8878999552,"fmt":"8.88B","longFmt":"8,878,999,552"},"totalDebt":{"raw":13921000448,"fmt":"13.92B","longFmt":"13,921,000,448"},"quickRatio":{"raw":0.93,"fmt":"0.93"},"currentRatio":{"raw":1.171,"fmt":"1.17"},"totalRevenue":{"raw":56462999552,"fmt":"56.46B","longFmt":"56,462,999,552"},"debtToEquity":{"raw":551.982,"fmt":"551.98"},"revenuePerShare":{"raw":198.989,"fmt":"198.99"},"returnOnAssets":{"raw":0.103719994,"fmt":"10.37%"},"returnOnEquity":{"raw":4.63957,"fmt":"463.96%"},"grossProfits":{"raw":7370000000,"fmt":"7.37B","longFmt":"7,370,000,000"},"freeCashflow":{"raw":3710749952,"fmt":"3.71B","longFmt":"3,710,749,952"},"operatingCashflow":{"raw":4168999936,"fmt":"4.17B","longFmt":"4,168,999,936"},"earningsGrowth":{"raw":0.49,"fmt":"49.00%"},"revenueGrowth":{"raw":0.232,"fmt":"23.20%"},"grossMargins":{"raw":0.13991,"fmt":"13.99%"},"ebitdaMargins":{"raw":0.15725,"fmt":"15.73%"},"operatingMargins":{"raw":0.13859999,"fmt":"13.86%"},"profitMargins":{"raw":0.09906,"fmt":"9.91%"},"financialCurrency":"USD"}}],"error":null}} </t>
  </si>
  <si>
    <t xml:space="preserve">{"quoteSummary":{"result":[{"cashflowStatementHistoryQuarterly":{"cashflowStatements":[{"maxAge":1,"endDate":{"raw":1553990400,"fmt":"2019-03-31"},"netIncome":{"raw":105416000,"fmt":"105.42M","longFmt":"105,416,000"},"depreciation":{"raw":41750000,"fmt":"41.75M","longFmt":"41,750,000"},"changeToNetincome":{"raw":22774000,"fmt":"22.77M","longFmt":"22,774,000"},"changeToAccountReceivables":{"raw":-33848000,"fmt":"-33.85M","longFmt":"-33,848,000"},"changeToLiabilities":{"raw":18519000,"fmt":"18.52M","longFmt":"18,519,000"},"changeToInventory":{"raw":-24432000,"fmt":"-24.43M","longFmt":"-24,432,000"},"changeToOperatingActivities":{"raw":9469000,"fmt":"9.47M","longFmt":"9,469,000"},"totalCashFromOperatingActivities":{"raw":139646000,"fmt":"139.65M","longFmt":"139,646,000"},"capitalExpenditures":{"raw":-15082000,"fmt":"-15.08M","longFmt":"-15,082,000"},"investments":{"raw":-3125000,"fmt":"-3.12M","longFmt":"-3,125,000"},"otherCashflowsFromInvestingActivities":{"raw":7029000,"fmt":"7.03M","longFmt":"7,029,000"},"totalCashflowsFromInvestingActivities":{"raw":-225407000,"fmt":"-225.41M","longFmt":"-225,407,000"},"dividendsPaid":{"raw":-53025000,"fmt":"-53.02M","longFmt":"-53,025,000"},"netBorrowings":{"raw":134404000,"fmt":"134.4M","longFmt":"134,404,000"},"otherCashflowsFromFinancingActivities":{"raw":-218000,"fmt":"-218k","longFmt":"-218,000"},"totalCashFromFinancingActivities":{"raw":83183000,"fmt":"83.18M","longFmt":"83,183,000"},"effectOfExchangeRate":{"raw":-377000,"fmt":"-377k","longFmt":"-377,000"},"changeInCash":{"raw":-2955000,"fmt":"-2.96M","longFmt":"-2,955,000"},"repurchaseOfStock":{"raw":-540000,"fmt":"-540k","longFmt":"-540,000"},"issuanceOfStock":{"raw":2562000,"fmt":"2.56M","longFmt":"2,562,000"}},{"maxAge":1,"endDate":{"raw":1546214400,"fmt":"2018-12-31"},"netIncome":{"raw":124639000,"fmt":"124.64M","longFmt":"124,639,000"},"depreciation":{"raw":36029000,"fmt":"36.03M","longFmt":"36,029,000"},"changeToNetincome":{"raw":17068000,"fmt":"17.07M","longFmt":"17,068,000"},"changeToAccountReceivables":{"raw":12024000,"fmt":"12.02M","longFmt":"12,024,000"},"changeToLiabilities":{"raw":-26165000,"fmt":"-26.16M","longFmt":"-26,165,000"},"changeToInventory":{"raw":-14909000,"fmt":"-14.91M","longFmt":"-14,909,000"},"changeToOperatingActivities":{"raw":-19219000,"fmt":"-19.22M","longFmt":"-19,219,000"},"totalCashFromOperatingActivities":{"raw":129468000,"fmt":"129.47M","longFmt":"129,468,000"},"capitalExpenditures":{"raw":-18431000,"fmt":"-18.43M","longFmt":"-18,431,000"},"investments":{"raw":-25500000,"fmt":"-25.5M","longFmt":"-25,500,000"},"otherCashflowsFromInvestingActivities":{"raw":551000,"fmt":"551k","longFmt":"551,000"},"totalCashflowsFromInvestingActivities":{"raw":-658222000,"fmt":"-658.22M","longFmt":"-658,222,000"},"dividendsPaid":{"raw":-52774000,"fmt":"-52.77M","longFmt":"-52,774,000"},"netBorrowings":{"raw":521565000,"fmt":"521.57M","longFmt":"521,565,000"},"otherCashflowsFromFinancingActivities":{"raw":-190000,"fmt":"-190k","longFmt":"-190,000"},"totalCashFromFinancingActivities":{"raw":450211000,"fmt":"450.21M","longFmt":"450,211,000"},"effectOfExchangeRate":{"raw":-2177000,"fmt":"-2.18M","longFmt":"-2,177,000"},"changeInCash":{"raw":-80720000,"fmt":"-80.72M","longFmt":"-80,720,000"},"repurchaseOfStock":{"raw":-30785000,"fmt":"-30.79M","longFmt":"-30,785,000"},"issuanceOfStock":{"raw":12395000,"fmt":"12.39M","longFmt":"12,395,000"}},{"maxAge":1,"endDate":{"raw":1538265600,"fmt":"2018-09-30"},"netIncome":{"raw":105737000,"fmt":"105.74M","longFmt":"105,737,000"},"depreciation":{"raw":30424000,"fmt":"30.42M","longFmt":"30,424,000"},"changeToNetincome":{"raw":14005000,"fmt":"14.01M","longFmt":"14,005,000"},"changeToAccountReceivables":{"raw":20342000,"fmt":"20.34M","longFmt":"20,342,000"},"changeToLiabilities":{"raw":-99025000,"fmt":"-99.03M","longFmt":"-99,025,000"},"changeToInventory":{"raw":-15661000,"fmt":"-15.66M","longFmt":"-15,661,000"},"changeToOperatingActivities":{"raw":-7703000,"fmt":"-7.7M","longFmt":"-7,703,000"},"totalCashFromOperatingActivities":{"raw":48119000,"fmt":"48.12M","longFmt":"48,119,000"},"capitalExpenditures":{"raw":-12994000,"fmt":"-12.99M","longFmt":"-12,994,000"},"investments":{"raw":-2467000,"fmt":"-2.47M","longFmt":"-2,467,000"},"otherCashflowsFromInvestingActivities":{"raw":-3678000,"fmt":"-3.68M","longFmt":"-3,678,000"},"totalCashflowsFromInvestingActivities":{"raw":-148189000,"fmt":"-148.19M","longFmt":"-148,189,000"},"dividendsPaid":{"raw":-52793000,"fmt":"-52.79M","longFmt":"-52,793,000"},"netBorrowings":{"raw":216867000,"fmt":"216.87M","longFmt":"216,867,000"},"otherCashflowsFromFinancingActivities":{"raw":-240000,"fmt":"-240k","longFmt":"-240,000"},"totalCashFromFinancingActivities":{"raw":144824000,"fmt":"144.82M","longFmt":"144,824,000"},"effectOfExchangeRate":{"raw":-3267000,"fmt":"-3.27M","longFmt":"-3,267,000"},"changeInCash":{"raw":41487000,"fmt":"41.49M","longFmt":"41,487,000"},"repurchaseOfStock":{"raw":-19399000,"fmt":"-19.4M","longFmt":"-19,399,000"},"issuanceOfStock":{"raw":389000,"fmt":"389k","longFmt":"389,000"}},{"maxAge":1,"endDate":{"raw":1530316800,"fmt":"2018-06-30"},"netIncome":{"raw":109811000,"fmt":"109.81M","longFmt":"109,811,000"},"depreciation":{"raw":31704000,"fmt":"31.7M","longFmt":"31,704,000"},"changeToNetincome":{"raw":20480000,"fmt":"20.48M","longFmt":"20,480,000"},"changeToAccountReceivables":{"raw":7065000,"fmt":"7.07M","longFmt":"7,065,000"},"changeToLiabilities":{"raw":36110000,"fmt":"36.11M","longFmt":"36,110,000"},"changeToInventory":{"raw":12640000,"fmt":"12.64M","longFmt":"12,640,000"},"changeToOperatingActivities":{"raw":-88394000,"fmt":"-88.39M","longFmt":"-88,394,000"},"totalCashFromOperatingActivities":{"raw":129416000,"fmt":"129.42M","longFmt":"129,416,000"},"capitalExpenditures":{"raw":-17620000,"fmt":"-17.62M","longFmt":"-17,620,000"},"investments":{"raw":-8050000,"fmt":"-8.05M","longFmt":"-8,050,000"},"otherCashflowsFromInvestingActivities":{"raw":-10303000,"fmt":"-10.3M","longFmt":"-10,303,000"},"totalCashflowsFromInvestingActivities":{"raw":-38526000,"fmt":"-38.53M","longFmt":"-38,526,000"},"dividendsPaid":{"raw":-49970000,"fmt":"-49.97M","longFmt":"-49,970,000"},"netBorrowings":{"raw":-526242000,"fmt":"-526.24M","longFmt":"-526,242,000"},"otherCashflowsFromFinancingActivities":{"raw":-281000,"fmt":"-281k","longFmt":"-281,000"},"totalCashFromFinancingActivities":{"raw":-588668000,"fmt":"-588.67M","longFmt":"-588,668,000"},"effectOfExchangeRate":{"raw":-17802000,"fmt":"-17.8M","longFmt":"-17,802,000"},"changeInCash":{"raw":-515580000,"fmt":"-515.58M","longFmt":"-515,580,000"},"repurchaseOfStock":{"raw":-25904000,"fmt":"-25.9M","longFmt":"-25,904,000"},"issuanceOfStock":{"raw":13729000,"fmt":"13.73M","longFmt":"13,729,000"}}],"maxAge":86400},"defaultKeyStatistics":{"maxAge":1,"priceHint":{"raw":2,"fmt":"2","longFmt":"2"},"enterpriseValue":{"raw":18934020096,"fmt":"18.93B","longFmt":"18,934,020,096"},"forwardPE":{"raw":32.180157,"fmt":"32.18"},"profitMargins":{"raw":0.17646,"fmt":"17.65%"},"floatShares":{"raw":142183831,"fmt":"142.18M","longFmt":"142,183,831"},"sharesOutstanding":{"raw":143392992,"fmt":"143.39M","longFmt":"143,392,992"},"sharesShort":{"raw":2461260,"fmt":"2.46M","longFmt":"2,461,260"},"sharesShortPriorMonth":{"raw":2801102,"fmt":"2.8M","longFmt":"2,801,102"},"sharesShortPreviousMonthDate":{"raw":1559260800,"fmt":"2019-05-31"},"dateShortInterest":{"raw":1561680000,"fmt":"2019-06-28"},"sharesPercentSharesOut":{"raw":0.0172,"fmt":"1.72%"},"heldPercentInsiders":{"raw":0.01207,"fmt":"1.21%"},"heldPercentInstitutions":{"raw":0.71007,"fmt":"71.01%"},"shortRatio":{"raw":4.44,"fmt":"4.44"},"shortPercentOfFloat":{"raw":0.019299999,"fmt":"1.93%"},"beta":{"raw":0.342529,"fmt":"0.34"},"morningStarOverallRating":{},"morningStarRiskRating":{},"category":null,"bookValue":{"raw":14.101,"fmt":"14.10"},"priceToBook":{"raw":8.740515,"fmt":"8.74"},"annualReportExpenseRatio":{},"ytdReturn":{},"beta3Year":{},"totalAssets":{},"yield":{},"fundFamily":null,"fundInceptionDate":{},"legalType":null,"threeYearAverageReturn":{},"fiveYearAverageReturn":{},"priceToSalesTrailing12Months":{},"lastFiscalYearEnd":{"raw":1530316800,"fmt":"2018-06-30"},"nextFiscalYearEnd":{"raw":1593475200,"fmt":"2020-06-30"},"mostRecentQuarter":{"raw":1553990400,"fmt":"2019-03-31"},"earningsQuarterlyGrowth":{"raw":-0.043,"fmt":"-4.30%"},"revenueQuarterlyGrowth":{},"netIncomeToCommon":{"raw":445601984,"fmt":"445.6M","longFmt":"445,601,984"},"trailingEps":{"raw":3.089,"fmt":"3.09"},"forwardEps":{"raw":3.83,"fmt":"3.83"},"pegRatio":{"raw":2.45,"fmt":"2.45"},"lastSplitFactor":"1/2","lastSplitDate":{"raw":1283212800,"fmt":"2010-08-31"},"enterpriseToRevenue":{"raw":7.498,"fmt":"7.50"},"enterpriseToEbitda":{"raw":24.959,"fmt":"24.96"},"52WeekChange":{"raw":0.1356337,"fmt":"13.56%"},"SandP52WeekChange":{"raw":0.077139735,"fmt":"7.71%"},"lastDividendValue":{},"lastCapGain":{},"annualHoldingsTurnover":{}},"financialData":{"maxAge":86400,"currentPrice":{"raw":123.25,"fmt":"123.25"},"targetHighPrice":{"raw":133.0,"fmt":"133.00"},"targetLowPrice":{"raw":75.0,"fmt":"75.00"},"targetMeanPrice":{"raw":108.5,"fmt":"108.50"},"targetMedianPrice":{"raw":119.5,"fmt":"119.50"},"recommendationMean":{"raw":2.4,"fmt":"2.40"},"recommendationKey":"buy","numberOfAnalystOpinions":{"raw":6,"fmt":"6","longFmt":"6"},"totalCash":{"raw":146512992,"fmt":"146.51M","longFmt":"146,512,992"},"totalCashPerShare":{"raw":1.022,"fmt":"1.02"},"ebitda":{"raw":758611008,"fmt":"758.61M","longFmt":"758,611,008"},"totalDebt":{"raw":1335694976,"fmt":"1.34B","longFmt":"1,335,694,976"},"quickRatio":{"raw":1.444,"fmt":"1.44"},"currentRatio":{"raw":2.382,"fmt":"2.38"},"totalRevenue":{"raw":2525238016,"fmt":"2.53B","longFmt":"2,525,238,016"},"debtToEquity":{"raw":66.08,"fmt":"66.08"},"revenuePerShare":{"raw":17.668,"fmt":"17.67"},"returnOnAssets":{"raw":0.10132,"fmt":"10.13%"},"returnOnEquity":{"raw":0.21799,"fmt":"21.80%"},"grossProfits":{"raw":1362164000,"fmt":"1.36B","longFmt":"1,362,164,000"},"freeCashflow":{"raw":419039744,"fmt":"419.04M","longFmt":"419,039,744"},"operatingCashflow":{"raw":446648992,"fmt":"446.65M","longFmt":"446,648,992"},"earningsGrowth":{"raw":-0.039,"fmt":"-3.90%"},"revenueGrowth":{"raw":0.119,"fmt":"11.90%"},"grossMargins":{"raw":0.58656,"fmt":"58.66%"},"ebitdaMargins":{"raw":0.30041,"fmt":"30.04%"},"operatingMargins":{"raw":0.24500999,"fmt":"24.50%"},"profitMargins":{"raw":0.17646,"fmt":"17.65%"},"financialCurrency":"USD"}}],"error":null}} </t>
  </si>
  <si>
    <t xml:space="preserve">{"quoteSummary":{"result":[{"cashflowStatementHistoryQuarterly":{"cashflowStatements":[{"maxAge":1,"endDate":{"raw":1553990400,"fmt":"2019-03-31"},"netIncome":{"raw":134400000,"fmt":"134.4M","longFmt":"134,400,000"},"depreciation":{"raw":79800000,"fmt":"79.8M","longFmt":"79,800,000"},"changeToNetincome":{"raw":13300000,"fmt":"13.3M","longFmt":"13,300,000"},"changeToAccountReceivables":{"raw":-81600000,"fmt":"-81.6M","longFmt":"-81,600,000"},"changeToLiabilities":{"raw":187800000,"fmt":"187.8M","longFmt":"187,800,000"},"changeToOperatingActivities":{"raw":6200000,"fmt":"6.2M","longFmt":"6,200,000"},"totalCashFromOperatingActivities":{"raw":366100000,"fmt":"366.1M","longFmt":"366,100,000"},"capitalExpenditures":{"raw":-45200000,"fmt":"-45.2M","longFmt":"-45,200,000"},"otherCashflowsFromInvestingActivities":{"raw":-6000000,"fmt":"-6M","longFmt":"-6,000,000"},"totalCashflowsFromInvestingActivities":{"raw":-120300000,"fmt":"-120.3M","longFmt":"-120,300,000"},"dividendsPaid":{"raw":-40900000,"fmt":"-40.9M","longFmt":"-40,900,000"},"netBorrowings":{"raw":-97100000,"fmt":"-97.1M","longFmt":"-97,100,000"},"otherCashflowsFromFinancingActivities":{"raw":-5000000,"fmt":"-5M","longFmt":"-5,000,000"},"totalCashFromFinancingActivities":{"raw":-206400000,"fmt":"-206.4M","longFmt":"-206,400,000"},"effectOfExchangeRate":{"raw":600000,"fmt":"600k","longFmt":"600,000"},"changeInCash":{"raw":40000000,"fmt":"40M","longFmt":"40,000,000"},"repurchaseOfStock":{"raw":-75000000,"fmt":"-75M","longFmt":"-75,000,000"},"issuanceOfStock":{"raw":11600000,"fmt":"11.6M","longFmt":"11,600,000"}},{"maxAge":1,"endDate":{"raw":1546214400,"fmt":"2018-12-31"},"netIncome":{"raw":146200000,"fmt":"146.2M","longFmt":"146,200,000"},"depreciation":{"raw":-9400000,"fmt":"-9.4M","longFmt":"-9,400,000"},"changeToNetincome":{"raw":37400000,"fmt":"37.4M","longFmt":"37,400,000"},"changeToAccountReceivables":{"raw":-33100000,"fmt":"-33.1M","longFmt":"-33,100,000"},"changeToLiabilities":{"raw":-25900000,"fmt":"-25.9M","longFmt":"-25,900,000"},"changeToOperatingActivities":{"raw":-11500000,"fmt":"-11.5M","longFmt":"-11,500,000"},"totalCashFromOperatingActivities":{"raw":173400000,"fmt":"173.4M","longFmt":"173,400,000"},"capitalExpenditures":{"raw":-76500000,"fmt":"-76.5M","longFmt":"-76,500,000"},"investments":{"raw":300000,"fmt":"300k","longFmt":"300,000"},"otherCashflowsFromInvestingActivities":{"raw":-8600000,"fmt":"-8.6M","longFmt":"-8,600,000"},"totalCashflowsFromInvestingActivities":{"raw":-161600000,"fmt":"-161.6M","longFmt":"-161,600,000"},"dividendsPaid":{"raw":-40900000,"fmt":"-40.9M","longFmt":"-40,900,000"},"netBorrowings":{"raw":130000000,"fmt":"130M","longFmt":"130,000,000"},"otherCashflowsFromFinancingActivities":{"raw":-7300000,"fmt":"-7.3M","longFmt":"-7,300,000"},"totalCashFromFinancingActivities":{"raw":-21300000,"fmt":"-21.3M","longFmt":"-21,300,000"},"effectOfExchangeRate":{"raw":1400000,"fmt":"1.4M","longFmt":"1,400,000"},"changeInCash":{"raw":-8100000,"fmt":"-8.1M","longFmt":"-8,100,000"},"repurchaseOfStock":{"raw":-156600000,"fmt":"-156.6M","longFmt":"-156,600,000"},"issuanceOfStock":{"raw":12600000,"fmt":"12.6M","longFmt":"12,600,000"}},{"maxAge":1,"endDate":{"raw":1538265600,"fmt":"2018-09-30"},"netIncome":{"raw":166000000,"fmt":"166M","longFmt":"166,000,000"},"depreciation":{"raw":72900000,"fmt":"72.9M","longFmt":"72,900,000"},"changeToNetincome":{"raw":-8400000,"fmt":"-8.4M","longFmt":"-8,400,000"},"changeToAccountReceivables":{"raw":18500000,"fmt":"18.5M","longFmt":"18,500,000"},"changeToLiabilities":{"raw":-31100000,"fmt":"-31.1M","longFmt":"-31,100,000"},"changeToOperatingActivities":{"raw":-2800000,"fmt":"-2.8M","longFmt":"-2,800,000"},"totalCashFromOperatingActivities":{"raw":226800000,"fmt":"226.8M","longFmt":"226,800,000"},"capitalExpenditures":{"raw":-55200000,"fmt":"-55.2M","longFmt":"-55,200,000"},"investments":{"raw":300000,"fmt":"300k","longFmt":"300,000"},"otherCashflowsFromInvestingActivities":{"raw":121400000,"fmt":"121.4M","longFmt":"121,400,000"},"totalCashflowsFromInvestingActivities":{"raw":66200000,"fmt":"66.2M","longFmt":"66,200,000"},"dividendsPaid":{"raw":-40900000,"fmt":"-40.9M","longFmt":"-40,900,000"},"netBorrowings":{"raw":-195000000,"fmt":"-195M","longFmt":"-195,000,000"},"otherCashflowsFromFinancingActivities":{"raw":-1300000,"fmt":"-1.3M","longFmt":"-1,300,000"},"totalCashFromFinancingActivities":{"raw":-271400000,"fmt":"-271.4M","longFmt":"-271,400,000"},"effectOfExchangeRate":{"raw":-6000000,"fmt":"-6M","longFmt":"-6,000,000"},"changeInCash":{"raw":15600000,"fmt":"15.6M","longFmt":"15,600,000"},"repurchaseOfStock":{"raw":-102800000,"fmt":"-102.8M","longFmt":"-102,800,000"},"issuanceOfStock":{"raw":27700000,"fmt":"27.7M","longFmt":"27,700,000"}},{"maxAge":1,"endDate":{"raw":1530316800,"fmt":"2018-06-30"},"netIncome":{"raw":153500000,"fmt":"153.5M","longFmt":"153,500,000"},"depreciation":{"raw":73500000,"fmt":"73.5M","longFmt":"73,500,000"},"changeToNetincome":{"raw":11800000,"fmt":"11.8M","longFmt":"11,800,000"},"changeToAccountReceivables":{"raw":71900000,"fmt":"71.9M","longFmt":"71,900,000"},"changeToLiabilities":{"raw":-70500000,"fmt":"-70.5M","longFmt":"-70,500,000"},"changeToOperatingActivities":{"raw":-12900000,"fmt":"-12.9M","longFmt":"-12,900,000"},"totalCashFromOperatingActivities":{"raw":207200000,"fmt":"207.2M","longFmt":"207,200,000"},"capitalExpenditures":{"raw":-56100000,"fmt":"-56.1M","longFmt":"-56,100,000"},"investments":{"raw":100000,"fmt":"100k","longFmt":"100,000"},"otherCashflowsFromInvestingActivities":{"raw":-5900000,"fmt":"-5.9M","longFmt":"-5,900,000"},"totalCashflowsFromInvestingActivities":{"raw":-101500000,"fmt":"-101.5M","longFmt":"-101,500,000"},"dividendsPaid":{"raw":-40900000,"fmt":"-40.9M","longFmt":"-40,900,000"},"netBorrowings":{"raw":-195000000,"fmt":"-195M","longFmt":"-195,000,000"},"otherCashflowsFromFinancingActivities":{"raw":-5700000,"fmt":"-5.7M","longFmt":"-5,700,000"},"totalCashFromFinancingActivities":{"raw":-122900000,"fmt":"-122.9M","longFmt":"-122,900,000"},"effectOfExchangeRate":{"raw":-600000,"fmt":"-600k","longFmt":"-600,000"},"changeInCash":{"raw":-17800000,"fmt":"-17.8M","longFmt":"-17,800,000"},"repurchaseOfStock":{"raw":-146700000,"fmt":"-146.7M","longFmt":"-146,700,000"},"issuanceOfStock":{"raw":29500000,"fmt":"29.5M","longFmt":"29,500,000"}}],"maxAge":86400},"defaultKeyStatistics":{"maxAge":1,"priceHint":{"raw":2,"fmt":"2","longFmt":"2"},"enterpriseValue":{"raw":27629895680,"fmt":"27.63B","longFmt":"27,629,895,680"},"forwardPE":{"raw":31.04499,"fmt":"31.04"},"profitMargins":{"raw":0.24605,"fmt":"24.61%"},"floatShares":{"raw":161940616,"fmt":"161.94M","longFmt":"161,940,616"},"sharesOutstanding":{"raw":163666000,"fmt":"163.67M","longFmt":"163,666,000"},"sharesShort":{"raw":1810108,"fmt":"1.81M","longFmt":"1,810,108"},"sharesShortPriorMonth":{"raw":2224210,"fmt":"2.22M","longFmt":"2,224,210"},"sharesShortPreviousMonthDate":{"raw":1559260800,"fmt":"2019-05-31"},"dateShortInterest":{"raw":1561680000,"fmt":"2019-06-28"},"sharesPercentSharesOut":{"raw":0.0111,"fmt":"1.11%"},"heldPercentInsiders":{"raw":0.058119997,"fmt":"5.81%"},"heldPercentInstitutions":{"raw":0.94568,"fmt":"94.57%"},"shortRatio":{"raw":1.82,"fmt":"1.82"},"shortPercentOfFloat":{"raw":0.0125,"fmt":"1.25%"},"beta":{"raw":0.775462,"fmt":"0.78"},"morningStarOverallRating":{},"morningStarRiskRating":{},"category":null,"bookValue":{"raw":13.263,"fmt":"13.26"},"priceToBook":{"raw":11.446129,"fmt":"11.45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0.011,"fmt":"1.10%"},"revenueQuarterlyGrowth":{},"netIncomeToCommon":{"raw":600099968,"fmt":"600.1M","longFmt":"600,099,968"},"trailingEps":{"raw":3.581,"fmt":"3.58"},"forwardEps":{"raw":4.89,"fmt":"4.89"},"pegRatio":{"raw":3.91,"fmt":"3.91"},"lastSplitFactor":null,"lastSplitDate":{},"enterpriseToRevenue":{"raw":11.329,"fmt":"11.33"},"enterpriseToEbitda":{"raw":25.743,"fmt":"25.74"},"52WeekChange":{"raw":0.35925364,"fmt":"35.93%"},"SandP52WeekChange":{"raw":0.077139735,"fmt":"7.71%"},"lastDividendValue":{},"lastCapGain":{},"annualHoldingsTurnover":{}},"financialData":{"maxAge":86400,"currentPrice":{"raw":151.81,"fmt":"151.81"},"targetHighPrice":{"raw":160.0,"fmt":"160.00"},"targetLowPrice":{"raw":124.0,"fmt":"124.00"},"targetMeanPrice":{"raw":144.15,"fmt":"144.15"},"targetMedianPrice":{"raw":146.0,"fmt":"146.00"},"recommendationMean":{"raw":2.4,"fmt":"2.40"},"recommendationKey":"buy","numberOfAnalystOpinions":{"raw":13,"fmt":"13","longFmt":"13"},"totalCash":{"raw":179500000,"fmt":"179.5M","longFmt":"179,500,000"},"totalCashPerShare":{"raw":1.097,"fmt":"1.1"},"ebitda":{"raw":1073299968,"fmt":"1.07B","longFmt":"1,073,299,968"},"totalDebt":{"raw":2891300096,"fmt":"2.89B","longFmt":"2,891,300,096"},"quickRatio":{"raw":0.59,"fmt":"0.59"},"currentRatio":{"raw":0.694,"fmt":"0.69"},"totalRevenue":{"raw":2438899968,"fmt":"2.44B","longFmt":"2,438,899,968"},"debtToEquity":{"raw":133.209,"fmt":"133.21"},"revenuePerShare":{"raw":14.833,"fmt":"14.83"},"returnOnAssets":{"raw":0.08505,"fmt":"8.51%"},"returnOnEquity":{"raw":0.2756,"fmt":"27.56%"},"grossProfits":{"raw":1508900000,"fmt":"1.51B","longFmt":"1,508,900,000"},"freeCashflow":{"raw":590312512,"fmt":"590.31M","longFmt":"590,312,512"},"operatingCashflow":{"raw":973500032,"fmt":"973.5M","longFmt":"973,500,032"},"earningsGrowth":{"raw":0.025,"fmt":"2.50%"},"revenueGrowth":{"raw":0.075,"fmt":"7.50%"},"grossMargins":{"raw":0.6325,"fmt":"63.25%"},"ebitdaMargins":{"raw":0.44008,"fmt":"44.01%"},"operatingMargins":{"raw":0.35118,"fmt":"35.12%"},"profitMargins":{"raw":0.24605,"fmt":"24.61%"},"financialCurrency":"USD"}}],"error":null}} </t>
  </si>
  <si>
    <t xml:space="preserve">{"quoteSummary":{"result":[{"cashflowStatementHistoryQuarterly":{"cashflowStatements":[{"maxAge":1,"endDate":{"raw":1553990400,"fmt":"2019-03-31"},"netIncome":{"raw":334100000,"fmt":"334.1M","longFmt":"334,100,000"},"depreciation":{"raw":110500000,"fmt":"110.5M","longFmt":"110,500,000"},"changeToNetincome":{"raw":-27600000,"fmt":"-27.6M","longFmt":"-27,600,000"},"changeToAccountReceivables":{"raw":-1285600000,"fmt":"-1.29B","longFmt":"-1,285,600,000"},"changeToLiabilities":{"raw":-49200000,"fmt":"-49.2M","longFmt":"-49,200,000"},"changeToOperatingActivities":{"raw":786100000,"fmt":"786.1M","longFmt":"786,100,000"},"totalCashFromOperatingActivities":{"raw":-96200000,"fmt":"-96.2M","longFmt":"-96,200,000"},"capitalExpenditures":{"raw":-39300000,"fmt":"-39.3M","longFmt":"-39,300,000"},"investments":{"raw":-400000,"fmt":"-400k","longFmt":"-400,000"},"totalCashflowsFromInvestingActivities":{"raw":-141300000,"fmt":"-141.3M","longFmt":"-141,300,000"},"dividendsPaid":{"raw":-79600000,"fmt":"-79.6M","longFmt":"-79,600,000"},"netBorrowings":{"raw":574500000,"fmt":"574.5M","longFmt":"574,500,000"},"otherCashflowsFromFinancingActivities":{"raw":-20300000,"fmt":"-20.3M","longFmt":"-20,300,000"},"totalCashFromFinancingActivities":{"raw":507400000,"fmt":"507.4M","longFmt":"507,400,000"},"effectOfExchangeRate":{"raw":34100000,"fmt":"34.1M","longFmt":"34,100,000"},"changeInCash":{"raw":304000000,"fmt":"304M","longFmt":"304,000,000"},"issuanceOfStock":{"raw":32800000,"fmt":"32.8M","longFmt":"32,800,000"}},{"maxAge":1,"endDate":{"raw":1546214400,"fmt":"2018-12-31"},"netIncome":{"raw":117300000,"fmt":"117.3M","longFmt":"117,300,000"},"depreciation":{"raw":105900000,"fmt":"105.9M","longFmt":"105,900,000"},"changeToNetincome":{"raw":27400000,"fmt":"27.4M","longFmt":"27,400,000"},"changeToAccountReceivables":{"raw":-800000,"fmt":"-800k","longFmt":"-800,000"},"changeToLiabilities":{"raw":-62200000,"fmt":"-62.2M","longFmt":"-62,200,000"},"changeToOperatingActivities":{"raw":124600000,"fmt":"124.6M","longFmt":"124,600,000"},"totalCashFromOperatingActivities":{"raw":260500000,"fmt":"260.5M","longFmt":"260,500,000"},"capitalExpenditures":{"raw":-33600000,"fmt":"-33.6M","longFmt":"-33,600,000"},"investments":{"raw":-15500000,"fmt":"-15.5M","longFmt":"-15,500,000"},"totalCashflowsFromInvestingActivities":{"raw":-256500000,"fmt":"-256.5M","longFmt":"-256,500,000"},"dividendsPaid":{"raw":-75600000,"fmt":"-75.6M","longFmt":"-75,600,000"},"netBorrowings":{"raw":98900000,"fmt":"98.9M","longFmt":"98,900,000"},"otherCashflowsFromFinancingActivities":{"raw":-30100000,"fmt":"-30.1M","longFmt":"-30,100,000"},"totalCashFromFinancingActivities":{"raw":5200000,"fmt":"5.2M","longFmt":"5,200,000"},"effectOfExchangeRate":{"raw":-32900000,"fmt":"-32.9M","longFmt":"-32,900,000"},"changeInCash":{"raw":-23700000,"fmt":"-23.7M","longFmt":"-23,700,000"},"issuanceOfStock":{"raw":12000000,"fmt":"12M","longFmt":"12,000,000"}},{"maxAge":1,"endDate":{"raw":1538265600,"fmt":"2018-09-30"},"netIncome":{"raw":127600000,"fmt":"127.6M","longFmt":"127,600,000"},"depreciation":{"raw":105100000,"fmt":"105.1M","longFmt":"105,100,000"},"changeToNetincome":{"raw":-12800000,"fmt":"-12.8M","longFmt":"-12,800,000"},"changeToAccountReceivables":{"raw":315000000,"fmt":"315M","longFmt":"315,000,000"},"changeToLiabilities":{"raw":-21400000,"fmt":"-21.4M","longFmt":"-21,400,000"},"changeToOperatingActivities":{"raw":-323200000,"fmt":"-323.2M","longFmt":"-323,200,000"},"totalCashFromOperatingActivities":{"raw":191300000,"fmt":"191.3M","longFmt":"191,300,000"},"capitalExpenditures":{"raw":-28100000,"fmt":"-28.1M","longFmt":"-28,100,000"},"investments":{"raw":-400000,"fmt":"-400k","longFmt":"-400,000"},"totalCashflowsFromInvestingActivities":{"raw":-208100000,"fmt":"-208.1M","longFmt":"-208,100,000"},"dividendsPaid":{"raw":-75300000,"fmt":"-75.3M","longFmt":"-75,300,000"},"netBorrowings":{"raw":48500000,"fmt":"48.5M","longFmt":"48,500,000"},"otherCashflowsFromFinancingActivities":{"raw":-40200000,"fmt":"-40.2M","longFmt":"-40,200,000"},"totalCashFromFinancingActivities":{"raw":-44800000,"fmt":"-44.8M","longFmt":"-44,800,000"},"effectOfExchangeRate":{"raw":-22600000,"fmt":"-22.6M","longFmt":"-22,600,000"},"changeInCash":{"raw":-84200000,"fmt":"-84.2M","longFmt":"-84,200,000"},"issuanceOfStock":{"raw":22200000,"fmt":"22.2M","longFmt":"22,200,000"}},{"maxAge":1,"endDate":{"raw":1530316800,"fmt":"2018-06-30"},"netIncome":{"raw":114900000,"fmt":"114.9M","longFmt":"114,900,000"},"depreciation":{"raw":98600000,"fmt":"98.6M","longFmt":"98,600,000"},"changeToNetincome":{"raw":2700000,"fmt":"2.7M","longFmt":"2,700,000"},"changeToAccountReceivables":{"raw":408100000,"fmt":"408.1M","longFmt":"408,100,000"},"changeToLiabilities":{"raw":-67700000,"fmt":"-67.7M","longFmt":"-67,700,000"},"changeToOperatingActivities":{"raw":-14200000,"fmt":"-14.2M","longFmt":"-14,200,000"},"totalCashFromOperatingActivities":{"raw":530900000,"fmt":"530.9M","longFmt":"530,900,000"},"capitalExpenditures":{"raw":-31600000,"fmt":"-31.6M","longFmt":"-31,600,000"},"investments":{"raw":1000000,"fmt":"1M","longFmt":"1,000,000"},"totalCashflowsFromInvestingActivities":{"raw":-358800000,"fmt":"-358.8M","longFmt":"-358,800,000"},"dividendsPaid":{"raw":-74800000,"fmt":"-74.8M","longFmt":"-74,800,000"},"netBorrowings":{"raw":220800000,"fmt":"220.8M","longFmt":"220,800,000"},"otherCashflowsFromFinancingActivities":{"raw":-29300000,"fmt":"-29.3M","longFmt":"-29,300,000"},"totalCashFromFinancingActivities":{"raw":132100000,"fmt":"132.1M","longFmt":"132,100,000"},"effectOfExchangeRate":{"raw":-68200000,"fmt":"-68.2M","longFmt":"-68,200,000"},"changeInCash":{"raw":236000000,"fmt":"236M","longFmt":"236,000,000"},"issuanceOfStock":{"raw":15400000,"fmt":"15.4M","longFmt":"15,400,000"}}],"maxAge":86400},"defaultKeyStatistics":{"maxAge":1,"priceHint":{"raw":2,"fmt":"2","longFmt":"2"},"enterpriseValue":{"raw":20915939328,"fmt":"20.92B","longFmt":"20,915,939,328"},"forwardPE":{"raw":21.633802,"fmt":"21.63"},"profitMargins":{"raw":0.101940006,"fmt":"10.19%"},"floatShares":{"raw":183077142,"fmt":"183.08M","longFmt":"183,077,142"},"sharesOutstanding":{"raw":185224992,"fmt":"185.22M","longFmt":"185,224,992"},"sharesShort":{"raw":1805559,"fmt":"1.81M","longFmt":"1,805,559"},"sharesShortPriorMonth":{"raw":1626150,"fmt":"1.63M","longFmt":"1,626,150"},"sharesShortPreviousMonthDate":{"raw":1559260800,"fmt":"2019-05-31"},"dateShortInterest":{"raw":1561680000,"fmt":"2019-06-28"},"sharesPercentSharesOut":{"raw":0.0097,"fmt":"0.97%"},"heldPercentInsiders":{"raw":0.010779999,"fmt":"1.08%"},"heldPercentInstitutions":{"raw":0.86453,"fmt":"86.45%"},"shortRatio":{"raw":1.97,"fmt":"1.97"},"shortPercentOfFloat":{"raw":0.0126,"fmt":"1.26%"},"beta":{"raw":0.548254,"fmt":"0.55"},"morningStarOverallRating":{},"morningStarRiskRating":{},"category":null,"bookValue":{"raw":26.344,"fmt":"26.34"},"priceToBook":{"raw":3.4983299,"fmt":"3.50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0.221,"fmt":"22.10%"},"revenueQuarterlyGrowth":{},"netIncomeToCommon":{"raw":693900032,"fmt":"693.9M","longFmt":"693,900,032"},"trailingEps":{"raw":3.704,"fmt":"3.70"},"forwardEps":{"raw":4.26,"fmt":"4.26"},"pegRatio":{"raw":1.87,"fmt":"1.87"},"lastSplitFactor":"1/2","lastSplitDate":{"raw":979862400,"fmt":"2001-01-19"},"enterpriseToRevenue":{"raw":3.073,"fmt":"3.07"},"enterpriseToEbitda":{"raw":19.426,"fmt":"19.43"},"52WeekChange":{"raw":0.3276707,"fmt":"32.77%"},"SandP52WeekChange":{"raw":0.077139735,"fmt":"7.71%"},"lastDividendValue":{},"lastCapGain":{},"annualHoldingsTurnover":{}},"financialData":{"maxAge":86400,"currentPrice":{"raw":92.16,"fmt":"92.16"},"targetHighPrice":{"raw":101.0,"fmt":"101.00"},"targetLowPrice":{"raw":81.0,"fmt":"81.00"},"targetMeanPrice":{"raw":90.64,"fmt":"90.64"},"targetMedianPrice":{"raw":88.0,"fmt":"88.00"},"recommendationMean":{"raw":2.1,"fmt":"2.10"},"recommendationKey":"buy","numberOfAnalystOpinions":{"raw":11,"fmt":"11","longFmt":"11"},"totalCash":{"raw":871500032,"fmt":"871.5M","longFmt":"871,500,032"},"totalCashPerShare":{"raw":4.704,"fmt":"4.7"},"ebitda":{"raw":1076700032,"fmt":"1.08B","longFmt":"1,076,700,032"},"totalDebt":{"raw":4625600000,"fmt":"4.63B","longFmt":"4,625,600,000"},"quickRatio":{"raw":0.873,"fmt":"0.87"},"currentRatio":{"raw":1.119,"fmt":"1.12"},"totalRevenue":{"raw":6806700032,"fmt":"6.81B","longFmt":"6,806,700,032"},"debtToEquity":{"raw":93.292,"fmt":"93.29"},"revenuePerShare":{"raw":37.104,"fmt":"37.10"},"returnOnAssets":{"raw":0.023610001,"fmt":"2.36%"},"returnOnEquity":{"raw":0.15543,"fmt":"15.54%"},"grossProfits":{"raw":1922200000,"fmt":"1.92B","longFmt":"1,922,200,000"},"freeCashflow":{"raw":484912512,"fmt":"484.91M","longFmt":"484,912,512"},"operatingCashflow":{"raw":886499968,"fmt":"886.5M","longFmt":"886,499,968"},"earningsGrowth":{"raw":0.196,"fmt":"19.60%"},"revenueGrowth":{"raw":0.053,"fmt":"5.30%"},"grossMargins":{"raw":0.29436,"fmt":"29.44%"},"ebitdaMargins":{"raw":0.15818,"fmt":"15.82%"},"operatingMargins":{"raw":0.09646,"fmt":"9.65%"},"profitMargins":{"raw":0.101940006,"fmt":"10.19%"},"financialCurrency":"USD"}}],"error":null}} </t>
  </si>
  <si>
    <t xml:space="preserve">{"quoteSummary":{"result":[{"cashflowStatementHistoryQuarterly":{"cashflowStatements":[{"maxAge":1,"endDate":{"raw":1560556800,"fmt":"2019-06-15"},"netIncome":{"raw":2035000000,"fmt":"2.04B","longFmt":"2,035,000,000"},"depreciation":{"raw":558000000,"fmt":"558M","longFmt":"558,000,000"},"changeToNetincome":{"raw":-231000000,"fmt":"-231M","longFmt":"-231,000,000"},"changeToAccountReceivables":{"raw":-966000000,"fmt":"-966M","longFmt":"-966,000,000"},"changeToLiabilities":{"raw":686000000,"fmt":"686M","longFmt":"686,000,000"},"changeToInventory":{"raw":-437000000,"fmt":"-437M","longFmt":"-437,000,000"},"changeToOperatingActivities":{"raw":6000000,"fmt":"6M","longFmt":"6,000,000"},"totalCashFromOperatingActivities":{"raw":1733000000,"fmt":"1.73B","longFmt":"1,733,000,000"},"capitalExpenditures":{"raw":-725000000,"fmt":"-725M","longFmt":"-725,000,000"},"investments":{"raw":-483000000,"fmt":"-483M","longFmt":"-483,000,000"},"totalCashflowsFromInvestingActivities":{"raw":-971000000,"fmt":"-971M","longFmt":"-971,000,000"},"netBorrowings":{"raw":-561000000,"fmt":"-561M","longFmt":"-561,000,000"},"otherCashflowsFromFinancingActivities":{"raw":-1316000000,"fmt":"-1.32B","longFmt":"-1,316,000,000"},"totalCashFromFinancingActivities":{"raw":-2563000000,"fmt":"-2.56B","longFmt":"-2,563,000,000"},"effectOfExchangeRate":{"raw":-33000000,"fmt":"-33M","longFmt":"-33,000,000"},"changeInCash":{"raw":-1834000000,"fmt":"-1.83B","longFmt":"-1,834,000,000"},"repurchaseOfStock":{"raw":-793000000,"fmt":"-793M","longFmt":"-793,000,000"},"issuanceOfStock":{"raw":107000000,"fmt":"107M","longFmt":"107,000,000"}},{"maxAge":1,"endDate":{"raw":1553299200,"fmt":"2019-03-23"},"netIncome":{"raw":1413000000,"fmt":"1.41B","longFmt":"1,413,000,000"},"depreciation":{"raw":498000000,"fmt":"498M","longFmt":"498,000,000"},"changeToNetincome":{"raw":14000000,"fmt":"14M","longFmt":"14,000,000"},"changeToAccountReceivables":{"raw":-406000000,"fmt":"-406M","longFmt":"-406,000,000"},"changeToLiabilities":{"raw":-1207000000,"fmt":"-1.21B","longFmt":"-1,207,000,000"},"changeToInventory":{"raw":-435000000,"fmt":"-435M","longFmt":"-435,000,000"},"changeToOperatingActivities":{"raw":-342000000,"fmt":"-342M","longFmt":"-342,000,000"},"totalCashFromOperatingActivities":{"raw":-345000000,"fmt":"-345M","longFmt":"-345,000,000"},"capitalExpenditures":{"raw":-442000000,"fmt":"-442M","longFmt":"-442,000,000"},"investments":{"raw":-47000000,"fmt":"-47M","longFmt":"-47,000,000"},"otherCashflowsFromInvestingActivities":{"raw":-6000000,"fmt":"-6M","longFmt":"-6,000,000"},"totalCashflowsFromInvestingActivities":{"raw":-2300000000,"fmt":"-2.3B","longFmt":"-2,300,000,000"},"dividendsPaid":{"raw":-1332000000,"fmt":"-1.33B","longFmt":"-1,332,000,000"},"netBorrowings":{"raw":-612000000,"fmt":"-612M","longFmt":"-612,000,000"},"otherCashflowsFromFinancingActivities":{"raw":-2000000,"fmt":"-2M","longFmt":"-2,000,000"},"totalCashFromFinancingActivities":{"raw":-2876000000,"fmt":"-2.88B","longFmt":"-2,876,000,000"},"effectOfExchangeRate":{"raw":57000000,"fmt":"57M","longFmt":"57,000,000"},"changeInCash":{"raw":-5464000000,"fmt":"-5.46B","longFmt":"-5,464,000,000"},"repurchaseOfStock":{"raw":-1033000000,"fmt":"-1.03B","longFmt":"-1,033,000,000"},"issuanceOfStock":{"raw":103000000,"fmt":"103M","longFmt":"103,000,000"}},{"maxAge":1,"endDate":{"raw":1546041600,"fmt":"2018-12-29"},"netIncome":{"raw":6854000000,"fmt":"6.85B","longFmt":"6,854,000,000"},"depreciation":{"raw":559000000,"fmt":"559M","longFmt":"559,000,000"},"changeToNetincome":{"raw":-4801000000,"fmt":"-4.8B","longFmt":"-4,801,000,000"},"changeToAccountReceivables":{"raw":1046000000,"fmt":"1.05B","longFmt":"1,046,000,000"},"changeToLiabilities":{"raw":766000000,"fmt":"766M","longFmt":"766,000,000"},"changeToInventory":{"raw":188000000,"fmt":"188M","longFmt":"188,000,000"},"changeToOperatingActivities":{"raw":167000000,"fmt":"167M","longFmt":"167,000,000"},"totalCashFromOperatingActivities":{"raw":4683000000,"fmt":"4.68B","longFmt":"4,683,000,000"},"capitalExpenditures":{"raw":-1704000000,"fmt":"-1.7B","longFmt":"-1,704,000,000"},"investments":{"raw":1639000000,"fmt":"1.64B","longFmt":"1,639,000,000"},"otherCashflowsFromInvestingActivities":{"raw":2000000,"fmt":"2M","longFmt":"2,000,000"},"totalCashflowsFromInvestingActivities":{"raw":-1034000000,"fmt":"-1.03B","longFmt":"-1,034,000,000"},"dividendsPaid":{"raw":-1332000000,"fmt":"-1.33B","longFmt":"-1,332,000,000"},"netBorrowings":{"raw":-1468000000,"fmt":"-1.47B","longFmt":"-1,468,000,000"},"otherCashflowsFromFinancingActivities":{"raw":-2928000000,"fmt":"-2.93B","longFmt":"-2,928,000,000"},"totalCashFromFinancingActivities":{"raw":-4898000000,"fmt":"-4.9B","longFmt":"-4,898,000,000"},"effectOfExchangeRate":{"raw":-25000000,"fmt":"-25M","longFmt":"-25,000,000"},"changeInCash":{"raw":-1274000000,"fmt":"-1.27B","longFmt":"-1,274,000,000"},"repurchaseOfStock":{"raw":-568000000,"fmt":"-568M","longFmt":"-568,000,000"},"issuanceOfStock":{"raw":66000000,"fmt":"66M","longFmt":"66,000,000"}},{"maxAge":1,"endDate":{"raw":1536364800,"fmt":"2018-09-08"},"netIncome":{"raw":2498000000,"fmt":"2.5B","longFmt":"2,498,000,000"},"depreciation":{"raw":566000000,"fmt":"566M","longFmt":"566,000,000"},"changeToNetincome":{"raw":-417000000,"fmt":"-417M","longFmt":"-417,000,000"},"changeToAccountReceivables":{"raw":-280000000,"fmt":"-280M","longFmt":"-280,000,000"},"changeToLiabilities":{"raw":676000000,"fmt":"676M","longFmt":"676,000,000"},"changeToInventory":{"raw":275000000,"fmt":"275M","longFmt":"275,000,000"},"changeToOperatingActivities":{"raw":66000000,"fmt":"66M","longFmt":"66,000,000"},"totalCashFromOperatingActivities":{"raw":3645000000,"fmt":"3.65B","longFmt":"3,645,000,000"},"capitalExpenditures":{"raw":-633000000,"fmt":"-633M","longFmt":"-633,000,000"},"investments":{"raw":2314000000,"fmt":"2.31B","longFmt":"2,314,000,000"},"otherCashflowsFromInvestingActivities":{"raw":2000000,"fmt":"2M","longFmt":"2,000,000"},"totalCashflowsFromInvestingActivities":{"raw":1771000000,"fmt":"1.77B","longFmt":"1,771,000,000"},"dividendsPaid":{"raw":-1316000000,"fmt":"-1.32B","longFmt":"-1,316,000,000"},"netBorrowings":{"raw":-5477000000,"fmt":"-5.48B","longFmt":"-5,477,000,000"},"otherCashflowsFromFinancingActivities":{"raw":-21000000,"fmt":"-21M","longFmt":"-21,000,000"},"totalCashFromFinancingActivities":{"raw":-7213000000,"fmt":"-7.21B","longFmt":"-7,213,000,000"},"effectOfExchangeRate":{"raw":-54000000,"fmt":"-54M","longFmt":"-54,000,000"},"changeInCash":{"raw":-1851000000,"fmt":"-1.85B","longFmt":"-1,851,000,000"},"repurchaseOfStock":{"raw":-469000000,"fmt":"-469M","longFmt":"-469,000,000"},"issuanceOfStock":{"raw":70000000,"fmt":"70M","longFmt":"70,000,000"}}],"maxAge":86400},"defaultKeyStatistics":{"maxAge":1,"priceHint":{"raw":2,"fmt":"2","longFmt":"2"},"enterpriseValue":{"raw":216721440768,"fmt":"216.72B","longFmt":"216,721,440,768"},"forwardPE":{"raw":22.321608,"fmt":"22.32"},"profitMargins":{"raw":0.19589001,"fmt":"19.59%"},"floatShares":{"raw":1395331219,"fmt":"1.4B","longFmt":"1,395,331,219"},"sharesOutstanding":{"raw":1401820032,"fmt":"1.4B","longFmt":"1,401,820,032"},"sharesShort":{"raw":10182241,"fmt":"10.18M","longFmt":"10,182,241"},"sharesShortPriorMonth":{"raw":11087702,"fmt":"11.09M","longFmt":"11,087,702"},"sharesShortPreviousMonthDate":{"raw":1559260800,"fmt":"2019-05-31"},"dateShortInterest":{"raw":1561680000,"fmt":"2019-06-28"},"sharesPercentSharesOut":{"raw":0.0073,"fmt":"0.73%"},"heldPercentInsiders":{"raw":0.00202,"fmt":"0.20%"},"heldPercentInstitutions":{"raw":0.73676,"fmt":"73.68%"},"shortRatio":{"raw":2.3,"fmt":"2.3"},"shortPercentOfFloat":{"raw":0.0073,"fmt":"0.73%"},"beta":{"raw":0.525906,"fmt":"0.53"},"morningStarOverallRating":{},"morningStarRiskRating":{},"category":null,"bookValue":{"raw":9.973,"fmt":"9.97"},"priceToBook":{"raw":13.362078,"fmt":"13.36"},"annualReportExpenseRatio":{},"ytdReturn":{},"beta3Year":{},"totalAssets":{},"yield":{},"fundFamily":null,"fundInceptionDate":{},"legalType":null,"threeYearAverageReturn":{},"fiveYearAverageReturn":{},"priceToSalesTrailing12Months":{},"lastFiscalYearEnd":{"raw":1546041600,"fmt":"2018-12-29"},"nextFiscalYearEnd":{"raw":1609200000,"fmt":"2020-12-29"},"mostRecentQuarter":{"raw":1560556800,"fmt":"2019-06-15"},"earningsQuarterlyGrowth":{"raw":0.118,"fmt":"11.80%"},"revenueQuarterlyGrowth":{},"netIncomeToCommon":{"raw":12800000000,"fmt":"12.8B","longFmt":"12,800,000,000"},"trailingEps":{"raw":9.033,"fmt":"9.03"},"forwardEps":{"raw":5.97,"fmt":"5.97"},"pegRatio":{"raw":6.44,"fmt":"6.44"},"lastSplitFactor":"1/2","lastSplitDate":{"raw":833328000,"fmt":"1996-05-29"},"enterpriseToRevenue":{"raw":3.317,"fmt":"3.32"},"enterpriseToEbitda":{"raw":16.908,"fmt":"16.91"},"52WeekChange":{"raw":0.18758845,"fmt":"18.76%"},"SandP52WeekChange":{"raw":0.077139735,"fmt":"7.71%"},"lastDividendValue":{},"lastCapGain":{},"annualHoldingsTurnover":{}},"financialData":{"maxAge":86400,"currentPrice":{"raw":133.26,"fmt":"133.26"},"targetHighPrice":{"raw":150.0,"fmt":"150.00"},"targetLowPrice":{"raw":110.0,"fmt":"110.00"},"targetMeanPrice":{"raw":133.0,"fmt":"133.00"},"targetMedianPrice":{"raw":133.5,"fmt":"133.50"},"recommendationMean":{"raw":2.6,"fmt":"2.60"},"recommendationKey":"hold","numberOfAnalystOpinions":{"raw":20,"fmt":"20","longFmt":"20"},"totalCash":{"raw":3584000000,"fmt":"3.58B","longFmt":"3,584,000,000"},"totalCashPerShare":{"raw":2.563,"fmt":"2.56"},"ebitda":{"raw":12817999872,"fmt":"12.82B","longFmt":"12,817,999,872"},"totalDebt":{"raw":32655998976,"fmt":"32.66B","longFmt":"32,655,998,976"},"quickRatio":{"raw":0.606,"fmt":"0.61"},"currentRatio":{"raw":0.864,"fmt":"0.86"},"totalRevenue":{"raw":65342001152,"fmt":"65.34B","longFmt":"65,342,001,152"},"debtToEquity":{"raw":232.642,"fmt":"232.64"},"revenuePerShare":{"raw":46.424,"fmt":"46.42"},"returnOnAssets":{"raw":0.08644,"fmt":"8.64%"},"returnOnEquity":{"raw":1.0587001,"fmt":"105.87%"},"grossProfits":{"raw":35283000000,"fmt":"35.28B","longFmt":"35,283,000,000"},"freeCashflow":{"raw":4930250240,"fmt":"4.93B","longFmt":"4,930,250,240"},"operatingCashflow":{"raw":9715999744,"fmt":"9.72B","longFmt":"9,715,999,744"},"earningsGrowth":{"raw":0.125,"fmt":"12.50%"},"revenueGrowth":{"raw":0.022,"fmt":"2.20%"},"grossMargins":{"raw":0.54963,"fmt":"54.96%"},"ebitdaMargins":{"raw":0.19617,"fmt":"19.62%"},"operatingMargins":{"raw":0.16279,"fmt":"16.28%"},"profitMargins":{"raw":0.19589001,"fmt":"19.59%"},"financialCurrency":"USD"}}],"error":null}} </t>
  </si>
  <si>
    <t xml:space="preserve">{"quoteSummary":{"result":[{"cashflowStatementHistoryQuarterly":{"cashflowStatements":[{"maxAge":1,"endDate":{"raw":1553904000,"fmt":"2019-03-30"},"netIncome":{"raw":16000000,"fmt":"16M","longFmt":"16,000,000"},"depreciation":{"raw":46000000,"fmt":"46M","longFmt":"46,000,000"},"changeToNetincome":{"raw":54000000,"fmt":"54M","longFmt":"54,000,000"},"changeToAccountReceivables":{"raw":-5000000,"fmt":"-5M","longFmt":"-5,000,000"},"changeToLiabilities":{"raw":-127000000,"fmt":"-127M","longFmt":"-127,000,000"},"changeToInventory":{"raw":-110000000,"fmt":"-110M","longFmt":"-110,000,000"},"changeToOperatingActivities":{"raw":-96000000,"fmt":"-96M","longFmt":"-96,000,000"},"totalCashFromOperatingActivities":{"raw":-213000000,"fmt":"-213M","longFmt":"-213,000,000"},"capitalExpenditures":{"raw":-62000000,"fmt":"-62M","longFmt":"-62,000,000"},"investments":{"raw":-138000000,"fmt":"-138M","longFmt":"-138,000,000"},"otherCashflowsFromInvestingActivities":{"raw":27000000,"fmt":"27M","longFmt":"27,000,000"},"totalCashflowsFromInvestingActivities":{"raw":-173000000,"fmt":"-173M","longFmt":"-173,000,000"},"netBorrowings":{"raw":-164000000,"fmt":"-164M","longFmt":"-164,000,000"},"totalCashFromFinancingActivities":{"raw":286000000,"fmt":"286M","longFmt":"286,000,000"},"changeInCash":{"raw":-100000000,"fmt":"-100M","longFmt":"-100,000,000"},"issuanceOfStock":{"raw":450000000,"fmt":"450M","longFmt":"450,000,000"}},{"maxAge":1,"endDate":{"raw":1546041600,"fmt":"2018-12-29"},"netIncome":{"raw":38000000,"fmt":"38M","longFmt":"38,000,000"},"depreciation":{"raw":43000000,"fmt":"43M","longFmt":"43,000,000"},"changeToNetincome":{"raw":106000000,"fmt":"106M","longFmt":"106,000,000"},"changeToAccountReceivables":{"raw":-53000000,"fmt":"-53M","longFmt":"-53,000,000"},"changeToLiabilities":{"raw":86000000,"fmt":"86M","longFmt":"86,000,000"},"changeToInventory":{"raw":-107000000,"fmt":"-107M","longFmt":"-107,000,000"},"changeToOperatingActivities":{"raw":-52000000,"fmt":"-52M","longFmt":"-52,000,000"},"totalCashFromOperatingActivities":{"raw":70000000,"fmt":"70M","longFmt":"70,000,000"},"capitalExpenditures":{"raw":-41000000,"fmt":"-41M","longFmt":"-41,000,000"},"investments":{"raw":-68000000,"fmt":"-68M","longFmt":"-68,000,000"},"otherCashflowsFromInvestingActivities":{"raw":71000000,"fmt":"71M","longFmt":"71,000,000"},"totalCashflowsFromInvestingActivities":{"raw":-38000000,"fmt":"-38M","longFmt":"-38,000,000"},"netBorrowings":{"raw":-26000000,"fmt":"-26M","longFmt":"-26,000,000"},"totalCashFromFinancingActivities":{"raw":286000000,"fmt":"286M","longFmt":"286,000,000"},"changeInCash":{"raw":32000000,"fmt":"32M","longFmt":"32,000,000"},"issuanceOfStock":{"raw":26000000,"fmt":"26M","longFmt":"26,000,000"}},{"maxAge":1,"endDate":{"raw":1538179200,"fmt":"2018-09-29"},"netIncome":{"raw":102000000,"fmt":"102M","longFmt":"102,000,000"},"depreciation":{"raw":41000000,"fmt":"41M","longFmt":"41,000,000"},"changeToNetincome":{"raw":45000000,"fmt":"45M","longFmt":"45,000,000"},"changeToAccountReceivables":{"raw":-89000000,"fmt":"-89M","longFmt":"-89,000,000"},"changeToLiabilities":{"raw":12000000,"fmt":"12M","longFmt":"12,000,000"},"changeToInventory":{"raw":12000000,"fmt":"12M","longFmt":"12,000,000"},"changeToOperatingActivities":{"raw":-37000000,"fmt":"-37M","longFmt":"-37,000,000"},"totalCashFromOperatingActivities":{"raw":95000000,"fmt":"95M","longFmt":"95,000,000"},"capitalExpenditures":{"raw":-33000000,"fmt":"-33M","longFmt":"-33,000,000"},"investments":{"raw":25000000,"fmt":"25M","longFmt":"25,000,000"},"otherCashflowsFromInvestingActivities":{"raw":71000000,"fmt":"71M","longFmt":"71,000,000"},"totalCashflowsFromInvestingActivities":{"raw":-8000000,"fmt":"-8M","longFmt":"-8,000,000"},"netBorrowings":{"raw":-26000000,"fmt":"-26M","longFmt":"-26,000,000"},"otherCashflowsFromFinancingActivities":{"raw":-1000000,"fmt":"-1M","longFmt":"-1,000,000"},"totalCashFromFinancingActivities":{"raw":8000000,"fmt":"8M","longFmt":"8,000,000"},"changeInCash":{"raw":95000000,"fmt":"95M","longFmt":"95,000,000"},"issuanceOfStock":{"raw":9000000,"fmt":"9M","longFmt":"9,000,000"}},{"maxAge":1,"endDate":{"raw":1530316800,"fmt":"2018-06-30"},"netIncome":{"raw":116000000,"fmt":"116M","longFmt":"116,000,000"},"depreciation":{"raw":42000000,"fmt":"42M","longFmt":"42,000,000"},"changeToNetincome":{"raw":31000000,"fmt":"31M","longFmt":"31,000,000"},"changeToAccountReceivables":{"raw":-380000000,"fmt":"-380M","longFmt":"-380,000,000"},"changeToLiabilities":{"raw":70000000,"fmt":"70M","longFmt":"70,000,000"},"changeToInventory":{"raw":-35000000,"fmt":"-35M","longFmt":"-35,000,000"},"changeToOperatingActivities":{"raw":101000000,"fmt":"101M","longFmt":"101,000,000"},"totalCashFromOperatingActivities":{"raw":-45000000,"fmt":"-45M","longFmt":"-45,000,000"},"capitalExpenditures":{"raw":-43000000,"fmt":"-43M","longFmt":"-43,000,000"},"investments":{"raw":-35000000,"fmt":"-35M","longFmt":"-35,000,000"},"otherCashflowsFromInvestingActivities":{"raw":71000000,"fmt":"71M","longFmt":"71,000,000"},"totalCashflowsFromInvestingActivities":{"raw":-78000000,"fmt":"-78M","longFmt":"-78,000,000"},"netBorrowings":{"raw":-1000000,"fmt":"-1M","longFmt":"-1,000,000"},"otherCashflowsFromFinancingActivities":{"raw":-1000000,"fmt":"-1M","longFmt":"-1,000,000"},"totalCashFromFinancingActivities":{"raw":28000000,"fmt":"28M","longFmt":"28,000,000"},"changeInCash":{"raw":-95000000,"fmt":"-95M","longFmt":"-95,000,000"},"issuanceOfStock":{"raw":29000000,"fmt":"29M","longFmt":"29,000,000"}}],"maxAge":86400},"defaultKeyStatistics":{"maxAge":1,"priceHint":{"raw":2,"fmt":"2","longFmt":"2"},"enterpriseValue":{"raw":37347250176,"fmt":"37.35B","longFmt":"37,347,250,176"},"forwardPE":{"raw":33.640778,"fmt":"33.64"},"profitMargins":{"raw":0.04459,"fmt":"4.46%"},"floatShares":{"raw":999052956,"fmt":"999.05M","longFmt":"999,052,956"},"sharesOutstanding":{"raw":969344000,"fmt":"969.34M","longFmt":"969,344,000"},"sharesShort":{"raw":113593452,"fmt":"113.59M","longFmt":"113,593,452"},"sharesShortPriorMonth":{"raw":110597850,"fmt":"110.6M","longFmt":"110,597,850"},"sharesShortPreviousMonthDate":{"raw":1559260800,"fmt":"2019-05-31"},"dateShortInterest":{"raw":1561680000,"fmt":"2019-06-28"},"sharesPercentSharesOut":{"raw":0.105,"fmt":"10.50%"},"heldPercentInsiders":{"raw":0.00795,"fmt":"0.80%"},"heldPercentInstitutions":{"raw":0.66966003,"fmt":"66.97%"},"shortRatio":{"raw":1.39,"fmt":"1.39"},"shortPercentOfFloat":{"raw":0.10569999,"fmt":"10.57%"},"beta":{"raw":3.372347,"fmt":"3.37"},"morningStarOverallRating":{},"morningStarRiskRating":{},"category":null,"bookValue":{"raw":1.652,"fmt":"1.65"},"priceToBook":{"raw":20.974577,"fmt":"20.97"},"annualReportExpenseRatio":{},"ytdReturn":{},"beta3Year":{},"totalAssets":{},"yield":{},"fundFamily":null,"fundInceptionDate":{},"legalType":null,"threeYearAverageReturn":{},"fiveYearAverageReturn":{},"priceToSalesTrailing12Months":{},"lastFiscalYearEnd":{"raw":1546041600,"fmt":"2018-12-29"},"nextFiscalYearEnd":{"raw":1609200000,"fmt":"2020-12-29"},"mostRecentQuarter":{"raw":1553904000,"fmt":"2019-03-30"},"earningsQuarterlyGrowth":{"raw":-0.802,"fmt":"-80.20%"},"revenueQuarterlyGrowth":{},"netIncomeToCommon":{"raw":272000000,"fmt":"272M","longFmt":"272,000,000"},"trailingEps":{"raw":0.249,"fmt":"0.25"},"forwardEps":{"raw":1.03,"fmt":"1.03"},"pegRatio":{"raw":1.48,"fmt":"1.48"},"lastSplitFactor":"1/2","lastSplitDate":{"raw":966902400,"fmt":"2000-08-22"},"enterpriseToRevenue":{"raw":6.122,"fmt":"6.12"},"enterpriseToEbitda":{"raw":63.733,"fmt":"63.73"},"52WeekChange":{"raw":1.0741858,"fmt":"107.42%"},"SandP52WeekChange":{"raw":0.077139735,"fmt":"7.71%"},"lastDividendValue":{},"lastCapGain":{},"annualHoldingsTurnover":{}},"financialData":{"maxAge":86400,"currentPrice":{"raw":34.65,"fmt":"34.65"},"targetHighPrice":{"raw":43.0,"fmt":"43.00"},"targetLowPrice":{"raw":7.0,"fmt":"7.00"},"targetMeanPrice":{"raw":31.21,"fmt":"31.21"},"targetMedianPrice":{"raw":32.0,"fmt":"32.00"},"recommendationMean":{"raw":2.4,"fmt":"2.40"},"recommendationKey":"buy","numberOfAnalystOpinions":{"raw":28,"fmt":"28","longFmt":"28"},"totalCash":{"raw":1194000000,"fmt":"1.19B","longFmt":"1,194,000,000"},"totalCashPerShare":{"raw":1.104,"fmt":"1.1"},"ebitda":{"raw":586000000,"fmt":"586M","longFmt":"586,000,000"},"totalDebt":{"raw":1344999936,"fmt":"1.34B","longFmt":"1,344,999,936"},"quickRatio":{"raw":1.402,"fmt":"1.40"},"currentRatio":{"raw":2.084,"fmt":"2.08"},"totalRevenue":{"raw":6099999744,"fmt":"6.1B","longFmt":"6,099,999,744"},"debtToEquity":{"raw":75.224,"fmt":"75.22"},"revenuePerShare":{"raw":6.094,"fmt":"6.09"},"returnOnAssets":{"raw":0.059520002,"fmt":"5.95%"},"returnOnEquity":{"raw":0.21733999,"fmt":"21.73%"},"grossProfits":{"raw":2492000000,"fmt":"2.49B","longFmt":"2,492,000,000"},"freeCashflow":{"raw":-233375008,"fmt":"-233.38M","longFmt":"-233,375,008"},"operatingCashflow":{"raw":-72000000,"fmt":"-72M","longFmt":"-72,000,000"},"earningsGrowth":{"raw":-0.875,"fmt":"-87.50%"},"revenueGrowth":{"raw":-0.228,"fmt":"-22.80%"},"grossMargins":{"raw":0.39606,"fmt":"39.61%"},"ebitdaMargins":{"raw":0.09607001,"fmt":"9.61%"},"operatingMargins":{"raw":0.06787,"fmt":"6.79%"},"profitMargins":{"raw":0.04459,"fmt":"4.46%"},"financialCurrency":"USD"}}],"error":null}} </t>
  </si>
  <si>
    <t xml:space="preserve">{"quoteSummary":{"result":[{"cashflowStatementHistoryQuarterly":{"cashflowStatements":[{"maxAge":1,"endDate":{"raw":1553990400,"fmt":"2019-03-31"},"netIncome":{"raw":86230000,"fmt":"86.23M","longFmt":"86,230,000"},"depreciation":{"raw":17898000,"fmt":"17.9M","longFmt":"17,898,000"},"changeToNetincome":{"raw":23896000,"fmt":"23.9M","longFmt":"23,896,000"},"changeToAccountReceivables":{"raw":43983000,"fmt":"43.98M","longFmt":"43,983,000"},"changeToLiabilities":{"raw":-51815000,"fmt":"-51.81M","longFmt":"-51,815,000"},"changeToOperatingActivities":{"raw":25387000,"fmt":"25.39M","longFmt":"25,387,000"},"totalCashFromOperatingActivities":{"raw":151578000,"fmt":"151.58M","longFmt":"151,578,000"},"capitalExpenditures":{"raw":-6900000,"fmt":"-6.9M","longFmt":"-6,900,000"},"otherCashflowsFromInvestingActivities":{"raw":-460000,"fmt":"-460k","longFmt":"-460,000"},"totalCashflowsFromInvestingActivities":{"raw":-251683000,"fmt":"-251.68M","longFmt":"-251,683,000"},"otherCashflowsFromFinancingActivities":{"raw":-1617000,"fmt":"-1.62M","longFmt":"-1,617,000"},"totalCashFromFinancingActivities":{"raw":-69091000,"fmt":"-69.09M","longFmt":"-69,091,000"},"effectOfExchangeRate":{"raw":-552000,"fmt":"-552k","longFmt":"-552,000"},"changeInCash":{"raw":-169748000,"fmt":"-169.75M","longFmt":"-169,748,000"},"repurchaseOfStock":{"raw":-77850000,"fmt":"-77.85M","longFmt":"-77,850,000"},"issuanceOfStock":{"raw":10376000,"fmt":"10.38M","longFmt":"10,376,000"}},{"maxAge":1,"endDate":{"raw":1546214400,"fmt":"2018-12-31"},"netIncome":{"raw":153163000,"fmt":"153.16M","longFmt":"153,163,000"},"depreciation":{"raw":11914000,"fmt":"11.91M","longFmt":"11,914,000"},"changeToNetincome":{"raw":17518000,"fmt":"17.52M","longFmt":"17,518,000"},"changeToAccountReceivables":{"raw":-106811000,"fmt":"-106.81M","longFmt":"-106,811,000"},"changeToLiabilities":{"raw":106201000,"fmt":"106.2M","longFmt":"106,201,000"},"changeToOperatingActivities":{"raw":-52718000,"fmt":"-52.72M","longFmt":"-52,718,000"},"totalCashFromOperatingActivities":{"raw":132934000,"fmt":"132.93M","longFmt":"132,934,000"},"capitalExpenditures":{"raw":-8685000,"fmt":"-8.69M","longFmt":"-8,685,000"},"otherCashflowsFromInvestingActivities":{"raw":-3382000,"fmt":"-3.38M","longFmt":"-3,382,000"},"totalCashflowsFromInvestingActivities":{"raw":-12067000,"fmt":"-12.07M","longFmt":"-12,067,000"},"otherCashflowsFromFinancingActivities":{"raw":-75000,"fmt":"-75k","longFmt":"-75,000"},"totalCashFromFinancingActivities":{"raw":-75392000,"fmt":"-75.39M","longFmt":"-75,392,000"},"effectOfExchangeRate":{"raw":2484000,"fmt":"2.48M","longFmt":"2,484,000"},"changeInCash":{"raw":47959000,"fmt":"47.96M","longFmt":"47,959,000"},"repurchaseOfStock":{"raw":-78938000,"fmt":"-78.94M","longFmt":"-78,938,000"},"issuanceOfStock":{"raw":3621000,"fmt":"3.62M","longFmt":"3,621,000"}},{"maxAge":1,"endDate":{"raw":1538265600,"fmt":"2018-09-30"},"netIncome":{"raw":89336000,"fmt":"89.34M","longFmt":"89,336,000"},"depreciation":{"raw":13603000,"fmt":"13.6M","longFmt":"13,603,000"},"changeToNetincome":{"raw":8557000,"fmt":"8.56M","longFmt":"8,557,000"},"changeToAccountReceivables":{"raw":4832000,"fmt":"4.83M","longFmt":"4,832,000"},"changeToLiabilities":{"raw":-17230000,"fmt":"-17.23M","longFmt":"-17,230,000"},"changeToOperatingActivities":{"raw":10327000,"fmt":"10.33M","longFmt":"10,327,000"},"totalCashFromOperatingActivities":{"raw":109961000,"fmt":"109.96M","longFmt":"109,961,000"},"capitalExpenditures":{"raw":-6326000,"fmt":"-6.33M","longFmt":"-6,326,000"},"otherCashflowsFromInvestingActivities":{"raw":-34000,"fmt":"-34k","longFmt":"-34,000"},"totalCashflowsFromInvestingActivities":{"raw":-6360000,"fmt":"-6.36M","longFmt":"-6,360,000"},"otherCashflowsFromFinancingActivities":{"raw":-75000,"fmt":"-75k","longFmt":"-75,000"},"totalCashFromFinancingActivities":{"raw":-66074000,"fmt":"-66.07M","longFmt":"-66,074,000"},"effectOfExchangeRate":{"raw":-4241000,"fmt":"-4.24M","longFmt":"-4,241,000"},"changeInCash":{"raw":33286000,"fmt":"33.29M","longFmt":"33,286,000"},"repurchaseOfStock":{"raw":-76870000,"fmt":"-76.87M","longFmt":"-76,870,000"},"issuanceOfStock":{"raw":10796000,"fmt":"10.8M","longFmt":"10,796,000"}},{"maxAge":1,"endDate":{"raw":1530316800,"fmt":"2018-06-30"},"netIncome":{"raw":92596000,"fmt":"92.6M","longFmt":"92,596,000"},"depreciation":{"raw":17125000,"fmt":"17.12M","longFmt":"17,125,000"},"changeToNetincome":{"raw":13223000,"fmt":"13.22M","longFmt":"13,223,000"},"changeToAccountReceivables":{"raw":5017000,"fmt":"5.02M","longFmt":"5,017,000"},"changeToLiabilities":{"raw":-4533000,"fmt":"-4.53M","longFmt":"-4,533,000"},"changeToOperatingActivities":{"raw":-10997000,"fmt":"-11M","longFmt":"-10,997,000"},"totalCashFromOperatingActivities":{"raw":111121000,"fmt":"111.12M","longFmt":"111,121,000"},"capitalExpenditures":{"raw":-3818000,"fmt":"-3.82M","longFmt":"-3,818,000"},"otherCashflowsFromInvestingActivities":{"raw":-1173000,"fmt":"-1.17M","longFmt":"-1,173,000"},"totalCashflowsFromInvestingActivities":{"raw":-288017000,"fmt":"-288.02M","longFmt":"-288,017,000"},"otherCashflowsFromFinancingActivities":{"raw":-4939000,"fmt":"-4.94M","longFmt":"-4,939,000"},"totalCashFromFinancingActivities":{"raw":8196000,"fmt":"8.2M","longFmt":"8,196,000"},"effectOfExchangeRate":{"raw":-20899000,"fmt":"-20.9M","longFmt":"-20,899,000"},"changeInCash":{"raw":-189599000,"fmt":"-189.6M","longFmt":"-189,599,000"},"repurchaseOfStock":{"raw":-708000,"fmt":"-708k","longFmt":"-708,000"},"issuanceOfStock":{"raw":13843000,"fmt":"13.84M","longFmt":"13,843,000"}}],"maxAge":86400},"defaultKeyStatistics":{"maxAge":1,"priceHint":{"raw":2,"fmt":"2","longFmt":"2"},"enterpriseValue":{"raw":17197082624,"fmt":"17.2B","longFmt":"17,197,082,624"},"forwardPE":{"raw":31.5797,"fmt":"31.58"},"profitMargins":{"raw":0.31729,"fmt":"31.73%"},"floatShares":{"raw":83261202,"fmt":"83.26M","longFmt":"83,261,202"},"sharesOutstanding":{"raw":83928400,"fmt":"83.93M","longFmt":"83,928,400"},"sharesShort":{"raw":1580810,"fmt":"1.58M","longFmt":"1,580,810"},"sharesShortPriorMonth":{"raw":1521055,"fmt":"1.52M","longFmt":"1,521,055"},"sharesShortPreviousMonthDate":{"raw":1559260800,"fmt":"2019-05-31"},"dateShortInterest":{"raw":1561680000,"fmt":"2019-06-28"},"sharesPercentSharesOut":{"raw":0.0188,"fmt":"1.88%"},"heldPercentInsiders":{"raw":0.01165,"fmt":"1.16%"},"heldPercentInstitutions":{"raw":0.98253,"fmt":"98.25%"},"shortRatio":{"raw":4.13,"fmt":"4.13"},"shortPercentOfFloat":{"raw":0.0212,"fmt":"2.12%"},"beta":{"raw":1.65594,"fmt":"1.66"},"morningStarOverallRating":{},"morningStarRiskRating":{},"category":null,"bookValue":{"raw":32.003,"fmt":"32.00"},"priceToBook":{"raw":6.5620418,"fmt":"6.56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0.023,"fmt":"2.30%"},"revenueQuarterlyGrowth":{},"netIncomeToCommon":{"raw":421324992,"fmt":"421.32M","longFmt":"421,324,992"},"trailingEps":{"raw":4.912,"fmt":"4.91"},"forwardEps":{"raw":6.65,"fmt":"6.65"},"pegRatio":{"raw":2.27,"fmt":"2.27"},"lastSplitFactor":"1/2","lastSplitDate":{"raw":1181001600,"fmt":"2007-06-05"},"enterpriseToRevenue":{"raw":12.951,"fmt":"12.95"},"enterpriseToEbitda":{"raw":31.7,"fmt":"31.70"},"52WeekChange":{"raw":0.17970812,"fmt":"17.97%"},"SandP52WeekChange":{"raw":0.077139735,"fmt":"7.71%"},"lastDividendValue":{},"lastCapGain":{},"annualHoldingsTurnover":{}},"financialData":{"maxAge":86400,"currentPrice":{"raw":210.005,"fmt":"210.01"},"targetHighPrice":{"raw":228.0,"fmt":"228.00"},"targetLowPrice":{"raw":160.0,"fmt":"160.00"},"targetMeanPrice":{"raw":199.9,"fmt":"199.90"},"targetMedianPrice":{"raw":210.0,"fmt":"210.00"},"recommendationMean":{"raw":2.5,"fmt":"2.50"},"recommendationKey":"buy","numberOfAnalystOpinions":{"raw":10,"fmt":"10","longFmt":"10"},"totalCash":{"raw":607628032,"fmt":"607.63M","longFmt":"607,628,032"},"totalCashPerShare":{"raw":7.24,"fmt":"7.24"},"ebitda":{"raw":542502016,"fmt":"542.5M","longFmt":"542,502,016"},"totalDebt":{"raw":102525000,"fmt":"102.53M","longFmt":"102,525,000"},"quickRatio":{"raw":2.026,"fmt":"2.03"},"currentRatio":{"raw":2.111,"fmt":"2.11"},"totalRevenue":{"raw":1327892992,"fmt":"1.33B","longFmt":"1,327,892,992"},"debtToEquity":{"raw":3.819,"fmt":"3.82"},"revenuePerShare":{"raw":15.821,"fmt":"15.82"},"returnOnAssets":{"raw":0.09515,"fmt":"9.52%"},"returnOnEquity":{"raw":0.16549,"fmt":"16.55%"},"grossProfits":{"raw":1164785000,"fmt":"1.16B","longFmt":"1,164,785,000"},"freeCashflow":{"raw":456344256,"fmt":"456.34M","longFmt":"456,344,256"},"operatingCashflow":{"raw":505593984,"fmt":"505.59M","longFmt":"505,593,984"},"earningsGrowth":{"raw":0.031,"fmt":"3.10%"},"revenueGrowth":{"raw":0.121,"fmt":"12.10%"},"grossMargins":{"raw":0.90295,"fmt":"90.29%"},"ebitdaMargins":{"raw":0.40854,"fmt":"40.85%"},"operatingMargins":{"raw":0.36294997,"fmt":"36.29%"},"profitMargins":{"raw":0.31729,"fmt":"31.73%"},"financialCurrency":"USD"}}],"error":null}} </t>
  </si>
  <si>
    <t xml:space="preserve">{"quoteSummary":{"result":[{"cashflowStatementHistoryQuarterly":{"cashflowStatements":[{"maxAge":1,"endDate":{"raw":1553990400,"fmt":"2019-03-31"},"netIncome":{"raw":225000000,"fmt":"225M","longFmt":"225,000,000"},"depreciation":{"raw":145000000,"fmt":"145M","longFmt":"145,000,000"},"changeToNetincome":{"raw":17000000,"fmt":"17M","longFmt":"17,000,000"},"changeToAccountReceivables":{"raw":6000000,"fmt":"6M","longFmt":"6,000,000"},"changeToLiabilities":{"raw":4000000,"fmt":"4M","longFmt":"4,000,000"},"changeToOperatingActivities":{"raw":-84000000,"fmt":"-84M","longFmt":"-84,000,000"},"totalCashFromOperatingActivities":{"raw":373000000,"fmt":"373M","longFmt":"373,000,000"},"capitalExpenditures":{"raw":-98000000,"fmt":"-98M","longFmt":"-98,000,000"},"otherCashflowsFromInvestingActivities":{"raw":6000000,"fmt":"6M","longFmt":"6,000,000"},"totalCashflowsFromInvestingActivities":{"raw":-36000000,"fmt":"-36M","longFmt":"-36,000,000"},"netBorrowings":{"raw":-93000000,"fmt":"-93M","longFmt":"-93,000,000"},"otherCashflowsFromFinancingActivities":{"raw":-56000000,"fmt":"-56M","longFmt":"-56,000,000"},"totalCashFromFinancingActivities":{"raw":-300000000,"fmt":"-300M","longFmt":"-300,000,000"},"changeInCash":{"raw":37000000,"fmt":"37M","longFmt":"37,000,000"},"repurchaseOfStock":{"raw":-183000000,"fmt":"-183M","longFmt":"-183,000,000"},"issuanceOfStock":{"raw":32000000,"fmt":"32M","longFmt":"32,000,000"}},{"maxAge":1,"endDate":{"raw":1546214400,"fmt":"2018-12-31"},"netIncome":{"raw":286000000,"fmt":"286M","longFmt":"286,000,000"},"depreciation":{"raw":-34000000,"fmt":"-34M","longFmt":"-34,000,000"},"changeToNetincome":{"raw":42000000,"fmt":"42M","longFmt":"42,000,000"},"changeToAccountReceivables":{"raw":-79000000,"fmt":"-79M","longFmt":"-79,000,000"},"changeToLiabilities":{"raw":145000000,"fmt":"145M","longFmt":"145,000,000"},"changeToOperatingActivities":{"raw":27000000,"fmt":"27M","longFmt":"27,000,000"},"totalCashFromOperatingActivities":{"raw":571000000,"fmt":"571M","longFmt":"571,000,000"},"capitalExpenditures":{"raw":-97000000,"fmt":"-97M","longFmt":"-97,000,000"},"investments":{"raw":-3000000,"fmt":"-3M","longFmt":"-3,000,000"},"otherCashflowsFromInvestingActivities":{"raw":6000000,"fmt":"6M","longFmt":"6,000,000"},"totalCashflowsFromInvestingActivities":{"raw":-806000000,"fmt":"-806M","longFmt":"-806,000,000"},"netBorrowings":{"raw":663000000,"fmt":"663M","longFmt":"663,000,000"},"otherCashflowsFromFinancingActivities":{"raw":-9000000,"fmt":"-9M","longFmt":"-9,000,000"},"totalCashFromFinancingActivities":{"raw":-23000000,"fmt":"-23M","longFmt":"-23,000,000"},"changeInCash":{"raw":-258000000,"fmt":"-258M","longFmt":"-258,000,000"},"repurchaseOfStock":{"raw":-692000000,"fmt":"-692M","longFmt":"-692,000,000"},"issuanceOfStock":{"raw":15000000,"fmt":"15M","longFmt":"15,000,000"}},{"maxAge":1,"endDate":{"raw":1538265600,"fmt":"2018-09-30"},"netIncome":{"raw":227000000,"fmt":"227M","longFmt":"227,000,000"},"depreciation":{"raw":136000000,"fmt":"136M","longFmt":"136,000,000"},"changeToNetincome":{"raw":54000000,"fmt":"54M","longFmt":"54,000,000"},"changeToAccountReceivables":{"raw":-18000000,"fmt":"-18M","longFmt":"-18,000,000"},"changeToLiabilities":{"raw":-1000000,"fmt":"-1M","longFmt":"-1,000,000"},"changeToOperatingActivities":{"raw":-30000000,"fmt":"-30M","longFmt":"-30,000,000"},"totalCashFromOperatingActivities":{"raw":368000000,"fmt":"368M","longFmt":"368,000,000"},"capitalExpenditures":{"raw":-94000000,"fmt":"-94M","longFmt":"-94,000,000"},"investments":{"raw":2000000,"fmt":"2M","longFmt":"2,000,000"},"otherCashflowsFromInvestingActivities":{"raw":-1000000,"fmt":"-1M","longFmt":"-1,000,000"},"totalCashflowsFromInvestingActivities":{"raw":-93000000,"fmt":"-93M","longFmt":"-93,000,000"},"netBorrowings":{"raw":467000000,"fmt":"467M","longFmt":"467,000,000"},"otherCashflowsFromFinancingActivities":{"raw":-3000000,"fmt":"-3M","longFmt":"-3,000,000"},"totalCashFromFinancingActivities":{"raw":50000000,"fmt":"50M","longFmt":"50,000,000"},"changeInCash":{"raw":325000000,"fmt":"325M","longFmt":"325,000,000"},"repurchaseOfStock":{"raw":-430000000,"fmt":"-430M","longFmt":"-430,000,000"},"issuanceOfStock":{"raw":16000000,"fmt":"16M","longFmt":"16,000,000"}},{"maxAge":1,"endDate":{"raw":1530316800,"fmt":"2018-06-30"},"netIncome":{"raw":251000000,"fmt":"251M","longFmt":"251,000,000"},"depreciation":{"raw":136000000,"fmt":"136M","longFmt":"136,000,000"},"changeToNetincome":{"raw":54000000,"fmt":"54M","longFmt":"54,000,000"},"changeToAccountReceivables":{"raw":-18000000,"fmt":"-18M","longFmt":"-18,000,000"},"changeToLiabilities":{"raw":0,"fmt":null,"longFmt":"0"},"changeToOperatingActivities":{"raw":-30000000,"fmt":"-30M","longFmt":"-30,000,000"},"totalCashFromOperatingActivities":{"raw":368000000,"fmt":"368M","longFmt":"368,000,000"},"capitalExpenditures":{"raw":-94000000,"fmt":"-94M","longFmt":"-94,000,000"},"investments":{"raw":2000000,"fmt":"2M","longFmt":"2,000,000"},"otherCashflowsFromInvestingActivities":{"raw":-1000000,"fmt":"-1M","longFmt":"-1,000,000"},"totalCashflowsFromInvestingActivities":{"raw":-93000000,"fmt":"-93M","longFmt":"-93,000,000"},"netBorrowings":{"raw":467000000,"fmt":"467M","longFmt":"467,000,000"},"otherCashflowsFromFinancingActivities":{"raw":-3000000,"fmt":"-3M","longFmt":"-3,000,000"},"totalCashFromFinancingActivities":{"raw":50000000,"fmt":"50M","longFmt":"50,000,000"},"changeInCash":{"raw":325000000,"fmt":"325M","longFmt":"325,000,000"},"repurchaseOfStock":{"raw":-430000000,"fmt":"-430M","longFmt":"-430,000,000"},"issuanceOfStock":{"raw":16000000,"fmt":"16M","longFmt":"16,000,000"}}],"maxAge":86400},"defaultKeyStatistics":{"maxAge":1,"priceHint":{"raw":2,"fmt":"2","longFmt":"2"},"enterpriseValue":{"raw":42894487552,"fmt":"42.89B","longFmt":"42,894,487,552"},"forwardPE":{"raw":24.479221,"fmt":"24.48"},"profitMargins":{"raw":0.16805,"fmt":"16.81%"},"floatShares":{"raw":391686354,"fmt":"391.69M","longFmt":"391,686,354"},"sharesOutstanding":{"raw":409436992,"fmt":"409.44M","longFmt":"409,436,992"},"sharesShort":{"raw":51179656,"fmt":"51.18M","longFmt":"51,179,656"},"sharesShortPriorMonth":{"raw":50070320,"fmt":"50.07M","longFmt":"50,070,320"},"sharesShortPreviousMonthDate":{"raw":1559260800,"fmt":"2019-05-31"},"dateShortInterest":{"raw":1561680000,"fmt":"2019-06-28"},"sharesPercentSharesOut":{"raw":0.1304,"fmt":"13.04%"},"heldPercentInsiders":{"raw":0.00308,"fmt":"0.31%"},"heldPercentInstitutions":{"raw":0.91117996,"fmt":"91.12%"},"shortRatio":{"raw":16.46,"fmt":"16.46"},"shortPercentOfFloat":{"raw":0.1676,"fmt":"16.76%"},"beta":{"raw":0.839215,"fmt":"0.84"},"morningStarOverallRating":{},"morningStarRiskRating":{},"category":null,"bookValue":{"raw":6.102,"fmt":"6.10"},"priceToBook":{"raw":15.444936,"fmt":"15.44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-0.468,"fmt":"-46.80%"},"revenueQuarterlyGrowth":{},"netIncomeToCommon":{"raw":989000000,"fmt":"989M","longFmt":"989,000,000"},"trailingEps":{"raw":2.424,"fmt":"2.42"},"forwardEps":{"raw":3.85,"fmt":"3.85"},"pegRatio":{"raw":2.28,"fmt":"2.28"},"lastSplitFactor":"1/2","lastSplitDate":{"raw":1521504000,"fmt":"2018-03-20"},"enterpriseToRevenue":{"raw":7.289,"fmt":"7.29"},"enterpriseToEbitda":{"raw":22.612,"fmt":"22.61"},"52WeekChange":{"raw":0.23260045,"fmt":"23.26%"},"SandP52WeekChange":{"raw":0.077139735,"fmt":"7.71%"},"lastDividendValue":{},"lastCapGain":{},"annualHoldingsTurnover":{}},"financialData":{"maxAge":86400,"currentPrice":{"raw":94.245,"fmt":"94.25"},"targetHighPrice":{"raw":110.0,"fmt":"110.00"},"targetLowPrice":{"raw":83.0,"fmt":"83.00"},"targetMeanPrice":{"raw":101.68,"fmt":"101.68"},"targetMedianPrice":{"raw":102.0,"fmt":"102.00"},"recommendationMean":{"raw":1.8,"fmt":"1.80"},"recommendationKey":"buy","numberOfAnalystOpinions":{"raw":19,"fmt":"19","longFmt":"19"},"totalCash":{"raw":452000000,"fmt":"452M","longFmt":"452,000,000"},"totalCashPerShare":{"raw":1.152,"fmt":"1.15"},"ebitda":{"raw":1896999936,"fmt":"1.9B","longFmt":"1,896,999,936"},"totalDebt":{"raw":6256999936,"fmt":"6.26B","longFmt":"6,256,999,936"},"quickRatio":{"raw":0.706,"fmt":"0.71"},"currentRatio":{"raw":1.073,"fmt":"1.07"},"totalRevenue":{"raw":5885000192,"fmt":"5.89B","longFmt":"5,885,000,192"},"debtToEquity":{"raw":261.362,"fmt":"261.36"},"revenuePerShare":{"raw":14.707,"fmt":"14.71"},"returnOnAssets":{"raw":0.08658,"fmt":"8.66%"},"returnOnEquity":{"raw":0.36868,"fmt":"36.87%"},"grossProfits":{"raw":2754000000,"fmt":"2.75B","longFmt":"2,754,000,000"},"freeCashflow":{"raw":1014374976,"fmt":"1.01B","longFmt":"1,014,374,976"},"operatingCashflow":{"raw":1596000000,"fmt":"1.6B","longFmt":"1,596,000,000"},"earningsGrowth":{"raw":-0.44,"fmt":"-44.00%"},"revenueGrowth":{"raw":0.043,"fmt":"4.30%"},"grossMargins":{"raw":0.47188,"fmt":"47.19%"},"ebitdaMargins":{"raw":0.32234,"fmt":"32.23%"},"operatingMargins":{"raw":0.25709,"fmt":"25.71%"},"profitMargins":{"raw":0.16805,"fmt":"16.81%"},"financialCurrency":"USD"}}],"error":null}} </t>
  </si>
  <si>
    <t xml:space="preserve">{"quoteSummary":{"result":[{"cashflowStatementHistoryQuarterly":{"cashflowStatements":[{"maxAge":1,"endDate":{"raw":1553990400,"fmt":"2019-03-31"},"netIncome":{"raw":796000000,"fmt":"796M","longFmt":"796,000,000"},"depreciation":{"raw":211000000,"fmt":"211M","longFmt":"211,000,000"},"changeToNetincome":{"raw":-55000000,"fmt":"-55M","longFmt":"-55,000,000"},"changeToAccountReceivables":{"raw":-434000000,"fmt":"-434M","longFmt":"-434,000,000"},"changeToLiabilities":{"raw":551000000,"fmt":"551M","longFmt":"551,000,000"},"changeToOperatingActivities":{"raw":-1547000000,"fmt":"-1.55B","longFmt":"-1,547,000,000"},"totalCashFromOperatingActivities":{"raw":639000000,"fmt":"639M","longFmt":"639,000,000"},"investments":{"raw":-722000000,"fmt":"-722M","longFmt":"-722,000,000"},"otherCashflowsFromInvestingActivities":{"raw":213000000,"fmt":"213M","longFmt":"213,000,000"},"totalCashflowsFromInvestingActivities":{"raw":-586000000,"fmt":"-586M","longFmt":"-586,000,000"},"dividendsPaid":{"raw":-205000000,"fmt":"-205M","longFmt":"-205,000,000"},"netBorrowings":{"raw":492000000,"fmt":"492M","longFmt":"492,000,000"},"totalCashFromFinancingActivities":{"raw":-71000000,"fmt":"-71M","longFmt":"-71,000,000"},"effectOfExchangeRate":{"raw":2000000,"fmt":"2M","longFmt":"2,000,000"},"changeInCash":{"raw":-16000000,"fmt":"-16M","longFmt":"-16,000,000"},"repurchaseOfStock":{"raw":-421000000,"fmt":"-421M","longFmt":"-421,000,000"},"issuanceOfStock":{"raw":63000000,"fmt":"63M","longFmt":"63,000,000"}},{"maxAge":1,"endDate":{"raw":1546214400,"fmt":"2018-12-31"},"netIncome":{"raw":621000000,"fmt":"621M","longFmt":"621,000,000"},"depreciation":{"raw":194000000,"fmt":"194M","longFmt":"194,000,000"},"changeToNetincome":{"raw":79000000,"fmt":"79M","longFmt":"79,000,000"},"changeToAccountReceivables":{"raw":115000000,"fmt":"115M","longFmt":"115,000,000"},"changeToLiabilities":{"raw":-385000000,"fmt":"-385M","longFmt":"-385,000,000"},"changeToOperatingActivities":{"raw":-798000000,"fmt":"-798M","longFmt":"-798,000,000"},"totalCashFromOperatingActivities":{"raw":948000000,"fmt":"948M","longFmt":"948,000,000"},"investments":{"raw":-304000000,"fmt":"-304M","longFmt":"-304,000,000"},"otherCashflowsFromInvestingActivities":{"raw":-315000000,"fmt":"-315M","longFmt":"-315,000,000"},"totalCashflowsFromInvestingActivities":{"raw":-570000000,"fmt":"-570M","longFmt":"-570,000,000"},"dividendsPaid":{"raw":-203000000,"fmt":"-203M","longFmt":"-203,000,000"},"netBorrowings":{"raw":492000000,"fmt":"492M","longFmt":"492,000,000"},"totalCashFromFinancingActivities":{"raw":-358000000,"fmt":"-358M","longFmt":"-358,000,000"},"effectOfExchangeRate":{"raw":-6000000,"fmt":"-6M","longFmt":"-6,000,000"},"changeInCash":{"raw":14000000,"fmt":"14M","longFmt":"14,000,000"},"repurchaseOfStock":{"raw":-170000000,"fmt":"-170M","longFmt":"-170,000,000"},"issuanceOfStock":{"raw":15000000,"fmt":"15M","longFmt":"15,000,000"}},{"maxAge":1,"endDate":{"raw":1538265600,"fmt":"2018-09-30"},"netIncome":{"raw":709000000,"fmt":"709M","longFmt":"709,000,000"},"depreciation":{"raw":198000000,"fmt":"198M","longFmt":"198,000,000"},"changeToNetincome":{"raw":-117000000,"fmt":"-117M","longFmt":"-117,000,000"},"changeToAccountReceivables":{"raw":152000000,"fmt":"152M","longFmt":"152,000,000"},"changeToLiabilities":{"raw":216000000,"fmt":"216M","longFmt":"216,000,000"},"changeToOperatingActivities":{"raw":-541000000,"fmt":"-541M","longFmt":"-541,000,000"},"totalCashFromOperatingActivities":{"raw":1734000000,"fmt":"1.73B","longFmt":"1,734,000,000"},"investments":{"raw":-1107000000,"fmt":"-1.11B","longFmt":"-1,107,000,000"},"otherCashflowsFromInvestingActivities":{"raw":-186000000,"fmt":"-186M","longFmt":"-186,000,000"},"totalCashflowsFromInvestingActivities":{"raw":-1302000000,"fmt":"-1.3B","longFmt":"-1,302,000,000"},"dividendsPaid":{"raw":-207000000,"fmt":"-207M","longFmt":"-207,000,000"},"netBorrowings":{"raw":100000000,"fmt":"100M","longFmt":"100,000,000"},"totalCashFromFinancingActivities":{"raw":-488000000,"fmt":"-488M","longFmt":"-488,000,000"},"effectOfExchangeRate":{"raw":-6000000,"fmt":"-6M","longFmt":"-6,000,000"},"changeInCash":{"raw":-56000000,"fmt":"-56M","longFmt":"-56,000,000"},"repurchaseOfStock":{"raw":-400000000,"fmt":"-400M","longFmt":"-400,000,000"},"issuanceOfStock":{"raw":19000000,"fmt":"19M","longFmt":"19,000,000"}},{"maxAge":1,"endDate":{"raw":1530316800,"fmt":"2018-06-30"},"netIncome":{"raw":524000000,"fmt":"524M","longFmt":"524,000,000"},"depreciation":{"raw":199000000,"fmt":"199M","longFmt":"199,000,000"},"changeToNetincome":{"raw":-124000000,"fmt":"-124M","longFmt":"-124,000,000"},"changeToAccountReceivables":{"raw":-263000000,"fmt":"-263M","longFmt":"-263,000,000"},"changeToLiabilities":{"raw":361000000,"fmt":"361M","longFmt":"361,000,000"},"changeToOperatingActivities":{"raw":-634000000,"fmt":"-634M","longFmt":"-634,000,000"},"totalCashFromOperatingActivities":{"raw":1144000000,"fmt":"1.14B","longFmt":"1,144,000,000"},"investments":{"raw":-43000000,"fmt":"-43M","longFmt":"-43,000,000"},"otherCashflowsFromInvestingActivities":{"raw":-22000000,"fmt":"-22M","longFmt":"-22,000,000"},"totalCashflowsFromInvestingActivities":{"raw":-76000000,"fmt":"-76M","longFmt":"-76,000,000"},"dividendsPaid":{"raw":-207000000,"fmt":"-207M","longFmt":"-207,000,000"},"netBorrowings":{"raw":-500000000,"fmt":"-500M","longFmt":"-500,000,000"},"totalCashFromFinancingActivities":{"raw":-1044000000,"fmt":"-1.04B","longFmt":"-1,044,000,000"},"effectOfExchangeRate":{"raw":-6000000,"fmt":"-6M","longFmt":"-6,000,000"},"changeInCash":{"raw":18000000,"fmt":"18M","longFmt":"18,000,000"},"repurchaseOfStock":{"raw":-350000000,"fmt":"-350M","longFmt":"-350,000,000"},"issuanceOfStock":{"raw":13000000,"fmt":"13M","longFmt":"13,000,000"}}],"maxAge":86400},"defaultKeyStatistics":{"maxAge":1,"priceHint":{"raw":2,"fmt":"2","longFmt":"2"},"enterpriseValue":{"raw":43649249280,"fmt":"43.65B","longFmt":"43,649,249,280"},"forwardPE":{"raw":13.068645,"fmt":"13.07"},"profitMargins":{"raw":0.08641,"fmt":"8.64%"},"floatShares":{"raw":255054072,"fmt":"255.05M","longFmt":"255,054,072"},"sharesOutstanding":{"raw":261270000,"fmt":"261.27M","longFmt":"261,270,000"},"sharesShort":{"raw":4484868,"fmt":"4.48M","longFmt":"4,484,868"},"sharesShortPriorMonth":{"raw":4281900,"fmt":"4.28M","longFmt":"4,281,900"},"sharesShortPreviousMonthDate":{"raw":1559260800,"fmt":"2019-05-31"},"dateShortInterest":{"raw":1561680000,"fmt":"2019-06-28"},"sharesPercentSharesOut":{"raw":0.0172,"fmt":"1.72%"},"heldPercentInsiders":{"raw":0.00476,"fmt":"0.48%"},"heldPercentInstitutions":{"raw":0.81999,"fmt":"82.00%"},"shortRatio":{"raw":3.28,"fmt":"3.28"},"shortPercentOfFloat":{"raw":0.0172,"fmt":"1.72%"},"beta":{"raw":0.804628,"fmt":"0.8"},"morningStarOverallRating":{},"morningStarRiskRating":{},"category":null,"bookValue":{"raw":92.936,"fmt":"92.94"},"priceToBook":{"raw":1.659314,"fmt":"1.66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0.19,"fmt":"19.00%"},"revenueQuarterlyGrowth":{},"netIncomeToCommon":{"raw":2631000064,"fmt":"2.63B","longFmt":"2,631,000,064"},"trailingEps":{"raw":9.841,"fmt":"9.84"},"forwardEps":{"raw":11.8,"fmt":"11.8"},"pegRatio":{"raw":1.2,"fmt":"1.20"},"lastSplitFactor":"1/2","lastSplitDate":{"raw":894931200,"fmt":"1998-05-12"},"enterpriseToRevenue":{"raw":1.423,"fmt":"1.42"},"enterpriseToEbitda":{"raw":10.144,"fmt":"10.14"},"52WeekChange":{"raw":0.20781648,"fmt":"20.78%"},"SandP52WeekChange":{"raw":0.077139735,"fmt":"7.71%"},"lastDividendValue":{},"lastCapGain":{},"annualHoldingsTurnover":{}},"financialData":{"maxAge":86400,"currentPrice":{"raw":154.21,"fmt":"154.21"},"targetHighPrice":{"raw":182.0,"fmt":"182.00"},"targetLowPrice":{"raw":130.0,"fmt":"130.00"},"targetMeanPrice":{"raw":150.0,"fmt":"150.00"},"targetMedianPrice":{"raw":148.5,"fmt":"148.50"},"recommendationMean":{"raw":2.7,"fmt":"2.70"},"recommendationKey":"hold","numberOfAnalystOpinions":{"raw":16,"fmt":"16","longFmt":"16"},"totalCash":{"raw":4450999808,"fmt":"4.45B","longFmt":"4,450,999,808"},"totalCashPerShare":{"raw":16.995,"fmt":"17"},"ebitda":{"raw":4303000064,"fmt":"4.3B","longFmt":"4,303,000,064"},"totalDebt":{"raw":7440999936,"fmt":"7.44B","longFmt":"7,440,999,936"},"quickRatio":{"raw":0.189,"fmt":"0.19"},"currentRatio":{"raw":0.398,"fmt":"0.40"},"totalRevenue":{"raw":30666999808,"fmt":"30.67B","longFmt":"30,666,999,808"},"debtToEquity":{"raw":30.571,"fmt":"30.57"},"revenuePerShare":{"raw":115.561,"fmt":"115.56"},"returnOnAssets":{"raw":0.020750001,"fmt":"2.08%"},"returnOnEquity":{"raw":0.111999996,"fmt":"11.20%"},"grossProfits":{"raw":7610000000,"fmt":"7.61B","longFmt":"7,610,000,000"},"freeCashflow":{"raw":9099750400,"fmt":"9.1B","longFmt":"9,099,750,400"},"operatingCashflow":{"raw":4464999936,"fmt":"4.46B","longFmt":"4,464,999,936"},"earningsGrowth":{"raw":0.236,"fmt":"23.60%"},"revenueGrowth":{"raw":0.053,"fmt":"5.30%"},"grossMargins":{"raw":0.25412,"fmt":"25.41%"},"ebitdaMargins":{"raw":0.14031,"fmt":"14.03%"},"operatingMargins":{"raw":0.11416,"fmt":"11.42%"},"profitMargins":{"raw":0.08641,"fmt":"8.64%"},"financialCurrency":"USD"}}],"error":null}} </t>
  </si>
  <si>
    <t xml:space="preserve">{"quoteSummary":{"result":[{"cashflowStatementHistoryQuarterly":{"cashflowStatements":[{"maxAge":1,"endDate":{"raw":1553817600,"fmt":"2019-03-29"},"netIncome":{"raw":34000000,"fmt":"34M","longFmt":"34,000,000"},"depreciation":{"raw":98000000,"fmt":"98M","longFmt":"98,000,000"},"changeToNetincome":{"raw":68000000,"fmt":"68M","longFmt":"68,000,000"},"changeToAccountReceivables":{"raw":16000000,"fmt":"16M","longFmt":"16,000,000"},"changeToLiabilities":{"raw":116000000,"fmt":"116M","longFmt":"116,000,000"},"changeToOperatingActivities":{"raw":71000000,"fmt":"71M","longFmt":"71,000,000"},"totalCashFromOperatingActivities":{"raw":547000000,"fmt":"547M","longFmt":"547,000,000"},"capitalExpenditures":{"raw":-54000000,"fmt":"-54M","longFmt":"-54,000,000"},"investments":{"raw":20000000,"fmt":"20M","longFmt":"20,000,000"},"otherCashflowsFromInvestingActivities":{"raw":-7000000,"fmt":"-7M","longFmt":"-7,000,000"},"totalCashflowsFromInvestingActivities":{"raw":-180000000,"fmt":"-180M","longFmt":"-180,000,000"},"dividendsPaid":{"raw":-74000000,"fmt":"-74M","longFmt":"-74,000,000"},"netBorrowings":{"raw":-600000000,"fmt":"-600M","longFmt":"-600,000,000"},"otherCashflowsFromFinancingActivities":{"raw":22000000,"fmt":"22M","longFmt":"22,000,000"},"totalCashFromFinancingActivities":{"raw":-880000000,"fmt":"-880M","longFmt":"-880,000,000"},"effectOfExchangeRate":{"raw":-5000000,"fmt":"-5M","longFmt":"-5,000,000"},"changeInCash":{"raw":-518000000,"fmt":"-518M","longFmt":"-518,000,000"},"repurchaseOfStock":{"raw":-239000000,"fmt":"-239M","longFmt":"-239,000,000"},"issuanceOfStock":{"raw":11000000,"fmt":"11M","longFmt":"11,000,000"}},{"maxAge":1,"endDate":{"raw":1545955200,"fmt":"2018-12-28"},"netIncome":{"raw":65000000,"fmt":"65M","longFmt":"65,000,000"},"depreciation":{"raw":93000000,"fmt":"93M","longFmt":"93,000,000"},"changeToNetincome":{"raw":63000000,"fmt":"63M","longFmt":"63,000,000"},"changeToAccountReceivables":{"raw":-189000000,"fmt":"-189M","longFmt":"-189,000,000"},"changeToLiabilities":{"raw":228000000,"fmt":"228M","longFmt":"228,000,000"},"changeToOperatingActivities":{"raw":8000000,"fmt":"8M","longFmt":"8,000,000"},"totalCashFromOperatingActivities":{"raw":377000000,"fmt":"377M","longFmt":"377,000,000"},"capitalExpenditures":{"raw":-58000000,"fmt":"-58M","longFmt":"-58,000,000"},"investments":{"raw":20000000,"fmt":"20M","longFmt":"20,000,000"},"otherCashflowsFromInvestingActivities":{"raw":-5000000,"fmt":"-5M","longFmt":"-5,000,000"},"totalCashflowsFromInvestingActivities":{"raw":-41000000,"fmt":"-41M","longFmt":"-41,000,000"},"dividendsPaid":{"raw":-33000000,"fmt":"-33M","longFmt":"-33,000,000"},"netBorrowings":{"raw":-600000000,"fmt":"-600M","longFmt":"-600,000,000"},"otherCashflowsFromFinancingActivities":{"raw":-26000000,"fmt":"-26M","longFmt":"-26,000,000"},"totalCashFromFinancingActivities":{"raw":-172000000,"fmt":"-172M","longFmt":"-172,000,000"},"effectOfExchangeRate":{"raw":-2000000,"fmt":"-2M","longFmt":"-2,000,000"},"changeInCash":{"raw":162000000,"fmt":"162M","longFmt":"162,000,000"},"repurchaseOfStock":{"raw":-115000000,"fmt":"-115M","longFmt":"-115,000,000"},"issuanceOfStock":{"raw":2000000,"fmt":"2M","longFmt":"2,000,000"}},{"maxAge":1,"endDate":{"raw":1538092800,"fmt":"2018-09-28"},"netIncome":{"raw":-8000000,"fmt":"-8M","longFmt":"-8,000,000"},"depreciation":{"raw":94000000,"fmt":"94M","longFmt":"94,000,000"},"changeToNetincome":{"raw":184000000,"fmt":"184M","longFmt":"184,000,000"},"changeToAccountReceivables":{"raw":-35000000,"fmt":"-35M","longFmt":"-35,000,000"},"changeToLiabilities":{"raw":-36000000,"fmt":"-36M","longFmt":"-36,000,000"},"changeToOperatingActivities":{"raw":48000000,"fmt":"48M","longFmt":"48,000,000"},"totalCashFromOperatingActivities":{"raw":240000000,"fmt":"240M","longFmt":"240,000,000"},"capitalExpenditures":{"raw":-51000000,"fmt":"-51M","longFmt":"-51,000,000"},"investments":{"raw":35000000,"fmt":"35M","longFmt":"35,000,000"},"otherCashflowsFromInvestingActivities":{"raw":-2000000,"fmt":"-2M","longFmt":"-2,000,000"},"totalCashflowsFromInvestingActivities":{"raw":-30000000,"fmt":"-30M","longFmt":"-30,000,000"},"dividendsPaid":{"raw":-63000000,"fmt":"-63M","longFmt":"-63,000,000"},"netBorrowings":{"raw":-600000000,"fmt":"-600M","longFmt":"-600,000,000"},"otherCashflowsFromFinancingActivities":{"raw":13000000,"fmt":"13M","longFmt":"13,000,000"},"totalCashFromFinancingActivities":{"raw":-59000000,"fmt":"-59M","longFmt":"-59,000,000"},"effectOfExchangeRate":{"raw":-5000000,"fmt":"-5M","longFmt":"-5,000,000"},"changeInCash":{"raw":146000000,"fmt":"146M","longFmt":"146,000,000"},"repurchaseOfStock":{"raw":-11000000,"fmt":"-11M","longFmt":"-11,000,000"},"issuanceOfStock":{"raw":2000000,"fmt":"2M","longFmt":"2,000,000"}},{"maxAge":1,"endDate":{"raw":1530230400,"fmt":"2018-06-29"},"netIncome":{"raw":-60000000,"fmt":"-60M","longFmt":"-60,000,000"},"depreciation":{"raw":94000000,"fmt":"94M","longFmt":"94,000,000"},"changeToNetincome":{"raw":49000000,"fmt":"49M","longFmt":"49,000,000"},"changeToAccountReceivables":{"raw":321000000,"fmt":"321M","longFmt":"321,000,000"},"changeToLiabilities":{"raw":-87000000,"fmt":"-87M","longFmt":"-87,000,000"},"changeToOperatingActivities":{"raw":-43000000,"fmt":"-43M","longFmt":"-43,000,000"},"totalCashFromOperatingActivities":{"raw":331000000,"fmt":"331M","longFmt":"331,000,000"},"capitalExpenditures":{"raw":-44000000,"fmt":"-44M","longFmt":"-44,000,000"},"investments":{"raw":64000000,"fmt":"64M","longFmt":"64,000,000"},"otherCashflowsFromInvestingActivities":{"raw":-5000000,"fmt":"-5M","longFmt":"-5,000,000"},"totalCashflowsFromInvestingActivities":{"raw":10000000,"fmt":"10M","longFmt":"10,000,000"},"dividendsPaid":{"raw":-47000000,"fmt":"-47M","longFmt":"-47,000,000"},"netBorrowings":{"raw":-600000000,"fmt":"-600M","longFmt":"-600,000,000"},"otherCashflowsFromFinancingActivities":{"raw":-13000000,"fmt":"-13M","longFmt":"-13,000,000"},"totalCashFromFinancingActivities":{"raw":-98000000,"fmt":"-98M","longFmt":"-98,000,000"},"effectOfExchangeRate":{"raw":-16000000,"fmt":"-16M","longFmt":"-16,000,000"},"changeInCash":{"raw":227000000,"fmt":"227M","longFmt":"227,000,000"},"repurchaseOfStock":{"raw":-42000000,"fmt":"-42M","longFmt":"-42,000,000"},"issuanceOfStock":{"raw":4000000,"fmt":"4M","longFmt":"4,000,000"}}],"maxAge":86400},"defaultKeyStatistics":{"maxAge":1,"priceHint":{"raw":2,"fmt":"2","longFmt":"2"},"enterpriseValue":{"raw":18216216576,"fmt":"18.22B","longFmt":"18,216,216,576"},"forwardPE":{"raw":12.63388,"fmt":"12.63"},"profitMargins":{"raw":0.0065499996,"fmt":"0.65%"},"floatShares":{"raw":573362455,"fmt":"573.36M","longFmt":"573,362,455"},"sharesOutstanding":{"raw":639217024,"fmt":"639.22M","longFmt":"639,217,024"},"sharesShort":{"raw":17031238,"fmt":"17.03M","longFmt":"17,031,238"},"sharesShortPriorMonth":{"raw":17498438,"fmt":"17.5M","longFmt":"17,498,438"},"sharesShortPreviousMonthDate":{"raw":1559260800,"fmt":"2019-05-31"},"dateShortInterest":{"raw":1561680000,"fmt":"2019-06-28"},"sharesPercentSharesOut":{"raw":0.0275,"fmt":"2.75%"},"heldPercentInsiders":{"raw":0.01026,"fmt":"1.03%"},"heldPercentInstitutions":{"raw":0.93327004,"fmt":"93.33%"},"shortRatio":{"raw":2.31,"fmt":"2.31"},"shortPercentOfFloat":{"raw":0.0308,"fmt":"3.08%"},"beta":{"raw":1.41017,"fmt":"1.41"},"morningStarOverallRating":{},"morningStarRiskRating":{},"category":null,"bookValue":{"raw":9.108,"fmt":"9.11"},"priceToBook":{"raw":2.5384278,"fmt":"2.54"},"annualReportExpenseRatio":{},"ytdReturn":{},"beta3Year":{},"totalAssets":{},"yield":{},"fundFamily":null,"fundInceptionDate":{},"legalType":null,"threeYearAverageReturn":{},"fiveYearAverageReturn":{},"priceToSalesTrailing12Months":{},"lastFiscalYearEnd":{"raw":1553817600,"fmt":"2019-03-29"},"nextFiscalYearEnd":{"raw":1616976000,"fmt":"2021-03-29"},"mostRecentQuarter":{"raw":1553817600,"fmt":"2019-03-29"},"earningsQuarterlyGrowth":{},"revenueQuarterlyGrowth":{},"netIncomeToCommon":{"raw":16000000,"fmt":"16M","longFmt":"16,000,000"},"trailingEps":{"raw":0.043,"fmt":"0.04"},"forwardEps":{"raw":1.83,"fmt":"1.83"},"pegRatio":{"raw":1.35,"fmt":"1.35"},"lastSplitFactor":"1/2","lastSplitDate":{"raw":1101859200,"fmt":"2004-12-01"},"enterpriseToRevenue":{"raw":3.85,"fmt":"3.85"},"enterpriseToEbitda":{"raw":18.216,"fmt":"18.22"},"52WeekChange":{"raw":0.059860826,"fmt":"5.99%"},"SandP52WeekChange":{"raw":0.077139735,"fmt":"7.71%"},"lastDividendValue":{},"lastCapGain":{},"annualHoldingsTurnover":{}},"financialData":{"maxAge":86400,"currentPrice":{"raw":23.12,"fmt":"23.12"},"targetHighPrice":{"raw":31.0,"fmt":"31.00"},"targetLowPrice":{"raw":14.0,"fmt":"14.00"},"targetMeanPrice":{"raw":20.84,"fmt":"20.84"},"targetMedianPrice":{"raw":21.5,"fmt":"21.50"},"recommendationMean":{"raw":3.0,"fmt":"3.00"},"recommendationKey":"hold","numberOfAnalystOpinions":{"raw":22,"fmt":"22","longFmt":"22"},"totalCash":{"raw":2043000064,"fmt":"2.04B","longFmt":"2,043,000,064"},"totalCashPerShare":{"raw":3.305,"fmt":"3.31"},"ebitda":{"raw":1000000000,"fmt":"1B","longFmt":"1,000,000,000"},"totalDebt":{"raw":4451999744,"fmt":"4.45B","longFmt":"4,451,999,744"},"quickRatio":{"raw":0.765,"fmt":"0.76"},"currentRatio":{"raw":0.846,"fmt":"0.85"},"totalRevenue":{"raw":4730999808,"fmt":"4.73B","longFmt":"4,730,999,808"},"debtToEquity":{"raw":77.588,"fmt":"77.59"},"revenuePerShare":{"raw":7.486,"fmt":"7.49"},"returnOnAssets":{"raw":0.024489999,"fmt":"2.45%"},"returnOnEquity":{"raw":0.0029699998,"fmt":"0.30%"},"grossProfits":{"raw":3681000000,"fmt":"3.68B","longFmt":"3,681,000,000"},"freeCashflow":{"raw":1311124992,"fmt":"1.31B","longFmt":"1,311,124,992"},"operatingCashflow":{"raw":1495000064,"fmt":"1.5B","longFmt":"1,495,000,064"},"earningsGrowth":{},"revenueGrowth":{"raw":-0.017,"fmt":"-1.70%"},"grossMargins":{"raw":0.77806,"fmt":"77.81%"},"ebitdaMargins":{"raw":0.21136999,"fmt":"21.14%"},"operatingMargins":{"raw":0.13126001,"fmt":"13.13%"},"profitMargins":{"raw":0.0065499996,"fmt":"0.65%"},"financialCurrency":"USD"}}],"error":null}} </t>
  </si>
  <si>
    <t xml:space="preserve">{"quoteSummary":{"result":[{"cashflowStatementHistoryQuarterly":{"cashflowStatements":[{"maxAge":1,"endDate":{"raw":1553990400,"fmt":"2019-03-31"},"netIncome":{"raw":347000000,"fmt":"347M","longFmt":"347,000,000"},"depreciation":{"raw":192000000,"fmt":"192M","longFmt":"192,000,000"},"changeToNetincome":{"raw":50000000,"fmt":"50M","longFmt":"50,000,000"},"changeToAccountReceivables":{"raw":32000000,"fmt":"32M","longFmt":"32,000,000"},"changeToLiabilities":{"raw":-310000000,"fmt":"-310M","longFmt":"-310,000,000"},"changeToInventory":{"raw":-82000000,"fmt":"-82M","longFmt":"-82,000,000"},"changeToOperatingActivities":{"raw":-87000000,"fmt":"-87M","longFmt":"-87,000,000"},"totalCashFromOperatingActivities":{"raw":142000000,"fmt":"142M","longFmt":"142,000,000"},"capitalExpenditures":{"raw":-198000000,"fmt":"-198M","longFmt":"-198,000,000"},"otherCashflowsFromInvestingActivities":{"raw":1000000,"fmt":"1M","longFmt":"1,000,000"},"totalCashflowsFromInvestingActivities":{"raw":-306000000,"fmt":"-306M","longFmt":"-306,000,000"},"dividendsPaid":{"raw":-101000000,"fmt":"-101M","longFmt":"-101,000,000"},"netBorrowings":{"raw":795000000,"fmt":"795M","longFmt":"795,000,000"},"otherCashflowsFromFinancingActivities":{"raw":-32000000,"fmt":"-32M","longFmt":"-32,000,000"},"totalCashFromFinancingActivities":{"raw":238000000,"fmt":"238M","longFmt":"238,000,000"},"effectOfExchangeRate":{"raw":2000000,"fmt":"2M","longFmt":"2,000,000"},"changeInCash":{"raw":76000000,"fmt":"76M","longFmt":"76,000,000"},"repurchaseOfStock":{"raw":-597000000,"fmt":"-597M","longFmt":"-597,000,000"},"issuanceOfStock":{"raw":173000000,"fmt":"173M","longFmt":"173,000,000"}},{"maxAge":1,"endDate":{"raw":1546214400,"fmt":"2018-12-31"},"netIncome":{"raw":348000000,"fmt":"348M","longFmt":"348,000,000"},"depreciation":{"raw":192000000,"fmt":"192M","longFmt":"192,000,000"},"changeToNetincome":{"raw":50000000,"fmt":"50M","longFmt":"50,000,000"},"changeToAccountReceivables":{"raw":32000000,"fmt":"32M","longFmt":"32,000,000"},"changeToLiabilities":{"raw":0,"fmt":null,"longFmt":"0"},"changeToInventory":{"raw":-82000000,"fmt":"-82M","longFmt":"-82,000,000"},"changeToOperatingActivities":{"raw":-87000000,"fmt":"-87M","longFmt":"-87,000,000"},"totalCashFromOperatingActivities":{"raw":142000000,"fmt":"142M","longFmt":"142,000,000"},"capitalExpenditures":{"raw":-198000000,"fmt":"-198M","longFmt":"-198,000,000"},"otherCashflowsFromInvestingActivities":{"raw":1000000,"fmt":"1M","longFmt":"1,000,000"},"totalCashflowsFromInvestingActivities":{"raw":-306000000,"fmt":"-306M","longFmt":"-306,000,000"},"dividendsPaid":{"raw":-101000000,"fmt":"-101M","longFmt":"-101,000,000"},"netBorrowings":{"raw":795000000,"fmt":"795M","longFmt":"795,000,000"},"otherCashflowsFromFinancingActivities":{"raw":-32000000,"fmt":"-32M","longFmt":"-32,000,000"},"totalCashFromFinancingActivities":{"raw":238000000,"fmt":"238M","longFmt":"238,000,000"},"effectOfExchangeRate":{"raw":2000000,"fmt":"2M","longFmt":"2,000,000"},"changeInCash":{"raw":76000000,"fmt":"76M","longFmt":"76,000,000"},"repurchaseOfStock":{"raw":-597000000,"fmt":"-597M","longFmt":"-597,000,000"},"issuanceOfStock":{"raw":173000000,"fmt":"173M","longFmt":"173,000,000"}},{"maxAge":1,"endDate":{"raw":1538265600,"fmt":"2018-09-30"},"netIncome":{"raw":544000000,"fmt":"544M","longFmt":"544,000,000"},"depreciation":{"raw":204000000,"fmt":"204M","longFmt":"204,000,000"},"changeToNetincome":{"raw":-119000000,"fmt":"-119M","longFmt":"-119,000,000"},"changeToAccountReceivables":{"raw":-59000000,"fmt":"-59M","longFmt":"-59,000,000"},"changeToLiabilities":{"raw":58000000,"fmt":"58M","longFmt":"58,000,000"},"changeToInventory":{"raw":-102000000,"fmt":"-102M","longFmt":"-102,000,000"},"changeToOperatingActivities":{"raw":-37000000,"fmt":"-37M","longFmt":"-37,000,000"},"totalCashFromOperatingActivities":{"raw":489000000,"fmt":"489M","longFmt":"489,000,000"},"capitalExpenditures":{"raw":-157000000,"fmt":"-157M","longFmt":"-157,000,000"},"otherCashflowsFromInvestingActivities":{"raw":1000000,"fmt":"1M","longFmt":"1,000,000"},"totalCashflowsFromInvestingActivities":{"raw":-176000000,"fmt":"-176M","longFmt":"-176,000,000"},"dividendsPaid":{"raw":-101000000,"fmt":"-101M","longFmt":"-101,000,000"},"netBorrowings":{"raw":-1000000,"fmt":"-1M","longFmt":"-1,000,000"},"otherCashflowsFromFinancingActivities":{"raw":-32000000,"fmt":"-32M","longFmt":"-32,000,000"},"totalCashFromFinancingActivities":{"raw":-287000000,"fmt":"-287M","longFmt":"-287,000,000"},"effectOfExchangeRate":{"raw":-23000000,"fmt":"-23M","longFmt":"-23,000,000"},"changeInCash":{"raw":3000000,"fmt":"3M","longFmt":"3,000,000"},"repurchaseOfStock":{"raw":-247000000,"fmt":"-247M","longFmt":"-247,000,000"},"issuanceOfStock":{"raw":62000000,"fmt":"62M","longFmt":"62,000,000"}},{"maxAge":1,"endDate":{"raw":1530316800,"fmt":"2018-06-30"},"netIncome":{"raw":343000000,"fmt":"343M","longFmt":"343,000,000"},"depreciation":{"raw":194000000,"fmt":"194M","longFmt":"194,000,000"},"changeToNetincome":{"raw":56000000,"fmt":"56M","longFmt":"56,000,000"},"changeToAccountReceivables":{"raw":-33000000,"fmt":"-33M","longFmt":"-33,000,000"},"changeToLiabilities":{"raw":-6000000,"fmt":"-6M","longFmt":"-6,000,000"},"changeToInventory":{"raw":-78000000,"fmt":"-78M","longFmt":"-78,000,000"},"changeToOperatingActivities":{"raw":-71000000,"fmt":"-71M","longFmt":"-71,000,000"},"totalCashFromOperatingActivities":{"raw":405000000,"fmt":"405M","longFmt":"405,000,000"},"capitalExpenditures":{"raw":-156000000,"fmt":"-156M","longFmt":"-156,000,000"},"otherCashflowsFromInvestingActivities":{"raw":1000000,"fmt":"1M","longFmt":"1,000,000"},"totalCashflowsFromInvestingActivities":{"raw":-165000000,"fmt":"-165M","longFmt":"-165,000,000"},"dividendsPaid":{"raw":-86000000,"fmt":"-86M","longFmt":"-86,000,000"},"netBorrowings":{"raw":-1000000,"fmt":"-1M","longFmt":"-1,000,000"},"otherCashflowsFromFinancingActivities":{"raw":-5000000,"fmt":"-5M","longFmt":"-5,000,000"},"totalCashFromFinancingActivities":{"raw":-263000000,"fmt":"-263M","longFmt":"-263,000,000"},"effectOfExchangeRate":{"raw":-67000000,"fmt":"-67M","longFmt":"-67,000,000"},"changeInCash":{"raw":-90000000,"fmt":"-90M","longFmt":"-90,000,000"},"repurchaseOfStock":{"raw":-259000000,"fmt":"-259M","longFmt":"-259,000,000"},"issuanceOfStock":{"raw":88000000,"fmt":"88M","longFmt":"88,000,000"}}],"maxAge":86400},"defaultKeyStatistics":{"maxAge":1,"priceHint":{"raw":2,"fmt":"2","longFmt":"2"},"enterpriseValue":{"raw":44733915136,"fmt":"44.73B","longFmt":"44,733,915,136"},"forwardPE":{"raw":22.048256,"fmt":"22.05"},"profitMargins":{"raw":0.14275,"fmt":"14.27%"},"floatShares":{"raw":509464435,"fmt":"509.46M","longFmt":"509,464,435"},"sharesOutstanding":{"raw":510168000,"fmt":"510.17M","longFmt":"510,168,000"},"sharesShort":{"raw":5254262,"fmt":"5.25M","longFmt":"5,254,262"},"sharesShortPriorMonth":{"raw":4920635,"fmt":"4.92M","longFmt":"4,920,635"},"sharesShortPreviousMonthDate":{"raw":1559260800,"fmt":"2019-05-31"},"dateShortInterest":{"raw":1561680000,"fmt":"2019-06-28"},"sharesPercentSharesOut":{"raw":0.010299999,"fmt":"1.03%"},"heldPercentInsiders":{"raw":0.00127,"fmt":"0.13%"},"heldPercentInstitutions":{"raw":0.88233,"fmt":"88.23%"},"shortRatio":{"raw":2.15,"fmt":"2.15"},"shortPercentOfFloat":{"raw":0.0109,"fmt":"1.09%"},"beta":{"raw":1.10739,"fmt":"1.11"},"morningStarOverallRating":{},"morningStarRiskRating":{},"category":null,"bookValue":{"raw":14.991,"fmt":"14.99"},"priceToBook":{"raw":5.485958,"fmt":"5.49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-0.108,"fmt":"-10.80%"},"revenueQuarterlyGrowth":{},"netIncomeToCommon":{"raw":1588000000,"fmt":"1.59B","longFmt":"1,588,000,000"},"trailingEps":{"raw":2.932,"fmt":"2.93"},"forwardEps":{"raw":3.73,"fmt":"3.73"},"pegRatio":{"raw":2.29,"fmt":"2.29"},"lastSplitFactor":"1000/1841","lastSplitDate":{"raw":1435708800,"fmt":"2015-07-01"},"enterpriseToRevenue":{"raw":4.037,"fmt":"4.04"},"enterpriseToEbitda":{"raw":17.272,"fmt":"17.27"},"52WeekChange":{"raw":0.1080935,"fmt":"10.81%"},"SandP52WeekChange":{"raw":0.077139735,"fmt":"7.71%"},"lastDividendValue":{},"lastCapGain":{},"annualHoldingsTurnover":{}},"financialData":{"maxAge":86400,"currentPrice":{"raw":82.24,"fmt":"82.24"},"targetHighPrice":{"raw":95.0,"fmt":"95.00"},"targetLowPrice":{"raw":75.0,"fmt":"75.00"},"targetMeanPrice":{"raw":85.0,"fmt":"85.00"},"targetMedianPrice":{"raw":85.0,"fmt":"85.00"},"recommendationMean":{"raw":2.1,"fmt":"2.10"},"recommendationKey":"buy","numberOfAnalystOpinions":{"raw":15,"fmt":"15","longFmt":"15"},"totalCash":{"raw":1908000000,"fmt":"1.91B","longFmt":"1,908,000,000"},"totalCashPerShare":{"raw":3.74,"fmt":"3.74"},"ebitda":{"raw":2590000128,"fmt":"2.59B","longFmt":"2,590,000,128"},"totalDebt":{"raw":4780000256,"fmt":"4.78B","longFmt":"4,780,000,256"},"quickRatio":{"raw":1.115,"fmt":"1.12"},"currentRatio":{"raw":1.83,"fmt":"1.83"},"totalRevenue":{"raw":11082000384,"fmt":"11.08B","longFmt":"11,082,000,384"},"debtToEquity":{"raw":62.329,"fmt":"62.33"},"revenuePerShare":{"raw":21.018,"fmt":"21.02"},"returnOnAssets":{"raw":0.068179995,"fmt":"6.82%"},"returnOnEquity":{"raw":0.18948,"fmt":"18.95%"},"grossProfits":{"raw":4827000000,"fmt":"4.83B","longFmt":"4,827,000,000"},"freeCashflow":{"raw":794124992,"fmt":"794.12M","longFmt":"794,124,992"},"operatingCashflow":{"raw":1791000064,"fmt":"1.79B","longFmt":"1,791,000,064"},"earningsGrowth":{"raw":-0.07,"fmt":"-7.00%"},"revenueGrowth":{"raw":-0.017,"fmt":"-1.70%"},"grossMargins":{"raw":0.43348998,"fmt":"43.35%"},"ebitdaMargins":{"raw":0.23371,"fmt":"23.37%"},"operatingMargins":{"raw":0.16360001,"fmt":"16.36%"},"profitMargins":{"raw":0.14275,"fmt":"14.27%"},"financialCurrency":"USD"}}],"error":null}} </t>
  </si>
  <si>
    <t xml:space="preserve">{"quoteSummary":{"result":[{"cashflowStatementHistoryQuarterly":{"cashflowStatements":[{"maxAge":1,"endDate":{"raw":1553990400,"fmt":"2019-03-31"},"netIncome":{"raw":375000000,"fmt":"375M","longFmt":"375,000,000"},"depreciation":{"raw":54000000,"fmt":"54M","longFmt":"54,000,000"},"changeToNetincome":{"raw":109000000,"fmt":"109M","longFmt":"109,000,000"},"changeToLiabilities":{"raw":0,"fmt":null,"longFmt":"0"},"changeToOperatingActivities":{"raw":-401000000,"fmt":"-401M","longFmt":"-401,000,000"},"totalCashFromOperatingActivities":{"raw":151000000,"fmt":"151M","longFmt":"151,000,000"},"capitalExpenditures":{"raw":-66000000,"fmt":"-66M","longFmt":"-66,000,000"},"otherCashflowsFromInvestingActivities":{"raw":-28000000,"fmt":"-28M","longFmt":"-28,000,000"},"totalCashflowsFromInvestingActivities":{"raw":-88000000,"fmt":"-88M","longFmt":"-88,000,000"},"dividendsPaid":{"raw":-139000000,"fmt":"-139M","longFmt":"-139,000,000"},"netBorrowings":{"raw":903000000,"fmt":"903M","longFmt":"903,000,000"},"totalCashFromFinancingActivities":{"raw":-123000000,"fmt":"-123M","longFmt":"-123,000,000"},"changeInCash":{"raw":-60000000,"fmt":"-60M","longFmt":"-60,000,000"},"repurchaseOfStock":{"raw":-892000000,"fmt":"-892M","longFmt":"-892,000,000"},"issuanceOfStock":{"raw":5000000,"fmt":"5M","longFmt":"5,000,000"}},{"maxAge":1,"endDate":{"raw":1546214400,"fmt":"2018-12-31"},"netIncome":{"raw":416000000,"fmt":"416M","longFmt":"416,000,000"},"depreciation":{"raw":159000000,"fmt":"159M","longFmt":"159,000,000"},"changeToNetincome":{"raw":-199000000,"fmt":"-199M","longFmt":"-199,000,000"},"changeToLiabilities":{"raw":0,"fmt":null,"longFmt":"0"},"changeToOperatingActivities":{"raw":157000000,"fmt":"157M","longFmt":"157,000,000"},"totalCashFromOperatingActivities":{"raw":533000000,"fmt":"533M","longFmt":"533,000,000"},"capitalExpenditures":{"raw":-94000000,"fmt":"-94M","longFmt":"-94,000,000"},"otherCashflowsFromInvestingActivities":{"raw":-59000000,"fmt":"-59M","longFmt":"-59,000,000"},"totalCashflowsFromInvestingActivities":{"raw":-133000000,"fmt":"-133M","longFmt":"-133,000,000"},"dividendsPaid":{"raw":-139000000,"fmt":"-139M","longFmt":"-139,000,000"},"netBorrowings":{"raw":23000000,"fmt":"23M","longFmt":"23,000,000"},"totalCashFromFinancingActivities":{"raw":-453000000,"fmt":"-453M","longFmt":"-453,000,000"},"changeInCash":{"raw":-53000000,"fmt":"-53M","longFmt":"-53,000,000"},"repurchaseOfStock":{"raw":-337000000,"fmt":"-337M","longFmt":"-337,000,000"},"issuanceOfStock":{"raw":5000000,"fmt":"5M","longFmt":"5,000,000"}},{"maxAge":1,"endDate":{"raw":1538265600,"fmt":"2018-09-30"},"netIncome":{"raw":483000000,"fmt":"483M","longFmt":"483,000,000"},"depreciation":{"raw":96000000,"fmt":"96M","longFmt":"96,000,000"},"changeToNetincome":{"raw":139000000,"fmt":"139M","longFmt":"139,000,000"},"changeToLiabilities":{"raw":0,"fmt":null,"longFmt":"0"},"changeToOperatingActivities":{"raw":8000000,"fmt":"8M","longFmt":"8,000,000"},"totalCashFromOperatingActivities":{"raw":695000000,"fmt":"695M","longFmt":"695,000,000"},"capitalExpenditures":{"raw":-74000000,"fmt":"-74M","longFmt":"-74,000,000"},"otherCashflowsFromInvestingActivities":{"raw":-1000000,"fmt":"-1M","longFmt":"-1,000,000"},"totalCashflowsFromInvestingActivities":{"raw":-33000000,"fmt":"-33M","longFmt":"-33,000,000"},"dividendsPaid":{"raw":-142000000,"fmt":"-142M","longFmt":"-142,000,000"},"netBorrowings":{"raw":334000000,"fmt":"334M","longFmt":"334,000,000"},"totalCashFromFinancingActivities":{"raw":-652000000,"fmt":"-652M","longFmt":"-652,000,000"},"changeInCash":{"raw":10000000,"fmt":"10M","longFmt":"10,000,000"},"repurchaseOfStock":{"raw":-844000000,"fmt":"-844M","longFmt":"-844,000,000"},"issuanceOfStock":{"raw":5000000,"fmt":"5M","longFmt":"5,000,000"}},{"maxAge":1,"endDate":{"raw":1530316800,"fmt":"2018-06-30"},"netIncome":{"raw":610000000,"fmt":"610M","longFmt":"610,000,000"},"depreciation":{"raw":39000000,"fmt":"39M","longFmt":"39,000,000"},"changeToNetincome":{"raw":-170000000,"fmt":"-170M","longFmt":"-170,000,000"},"changeToLiabilities":{"raw":0,"fmt":null,"longFmt":"0"},"changeToOperatingActivities":{"raw":-56000000,"fmt":"-56M","longFmt":"-56,000,000"},"totalCashFromOperatingActivities":{"raw":454000000,"fmt":"454M","longFmt":"454,000,000"},"capitalExpenditures":{"raw":-324000000,"fmt":"-324M","longFmt":"-324,000,000"},"otherCashflowsFromInvestingActivities":{"raw":38000000,"fmt":"38M","longFmt":"38,000,000"},"totalCashflowsFromInvestingActivities":{"raw":65000000,"fmt":"65M","longFmt":"65,000,000"},"dividendsPaid":{"raw":-144000000,"fmt":"-144M","longFmt":"-144,000,000"},"netBorrowings":{"raw":149000000,"fmt":"149M","longFmt":"149,000,000"},"totalCashFromFinancingActivities":{"raw":-859000000,"fmt":"-859M","longFmt":"-859,000,000"},"changeInCash":{"raw":-340000000,"fmt":"-340M","longFmt":"-340,000,000"},"repurchaseOfStock":{"raw":-864000000,"fmt":"-864M","longFmt":"-864,000,000"},"issuanceOfStock":{"raw":5000000,"fmt":"5M","longFmt":"5,000,000"}}],"maxAge":86400},"defaultKeyStatistics":{"maxAge":1,"priceHint":{"raw":2,"fmt":"2","longFmt":"2"},"enterpriseValue":{"raw":58562146304,"fmt":"58.56B","longFmt":"58,562,146,304"},"forwardPE":{"raw":20.799812,"fmt":"20.80"},"profitMargins":{"raw":0.35548002,"fmt":"35.55%"},"floatShares":{"raw":289533791,"fmt":"289.53M","longFmt":"289,533,791"},"sharesOutstanding":{"raw":336694016,"fmt":"336.69M","longFmt":"336,694,016"},"sharesShort":{"raw":8138408,"fmt":"8.14M","longFmt":"8,138,408"},"sharesShortPriorMonth":{"raw":7930513,"fmt":"7.93M","longFmt":"7,930,513"},"sharesShortPreviousMonthDate":{"raw":1559260800,"fmt":"2019-05-31"},"dateShortInterest":{"raw":1561680000,"fmt":"2019-06-28"},"sharesPercentSharesOut":{"raw":0.024400001,"fmt":"2.44%"},"heldPercentInsiders":{"raw":0.18445998,"fmt":"18.45%"},"heldPercentInstitutions":{"raw":0.68219,"fmt":"68.22%"},"shortRatio":{"raw":5.0,"fmt":"5"},"shortPercentOfFloat":{"raw":0.0294,"fmt":"2.94%"},"beta":{"raw":1.250274,"fmt":"1.25"},"morningStarOverallRating":{},"morningStarRiskRating":{},"category":null,"bookValue":{"raw":4.798,"fmt":"4.80"},"priceToBook":{"raw":29.955545,"fmt":"29.96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-0.107,"fmt":"-10.70%"},"revenueQuarterlyGrowth":{},"netIncomeToCommon":{"raw":1862000000,"fmt":"1.86B","longFmt":"1,862,000,000"},"trailingEps":{"raw":5.322,"fmt":"5.32"},"forwardEps":{"raw":6.91,"fmt":"6.91"},"pegRatio":{"raw":3.34,"fmt":"3.34"},"lastSplitFactor":"1000/1061","lastSplitDate":{"raw":1321920000,"fmt":"2011-11-22"},"enterpriseToRevenue":{"raw":11.18,"fmt":"11.18"},"enterpriseToEbitda":{"raw":20.599,"fmt":"20.60"},"52WeekChange":{"raw":0.09167373,"fmt":"9.17%"},"SandP52WeekChange":{"raw":0.077139735,"fmt":"7.71%"},"lastDividendValue":{},"lastCapGain":{},"annualHoldingsTurnover":{}},"financialData":{"maxAge":86400,"currentPrice":{"raw":143.7267,"fmt":"143.73"},"targetHighPrice":{"raw":156.0,"fmt":"156.00"},"targetLowPrice":{"raw":123.0,"fmt":"123.00"},"targetMeanPrice":{"raw":139.48,"fmt":"139.48"},"targetMedianPrice":{"raw":140.0,"fmt":"140.00"},"recommendationMean":{"raw":2.6,"fmt":"2.60"},"recommendationKey":"hold","numberOfAnalystOpinions":{"raw":21,"fmt":"21","longFmt":"21"},"totalCash":{"raw":258000000,"fmt":"258M","longFmt":"258,000,000"},"totalCashPerShare":{"raw":0.775,"fmt":"0.77"},"ebitda":{"raw":2843000064,"fmt":"2.84B","longFmt":"2,843,000,064"},"totalDebt":{"raw":11276000256,"fmt":"11.28B","longFmt":"11,276,000,256"},"quickRatio":{"raw":0.423,"fmt":"0.42"},"currentRatio":{"raw":0.468,"fmt":"0.47"},"totalRevenue":{"raw":5238000128,"fmt":"5.24B","longFmt":"5,238,000,128"},"debtToEquity":{"raw":703.431,"fmt":"703.43"},"revenuePerShare":{"raw":15.165,"fmt":"15.16"},"returnOnAssets":{"raw":0.06287,"fmt":"6.29%"},"returnOnEquity":{"raw":0.72045,"fmt":"72.04%"},"grossProfits":{"raw":3909000000,"fmt":"3.91B","longFmt":"3,909,000,000"},"freeCashflow":{"raw":1287250048,"fmt":"1.29B","longFmt":"1,287,250,048"},"operatingCashflow":{"raw":1832999936,"fmt":"1.83B","longFmt":"1,832,999,936"},"earningsGrowth":{"raw":-0.06,"fmt":"-6.00%"},"revenueGrowth":{"raw":0.019,"fmt":"1.90%"},"grossMargins":{"raw":0.75277,"fmt":"75.28%"},"ebitdaMargins":{"raw":0.54276,"fmt":"54.28%"},"operatingMargins":{"raw":0.4727,"fmt":"47.27%"},"profitMargins":{"raw":0.35548002,"fmt":"35.55%"},"financialCurrency":"USD"}}],"error":null}} </t>
  </si>
  <si>
    <t xml:space="preserve">{"quoteSummary":{"result":[{"cashflowStatementHistoryQuarterly":{"cashflowStatements":[{"maxAge":1,"endDate":{"raw":1553990400,"fmt":"2019-03-31"},"netIncome":{"raw":1078400000,"fmt":"1.08B","longFmt":"1,078,400,000"},"depreciation":{"raw":70500000,"fmt":"70.5M","longFmt":"70,500,000"},"changeToNetincome":{"raw":-385600000,"fmt":"-385.6M","longFmt":"-385,600,000"},"changeToAccountReceivables":{"raw":-692700000,"fmt":"-692.7M","longFmt":"-692,700,000"},"changeToLiabilities":{"raw":1208600000,"fmt":"1.21B","longFmt":"1,208,600,000"},"changeToOperatingActivities":{"raw":124100000,"fmt":"124.1M","longFmt":"124,100,000"},"totalCashFromOperatingActivities":{"raw":1868500000,"fmt":"1.87B","longFmt":"1,868,500,000"},"capitalExpenditures":{"raw":-75800000,"fmt":"-75.8M","longFmt":"-75,800,000"},"investments":{"raw":-125400000,"fmt":"-125.4M","longFmt":"-125,400,000"},"otherCashflowsFromInvestingActivities":{"raw":-82400000,"fmt":"-82.4M","longFmt":"-82,400,000"},"totalCashflowsFromInvestingActivities":{"raw":-277400000,"fmt":"-277.4M","longFmt":"-277,400,000"},"dividendsPaid":{"raw":-1481300000,"fmt":"-1.48B","longFmt":"-1,481,300,000"},"totalCashFromFinancingActivities":{"raw":-1507400000,"fmt":"-1.51B","longFmt":"-1,507,400,000"},"changeInCash":{"raw":83700000,"fmt":"83.7M","longFmt":"83,700,000"},"repurchaseOfStock":{"raw":-26100000,"fmt":"-26.1M","longFmt":"-26,100,000"}},{"maxAge":1,"endDate":{"raw":1546214400,"fmt":"2018-12-31"},"netIncome":{"raw":264700000,"fmt":"264.7M","longFmt":"264,700,000"},"depreciation":{"raw":70600000,"fmt":"70.6M","longFmt":"70,600,000"},"changeToNetincome":{"raw":619800000,"fmt":"619.8M","longFmt":"619,800,000"},"changeToAccountReceivables":{"raw":279500000,"fmt":"279.5M","longFmt":"279,500,000"},"changeToLiabilities":{"raw":-608900000,"fmt":"-608.9M","longFmt":"-608,900,000"},"changeToOperatingActivities":{"raw":641300000,"fmt":"641.3M","longFmt":"641,300,000"},"totalCashFromOperatingActivities":{"raw":1083300000,"fmt":"1.08B","longFmt":"1,083,300,000"},"capitalExpenditures":{"raw":-101200000,"fmt":"-101.2M","longFmt":"-101,200,000"},"investments":{"raw":-1576000000,"fmt":"-1.58B","longFmt":"-1,576,000,000"},"otherCashflowsFromInvestingActivities":{"raw":700000,"fmt":"700k","longFmt":"700,000"},"totalCashflowsFromInvestingActivities":{"raw":-1675200000,"fmt":"-1.68B","longFmt":"-1,675,200,000"},"dividendsPaid":{"raw":-1481300000,"fmt":"-1.48B","longFmt":"-1,481,300,000"},"netBorrowings":{"raw":544500000,"fmt":"544.5M","longFmt":"544,500,000"},"totalCashFromFinancingActivities":{"raw":544200000,"fmt":"544.2M","longFmt":"544,200,000"},"changeInCash":{"raw":-47700000,"fmt":"-47.7M","longFmt":"-47,700,000"},"repurchaseOfStock":{"raw":-300000,"fmt":"-300k","longFmt":"-300,000"}},{"maxAge":1,"endDate":{"raw":1538265600,"fmt":"2018-09-30"},"netIncome":{"raw":928400000,"fmt":"928.4M","longFmt":"928,400,000"},"depreciation":{"raw":69200000,"fmt":"69.2M","longFmt":"69,200,000"},"changeToNetincome":{"raw":-152600000,"fmt":"-152.6M","longFmt":"-152,600,000"},"changeToAccountReceivables":{"raw":-546400000,"fmt":"-546.4M","longFmt":"-546,400,000"},"changeToLiabilities":{"raw":1095700000,"fmt":"1.1B","longFmt":"1,095,700,000"},"changeToOperatingActivities":{"raw":300900000,"fmt":"300.9M","longFmt":"300,900,000"},"totalCashFromOperatingActivities":{"raw":1718200000,"fmt":"1.72B","longFmt":"1,718,200,000"},"capitalExpenditures":{"raw":-62800000,"fmt":"-62.8M","longFmt":"-62,800,000"},"investments":{"raw":-1281100000,"fmt":"-1.28B","longFmt":"-1,281,100,000"},"otherCashflowsFromInvestingActivities":{"raw":-356900000,"fmt":"-356.9M","longFmt":"-356,900,000"},"totalCashflowsFromInvestingActivities":{"raw":-1700400000,"fmt":"-1.7B","longFmt":"-1,700,400,000"},"dividendsPaid":{"raw":-13500000,"fmt":"-13.5M","longFmt":"-13,500,000"},"netBorrowings":{"raw":544500000,"fmt":"544.5M","longFmt":"544,500,000"},"totalCashFromFinancingActivities":{"raw":-52800000,"fmt":"-52.8M","longFmt":"-52,800,000"},"changeInCash":{"raw":-35000000,"fmt":"-35M","longFmt":"-35,000,000"},"repurchaseOfStock":{"raw":-39300000,"fmt":"-39.3M","longFmt":"-39,300,000"}},{"maxAge":1,"endDate":{"raw":1530316800,"fmt":"2018-06-30"},"netIncome":{"raw":704200000,"fmt":"704.2M","longFmt":"704,200,000"},"depreciation":{"raw":63700000,"fmt":"63.7M","longFmt":"63,700,000"},"changeToNetincome":{"raw":-6000000,"fmt":"-6M","longFmt":"-6,000,000"},"changeToAccountReceivables":{"raw":-186400000,"fmt":"-186.4M","longFmt":"-186,400,000"},"changeToLiabilities":{"raw":825300000,"fmt":"825.3M","longFmt":"825,300,000"},"changeToOperatingActivities":{"raw":514500000,"fmt":"514.5M","longFmt":"514,500,000"},"totalCashFromOperatingActivities":{"raw":1736200000,"fmt":"1.74B","longFmt":"1,736,200,000"},"capitalExpenditures":{"raw":-66200000,"fmt":"-66.2M","longFmt":"-66,200,000"},"investments":{"raw":-1697200000,"fmt":"-1.7B","longFmt":"-1,697,200,000"},"otherCashflowsFromInvestingActivities":{"raw":278500000,"fmt":"278.5M","longFmt":"278,500,000"},"totalCashflowsFromInvestingActivities":{"raw":-1775600000,"fmt":"-1.78B","longFmt":"-1,775,600,000"},"dividendsPaid":{"raw":-13500000,"fmt":"-13.5M","longFmt":"-13,500,000"},"netBorrowings":{"raw":544500000,"fmt":"544.5M","longFmt":"544,500,000"},"totalCashFromFinancingActivities":{"raw":500000,"fmt":"500k","longFmt":"500,000"},"changeInCash":{"raw":-38900000,"fmt":"-38.9M","longFmt":"-38,900,000"},"repurchaseOfStock":{"raw":-2200000,"fmt":"-2.2M","longFmt":"-2,200,000"},"issuanceOfStock":{"raw":2700000,"fmt":"2.7M","longFmt":"2,700,000"}}],"maxAge":86400},"defaultKeyStatistics":{"maxAge":1,"priceHint":{"raw":2,"fmt":"2","longFmt":"2"},"enterpriseValue":{"raw":51626487808,"fmt":"51.63B","longFmt":"51,626,487,808"},"forwardPE":{"raw":15.080036,"fmt":"15.08"},"profitMargins":{"raw":0.087969996,"fmt":"8.80%"},"floatShares":{"raw":580300854,"fmt":"580.3M","longFmt":"580,300,854"},"sharesOutstanding":{"raw":583985984,"fmt":"583.99M","longFmt":"583,985,984"},"sharesShort":{"raw":4468213,"fmt":"4.47M","longFmt":"4,468,213"},"sharesShortPriorMonth":{"raw":5913928,"fmt":"5.91M","longFmt":"5,913,928"},"sharesShortPreviousMonthDate":{"raw":1559260800,"fmt":"2019-05-31"},"dateShortInterest":{"raw":1561680000,"fmt":"2019-06-28"},"sharesPercentSharesOut":{"raw":0.0077,"fmt":"0.77%"},"heldPercentInsiders":{"raw":0.00695,"fmt":"0.69%"},"heldPercentInstitutions":{"raw":0.81991994,"fmt":"81.99%"},"shortRatio":{"raw":1.55,"fmt":"1.55"},"shortPercentOfFloat":{"raw":0.0077,"fmt":"0.77%"},"beta":{"raw":0.565352,"fmt":"0.57"},"morningStarOverallRating":{},"morningStarRiskRating":{},"category":null,"bookValue":{"raw":19.892,"fmt":"19.89"},"priceToBook":{"raw":4.215011,"fmt":"4.22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0.502,"fmt":"50.20%"},"revenueQuarterlyGrowth":{},"netIncomeToCommon":{"raw":2948800000,"fmt":"2.95B","longFmt":"2,948,800,000"},"trailingEps":{"raw":5.03,"fmt":"5.03"},"forwardEps":{"raw":5.56,"fmt":"5.56"},"pegRatio":{"raw":2.34,"fmt":"2.34"},"lastSplitFactor":"1/1","lastSplitDate":{"raw":1390780800,"fmt":"2014-01-27"},"enterpriseToRevenue":{"raw":1.526,"fmt":"1.53"},"enterpriseToEbitda":{"raw":12.087,"fmt":"12.09"},"52WeekChange":{"raw":0.43735027,"fmt":"43.74%"},"SandP52WeekChange":{"raw":0.077139735,"fmt":"7.71%"},"lastDividendValue":{},"lastCapGain":{},"annualHoldingsTurnover":{}},"financialData":{"maxAge":86400,"currentPrice":{"raw":83.845,"fmt":"83.85"},"targetHighPrice":{"raw":100.0,"fmt":"100.00"},"targetLowPrice":{"raw":74.0,"fmt":"74.00"},"targetMeanPrice":{"raw":88.27,"fmt":"88.27"},"targetMedianPrice":{"raw":90.0,"fmt":"90.00"},"recommendationMean":{"raw":2.2,"fmt":"2.20"},"recommendationKey":"buy","numberOfAnalystOpinions":{"raw":15,"fmt":"15","longFmt":"15"},"totalCash":{"raw":2742700032,"fmt":"2.74B","longFmt":"2,742,700,032"},"totalCashPerShare":{"raw":4.697,"fmt":"4.7"},"ebitda":{"raw":4271399936,"fmt":"4.27B","longFmt":"4,271,399,936"},"totalDebt":{"raw":4616800256,"fmt":"4.62B","longFmt":"4,616,800,256"},"quickRatio":{"raw":0.312,"fmt":"0.31"},"currentRatio":{"raw":0.422,"fmt":"0.42"},"totalRevenue":{"raw":33824399360,"fmt":"33.82B","longFmt":"33,824,399,360"},"debtToEquity":{"raw":37.438,"fmt":"37.44"},"revenuePerShare":{"raw":58.04,"fmt":"58.04"},"returnOnAssets":{"raw":0.055409998,"fmt":"5.54%"},"returnOnEquity":{"raw":0.25672,"fmt":"25.67%"},"grossProfits":{"raw":3464200000,"fmt":"3.46B","longFmt":"3,464,200,000"},"freeCashflow":{"raw":6339987456,"fmt":"6.34B","longFmt":"6,339,987,456"},"operatingCashflow":{"raw":6406199808,"fmt":"6.41B","longFmt":"6,406,199,808"},"earningsGrowth":{"raw":0.5,"fmt":"50.00%"},"revenueGrowth":{"raw":0.252,"fmt":"25.20%"},"grossMargins":{"raw":0.12241,"fmt":"12.24%"},"ebitdaMargins":{"raw":0.12628001,"fmt":"12.63%"},"operatingMargins":{"raw":0.11818,"fmt":"11.82%"},"profitMargins":{"raw":0.087969996,"fmt":"8.80%"},"financialCurrency":"USD"}}],"error":null}} </t>
  </si>
  <si>
    <t xml:space="preserve">{"quoteSummary":{"result":[{"cashflowStatementHistoryQuarterly":{"cashflowStatements":[{"maxAge":1,"endDate":{"raw":1553990400,"fmt":"2019-03-31"},"netIncome":{"raw":170366000,"fmt":"170.37M","longFmt":"170,366,000"},"depreciation":{"raw":162057000,"fmt":"162.06M","longFmt":"162,057,000"},"changeToNetincome":{"raw":-1956000,"fmt":"-1.96M","longFmt":"-1,956,000"},"changeToLiabilities":{"raw":0,"fmt":null,"longFmt":"0"},"changeToOperatingActivities":{"raw":29500000,"fmt":"29.5M","longFmt":"29,500,000"},"totalCashFromOperatingActivities":{"raw":362053000,"fmt":"362.05M","longFmt":"362,053,000"},"capitalExpenditures":{"raw":-488000,"fmt":"-488k","longFmt":"-488,000"},"investments":{"raw":-724000,"fmt":"-724k","longFmt":"-724,000"},"otherCashflowsFromInvestingActivities":{"raw":5444000,"fmt":"5.44M","longFmt":"5,444,000"},"totalCashflowsFromInvestingActivities":{"raw":-313186000,"fmt":"-313.19M","longFmt":"-313,186,000"},"dividendsPaid":{"raw":-203499000,"fmt":"-203.5M","longFmt":"-203,499,000"},"netBorrowings":{"raw":-1935000,"fmt":"-1.94M","longFmt":"-1,935,000"},"otherCashflowsFromFinancingActivities":{"raw":-7445000,"fmt":"-7.45M","longFmt":"-7,445,000"},"totalCashFromFinancingActivities":{"raw":-71524000,"fmt":"-71.52M","longFmt":"-71,524,000"},"changeInCash":{"raw":-22657000,"fmt":"-22.66M","longFmt":"-22,657,000"},"repurchaseOfStock":{"raw":-14206000,"fmt":"-14.21M","longFmt":"-14,206,000"},"issuanceOfStock":{"raw":155561000,"fmt":"155.56M","longFmt":"155,561,000"}},{"maxAge":1,"endDate":{"raw":1546214400,"fmt":"2018-12-31"},"netIncome":{"raw":385734000,"fmt":"385.73M","longFmt":"385,734,000"},"depreciation":{"raw":158914000,"fmt":"158.91M","longFmt":"158,914,000"},"changeToNetincome":{"raw":-221029000,"fmt":"-221.03M","longFmt":"-221,029,000"},"changeToLiabilities":{"raw":0,"fmt":null,"longFmt":"0"},"changeToOperatingActivities":{"raw":-6182000,"fmt":"-6.18M","longFmt":"-6,182,000"},"totalCashFromOperatingActivities":{"raw":319752000,"fmt":"319.75M","longFmt":"319,752,000"},"capitalExpenditures":{"raw":-1183000,"fmt":"-1.18M","longFmt":"-1,183,000"},"investments":{"raw":30465000,"fmt":"30.46M","longFmt":"30,465,000"},"otherCashflowsFromInvestingActivities":{"raw":4602000,"fmt":"4.6M","longFmt":"4,602,000"},"totalCashflowsFromInvestingActivities":{"raw":-101195000,"fmt":"-101.19M","longFmt":"-101,195,000"},"dividendsPaid":{"raw":-203087000,"fmt":"-203.09M","longFmt":"-203,087,000"},"netBorrowings":{"raw":-117196000,"fmt":"-117.2M","longFmt":"-117,196,000"},"otherCashflowsFromFinancingActivities":{"raw":-13025000,"fmt":"-13.03M","longFmt":"-13,025,000"},"totalCashFromFinancingActivities":{"raw":-282284000,"fmt":"-282.28M","longFmt":"-282,284,000"},"changeInCash":{"raw":-63727000,"fmt":"-63.73M","longFmt":"-63,727,000"},"repurchaseOfStock":{"raw":-13000,"fmt":"-13k","longFmt":"-13,000"},"issuanceOfStock":{"raw":51037000,"fmt":"51.04M","longFmt":"51,037,000"}},{"maxAge":1,"endDate":{"raw":1538265600,"fmt":"2018-09-30"},"netIncome":{"raw":192486000,"fmt":"192.49M","longFmt":"192,486,000"},"depreciation":{"raw":156539000,"fmt":"156.54M","longFmt":"156,539,000"},"changeToNetincome":{"raw":-25965000,"fmt":"-25.96M","longFmt":"-25,965,000"},"changeToLiabilities":{"raw":0,"fmt":null,"longFmt":"0"},"changeToOperatingActivities":{"raw":30568000,"fmt":"30.57M","longFmt":"30,568,000"},"totalCashFromOperatingActivities":{"raw":356062000,"fmt":"356.06M","longFmt":"356,062,000"},"capitalExpenditures":{"raw":-246000,"fmt":"-246k","longFmt":"-246,000"},"investments":{"raw":-877000,"fmt":"-877k","longFmt":"-877,000"},"otherCashflowsFromInvestingActivities":{"raw":-475000,"fmt":"-475k","longFmt":"-475,000"},"totalCashflowsFromInvestingActivities":{"raw":-178775000,"fmt":"-178.78M","longFmt":"-178,775,000"},"dividendsPaid":{"raw":-203082000,"fmt":"-203.08M","longFmt":"-203,082,000"},"netBorrowings":{"raw":-42117000,"fmt":"-42.12M","longFmt":"-42,117,000"},"otherCashflowsFromFinancingActivities":{"raw":-766000,"fmt":"-766k","longFmt":"-766,000"},"totalCashFromFinancingActivities":{"raw":-245593000,"fmt":"-245.59M","longFmt":"-245,593,000"},"changeInCash":{"raw":-68306000,"fmt":"-68.31M","longFmt":"-68,306,000"},"repurchaseOfStock":{"raw":-19000,"fmt":"-19k","longFmt":"-19,000"},"issuanceOfStock":{"raw":391000,"fmt":"391k","longFmt":"391,000"}},{"maxAge":1,"endDate":{"raw":1530316800,"fmt":"2018-06-30"},"netIncome":{"raw":254662000,"fmt":"254.66M","longFmt":"254,662,000"},"depreciation":{"raw":156684000,"fmt":"156.68M","longFmt":"156,684,000"},"changeToNetincome":{"raw":-95223000,"fmt":"-95.22M","longFmt":"-95,223,000"},"changeToLiabilities":{"raw":0,"fmt":null,"longFmt":"0"},"changeToOperatingActivities":{"raw":-9204000,"fmt":"-9.2M","longFmt":"-9,204,000"},"totalCashFromOperatingActivities":{"raw":309384000,"fmt":"309.38M","longFmt":"309,384,000"},"capitalExpenditures":{"raw":-161000,"fmt":"-161k","longFmt":"-161,000"},"investments":{"raw":-2734000,"fmt":"-2.73M","longFmt":"-2,734,000"},"otherCashflowsFromInvestingActivities":{"raw":9589000,"fmt":"9.59M","longFmt":"9,589,000"},"totalCashflowsFromInvestingActivities":{"raw":2599000,"fmt":"2.6M","longFmt":"2,599,000"},"dividendsPaid":{"raw":-203071000,"fmt":"-203.07M","longFmt":"-203,071,000"},"netBorrowings":{"raw":-30998000,"fmt":"-31M","longFmt":"-30,998,000"},"otherCashflowsFromFinancingActivities":{"raw":-216000,"fmt":"-216k","longFmt":"-216,000"},"totalCashFromFinancingActivities":{"raw":-233493000,"fmt":"-233.49M","longFmt":"-233,493,000"},"changeInCash":{"raw":78490000,"fmt":"78.49M","longFmt":"78,490,000"},"repurchaseOfStock":{"raw":-41000,"fmt":"-41k","longFmt":"-41,000"},"issuanceOfStock":{"raw":833000,"fmt":"833k","longFmt":"833,000"}}],"maxAge":86400},"defaultKeyStatistics":{"maxAge":1,"priceHint":{"raw":2,"fmt":"2","longFmt":"2"},"enterpriseValue":{"raw":36505673728,"fmt":"36.51B","longFmt":"36,505,673,728"},"forwardPE":{"raw":41.81312,"fmt":"41.81"},"profitMargins":{"raw":0.43777,"fmt":"43.78%"},"floatShares":{"raw":138646044,"fmt":"138.65M","longFmt":"138,646,044"},"sharesOutstanding":{"raw":139403008,"fmt":"139.4M","longFmt":"139,403,008"},"sharesShort":{"raw":2007978,"fmt":"2.01M","longFmt":"2,007,978"},"sharesShortPriorMonth":{"raw":1949087,"fmt":"1.95M","longFmt":"1,949,087"},"sharesShortPreviousMonthDate":{"raw":1559260800,"fmt":"2019-05-31"},"dateShortInterest":{"raw":1561680000,"fmt":"2019-06-28"},"sharesPercentSharesOut":{"raw":0.014400001,"fmt":"1.44%"},"heldPercentInsiders":{"raw":0.00259,"fmt":"0.26%"},"heldPercentInstitutions":{"raw":0.94982004,"fmt":"94.98%"},"shortRatio":{"raw":3.05,"fmt":"3.05"},"shortPercentOfFloat":{"raw":0.0196,"fmt":"1.96%"},"beta":{"raw":0.550667,"fmt":"0.55"},"morningStarOverallRating":{},"morningStarRiskRating":{},"category":null,"bookValue":{"raw":77.183,"fmt":"77.18"},"priceToBook":{"raw":2.7249525,"fmt":"2.72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0.203,"fmt":"20.30%"},"revenueQuarterlyGrowth":{},"netIncomeToCommon":{"raw":1000337984,"fmt":"1B","longFmt":"1,000,337,984"},"trailingEps":{"raw":7.246,"fmt":"7.25"},"forwardEps":{"raw":5.03,"fmt":"5.03"},"pegRatio":{"raw":17.62,"fmt":"17.62"},"lastSplitFactor":"9/8","lastSplitDate":{"raw":1357516800,"fmt":"2013-01-07"},"enterpriseToRevenue":{"raw":15.929,"fmt":"15.93"},"enterpriseToEbitda":{"raw":24.825,"fmt":"24.83"},"52WeekChange":{"raw":0.22380543,"fmt":"22.38%"},"SandP52WeekChange":{"raw":0.077139735,"fmt":"7.71%"},"lastDividendValue":{},"lastCapGain":{},"annualHoldingsTurnover":{}},"financialData":{"maxAge":86400,"currentPrice":{"raw":210.32,"fmt":"210.32"},"targetHighPrice":{"raw":230.0,"fmt":"230.00"},"targetLowPrice":{"raw":200.0,"fmt":"200.00"},"targetMeanPrice":{"raw":212.25,"fmt":"212.25"},"targetMedianPrice":{"raw":213.0,"fmt":"213.00"},"recommendationMean":{"raw":2.4,"fmt":"2.40"},"recommendationKey":"buy","numberOfAnalystOpinions":{"raw":20,"fmt":"20","longFmt":"20"},"totalCash":{"raw":62999000,"fmt":"63M","longFmt":"62,999,000"},"totalCashPerShare":{"raw":0.453,"fmt":"0.45"},"ebitda":{"raw":1470493056,"fmt":"1.47B","longFmt":"1,470,493,056"},"totalDebt":{"raw":7180503040,"fmt":"7.18B","longFmt":"7,180,503,040"},"quickRatio":{"raw":0.095,"fmt":"0.09"},"currentRatio":{"raw":0.543,"fmt":"0.54"},"totalRevenue":{"raw":2291741952,"fmt":"2.29B","longFmt":"2,291,741,952"},"debtToEquity":{"raw":66.874,"fmt":"66.87"},"revenuePerShare":{"raw":16.608,"fmt":"16.61"},"returnOnAssets":{"raw":0.02804,"fmt":"2.80%"},"returnOnEquity":{"raw":0.09517,"fmt":"9.52%"},"grossProfits":{"raw":1518669000,"fmt":"1.52B","longFmt":"1,518,669,000"},"freeCashflow":{"raw":1151043200,"fmt":"1.15B","longFmt":"1,151,043,200"},"operatingCashflow":{"raw":1347250944,"fmt":"1.35B","longFmt":"1,347,250,944"},"earningsGrowth":{"raw":0.197,"fmt":"19.70%"},"revenueGrowth":{"raw":0.005,"fmt":"0.50%"},"grossMargins":{"raw":0.66649,"fmt":"66.65%"},"ebitdaMargins":{"raw":0.64165,"fmt":"64.17%"},"operatingMargins":{"raw":0.36492002,"fmt":"36.49%"},"profitMargins":{"raw":0.43777,"fmt":"43.78%"},"financialCurrency":"USD"}}],"error":null}} </t>
  </si>
  <si>
    <t xml:space="preserve">{"quoteSummary":{"result":[{"cashflowStatementHistoryQuarterly":{"cashflowStatements":[{"maxAge":1,"endDate":{"raw":1553990400,"fmt":"2019-03-31"},"netIncome":{"raw":253000000,"fmt":"253M","longFmt":"253,000,000"},"depreciation":{"raw":2550000000,"fmt":"2.55B","longFmt":"2,550,000,000"},"changeToNetincome":{"raw":227000000,"fmt":"227M","longFmt":"227,000,000"},"changeToAccountReceivables":{"raw":155000000,"fmt":"155M","longFmt":"155,000,000"},"changeToLiabilities":{"raw":-199000000,"fmt":"-199M","longFmt":"-199,000,000"},"changeToOperatingActivities":{"raw":-300000000,"fmt":"-300M","longFmt":"-300,000,000"},"totalCashFromOperatingActivities":{"raw":2686000000,"fmt":"2.69B","longFmt":"2,686,000,000"},"capitalExpenditures":{"raw":-1665000000,"fmt":"-1.67B","longFmt":"-1,665,000,000"},"otherCashflowsFromInvestingActivities":{"raw":-376000000,"fmt":"-376M","longFmt":"-376,000,000"},"totalCashflowsFromInvestingActivities":{"raw":-2080000000,"fmt":"-2.08B","longFmt":"-2,080,000,000"},"netBorrowings":{"raw":1312000000,"fmt":"1.31B","longFmt":"1,312,000,000"},"otherCashflowsFromFinancingActivities":{"raw":-161000000,"fmt":"-161M","longFmt":"-161,000,000"},"totalCashFromFinancingActivities":{"raw":255000000,"fmt":"255M","longFmt":"255,000,000"},"changeInCash":{"raw":861000000,"fmt":"861M","longFmt":"861,000,000"},"repurchaseOfStock":{"raw":-940000000,"fmt":"-940M","longFmt":"-940,000,000"},"issuanceOfStock":{"raw":44000000,"fmt":"44M","longFmt":"44,000,000"}},{"maxAge":1,"endDate":{"raw":1546214400,"fmt":"2018-12-31"},"netIncome":{"raw":296000000,"fmt":"296M","longFmt":"296,000,000"},"depreciation":{"raw":2534000000,"fmt":"2.53B","longFmt":"2,534,000,000"},"changeToNetincome":{"raw":303000000,"fmt":"303M","longFmt":"303,000,000"},"changeToAccountReceivables":{"raw":3000000,"fmt":"3M","longFmt":"3,000,000"},"changeToLiabilities":{"raw":205000000,"fmt":"205M","longFmt":"205,000,000"},"changeToOperatingActivities":{"raw":-173000000,"fmt":"-173M","longFmt":"-173,000,000"},"totalCashFromOperatingActivities":{"raw":3168000000,"fmt":"3.17B","longFmt":"3,168,000,000"},"capitalExpenditures":{"raw":-2433000000,"fmt":"-2.43B","longFmt":"-2,433,000,000"},"investments":{"raw":15000000,"fmt":"15M","longFmt":"15,000,000"},"otherCashflowsFromInvestingActivities":{"raw":133000000,"fmt":"133M","longFmt":"133,000,000"},"totalCashflowsFromInvestingActivities":{"raw":-2306000000,"fmt":"-2.31B","longFmt":"-2,306,000,000"},"netBorrowings":{"raw":635000000,"fmt":"635M","longFmt":"635,000,000"},"otherCashflowsFromFinancingActivities":{"raw":-220000000,"fmt":"-220M","longFmt":"-220,000,000"},"totalCashFromFinancingActivities":{"raw":-757000000,"fmt":"-757M","longFmt":"-757,000,000"},"changeInCash":{"raw":105000000,"fmt":"105M","longFmt":"105,000,000"},"repurchaseOfStock":{"raw":-1185000000,"fmt":"-1.19B","longFmt":"-1,185,000,000"},"issuanceOfStock":{"raw":13000000,"fmt":"13M","longFmt":"13,000,000"}},{"maxAge":1,"endDate":{"raw":1538265600,"fmt":"2018-09-30"},"netIncome":{"raw":493000000,"fmt":"493M","longFmt":"493,000,000"},"depreciation":{"raw":2482000000,"fmt":"2.48B","longFmt":"2,482,000,000"},"changeToNetincome":{"raw":-37000000,"fmt":"-37M","longFmt":"-37,000,000"},"changeToAccountReceivables":{"raw":-117000000,"fmt":"-117M","longFmt":"-117,000,000"},"changeToLiabilities":{"raw":-11000000,"fmt":"-11M","longFmt":"-11,000,000"},"changeToOperatingActivities":{"raw":-6000000,"fmt":"-6M","longFmt":"-6,000,000"},"totalCashFromOperatingActivities":{"raw":2804000000,"fmt":"2.8B","longFmt":"2,804,000,000"},"capitalExpenditures":{"raw":-2118000000,"fmt":"-2.12B","longFmt":"-2,118,000,000"},"investments":{"raw":-15000000,"fmt":"-15M","longFmt":"-15,000,000"},"otherCashflowsFromInvestingActivities":{"raw":-190000000,"fmt":"-190M","longFmt":"-190,000,000"},"totalCashflowsFromInvestingActivities":{"raw":-2323000000,"fmt":"-2.32B","longFmt":"-2,323,000,000"},"netBorrowings":{"raw":630000000,"fmt":"630M","longFmt":"630,000,000"},"otherCashflowsFromFinancingActivities":{"raw":-304000000,"fmt":"-304M","longFmt":"-304,000,000"},"totalCashFromFinancingActivities":{"raw":-594000000,"fmt":"-594M","longFmt":"-594,000,000"},"changeInCash":{"raw":-113000000,"fmt":"-113M","longFmt":"-113,000,000"},"repurchaseOfStock":{"raw":-933000000,"fmt":"-933M","longFmt":"-933,000,000"},"issuanceOfStock":{"raw":13000000,"fmt":"13M","longFmt":"13,000,000"}},{"maxAge":1,"endDate":{"raw":1530316800,"fmt":"2018-06-30"},"netIncome":{"raw":273000000,"fmt":"273M","longFmt":"273,000,000"},"depreciation":{"raw":2592000000,"fmt":"2.59B","longFmt":"2,592,000,000"},"changeToNetincome":{"raw":170000000,"fmt":"170M","longFmt":"170,000,000"},"changeToAccountReceivables":{"raw":-210000000,"fmt":"-210M","longFmt":"-210,000,000"},"changeToLiabilities":{"raw":231000000,"fmt":"231M","longFmt":"231,000,000"},"changeToOperatingActivities":{"raw":40000000,"fmt":"40M","longFmt":"40,000,000"},"totalCashFromOperatingActivities":{"raw":3096000000,"fmt":"3.1B","longFmt":"3,096,000,000"},"capitalExpenditures":{"raw":-2391000000,"fmt":"-2.39B","longFmt":"-2,391,000,000"},"investments":{"raw":-15000000,"fmt":"-15M","longFmt":"-15,000,000"},"otherCashflowsFromInvestingActivities":{"raw":22000000,"fmt":"22M","longFmt":"22,000,000"},"totalCashflowsFromInvestingActivities":{"raw":-2369000000,"fmt":"-2.37B","longFmt":"-2,369,000,000"},"netBorrowings":{"raw":1384000000,"fmt":"1.38B","longFmt":"1,384,000,000"},"otherCashflowsFromFinancingActivities":{"raw":-257000000,"fmt":"-257M","longFmt":"-257,000,000"},"totalCashFromFinancingActivities":{"raw":-530000000,"fmt":"-530M","longFmt":"-530,000,000"},"changeInCash":{"raw":197000000,"fmt":"197M","longFmt":"197,000,000"},"repurchaseOfStock":{"raw":-1664000000,"fmt":"-1.66B","longFmt":"-1,664,000,000"},"issuanceOfStock":{"raw":7000000,"fmt":"7M","longFmt":"7,000,000"}}],"maxAge":86400},"defaultKeyStatistics":{"maxAge":1,"priceHint":{"raw":2,"fmt":"2","longFmt":"2"},"enterpriseValue":{"raw":174472691712,"fmt":"174.47B","longFmt":"174,472,691,712"},"forwardPE":{"raw":31.514482,"fmt":"31.51"},"profitMargins":{"raw":0.029760001,"fmt":"2.98%"},"floatShares":{"raw":159962416,"fmt":"159.96M","longFmt":"159,962,416"},"sharesOutstanding":{"raw":223408000,"fmt":"223.41M","longFmt":"223,408,000"},"sharesShort":{"raw":9371020,"fmt":"9.37M","longFmt":"9,371,020"},"sharesShortPriorMonth":{"raw":9839861,"fmt":"9.84M","longFmt":"9,839,861"},"sharesShortPreviousMonthDate":{"raw":1559260800,"fmt":"2019-05-31"},"dateShortInterest":{"raw":1561680000,"fmt":"2019-06-28"},"sharesPercentSharesOut":{"raw":0.0419,"fmt":"4.19%"},"heldPercentInsiders":{"raw":0.28013,"fmt":"28.01%"},"heldPercentInstitutions":{"raw":0.78486,"fmt":"78.49%"},"shortRatio":{"raw":8.74,"fmt":"8.74"},"shortPercentOfFloat":{"raw":0.0736,"fmt":"7.36%"},"beta":{"raw":1.159575,"fmt":"1.16"},"morningStarOverallRating":{},"morningStarRiskRating":{},"category":null,"bookValue":{"raw":159.949,"fmt":"159.95"},"priceToBook":{"raw":2.5850115,"fmt":"2.59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0.506,"fmt":"50.60%"},"revenueQuarterlyGrowth":{},"netIncomeToCommon":{"raw":1315000064,"fmt":"1.32B","longFmt":"1,315,000,064"},"trailingEps":{"raw":5.658,"fmt":"5.66"},"forwardEps":{"raw":13.12,"fmt":"13.12"},"pegRatio":{"raw":1.19,"fmt":"1.19"},"lastSplitFactor":"1/0","lastSplitDate":{"raw":1463529600,"fmt":"2016-05-18"},"enterpriseToRevenue":{"raw":3.949,"fmt":"3.95"},"enterpriseToEbitda":{"raw":10.834,"fmt":"10.83"},"52WeekChange":{"raw":0.36306262,"fmt":"36.31%"},"SandP52WeekChange":{"raw":0.077139735,"fmt":"7.71%"},"lastDividendValue":{},"lastCapGain":{},"annualHoldingsTurnover":{}},"financialData":{"maxAge":86400,"currentPrice":{"raw":413.47,"fmt":"413.47"},"targetHighPrice":{"raw":488.0,"fmt":"488.00"},"targetLowPrice":{"raw":259.0,"fmt":"259.00"},"targetMeanPrice":{"raw":410.62,"fmt":"410.62"},"targetMedianPrice":{"raw":423.0,"fmt":"423.00"},"recommendationMean":{"raw":2.2,"fmt":"2.20"},"recommendationKey":"buy","numberOfAnalystOpinions":{"raw":26,"fmt":"26","longFmt":"26"},"totalCash":{"raw":1451000064,"fmt":"1.45B","longFmt":"1,451,000,064"},"totalCashPerShare":{"raw":6.495,"fmt":"6.49"},"ebitda":{"raw":16103999488,"fmt":"16.1B","longFmt":"16,103,999,488"},"totalDebt":{"raw":75382996992,"fmt":"75.38B","longFmt":"75,382,996,992"},"quickRatio":{"raw":0.253,"fmt":"0.25"},"currentRatio":{"raw":0.314,"fmt":"0.31"},"totalRevenue":{"raw":44182999040,"fmt":"44.18B","longFmt":"44,182,999,040"},"debtToEquity":{"raw":172.726,"fmt":"172.73"},"revenuePerShare":{"raw":192.877,"fmt":"192.88"},"returnOnAssets":{"raw":0.02533,"fmt":"2.53%"},"returnOnEquity":{"raw":0.03525,"fmt":"3.53%"},"grossProfits":{"raw":24552000000,"fmt":"24.55B","longFmt":"24,552,000,000"},"freeCashflow":{"raw":2779500032,"fmt":"2.78B","longFmt":"2,779,500,032"},"operatingCashflow":{"raw":11754000384,"fmt":"11.75B","longFmt":"11,754,000,384"},"earningsGrowth":{"raw":0.586,"fmt":"58.60%"},"revenueGrowth":{"raw":0.052,"fmt":"5.20%"},"grossMargins":{"raw":0.56028,"fmt":"56.03%"},"ebitdaMargins":{"raw":0.36448002,"fmt":"36.45%"},"operatingMargins":{"raw":0.13458,"fmt":"13.46%"},"profitMargins":{"raw":0.029760001,"fmt":"2.98%"},"financialCurrency":"USD"}}],"error":null}} </t>
  </si>
  <si>
    <t xml:space="preserve">{"quoteSummary":{"result":[{"cashflowStatementHistoryQuarterly":{"cashflowStatements":[{"maxAge":1,"endDate":{"raw":1553990400,"fmt":"2019-03-31"},"netIncome":{"raw":484000000,"fmt":"484M","longFmt":"484,000,000"},"depreciation":{"raw":158000000,"fmt":"158M","longFmt":"158,000,000"},"changeToNetincome":{"raw":-12000000,"fmt":"-12M","longFmt":"-12,000,000"},"changeToAccountReceivables":{"raw":-227000000,"fmt":"-227M","longFmt":"-227,000,000"},"changeToLiabilities":{"raw":347000000,"fmt":"347M","longFmt":"347,000,000"},"changeToOperatingActivities":{"raw":-96000000,"fmt":"-96M","longFmt":"-96,000,000"},"totalCashFromOperatingActivities":{"raw":654000000,"fmt":"654M","longFmt":"654,000,000"},"capitalExpenditures":{"raw":-26000000,"fmt":"-26M","longFmt":"-26,000,000"},"investments":{"raw":44000000,"fmt":"44M","longFmt":"44,000,000"},"totalCashflowsFromInvestingActivities":{"raw":-40000000,"fmt":"-40M","longFmt":"-40,000,000"},"dividendsPaid":{"raw":-157000000,"fmt":"-157M","longFmt":"-157,000,000"},"netBorrowings":{"raw":54000000,"fmt":"54M","longFmt":"54,000,000"},"otherCashflowsFromFinancingActivities":{"raw":4000000,"fmt":"4M","longFmt":"4,000,000"},"totalCashFromFinancingActivities":{"raw":-596000000,"fmt":"-596M","longFmt":"-596,000,000"},"effectOfExchangeRate":{"raw":1000000,"fmt":"1M","longFmt":"1,000,000"},"changeInCash":{"raw":19000000,"fmt":"19M","longFmt":"19,000,000"},"repurchaseOfStock":{"raw":-497000000,"fmt":"-497M","longFmt":"-497,000,000"}},{"maxAge":1,"endDate":{"raw":1546214400,"fmt":"2018-12-31"},"netIncome":{"raw":611000000,"fmt":"611M","longFmt":"611,000,000"},"depreciation":{"raw":-3000000,"fmt":"-3M","longFmt":"-3,000,000"},"changeToNetincome":{"raw":-49000000,"fmt":"-49M","longFmt":"-49,000,000"},"changeToAccountReceivables":{"raw":75000000,"fmt":"75M","longFmt":"75,000,000"},"changeToLiabilities":{"raw":-123000000,"fmt":"-123M","longFmt":"-123,000,000"},"changeToOperatingActivities":{"raw":127000000,"fmt":"127M","longFmt":"127,000,000"},"totalCashFromOperatingActivities":{"raw":798000000,"fmt":"798M","longFmt":"798,000,000"},"capitalExpenditures":{"raw":-85000000,"fmt":"-85M","longFmt":"-85,000,000"},"investments":{"raw":76000000,"fmt":"76M","longFmt":"76,000,000"},"totalCashflowsFromInvestingActivities":{"raw":-138000000,"fmt":"-138M","longFmt":"-138,000,000"},"dividendsPaid":{"raw":-138000000,"fmt":"-138M","longFmt":"-138,000,000"},"netBorrowings":{"raw":-248000000,"fmt":"-248M","longFmt":"-248,000,000"},"otherCashflowsFromFinancingActivities":{"raw":83000000,"fmt":"83M","longFmt":"83,000,000"},"totalCashFromFinancingActivities":{"raw":-444000000,"fmt":"-444M","longFmt":"-444,000,000"},"effectOfExchangeRate":{"raw":-6000000,"fmt":"-6M","longFmt":"-6,000,000"},"changeInCash":{"raw":210000000,"fmt":"210M","longFmt":"210,000,000"},"repurchaseOfStock":{"raw":-141000000,"fmt":"-141M","longFmt":"-141,000,000"}},{"maxAge":1,"endDate":{"raw":1538265600,"fmt":"2018-09-30"},"netIncome":{"raw":458000000,"fmt":"458M","longFmt":"458,000,000"},"depreciation":{"raw":148000000,"fmt":"148M","longFmt":"148,000,000"},"changeToNetincome":{"raw":37000000,"fmt":"37M","longFmt":"37,000,000"},"changeToAccountReceivables":{"raw":29000000,"fmt":"29M","longFmt":"29,000,000"},"changeToLiabilities":{"raw":-125000000,"fmt":"-125M","longFmt":"-125,000,000"},"changeToOperatingActivities":{"raw":-48000000,"fmt":"-48M","longFmt":"-48,000,000"},"totalCashFromOperatingActivities":{"raw":499000000,"fmt":"499M","longFmt":"499,000,000"},"capitalExpenditures":{"raw":-16000000,"fmt":"-16M","longFmt":"-16,000,000"},"investments":{"raw":76000000,"fmt":"76M","longFmt":"76,000,000"},"totalCashflowsFromInvestingActivities":{"raw":-799000000,"fmt":"-799M","longFmt":"-799,000,000"},"dividendsPaid":{"raw":-138000000,"fmt":"-138M","longFmt":"-138,000,000"},"netBorrowings":{"raw":766000000,"fmt":"766M","longFmt":"766,000,000"},"otherCashflowsFromFinancingActivities":{"raw":-44000000,"fmt":"-44M","longFmt":"-44,000,000"},"totalCashFromFinancingActivities":{"raw":282000000,"fmt":"282M","longFmt":"282,000,000"},"effectOfExchangeRate":{"raw":-6000000,"fmt":"-6M","longFmt":"-6,000,000"},"changeInCash":{"raw":-18000000,"fmt":"-18M","longFmt":"-18,000,000"},"repurchaseOfStock":{"raw":-302000000,"fmt":"-302M","longFmt":"-302,000,000"}},{"maxAge":1,"endDate":{"raw":1530316800,"fmt":"2018-06-30"},"netIncome":{"raw":455000000,"fmt":"455M","longFmt":"455,000,000"},"depreciation":{"raw":139000000,"fmt":"139M","longFmt":"139,000,000"},"changeToNetincome":{"raw":37000000,"fmt":"37M","longFmt":"37,000,000"},"changeToAccountReceivables":{"raw":111000000,"fmt":"111M","longFmt":"111,000,000"},"changeToLiabilities":{"raw":-94000000,"fmt":"-94M","longFmt":"-94,000,000"},"changeToOperatingActivities":{"raw":15000000,"fmt":"15M","longFmt":"15,000,000"},"totalCashFromOperatingActivities":{"raw":663000000,"fmt":"663M","longFmt":"663,000,000"},"capitalExpenditures":{"raw":-19000000,"fmt":"-19M","longFmt":"-19,000,000"},"investments":{"raw":-1000000,"fmt":"-1M","longFmt":"-1,000,000"},"totalCashflowsFromInvestingActivities":{"raw":-63000000,"fmt":"-63M","longFmt":"-63,000,000"},"dividendsPaid":{"raw":-139000000,"fmt":"-139M","longFmt":"-139,000,000"},"netBorrowings":{"raw":23000000,"fmt":"23M","longFmt":"23,000,000"},"otherCashflowsFromFinancingActivities":{"raw":8000000,"fmt":"8M","longFmt":"8,000,000"},"totalCashFromFinancingActivities":{"raw":-571000000,"fmt":"-571M","longFmt":"-571,000,000"},"effectOfExchangeRate":{"raw":-7000000,"fmt":"-7M","longFmt":"-7,000,000"},"changeInCash":{"raw":22000000,"fmt":"22M","longFmt":"22,000,000"},"repurchaseOfStock":{"raw":-463000000,"fmt":"-463M","longFmt":"-463,000,000"}}],"maxAge":86400},"defaultKeyStatistics":{"maxAge":1,"priceHint":{"raw":2,"fmt":"2","longFmt":"2"},"enterpriseValue":{"raw":59109556224,"fmt":"59.11B","longFmt":"59,109,556,224"},"forwardPE":{"raw":21.867542,"fmt":"21.87"},"profitMargins":{"raw":0.40008,"fmt":"40.01%"},"floatShares":{"raw":557515896,"fmt":"557.52M","longFmt":"557,515,896"},"sharesOutstanding":{"raw":563865024,"fmt":"563.87M","longFmt":"563,865,024"},"sharesShort":{"raw":4653075,"fmt":"4.65M","longFmt":"4,653,075"},"sharesShortPriorMonth":{"raw":4221955,"fmt":"4.22M","longFmt":"4,221,955"},"sharesShortPreviousMonthDate":{"raw":1559260800,"fmt":"2019-05-31"},"dateShortInterest":{"raw":1561680000,"fmt":"2019-06-28"},"sharesPercentSharesOut":{"raw":0.0083,"fmt":"0.83%"},"heldPercentInsiders":{"raw":0.93232,"fmt":"93.23%"},"heldPercentInstitutions":{"raw":0.0,"fmt":"0.00%"},"shortRatio":{"raw":2.08,"fmt":"2.08"},"shortPercentOfFloat":{"raw":0.0083,"fmt":"0.83%"},"beta":{"raw":0.37778,"fmt":"0.38"},"morningStarOverallRating":{},"morningStarRiskRating":{},"category":null,"bookValue":{"raw":30.276,"fmt":"30.28"},"priceToBook":{"raw":3.0263245,"fmt":"3.03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0.043,"fmt":"4.30%"},"revenueQuarterlyGrowth":{},"netIncomeToCommon":{"raw":2008000000,"fmt":"2.01B","longFmt":"2,008,000,000"},"trailingEps":{"raw":3.491,"fmt":"3.49"},"forwardEps":{"raw":4.19,"fmt":"4.19"},"pegRatio":{"raw":2.84,"fmt":"2.84"},"lastSplitFactor":"1/5","lastSplitDate":{"raw":1478217600,"fmt":"2016-11-04"},"enterpriseToRevenue":{"raw":11.777,"fmt":"11.78"},"enterpriseToEbitda":{"raw":19.129,"fmt":"19.13"},"52WeekChange":{"raw":0.2175821,"fmt":"21.76%"},"SandP52WeekChange":{"raw":0.077139735,"fmt":"7.71%"},"lastDividendValue":{},"lastCapGain":{},"annualHoldingsTurnover":{}},"financialData":{"maxAge":86400,"currentPrice":{"raw":91.625,"fmt":"91.62"},"targetHighPrice":{"raw":101.0,"fmt":"101.00"},"targetLowPrice":{"raw":89.0,"fmt":"89.00"},"targetMeanPrice":{"raw":95.95,"fmt":"95.95"},"targetMedianPrice":{"raw":95.5,"fmt":"95.50"},"recommendationMean":{"raw":1.8,"fmt":"1.80"},"recommendationKey":"buy","numberOfAnalystOpinions":{"raw":16,"fmt":"16","longFmt":"16"},"totalCash":{"raw":653000000,"fmt":"653M","longFmt":"653,000,000"},"totalCashPerShare":{"raw":1.158,"fmt":"1.16"},"ebitda":{"raw":3089999872,"fmt":"3.09B","longFmt":"3,089,999,872"},"totalDebt":{"raw":7854000128,"fmt":"7.85B","longFmt":"7,854,000,128"},"quickRatio":{"raw":0.027,"fmt":"0.03"},"currentRatio":{"raw":1.007,"fmt":"1.01"},"totalRevenue":{"raw":5018999808,"fmt":"5.02B","longFmt":"5,018,999,808"},"debtToEquity":{"raw":45.66,"fmt":"45.66"},"revenuePerShare":{"raw":8.782,"fmt":"8.78"},"returnOnAssets":{"raw":0.01881,"fmt":"1.88%"},"returnOnEquity":{"raw":0.119160004,"fmt":"11.92%"},"grossProfits":{"raw":4974000000,"fmt":"4.97B","longFmt":"4,974,000,000"},"freeCashflow":{"raw":1863624960,"fmt":"1.86B","longFmt":"1,863,624,960"},"operatingCashflow":{"raw":2614000128,"fmt":"2.61B","longFmt":"2,614,000,128"},"earningsGrowth":{"raw":0.076,"fmt":"7.60%"},"revenueGrowth":{"raw":0.037,"fmt":"3.70%"},"grossMargins":{"raw":1.0,"fmt":"100.00%"},"ebitdaMargins":{"raw":0.61566,"fmt":"61.57%"},"operatingMargins":{"raw":0.5276,"fmt":"52.76%"},"profitMargins":{"raw":0.40008,"fmt":"40.01%"},"financialCurrency":"USD"}}],"error":null}} </t>
  </si>
  <si>
    <t xml:space="preserve">{"quoteSummary":{"result":[{"cashflowStatementHistoryQuarterly":{"cashflowStatements":[{"maxAge":1,"endDate":{"raw":1553990400,"fmt":"2019-03-31"},"netIncome":{"raw":274133000,"fmt":"274.13M","longFmt":"274,133,000"},"depreciation":{"raw":93565000,"fmt":"93.56M","longFmt":"93,565,000"},"changeToNetincome":{"raw":-268129000,"fmt":"-268.13M","longFmt":"-268,129,000"},"changeToLiabilities":{"raw":0,"fmt":null,"longFmt":"0"},"changeToOperatingActivities":{"raw":-17952000,"fmt":"-17.95M","longFmt":"-17,952,000"},"totalCashFromOperatingActivities":{"raw":81617000,"fmt":"81.62M","longFmt":"81,617,000"},"capitalExpenditures":{"raw":-88865000,"fmt":"-88.86M","longFmt":"-88,865,000"},"otherCashflowsFromInvestingActivities":{"raw":1422000,"fmt":"1.42M","longFmt":"1,422,000"},"totalCashflowsFromInvestingActivities":{"raw":252404000,"fmt":"252.4M","longFmt":"252,404,000"},"dividendsPaid":{"raw":-69553000,"fmt":"-69.55M","longFmt":"-69,553,000"},"netBorrowings":{"raw":-109940000,"fmt":"-109.94M","longFmt":"-109,940,000"},"otherCashflowsFromFinancingActivities":{"raw":-8052000,"fmt":"-8.05M","longFmt":"-8,052,000"},"totalCashFromFinancingActivities":{"raw":-208227000,"fmt":"-208.23M","longFmt":"-208,227,000"},"changeInCash":{"raw":125794000,"fmt":"125.79M","longFmt":"125,794,000"},"repurchaseOfStock":{"raw":-20682000,"fmt":"-20.68M","longFmt":"-20,682,000"}},{"maxAge":1,"endDate":{"raw":1546214400,"fmt":"2018-12-31"},"netIncome":{"raw":7407000,"fmt":"7.41M","longFmt":"7,407,000"},"depreciation":{"raw":89047000,"fmt":"89.05M","longFmt":"89,047,000"},"changeToNetincome":{"raw":4451000,"fmt":"4.45M","longFmt":"4,451,000"},"changeToAccountReceivables":{"raw":-27830000,"fmt":"-27.83M","longFmt":"-27,830,000"},"changeToLiabilities":{"raw":1681000,"fmt":"1.68M","longFmt":"1,681,000"},"changeToOperatingActivities":{"raw":9683000,"fmt":"9.68M","longFmt":"9,683,000"},"totalCashFromOperatingActivities":{"raw":93462000,"fmt":"93.46M","longFmt":"93,462,000"},"capitalExpenditures":{"raw":-89528000,"fmt":"-89.53M","longFmt":"-89,528,000"},"otherCashflowsFromInvestingActivities":{"raw":1807000,"fmt":"1.81M","longFmt":"1,807,000"},"totalCashflowsFromInvestingActivities":{"raw":-117276000,"fmt":"-117.28M","longFmt":"-117,276,000"},"dividendsPaid":{"raw":-60716000,"fmt":"-60.72M","longFmt":"-60,716,000"},"netBorrowings":{"raw":454828000,"fmt":"454.83M","longFmt":"454,828,000"},"otherCashflowsFromFinancingActivities":{"raw":-28409000,"fmt":"-28.41M","longFmt":"-28,409,000"},"totalCashFromFinancingActivities":{"raw":-7890000,"fmt":"-7.89M","longFmt":"-7,890,000"},"changeInCash":{"raw":-31704000,"fmt":"-31.7M","longFmt":"-31,704,000"},"repurchaseOfStock":{"raw":-373593000,"fmt":"-373.59M","longFmt":"-373,593,000"}},{"maxAge":1,"endDate":{"raw":1538265600,"fmt":"2018-09-30"},"netIncome":{"raw":569991000,"fmt":"569.99M","longFmt":"569,991,000"},"depreciation":{"raw":96406000,"fmt":"96.41M","longFmt":"96,406,000"},"changeToNetincome":{"raw":-556645000,"fmt":"-556.64M","longFmt":"-556,645,000"},"changeToAccountReceivables":{"raw":-27830000,"fmt":"-27.83M","longFmt":"-27,830,000"},"changeToLiabilities":{"raw":0,"fmt":null,"longFmt":"0"},"changeToOperatingActivities":{"raw":7548000,"fmt":"7.55M","longFmt":"7,548,000"},"totalCashFromOperatingActivities":{"raw":117300000,"fmt":"117.3M","longFmt":"117,300,000"},"capitalExpenditures":{"raw":-91914000,"fmt":"-91.91M","longFmt":"-91,914,000"},"otherCashflowsFromInvestingActivities":{"raw":-384000,"fmt":"-384k","longFmt":"-384,000"},"totalCashflowsFromInvestingActivities":{"raw":532809000,"fmt":"532.81M","longFmt":"532,809,000"},"dividendsPaid":{"raw":-61797000,"fmt":"-61.8M","longFmt":"-61,797,000"},"netBorrowings":{"raw":-616167000,"fmt":"-616.17M","longFmt":"-616,167,000"},"otherCashflowsFromFinancingActivities":{"raw":-6786000,"fmt":"-6.79M","longFmt":"-6,786,000"},"totalCashFromFinancingActivities":{"raw":-684750000,"fmt":"-684.75M","longFmt":"-684,750,000"},"changeInCash":{"raw":-34641000,"fmt":"-34.64M","longFmt":"-34,641,000"},"repurchaseOfStock":{"raw":-373593000,"fmt":"-373.59M","longFmt":"-373,593,000"}},{"maxAge":1,"endDate":{"raw":1530316800,"fmt":"2018-06-30"},"netIncome":{"raw":5037000,"fmt":"5.04M","longFmt":"5,037,000"},"depreciation":{"raw":97485000,"fmt":"97.48M","longFmt":"97,485,000"},"changeToNetincome":{"raw":-475000,"fmt":"-475k","longFmt":"-475,000"},"changeToAccountReceivables":{"raw":-27830000,"fmt":"-27.83M","longFmt":"-27,830,000"},"changeToLiabilities":{"raw":0,"fmt":null,"longFmt":"0"},"changeToOperatingActivities":{"raw":2256000,"fmt":"2.26M","longFmt":"2,256,000"},"totalCashFromOperatingActivities":{"raw":104303000,"fmt":"104.3M","longFmt":"104,303,000"},"capitalExpenditures":{"raw":-90217000,"fmt":"-90.22M","longFmt":"-90,217,000"},"otherCashflowsFromInvestingActivities":{"raw":2297000,"fmt":"2.3M","longFmt":"2,297,000"},"totalCashflowsFromInvestingActivities":{"raw":-122059000,"fmt":"-122.06M","longFmt":"-122,059,000"},"dividendsPaid":{"raw":-61785000,"fmt":"-61.78M","longFmt":"-61,785,000"},"netBorrowings":{"raw":90653000,"fmt":"90.65M","longFmt":"90,653,000"},"otherCashflowsFromFinancingActivities":{"raw":-11203000,"fmt":"-11.2M","longFmt":"-11,203,000"},"totalCashFromFinancingActivities":{"raw":17665000,"fmt":"17.66M","longFmt":"17,665,000"},"changeInCash":{"raw":-91000,"fmt":"-91k","longFmt":"-91,000"},"repurchaseOfStock":{"raw":-373593000,"fmt":"-373.59M","longFmt":"-373,593,000"}}],"maxAge":86400},"defaultKeyStatistics":{"maxAge":1,"priceHint":{"raw":2,"fmt":"2","longFmt":"2"},"enterpriseValue":{"raw":12556781568,"fmt":"12.56B","longFmt":"12,556,781,568"},"forwardPE":{"raw":177.4138,"fmt":"177.41"},"profitMargins":{"raw":0.90361,"fmt":"90.36%"},"floatShares":{"raw":147381856,"fmt":"147.38M","longFmt":"147,381,856"},"sharesOutstanding":{"raw":144266000,"fmt":"144.27M","longFmt":"144,266,000"},"sharesShort":{"raw":3225786,"fmt":"3.23M","longFmt":"3,225,786"},"sharesShortPriorMonth":{"raw":2248327,"fmt":"2.25M","longFmt":"2,248,327"},"sharesShortPreviousMonthDate":{"raw":1559260800,"fmt":"2019-05-31"},"dateShortInterest":{"raw":1561680000,"fmt":"2019-06-28"},"sharesPercentSharesOut":{"raw":0.0217,"fmt":"2.17%"},"heldPercentInsiders":{"raw":0.00916,"fmt":"0.92%"},"heldPercentInstitutions":{"raw":1.01803,"fmt":"101.80%"},"shortRatio":{"raw":3.03,"fmt":"3.03"},"shortPercentOfFloat":{"raw":0.0317,"fmt":"3.17%"},"beta":{"raw":0.507649,"fmt":"0.51"},"morningStarOverallRating":{},"morningStarRiskRating":{},"category":null,"bookValue":{"raw":11.822,"fmt":"11.82"},"priceToBook":{"raw":4.3520555,"fmt":"4.35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2.272,"fmt":"227.20%"},"revenueQuarterlyGrowth":{},"netIncomeToCommon":{"raw":846640000,"fmt":"846.64M","longFmt":"846,640,000"},"trailingEps":{"raw":5.664,"fmt":"5.66"},"forwardEps":{"raw":0.29,"fmt":"0.29"},"pegRatio":{"raw":3.31,"fmt":"3.31"},"lastSplitFactor":"1/1","lastSplitDate":{"raw":1550707200,"fmt":"2019-02-21"},"enterpriseToRevenue":{"raw":13.246,"fmt":"13.25"},"enterpriseToEbitda":{"raw":21.639,"fmt":"21.64"},"52WeekChange":{"raw":0.21539557,"fmt":"21.54%"},"SandP52WeekChange":{"raw":0.077139735,"fmt":"7.71%"},"lastDividendValue":{},"lastCapGain":{},"annualHoldingsTurnover":{}},"financialData":{"maxAge":86400,"currentPrice":{"raw":51.45,"fmt":"51.45"},"targetHighPrice":{"raw":56.0,"fmt":"56.00"},"targetLowPrice":{"raw":49.0,"fmt":"49.00"},"targetMeanPrice":{"raw":52.31,"fmt":"52.31"},"targetMedianPrice":{"raw":52.0,"fmt":"52.00"},"recommendationMean":{"raw":2.7,"fmt":"2.70"},"recommendationKey":"hold","numberOfAnalystOpinions":{"raw":13,"fmt":"13","longFmt":"13"},"totalCash":{"raw":162286000,"fmt":"162.29M","longFmt":"162,286,000"},"totalCashPerShare":{"raw":1.09,"fmt":"1.09"},"ebitda":{"raw":580296000,"fmt":"580.3M","longFmt":"580,296,000"},"totalDebt":{"raw":4008722944,"fmt":"4.01B","longFmt":"4,008,722,944"},"quickRatio":{"raw":0.76,"fmt":"0.76"},"currentRatio":{"raw":0.929,"fmt":"0.93"},"totalRevenue":{"raw":947937984,"fmt":"947.94M","longFmt":"947,937,984"},"debtToEquity":{"raw":194.46,"fmt":"194.46"},"revenuePerShare":{"raw":6.352,"fmt":"6.35"},"returnOnAssets":{"raw":0.02031,"fmt":"2.03%"},"returnOnEquity":{"raw":0.47691002,"fmt":"47.69%"},"grossProfits":{"raw":636601000,"fmt":"636.6M","longFmt":"636,601,000"},"freeCashflow":{"raw":62407624,"fmt":"62.41M","longFmt":"62,407,624"},"operatingCashflow":{"raw":396681984,"fmt":"396.68M","longFmt":"396,681,984"},"earningsGrowth":{"raw":2.502,"fmt":"250.20%"},"revenueGrowth":{"raw":-0.071,"fmt":"-7.10%"},"grossMargins":{"raw":0.66186994,"fmt":"66.19%"},"ebitdaMargins":{"raw":0.61217,"fmt":"61.22%"},"operatingMargins":{"raw":0.21499,"fmt":"21.50%"},"profitMargins":{"raw":0.90361,"fmt":"90.36%"},"financialCurrency":"USD"}}],"error":null}} </t>
  </si>
  <si>
    <t xml:space="preserve">{"quoteSummary":{"result":[{"cashflowStatementHistoryQuarterly":{"cashflowStatements":[{"maxAge":1,"endDate":{"raw":1556582400,"fmt":"2019-04-30"},"netIncome":{"raw":1378000000,"fmt":"1.38B","longFmt":"1,378,000,000"},"depreciation":{"raw":49000000,"fmt":"49M","longFmt":"49,000,000"},"changeToNetincome":{"raw":81000000,"fmt":"81M","longFmt":"81,000,000"},"changeToAccountReceivables":{"raw":291000000,"fmt":"291M","longFmt":"291,000,000"},"changeToLiabilities":{"raw":-70000000,"fmt":"-70M","longFmt":"-70,000,000"},"changeToOperatingActivities":{"raw":112000000,"fmt":"112M","longFmt":"112,000,000"},"totalCashFromOperatingActivities":{"raw":2248000000,"fmt":"2.25B","longFmt":"2,248,000,000"},"capitalExpenditures":{"raw":-49000000,"fmt":"-49M","longFmt":"-49,000,000"},"investments":{"raw":-139000000,"fmt":"-139M","longFmt":"-139,000,000"},"otherCashflowsFromInvestingActivities":{"raw":-61000000,"fmt":"-61M","longFmt":"-61,000,000"},"totalCashflowsFromInvestingActivities":{"raw":-260000000,"fmt":"-260M","longFmt":"-260,000,000"},"dividendsPaid":{"raw":-123000000,"fmt":"-123M","longFmt":"-123,000,000"},"netBorrowings":{"raw":35000000,"fmt":"35M","longFmt":"35,000,000"},"otherCashflowsFromFinancingActivities":{"raw":-2000000,"fmt":"-2M","longFmt":"-2,000,000"},"totalCashFromFinancingActivities":{"raw":-164000000,"fmt":"-164M","longFmt":"-164,000,000"},"effectOfExchangeRate":{"raw":-4000000,"fmt":"-4M","longFmt":"-4,000,000"},"changeInCash":{"raw":1820000000,"fmt":"1.82B","longFmt":"1,820,000,000"},"repurchaseOfStock":{"raw":-151000000,"fmt":"-151M","longFmt":"-151,000,000"},"issuanceOfStock":{"raw":77000000,"fmt":"77M","longFmt":"77,000,000"}},{"maxAge":1,"endDate":{"raw":1548892800,"fmt":"2019-01-31"},"netIncome":{"raw":189000000,"fmt":"189M","longFmt":"189,000,000"},"depreciation":{"raw":50000000,"fmt":"50M","longFmt":"50,000,000"},"changeToNetincome":{"raw":92000000,"fmt":"92M","longFmt":"92,000,000"},"changeToAccountReceivables":{"raw":-477000000,"fmt":"-477M","longFmt":"-477,000,000"},"changeToLiabilities":{"raw":313000000,"fmt":"313M","longFmt":"313,000,000"},"changeToOperatingActivities":{"raw":123000000,"fmt":"123M","longFmt":"123,000,000"},"totalCashFromOperatingActivities":{"raw":341000000,"fmt":"341M","longFmt":"341,000,000"},"capitalExpenditures":{"raw":-45000000,"fmt":"-45M","longFmt":"-45,000,000"},"investments":{"raw":-9000000,"fmt":"-9M","longFmt":"-9,000,000"},"otherCashflowsFromInvestingActivities":{"raw":5000000,"fmt":"5M","longFmt":"5,000,000"},"totalCashflowsFromInvestingActivities":{"raw":-61000000,"fmt":"-61M","longFmt":"-61,000,000"},"dividendsPaid":{"raw":-122000000,"fmt":"-122M","longFmt":"-122,000,000"},"netBorrowings":{"raw":-12000000,"fmt":"-12M","longFmt":"-12,000,000"},"otherCashflowsFromFinancingActivities":{"raw":-3000000,"fmt":"-3M","longFmt":"-3,000,000"},"totalCashFromFinancingActivities":{"raw":-295000000,"fmt":"-295M","longFmt":"-295,000,000"},"effectOfExchangeRate":{"raw":2000000,"fmt":"2M","longFmt":"2,000,000"},"changeInCash":{"raw":-13000000,"fmt":"-13M","longFmt":"-13,000,000"},"repurchaseOfStock":{"raw":-192000000,"fmt":"-192M","longFmt":"-192,000,000"},"issuanceOfStock":{"raw":34000000,"fmt":"34M","longFmt":"34,000,000"}},{"maxAge":1,"endDate":{"raw":1540944000,"fmt":"2018-10-31"},"netIncome":{"raw":34000000,"fmt":"34M","longFmt":"34,000,000"},"depreciation":{"raw":52000000,"fmt":"52M","longFmt":"52,000,000"},"changeToNetincome":{"raw":98000000,"fmt":"98M","longFmt":"98,000,000"},"changeToAccountReceivables":{"raw":21000000,"fmt":"21M","longFmt":"21,000,000"},"changeToLiabilities":{"raw":-45000000,"fmt":"-45M","longFmt":"-45,000,000"},"changeToOperatingActivities":{"raw":-261000000,"fmt":"-261M","longFmt":"-261,000,000"},"totalCashFromOperatingActivities":{"raw":-143000000,"fmt":"-143M","longFmt":"-143,000,000"},"capitalExpenditures":{"raw":-35000000,"fmt":"-35M","longFmt":"-35,000,000"},"investments":{"raw":4000000,"fmt":"4M","longFmt":"4,000,000"},"otherCashflowsFromInvestingActivities":{"raw":75000000,"fmt":"75M","longFmt":"75,000,000"},"totalCashflowsFromInvestingActivities":{"raw":20000000,"fmt":"20M","longFmt":"20,000,000"},"dividendsPaid":{"raw":-129000000,"fmt":"-129M","longFmt":"-129,000,000"},"netBorrowings":{"raw":-13000000,"fmt":"-13M","longFmt":"-13,000,000"},"otherCashflowsFromFinancingActivities":{"raw":-2000000,"fmt":"-2M","longFmt":"-2,000,000"},"totalCashFromFinancingActivities":{"raw":-182000000,"fmt":"-182M","longFmt":"-182,000,000"},"effectOfExchangeRate":{"raw":-4000000,"fmt":"-4M","longFmt":"-4,000,000"},"changeInCash":{"raw":-309000000,"fmt":"-309M","longFmt":"-309,000,000"},"repurchaseOfStock":{"raw":-158000000,"fmt":"-158M","longFmt":"-158,000,000"},"issuanceOfStock":{"raw":120000000,"fmt":"120M","longFmt":"120,000,000"}},{"maxAge":1,"endDate":{"raw":1532995200,"fmt":"2018-07-31"},"netIncome":{"raw":49000000,"fmt":"49M","longFmt":"49,000,000"},"depreciation":{"raw":57000000,"fmt":"57M","longFmt":"57,000,000"},"changeToNetincome":{"raw":212000000,"fmt":"212M","longFmt":"212,000,000"},"changeToAccountReceivables":{"raw":211000000,"fmt":"211M","longFmt":"211,000,000"},"changeToLiabilities":{"raw":-202000000,"fmt":"-202M","longFmt":"-202,000,000"},"changeToOperatingActivities":{"raw":45000000,"fmt":"45M","longFmt":"45,000,000"},"totalCashFromOperatingActivities":{"raw":-37000000,"fmt":"-37M","longFmt":"-37,000,000"},"capitalExpenditures":{"raw":59000000,"fmt":"59M","longFmt":"59,000,000"},"investments":{"raw":86000000,"fmt":"86M","longFmt":"86,000,000"},"otherCashflowsFromInvestingActivities":{"raw":52000000,"fmt":"52M","longFmt":"52,000,000"},"totalCashflowsFromInvestingActivities":{"raw":56000000,"fmt":"56M","longFmt":"56,000,000"},"dividendsPaid":{"raw":-102000000,"fmt":"-102M","longFmt":"-102,000,000"},"netBorrowings":{"raw":-12000000,"fmt":"-12M","longFmt":"-12,000,000"},"otherCashflowsFromFinancingActivities":{"raw":-2000000,"fmt":"-2M","longFmt":"-2,000,000"},"totalCashFromFinancingActivities":{"raw":-165000000,"fmt":"-165M","longFmt":"-165,000,000"},"effectOfExchangeRate":{"raw":-4000000,"fmt":"-4M","longFmt":"-4,000,000"},"changeInCash":{"raw":-150000000,"fmt":"-150M","longFmt":"-150,000,000"},"repurchaseOfStock":{"raw":-141000000,"fmt":"-141M","longFmt":"-141,000,000"},"issuanceOfStock":{"raw":90000000,"fmt":"90M","longFmt":"90,000,000"}}],"maxAge":86400},"defaultKeyStatistics":{"maxAge":1,"priceHint":{"raw":2,"fmt":"2","longFmt":"2"},"enterpriseValue":{"raw":70117900288,"fmt":"70.12B","longFmt":"70,117,900,288"},"forwardPE":{"raw":37.33289,"fmt":"37.33"},"profitMargins":{"raw":0.21917,"fmt":"21.92%"},"floatShares":{"raw":249537313,"fmt":"249.54M","longFmt":"249,537,313"},"sharesOutstanding":{"raw":259243008,"fmt":"259.24M","longFmt":"259,243,008"},"sharesShort":{"raw":3045140,"fmt":"3.05M","longFmt":"3,045,140"},"sharesShortPriorMonth":{"raw":3645734,"fmt":"3.65M","longFmt":"3,645,734"},"sharesShortPreviousMonthDate":{"raw":1559260800,"fmt":"2019-05-31"},"dateShortInterest":{"raw":1561680000,"fmt":"2019-06-28"},"sharesPercentSharesOut":{"raw":0.0117,"fmt":"1.17%"},"heldPercentInsiders":{"raw":0.04052,"fmt":"4.05%"},"heldPercentInstitutions":{"raw":0.90046,"fmt":"90.05%"},"shortRatio":{"raw":2.17,"fmt":"2.17"},"shortPercentOfFloat":{"raw":0.0137,"fmt":"1.37%"},"beta":{"raw":0.904413,"fmt":"0.9"},"morningStarOverallRating":{},"morningStarRiskRating":{},"category":null,"bookValue":{"raw":15.694,"fmt":"15.69"},"priceToBook":{"raw":17.936153,"fmt":"17.94"},"annualReportExpenseRatio":{},"ytdReturn":{},"beta3Year":{},"totalAssets":{},"yield":{},"fundFamily":null,"fundInceptionDate":{},"legalType":null,"threeYearAverageReturn":{},"fiveYearAverageReturn":{},"priceToSalesTrailing12Months":{},"lastFiscalYearEnd":{"raw":1532995200,"fmt":"2018-07-31"},"nextFiscalYearEnd":{"raw":1596153600,"fmt":"2020-07-31"},"mostRecentQuarter":{"raw":1556582400,"fmt":"2019-04-30"},"earningsQuarterlyGrowth":{"raw":0.162,"fmt":"16.20%"},"revenueQuarterlyGrowth":{},"netIncomeToCommon":{"raw":1444999936,"fmt":"1.44B","longFmt":"1,444,999,936"},"trailingEps":{"raw":5.477,"fmt":"5.48"},"forwardEps":{"raw":7.54,"fmt":"7.54"},"pegRatio":{"raw":2.52,"fmt":"2.52"},"lastSplitFactor":"1/2","lastSplitDate":{"raw":1152230400,"fmt":"2006-07-07"},"enterpriseToRevenue":{"raw":10.635,"fmt":"10.64"},"enterpriseToEbitda":{"raw":35.921,"fmt":"35.92"},"52WeekChange":{"raw":0.317495,"fmt":"31.75%"},"SandP52WeekChange":{"raw":0.077139735,"fmt":"7.71%"},"lastDividendValue":{},"lastCapGain":{},"annualHoldingsTurnover":{}},"financialData":{"maxAge":86400,"currentPrice":{"raw":281.49,"fmt":"281.49"},"targetHighPrice":{"raw":310.0,"fmt":"310.00"},"targetLowPrice":{"raw":190.0,"fmt":"190.00"},"targetMeanPrice":{"raw":264.94,"fmt":"264.94"},"targetMedianPrice":{"raw":265.0,"fmt":"265.00"},"recommendationMean":{"raw":2.1,"fmt":"2.10"},"recommendationKey":"buy","numberOfAnalystOpinions":{"raw":17,"fmt":"17","longFmt":"17"},"totalCash":{"raw":3345999872,"fmt":"3.35B","longFmt":"3,345,999,872"},"totalCashPerShare":{"raw":12.907,"fmt":"12.91"},"ebitda":{"raw":1952000000,"fmt":"1.95B","longFmt":"1,952,000,000"},"totalDebt":{"raw":448000000,"fmt":"448M","longFmt":"448,000,000"},"quickRatio":{"raw":1.576,"fmt":"1.58"},"currentRatio":{"raw":1.855,"fmt":"1.86"},"totalRevenue":{"raw":6592999936,"fmt":"6.59B","longFmt":"6,592,999,936"},"debtToEquity":{"raw":11.007,"fmt":"11.01"},"revenuePerShare":{"raw":25.456,"fmt":"25.46"},"returnOnAssets":{"raw":0.1716,"fmt":"17.16%"},"returnOnEquity":{"raw":0.44918,"fmt":"44.92%"},"grossProfits":{"raw":5002000000,"fmt":"5B","longFmt":"5,002,000,000"},"freeCashflow":{"raw":1148000000,"fmt":"1.15B","longFmt":"1,148,000,000"},"operatingCashflow":{"raw":2408999936,"fmt":"2.41B","longFmt":"2,408,999,936"},"earningsGrowth":{"raw":0.152,"fmt":"15.20%"},"revenueGrowth":{"raw":0.124,"fmt":"12.40%"},"grossMargins":{"raw":0.83406997,"fmt":"83.41%"},"ebitdaMargins":{"raw":0.29607,"fmt":"29.61%"},"operatingMargins":{"raw":0.26452,"fmt":"26.45%"},"profitMargins":{"raw":0.21917,"fmt":"21.92%"},"financialCurrency":"USD"}}],"error":null}} </t>
  </si>
  <si>
    <t xml:space="preserve">{"quoteSummary":{"result":[{"cashflowStatementHistoryQuarterly":{"cashflowStatements":[{"maxAge":1,"endDate":{"raw":1553990400,"fmt":"2019-03-31"},"netIncome":{"raw":94770000,"fmt":"94.77M","longFmt":"94,770,000"},"depreciation":{"raw":54659000,"fmt":"54.66M","longFmt":"54,659,000"},"changeToNetincome":{"raw":12076000,"fmt":"12.08M","longFmt":"12,076,000"},"changeToLiabilities":{"raw":6418000,"fmt":"6.42M","longFmt":"6,418,000"},"changeToOperatingActivities":{"raw":-2780000,"fmt":"-2.78M","longFmt":"-2,780,000"},"totalCashFromOperatingActivities":{"raw":169339000,"fmt":"169.34M","longFmt":"169,339,000"},"capitalExpenditures":{"raw":-1182000,"fmt":"-1.18M","longFmt":"-1,182,000"},"investments":{"raw":-17395000,"fmt":"-17.39M","longFmt":"-17,395,000"},"totalCashflowsFromInvestingActivities":{"raw":-246975000,"fmt":"-246.97M","longFmt":"-246,975,000"},"dividendsPaid":{"raw":-109523000,"fmt":"-109.52M","longFmt":"-109,523,000"},"netBorrowings":{"raw":168052000,"fmt":"168.05M","longFmt":"168,052,000"},"otherCashflowsFromFinancingActivities":{"raw":-8512000,"fmt":"-8.51M","longFmt":"-8,512,000"},"totalCashFromFinancingActivities":{"raw":51774000,"fmt":"51.77M","longFmt":"51,774,000"},"changeInCash":{"raw":-25862000,"fmt":"-25.86M","longFmt":"-25,862,000"},"issuanceOfStock":{"raw":1757000,"fmt":"1.76M","longFmt":"1,757,000"}},{"maxAge":1,"endDate":{"raw":1546214400,"fmt":"2018-12-31"},"netIncome":{"raw":101462000,"fmt":"101.46M","longFmt":"101,462,000"},"depreciation":{"raw":53126000,"fmt":"53.13M","longFmt":"53,126,000"},"changeToNetincome":{"raw":12141000,"fmt":"12.14M","longFmt":"12,141,000"},"changeToLiabilities":{"raw":-24941000,"fmt":"-24.94M","longFmt":"-24,941,000"},"changeToOperatingActivities":{"raw":762000,"fmt":"762k","longFmt":"762,000"},"totalCashFromOperatingActivities":{"raw":148768000,"fmt":"148.77M","longFmt":"148,768,000"},"capitalExpenditures":{"raw":-1271000,"fmt":"-1.27M","longFmt":"-1,271,000"},"investments":{"raw":-11528000,"fmt":"-11.53M","longFmt":"-11,528,000"},"otherCashflowsFromInvestingActivities":{"raw":39000,"fmt":"39k","longFmt":"39,000"},"totalCashflowsFromInvestingActivities":{"raw":-126869000,"fmt":"-126.87M","longFmt":"-126,869,000"},"dividendsPaid":{"raw":-109299000,"fmt":"-109.3M","longFmt":"-109,299,000"},"netBorrowings":{"raw":50717000,"fmt":"50.72M","longFmt":"50,717,000"},"otherCashflowsFromFinancingActivities":{"raw":-13660000,"fmt":"-13.66M","longFmt":"-13,660,000"},"totalCashFromFinancingActivities":{"raw":-15792000,"fmt":"-15.79M","longFmt":"-15,792,000"},"changeInCash":{"raw":6107000,"fmt":"6.11M","longFmt":"6,107,000"},"issuanceOfStock":{"raw":56450000,"fmt":"56.45M","longFmt":"56,450,000"}},{"maxAge":1,"endDate":{"raw":1538265600,"fmt":"2018-09-30"},"netIncome":{"raw":130418000,"fmt":"130.42M","longFmt":"130,418,000"},"depreciation":{"raw":52283000,"fmt":"52.28M","longFmt":"52,283,000"},"changeToNetincome":{"raw":-17305000,"fmt":"-17.3M","longFmt":"-17,305,000"},"changeToLiabilities":{"raw":19789000,"fmt":"19.79M","longFmt":"19,789,000"},"changeToOperatingActivities":{"raw":-206000,"fmt":"-206k","longFmt":"-206,000"},"totalCashFromOperatingActivities":{"raw":189285000,"fmt":"189.28M","longFmt":"189,285,000"},"capitalExpenditures":{"raw":-806000,"fmt":"-806k","longFmt":"-806,000"},"investments":{"raw":-18034000,"fmt":"-18.03M","longFmt":"-18,034,000"},"otherCashflowsFromInvestingActivities":{"raw":-13889000,"fmt":"-13.89M","longFmt":"-13,889,000"},"totalCashflowsFromInvestingActivities":{"raw":-87934000,"fmt":"-87.93M","longFmt":"-87,934,000"},"dividendsPaid":{"raw":-108795000,"fmt":"-108.8M","longFmt":"-108,795,000"},"netBorrowings":{"raw":-16374000,"fmt":"-16.37M","longFmt":"-16,374,000"},"otherCashflowsFromFinancingActivities":{"raw":-12485000,"fmt":"-12.48M","longFmt":"-12,485,000"},"totalCashFromFinancingActivities":{"raw":-103874000,"fmt":"-103.87M","longFmt":"-103,874,000"},"changeInCash":{"raw":-2523000,"fmt":"-2.52M","longFmt":"-2,523,000"},"issuanceOfStock":{"raw":33780000,"fmt":"33.78M","longFmt":"33,780,000"}},{"maxAge":1,"endDate":{"raw":1530316800,"fmt":"2018-06-30"},"netIncome":{"raw":95153000,"fmt":"95.15M","longFmt":"95,153,000"},"depreciation":{"raw":51892000,"fmt":"51.89M","longFmt":"51,892,000"},"changeToNetincome":{"raw":12790000,"fmt":"12.79M","longFmt":"12,790,000"},"changeToLiabilities":{"raw":-2546000,"fmt":"-2.55M","longFmt":"-2,546,000"},"changeToOperatingActivities":{"raw":6626000,"fmt":"6.63M","longFmt":"6,626,000"},"totalCashFromOperatingActivities":{"raw":168134000,"fmt":"168.13M","longFmt":"168,134,000"},"capitalExpenditures":{"raw":-1089000,"fmt":"-1.09M","longFmt":"-1,089,000"},"investments":{"raw":-34314000,"fmt":"-34.31M","longFmt":"-34,314,000"},"otherCashflowsFromInvestingActivities":{"raw":16054000,"fmt":"16.05M","longFmt":"16,054,000"},"totalCashflowsFromInvestingActivities":{"raw":-198167000,"fmt":"-198.17M","longFmt":"-198,167,000"},"dividendsPaid":{"raw":-108486000,"fmt":"-108.49M","longFmt":"-108,486,000"},"netBorrowings":{"raw":164569000,"fmt":"164.57M","longFmt":"164,569,000"},"otherCashflowsFromFinancingActivities":{"raw":-11379000,"fmt":"-11.38M","longFmt":"-11,379,000"},"totalCashFromFinancingActivities":{"raw":45075000,"fmt":"45.08M","longFmt":"45,075,000"},"changeInCash":{"raw":15042000,"fmt":"15.04M","longFmt":"15,042,000"},"issuanceOfStock":{"raw":371000,"fmt":"371k","longFmt":"371,000"}}],"maxAge":86400},"defaultKeyStatistics":{"maxAge":1,"priceHint":{"raw":2,"fmt":"2","longFmt":"2"},"enterpriseValue":{"raw":19712280576,"fmt":"19.71B","longFmt":"19,712,280,576"},"forwardPE":{"raw":35.07886,"fmt":"35.08"},"profitMargins":{"raw":0.34122002,"fmt":"34.12%"},"floatShares":{"raw":123483473,"fmt":"123.48M","longFmt":"123,483,473"},"sharesOutstanding":{"raw":127454000,"fmt":"127.45M","longFmt":"127,454,000"},"sharesShort":{"raw":5170691,"fmt":"5.17M","longFmt":"5,170,691"},"sharesShortPriorMonth":{"raw":6447555,"fmt":"6.45M","longFmt":"6,447,555"},"sharesShortPreviousMonthDate":{"raw":1559260800,"fmt":"2019-05-31"},"dateShortInterest":{"raw":1561680000,"fmt":"2019-06-28"},"sharesPercentSharesOut":{"raw":0.040599998,"fmt":"4.06%"},"heldPercentInsiders":{"raw":0.03129,"fmt":"3.13%"},"heldPercentInstitutions":{"raw":1.00552,"fmt":"100.55%"},"shortRatio":{"raw":5.88,"fmt":"5.88"},"shortPercentOfFloat":{"raw":0.057600003,"fmt":"5.76%"},"beta":{"raw":0.155138,"fmt":"0.16"},"morningStarOverallRating":{},"morningStarRiskRating":{},"category":null,"bookValue":{"raw":18.715,"fmt":"18.72"},"priceToBook":{"raw":5.9417577,"fmt":"5.94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0.074,"fmt":"7.40%"},"revenueQuarterlyGrowth":{},"netIncomeToCommon":{"raw":421091008,"fmt":"421.09M","longFmt":"421,091,008"},"trailingEps":{"raw":3.314,"fmt":"3.31"},"forwardEps":{"raw":3.17,"fmt":"3.17"},"pegRatio":{"raw":6.24,"fmt":"6.24"},"lastSplitFactor":null,"lastSplitDate":{},"enterpriseToRevenue":{"raw":15.947,"fmt":"15.95"},"enterpriseToEbitda":{"raw":23.781,"fmt":"23.78"},"52WeekChange":{"raw":0.15799809,"fmt":"15.80%"},"SandP52WeekChange":{"raw":0.077139735,"fmt":"7.71%"},"lastDividendValue":{},"lastCapGain":{},"annualHoldingsTurnover":{}},"financialData":{"maxAge":86400,"currentPrice":{"raw":111.2,"fmt":"111.20"},"targetHighPrice":{"raw":115.0,"fmt":"115.00"},"targetLowPrice":{"raw":93.0,"fmt":"93.00"},"targetMeanPrice":{"raw":103.67,"fmt":"103.67"},"targetMedianPrice":{"raw":103.0,"fmt":"103.00"},"recommendationMean":{"raw":2.7,"fmt":"2.70"},"recommendationKey":"hold","numberOfAnalystOpinions":{"raw":9,"fmt":"9","longFmt":"9"},"totalCash":{"raw":64896000,"fmt":"64.9M","longFmt":"64,896,000"},"totalCashPerShare":{"raw":0.509,"fmt":"0.51"},"ebitda":{"raw":828905984,"fmt":"828.91M","longFmt":"828,905,984"},"totalDebt":{"raw":5113978880,"fmt":"5.11B","longFmt":"5,113,978,880"},"quickRatio":{"raw":0.451,"fmt":"0.45"},"currentRatio":{"raw":0.506,"fmt":"0.51"},"totalRevenue":{"raw":1236150016,"fmt":"1.24B","longFmt":"1,236,150,016"},"debtToEquity":{"raw":184.366,"fmt":"184.37"},"revenuePerShare":{"raw":9.779,"fmt":"9.78"},"returnOnAssets":{"raw":0.04942,"fmt":"4.94%"},"returnOnEquity":{"raw":0.16531,"fmt":"16.53%"},"grossProfits":{"raw":909807000,"fmt":"909.81M","longFmt":"909,807,000"},"freeCashflow":{"raw":509365504,"fmt":"509.37M","longFmt":"509,365,504"},"operatingCashflow":{"raw":675526016,"fmt":"675.53M","longFmt":"675,526,016"},"earningsGrowth":{"raw":0.061,"fmt":"6.10%"},"revenueGrowth":{"raw":0.087,"fmt":"8.70%"},"grossMargins":{"raw":0.75034,"fmt":"75.03%"},"ebitdaMargins":{"raw":0.67055,"fmt":"67.05%"},"operatingMargins":{"raw":0.49909002,"fmt":"49.91%"},"profitMargins":{"raw":0.34122002,"fmt":"34.12%"},"financialCurrency":"USD"}}],"error":null}} </t>
  </si>
  <si>
    <t xml:space="preserve">{"quoteSummary":{"result":[{"cashflowStatementHistoryQuarterly":{"cashflowStatements":[{"maxAge":1,"endDate":{"raw":1553990400,"fmt":"2019-03-31"},"netIncome":{"raw":366521000,"fmt":"366.52M","longFmt":"366,521,000"},"depreciation":{"raw":121941000,"fmt":"121.94M","longFmt":"121,941,000"},"changeToNetincome":{"raw":-14878000,"fmt":"-14.88M","longFmt":"-14,878,000"},"changeToLiabilities":{"raw":0,"fmt":null,"longFmt":"0"},"totalCashFromOperatingActivities":{"raw":473584000,"fmt":"473.58M","longFmt":"473,584,000"},"totalCashflowsFromInvestingActivities":{"raw":-193245000,"fmt":"-193.25M","longFmt":"-193,245,000"},"dividendsPaid":{"raw":-404490000,"fmt":"-404.49M","longFmt":"-404,490,000"},"netBorrowings":{"raw":-467000,"fmt":"-467k","longFmt":"-467,000"},"otherCashflowsFromFinancingActivities":{"raw":-1607000,"fmt":"-1.61M","longFmt":"-1,607,000"},"totalCashFromFinancingActivities":{"raw":-423005000,"fmt":"-423M","longFmt":"-423,005,000"},"effectOfExchangeRate":{"raw":50000,"fmt":"50k","longFmt":"50,000"},"changeInCash":{"raw":-142616000,"fmt":"-142.62M","longFmt":"-142,616,000"},"repurchaseOfStock":{"raw":-9757000,"fmt":"-9.76M","longFmt":"-9,757,000"},"issuanceOfStock":{"raw":1593000,"fmt":"1.59M","longFmt":"1,593,000"}},{"maxAge":1,"endDate":{"raw":1546214400,"fmt":"2018-12-31"},"netIncome":{"raw":586205000,"fmt":"586.21M","longFmt":"586,205,000"},"depreciation":{"raw":121374000,"fmt":"121.37M","longFmt":"121,374,000"},"changeToNetincome":{"raw":-224412000,"fmt":"-224.41M","longFmt":"-224,412,000"},"changeToLiabilities":{"raw":0,"fmt":null,"longFmt":"0"},"totalCashFromOperatingActivities":{"raw":483167000,"fmt":"483.17M","longFmt":"483,167,000"},"totalCashflowsFromInvestingActivities":{"raw":-152198000,"fmt":"-152.2M","longFmt":"-152,198,000"},"dividendsPaid":{"raw":-403281000,"fmt":"-403.28M","longFmt":"-403,281,000"},"netBorrowings":{"raw":-455000,"fmt":"-455k","longFmt":"-455,000"},"otherCashflowsFromFinancingActivities":{"raw":-1382000,"fmt":"-1.38M","longFmt":"-1,382,000"},"totalCashFromFinancingActivities":{"raw":-402034000,"fmt":"-402.03M","longFmt":"-402,034,000"},"effectOfExchangeRate":{"raw":-28000,"fmt":"-28k","longFmt":"-28,000"},"changeInCash":{"raw":-71093000,"fmt":"-71.09M","longFmt":"-71,093,000"},"repurchaseOfStock":{"raw":-1498000,"fmt":"-1.5M","longFmt":"-1,498,000"},"issuanceOfStock":{"raw":4582000,"fmt":"4.58M","longFmt":"4,582,000"}},{"maxAge":1,"endDate":{"raw":1538265600,"fmt":"2018-09-30"},"netIncome":{"raw":378027000,"fmt":"378.03M","longFmt":"378,027,000"},"depreciation":{"raw":124516000,"fmt":"124.52M","longFmt":"124,516,000"},"changeToNetincome":{"raw":97883000,"fmt":"97.88M","longFmt":"97,883,000"},"changeToLiabilities":{"raw":0,"fmt":null,"longFmt":"0"},"totalCashFromOperatingActivities":{"raw":600426000,"fmt":"600.43M","longFmt":"600,426,000"},"investments":{"raw":91927000,"fmt":"91.93M","longFmt":"91,927,000"},"totalCashflowsFromInvestingActivities":{"raw":-106915000,"fmt":"-106.92M","longFmt":"-106,915,000"},"dividendsPaid":{"raw":-403246000,"fmt":"-403.25M","longFmt":"-403,246,000"},"netBorrowings":{"raw":-447000,"fmt":"-447k","longFmt":"-447,000"},"otherCashflowsFromFinancingActivities":{"raw":-1617000,"fmt":"-1.62M","longFmt":"-1,617,000"},"totalCashFromFinancingActivities":{"raw":-399673000,"fmt":"-399.67M","longFmt":"-399,673,000"},"effectOfExchangeRate":{"raw":-156000,"fmt":"-156k","longFmt":"-156,000"},"changeInCash":{"raw":93682000,"fmt":"93.68M","longFmt":"93,682,000"},"repurchaseOfStock":{"raw":-607000,"fmt":"-607k","longFmt":"-607,000"},"issuanceOfStock":{"raw":6244000,"fmt":"6.24M","longFmt":"6,244,000"}},{"maxAge":1,"endDate":{"raw":1530316800,"fmt":"2018-06-30"},"netIncome":{"raw":403802000,"fmt":"403.8M","longFmt":"403,802,000"},"depreciation":{"raw":119777000,"fmt":"119.78M","longFmt":"119,777,000"},"changeToNetincome":{"raw":-4188000,"fmt":"-4.19M","longFmt":"-4,188,000"},"changeToLiabilities":{"raw":0,"fmt":null,"longFmt":"0"},"totalCashFromOperatingActivities":{"raw":519391000,"fmt":"519.39M","longFmt":"519,391,000"},"investments":{"raw":91927000,"fmt":"91.93M","longFmt":"91,927,000"},"totalCashflowsFromInvestingActivities":{"raw":-139765000,"fmt":"-139.76M","longFmt":"-139,765,000"},"dividendsPaid":{"raw":-403061000,"fmt":"-403.06M","longFmt":"-403,061,000"},"netBorrowings":{"raw":-442000,"fmt":"-442k","longFmt":"-442,000"},"otherCashflowsFromFinancingActivities":{"raw":-1291000,"fmt":"-1.29M","longFmt":"-1,291,000"},"totalCashFromFinancingActivities":{"raw":-404235000,"fmt":"-404.24M","longFmt":"-404,235,000"},"effectOfExchangeRate":{"raw":38000,"fmt":"38k","longFmt":"38,000"},"changeInCash":{"raw":-24571000,"fmt":"-24.57M","longFmt":"-24,571,000"},"repurchaseOfStock":{"raw":-173000,"fmt":"-173k","longFmt":"-173,000"},"issuanceOfStock":{"raw":732000,"fmt":"732k","longFmt":"732,000"}}],"maxAge":86400},"defaultKeyStatistics":{"maxAge":1,"priceHint":{"raw":2,"fmt":"2","longFmt":"2"},"enterpriseValue":{"raw":52370083840,"fmt":"52.37B","longFmt":"52,370,083,840"},"forwardPE":{"raw":32.288116,"fmt":"32.29"},"profitMargins":{"raw":0.61140996,"fmt":"61.14%"},"floatShares":{"raw":148848002,"fmt":"148.85M","longFmt":"148,848,002"},"sharesOutstanding":{"raw":174522000,"fmt":"174.52M","longFmt":"174,522,000"},"sharesShort":{"raw":5631760,"fmt":"5.63M","longFmt":"5,631,760"},"sharesShortPriorMonth":{"raw":5729184,"fmt":"5.73M","longFmt":"5,729,184"},"sharesShortPreviousMonthDate":{"raw":1559260800,"fmt":"2019-05-31"},"dateShortInterest":{"raw":1561680000,"fmt":"2019-06-28"},"sharesPercentSharesOut":{"raw":0.0323,"fmt":"3.23%"},"heldPercentInsiders":{"raw":0.14729999,"fmt":"14.73%"},"heldPercentInstitutions":{"raw":0.82448,"fmt":"82.45%"},"shortRatio":{"raw":7.22,"fmt":"7.22"},"shortPercentOfFloat":{"raw":0.0454,"fmt":"4.54%"},"beta":{"raw":-0.017312,"fmt":"-0.02"},"morningStarOverallRating":{},"morningStarRiskRating":{},"category":null,"bookValue":{"raw":28.957,"fmt":"28.96"},"priceToBook":{"raw":8.630383,"fmt":"8.63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0.069,"fmt":"6.90%"},"revenueQuarterlyGrowth":{},"netIncomeToCommon":{"raw":1502823936,"fmt":"1.5B","longFmt":"1,502,823,936"},"trailingEps":{"raw":8.619,"fmt":"8.62"},"forwardEps":{"raw":7.74,"fmt":"7.74"},"pegRatio":{"raw":1.97,"fmt":"1.97"},"lastSplitFactor":null,"lastSplitDate":{},"enterpriseToRevenue":{"raw":18.46,"fmt":"18.46"},"enterpriseToEbitda":{"raw":26.461,"fmt":"26.46"},"52WeekChange":{"raw":0.10681033,"fmt":"10.68%"},"SandP52WeekChange":{"raw":0.077139735,"fmt":"7.71%"},"lastDividendValue":{},"lastCapGain":{},"annualHoldingsTurnover":{}},"financialData":{"maxAge":86400,"currentPrice":{"raw":249.91,"fmt":"249.91"},"targetHighPrice":{"raw":252.0,"fmt":"252.00"},"targetLowPrice":{"raw":179.0,"fmt":"179.00"},"targetMeanPrice":{"raw":212.91,"fmt":"212.91"},"targetMedianPrice":{"raw":215.0,"fmt":"215.00"},"recommendationMean":{"raw":3.2,"fmt":"3.20"},"recommendationKey":"hold","numberOfAnalystOpinions":{"raw":11,"fmt":"11","longFmt":"11"},"totalCash":{"raw":217972992,"fmt":"217.97M","longFmt":"217,972,992"},"totalCashPerShare":{"raw":1.249,"fmt":"1.25"},"ebitda":{"raw":1979166976,"fmt":"1.98B","longFmt":"1,979,166,976"},"totalDebt":{"raw":1444850048,"fmt":"1.44B","longFmt":"1,444,850,048"},"quickRatio":{"raw":0.65,"fmt":"0.65"},"currentRatio":{"raw":0.719,"fmt":"0.72"},"totalRevenue":{"raw":2836965888,"fmt":"2.84B","longFmt":"2,836,965,888"},"debtToEquity":{"raw":15.887,"fmt":"15.89"},"revenuePerShare":{"raw":16.301,"fmt":"16.30"},"returnOnAssets":{"raw":0.08648,"fmt":"8.65%"},"returnOnEquity":{"raw":0.19327,"fmt":"19.33%"},"grossProfits":{"raw":2080353000,"fmt":"2.08B","longFmt":"2,080,353,000"},"freeCashflow":{"raw":1456653184,"fmt":"1.46B","longFmt":"1,456,653,184"},"operatingCashflow":{"raw":2076568064,"fmt":"2.08B","longFmt":"2,076,568,064"},"earningsGrowth":{"raw":0.048,"fmt":"4.80%"},"revenueGrowth":{"raw":0.024,"fmt":"2.40%"},"grossMargins":{"raw":0.73525,"fmt":"73.52%"},"ebitdaMargins":{"raw":0.69763,"fmt":"69.76%"},"operatingMargins":{"raw":0.52576,"fmt":"52.58%"},"profitMargins":{"raw":0.61140996,"fmt":"61.14%"},"financialCurrency":"USD"}}],"error":null}} </t>
  </si>
  <si>
    <t xml:space="preserve">{"quoteSummary":{"result":[{"cashflowStatementHistoryQuarterly":{"cashflowStatements":[{"maxAge":1,"endDate":{"raw":1556841600,"fmt":"2019-05-03"},"netIncome":{"raw":385013000,"fmt":"385.01M","longFmt":"385,013,000"},"depreciation":{"raw":122485000,"fmt":"122.48M","longFmt":"122,485,000"},"changeToNetincome":{"raw":27461000,"fmt":"27.46M","longFmt":"27,461,000"},"changeToLiabilities":{"raw":39707000,"fmt":"39.71M","longFmt":"39,707,000"},"changeToInventory":{"raw":-14252000,"fmt":"-14.25M","longFmt":"-14,252,000"},"changeToOperatingActivities":{"raw":-57613000,"fmt":"-57.61M","longFmt":"-57,613,000"},"totalCashFromOperatingActivities":{"raw":574195000,"fmt":"574.2M","longFmt":"574,195,000"},"capitalExpenditures":{"raw":-144757000,"fmt":"-144.76M","longFmt":"-144,757,000"},"totalCashflowsFromInvestingActivities":{"raw":-144304000,"fmt":"-144.3M","longFmt":"-144,304,000"},"dividendsPaid":{"raw":-82756000,"fmt":"-82.76M","longFmt":"-82,756,000"},"netBorrowings":{"raw":-121825000,"fmt":"-121.83M","longFmt":"-121,825,000"},"otherCashflowsFromFinancingActivities":{"raw":10300000,"fmt":"10.3M","longFmt":"10,300,000"},"totalCashFromFinancingActivities":{"raw":-394267000,"fmt":"-394.27M","longFmt":"-394,267,000"},"changeInCash":{"raw":35624000,"fmt":"35.62M","longFmt":"35,624,000"},"repurchaseOfStock":{"raw":-199986000,"fmt":"-199.99M","longFmt":"-199,986,000"}},{"maxAge":1,"endDate":{"raw":1548979200,"fmt":"2019-02-01"},"netIncome":{"raw":483241000,"fmt":"483.24M","longFmt":"483,241,000"},"depreciation":{"raw":117771000,"fmt":"117.77M","longFmt":"117,771,000"},"changeToNetincome":{"raw":51451000,"fmt":"51.45M","longFmt":"51,451,000"},"changeToLiabilities":{"raw":64662000,"fmt":"64.66M","longFmt":"64,662,000"},"changeToInventory":{"raw":-133229000,"fmt":"-133.23M","longFmt":"-133,229,000"},"changeToOperatingActivities":{"raw":-16502000,"fmt":"-16.5M","longFmt":"-16,502,000"},"totalCashFromOperatingActivities":{"raw":629433000,"fmt":"629.43M","longFmt":"629,433,000"},"capitalExpenditures":{"raw":-183464000,"fmt":"-183.46M","longFmt":"-183,464,000"},"totalCashflowsFromInvestingActivities":{"raw":-182522000,"fmt":"-182.52M","longFmt":"-182,522,000"},"dividendsPaid":{"raw":-75295000,"fmt":"-75.3M","longFmt":"-75,295,000"},"netBorrowings":{"raw":-40444000,"fmt":"-40.44M","longFmt":"-40,444,000"},"otherCashflowsFromFinancingActivities":{"raw":3619000,"fmt":"3.62M","longFmt":"3,619,000"},"totalCashFromFinancingActivities":{"raw":-472112000,"fmt":"-472.11M","longFmt":"-472,112,000"},"changeInCash":{"raw":-25201000,"fmt":"-25.2M","longFmt":"-25,201,000"},"repurchaseOfStock":{"raw":-359992000,"fmt":"-359.99M","longFmt":"-359,992,000"}},{"maxAge":1,"endDate":{"raw":1541116800,"fmt":"2018-11-02"},"netIncome":{"raw":334142000,"fmt":"334.14M","longFmt":"334,142,000"},"depreciation":{"raw":114852000,"fmt":"114.85M","longFmt":"114,852,000"},"changeToNetincome":{"raw":37205000,"fmt":"37.2M","longFmt":"37,205,000"},"changeToLiabilities":{"raw":39690000,"fmt":"39.69M","longFmt":"39,690,000"},"changeToInventory":{"raw":-95179000,"fmt":"-95.18M","longFmt":"-95,179,000"},"changeToOperatingActivities":{"raw":34825000,"fmt":"34.83M","longFmt":"34,825,000"},"totalCashFromOperatingActivities":{"raw":416828000,"fmt":"416.83M","longFmt":"416,828,000"},"capitalExpenditures":{"raw":-179948000,"fmt":"-179.95M","longFmt":"-179,948,000"},"totalCashflowsFromInvestingActivities":{"raw":-179462000,"fmt":"-179.46M","longFmt":"-179,462,000"},"dividendsPaid":{"raw":-76520000,"fmt":"-76.52M","longFmt":"-76,520,000"},"netBorrowings":{"raw":124887000,"fmt":"124.89M","longFmt":"124,887,000"},"otherCashflowsFromFinancingActivities":{"raw":7631000,"fmt":"7.63M","longFmt":"7,631,000"},"totalCashFromFinancingActivities":{"raw":-241966000,"fmt":"-241.97M","longFmt":"-241,966,000"},"changeInCash":{"raw":-4600000,"fmt":"-4.6M","longFmt":"-4,600,000"},"repurchaseOfStock":{"raw":-297964000,"fmt":"-297.96M","longFmt":"-297,964,000"}},{"maxAge":1,"endDate":{"raw":1533254400,"fmt":"2018-08-03"},"netIncome":{"raw":407237000,"fmt":"407.24M","longFmt":"407,237,000"},"depreciation":{"raw":112176000,"fmt":"112.18M","longFmt":"112,176,000"},"changeToNetincome":{"raw":23626000,"fmt":"23.63M","longFmt":"23,626,000"},"changeToLiabilities":{"raw":265819000,"fmt":"265.82M","longFmt":"265,819,000"},"changeToInventory":{"raw":-305290000,"fmt":"-305.29M","longFmt":"-305,290,000"},"changeToOperatingActivities":{"raw":87291000,"fmt":"87.29M","longFmt":"87,291,000"},"totalCashFromOperatingActivities":{"raw":548641000,"fmt":"548.64M","longFmt":"548,641,000"},"capitalExpenditures":{"raw":-206338000,"fmt":"-206.34M","longFmt":"-206,338,000"},"totalCashflowsFromInvestingActivities":{"raw":-205620000,"fmt":"-205.62M","longFmt":"-205,620,000"},"dividendsPaid":{"raw":-77051000,"fmt":"-77.05M","longFmt":"-77,051,000"},"netBorrowings":{"raw":-87534000,"fmt":"-87.53M","longFmt":"-87,534,000"},"otherCashflowsFromFinancingActivities":{"raw":2419000,"fmt":"2.42M","longFmt":"2,419,000"},"totalCashFromFinancingActivities":{"raw":-361703000,"fmt":"-361.7M","longFmt":"-361,703,000"},"changeInCash":{"raw":-18682000,"fmt":"-18.68M","longFmt":"-18,682,000"},"repurchaseOfStock":{"raw":-199537000,"fmt":"-199.54M","longFmt":"-199,537,000"}}],"maxAge":86400},"defaultKeyStatistics":{"maxAge":1,"priceHint":{"raw":2,"fmt":"2","longFmt":"2"},"enterpriseValue":{"raw":47343964160,"fmt":"47.34B","longFmt":"47,343,964,160"},"forwardPE":{"raw":19.942818,"fmt":"19.94"},"profitMargins":{"raw":0.06159,"fmt":"6.16%"},"floatShares":{"raw":244923604,"fmt":"244.92M","longFmt":"244,923,604"},"sharesOutstanding":{"raw":258323008,"fmt":"258.32M","longFmt":"258,323,008"},"sharesShort":{"raw":3731984,"fmt":"3.73M","longFmt":"3,731,984"},"sharesShortPriorMonth":{"raw":4241532,"fmt":"4.24M","longFmt":"4,241,532"},"sharesShortPreviousMonthDate":{"raw":1559260800,"fmt":"2019-05-31"},"dateShortInterest":{"raw":1561680000,"fmt":"2019-06-28"},"sharesPercentSharesOut":{"raw":0.014400001,"fmt":"1.44%"},"heldPercentInsiders":{"raw":0.00149,"fmt":"0.15%"},"heldPercentInstitutions":{"raw":1.04638,"fmt":"104.64%"},"shortRatio":{"raw":1.9,"fmt":"1.9"},"shortPercentOfFloat":{"raw":0.014400001,"fmt":"1.44%"},"beta":{"raw":0.704071,"fmt":"0.7"},"morningStarOverallRating":{},"morningStarRiskRating":{},"category":null,"bookValue":{"raw":25.444,"fmt":"25.44"},"priceToBook":{"raw":5.6197925,"fmt":"5.62"},"annualReportExpenseRatio":{},"ytdReturn":{},"beta3Year":{},"totalAssets":{},"yield":{},"fundFamily":null,"fundInceptionDate":{},"legalType":null,"threeYearAverageReturn":{},"fiveYearAverageReturn":{},"priceToSalesTrailing12Months":{},"lastFiscalYearEnd":{"raw":1548979200,"fmt":"2019-02-01"},"nextFiscalYearEnd":{"raw":1612137600,"fmt":"2021-02-01"},"mostRecentQuarter":{"raw":1556841600,"fmt":"2019-05-03"},"earningsQuarterlyGrowth":{"raw":0.055,"fmt":"5.50%"},"revenueQuarterlyGrowth":{},"netIncomeToCommon":{"raw":1609633024,"fmt":"1.61B","longFmt":"1,609,633,024"},"trailingEps":{"raw":6.093,"fmt":"6.09"},"forwardEps":{"raw":7.17,"fmt":"7.17"},"pegRatio":{"raw":2.23,"fmt":"2.23"},"lastSplitFactor":null,"lastSplitDate":{},"enterpriseToRevenue":{"raw":1.812,"fmt":"1.81"},"enterpriseToEbitda":{"raw":18.141,"fmt":"18.14"},"52WeekChange":{"raw":0.43508518,"fmt":"43.51%"},"SandP52WeekChange":{"raw":0.077139735,"fmt":"7.71%"},"lastDividendValue":{},"lastCapGain":{},"annualHoldingsTurnover":{}},"financialData":{"maxAge":86400,"currentPrice":{"raw":142.99,"fmt":"142.99"},"targetHighPrice":{"raw":156.0,"fmt":"156.00"},"targetLowPrice":{"raw":118.0,"fmt":"118.00"},"targetMeanPrice":{"raw":139.64,"fmt":"139.64"},"targetMedianPrice":{"raw":140.0,"fmt":"140.00"},"recommendationMean":{"raw":2.0,"fmt":"2.00"},"recommendationKey":"buy","numberOfAnalystOpinions":{"raw":25,"fmt":"25","longFmt":"25"},"totalCash":{"raw":271111008,"fmt":"271.11M","longFmt":"271,111,008"},"totalCashPerShare":{"raw":1.05,"fmt":"1.05"},"ebitda":{"raw":2609743104,"fmt":"2.61B","longFmt":"2,609,743,104"},"totalDebt":{"raw":10866073600,"fmt":"10.87B","longFmt":"10,866,073,600"},"quickRatio":{"raw":0.075,"fmt":"0.08"},"currentRatio":{"raw":1.158,"fmt":"1.16"},"totalRevenue":{"raw":26133764096,"fmt":"26.13B","longFmt":"26,133,764,096"},"debtToEquity":{"raw":165.322,"fmt":"165.32"},"revenuePerShare":{"raw":99.427,"fmt":"99.43"},"returnOnAssets":{"raw":0.079239994,"fmt":"7.92%"},"returnOnEquity":{"raw":0.25133,"fmt":"25.13%"},"grossProfits":{"raw":7803870000,"fmt":"7.8B","longFmt":"7,803,870,000"},"freeCashflow":{"raw":1178430464,"fmt":"1.18B","longFmt":"1,178,430,464"},"operatingCashflow":{"raw":2169096960,"fmt":"2.17B","longFmt":"2,169,096,960"},"earningsGrowth":{"raw":0.088,"fmt":"8.80%"},"revenueGrowth":{"raw":0.083,"fmt":"8.30%"},"grossMargins":{"raw":0.30396998,"fmt":"30.40%"},"ebitdaMargins":{"raw":0.09986,"fmt":"9.99%"},"operatingMargins":{"raw":0.08198,"fmt":"8.20%"},"profitMargins":{"raw":0.06159,"fmt":"6.16%"},"financialCurrency":"USD"}}],"error":null}} </t>
  </si>
  <si>
    <t xml:space="preserve">{"quoteSummary":{"result":[{"cashflowStatementHistoryQuarterly":{"cashflowStatements":[{"maxAge":1,"endDate":{"raw":1553990400,"fmt":"2019-03-31"},"netIncome":{"raw":1862000000,"fmt":"1.86B","longFmt":"1,862,000,000"},"depreciation":{"raw":117000000,"fmt":"117M","longFmt":"117,000,000"},"changeToNetincome":{"raw":101000000,"fmt":"101M","longFmt":"101,000,000"},"changeToAccountReceivables":{"raw":706000000,"fmt":"706M","longFmt":"706,000,000"},"changeToLiabilities":{"raw":-22000000,"fmt":"-22M","longFmt":"-22,000,000"},"changeToOperatingActivities":{"raw":-1797000000,"fmt":"-1.8B","longFmt":"-1,797,000,000"},"totalCashFromOperatingActivities":{"raw":1312000000,"fmt":"1.31B","longFmt":"1,312,000,000"},"capitalExpenditures":{"raw":-83000000,"fmt":"-83M","longFmt":"-83,000,000"},"investments":{"raw":366000000,"fmt":"366M","longFmt":"366,000,000"},"otherCashflowsFromInvestingActivities":{"raw":-11000000,"fmt":"-11M","longFmt":"-11,000,000"},"totalCashflowsFromInvestingActivities":{"raw":213000000,"fmt":"213M","longFmt":"213,000,000"},"dividendsPaid":{"raw":-340000000,"fmt":"-340M","longFmt":"-340,000,000"},"otherCashflowsFromFinancingActivities":{"raw":3000000,"fmt":"3M","longFmt":"3,000,000"},"totalCashFromFinancingActivities":{"raw":-2223000000,"fmt":"-2.22B","longFmt":"-2,223,000,000"},"effectOfExchangeRate":{"raw":-54000000,"fmt":"-54M","longFmt":"-54,000,000"},"changeInCash":{"raw":-752000000,"fmt":"-752M","longFmt":"-752,000,000"},"repurchaseOfStock":{"raw":-1940000000,"fmt":"-1.94B","longFmt":"-1,940,000,000"},"issuanceOfStock":{"raw":54000000,"fmt":"54M","longFmt":"54,000,000"}},{"maxAge":1,"endDate":{"raw":1546214400,"fmt":"2018-12-31"},"netIncome":{"raw":899000000,"fmt":"899M","longFmt":"899,000,000"},"depreciation":{"raw":113000000,"fmt":"113M","longFmt":"113,000,000"},"changeToNetincome":{"raw":28000000,"fmt":"28M","longFmt":"28,000,000"},"changeToAccountReceivables":{"raw":-1117000000,"fmt":"-1.12B","longFmt":"-1,117,000,000"},"changeToLiabilities":{"raw":145000000,"fmt":"145M","longFmt":"145,000,000"},"changeToOperatingActivities":{"raw":1054000000,"fmt":"1.05B","longFmt":"1,054,000,000"},"totalCashFromOperatingActivities":{"raw":1332000000,"fmt":"1.33B","longFmt":"1,332,000,000"},"capitalExpenditures":{"raw":-75000000,"fmt":"-75M","longFmt":"-75,000,000"},"investments":{"raw":-147000000,"fmt":"-147M","longFmt":"-147,000,000"},"otherCashflowsFromInvestingActivities":{"raw":1000000,"fmt":"1M","longFmt":"1,000,000"},"totalCashflowsFromInvestingActivities":{"raw":-269000000,"fmt":"-269M","longFmt":"-269,000,000"},"dividendsPaid":{"raw":-259000000,"fmt":"-259M","longFmt":"-259,000,000"},"otherCashflowsFromFinancingActivities":{"raw":3000000,"fmt":"3M","longFmt":"3,000,000"},"totalCashFromFinancingActivities":{"raw":-1133000000,"fmt":"-1.13B","longFmt":"-1,133,000,000"},"effectOfExchangeRate":{"raw":-71000000,"fmt":"-71M","longFmt":"-71,000,000"},"changeInCash":{"raw":-141000000,"fmt":"-141M","longFmt":"-141,000,000"},"repurchaseOfStock":{"raw":-889000000,"fmt":"-889M","longFmt":"-889,000,000"},"issuanceOfStock":{"raw":12000000,"fmt":"12M","longFmt":"12,000,000"}},{"maxAge":1,"endDate":{"raw":1538265600,"fmt":"2018-09-30"},"netIncome":{"raw":1899000000,"fmt":"1.9B","longFmt":"1,899,000,000"},"depreciation":{"raw":111000000,"fmt":"111M","longFmt":"111,000,000"},"changeToNetincome":{"raw":-41000000,"fmt":"-41M","longFmt":"-41,000,000"},"changeToAccountReceivables":{"raw":75000000,"fmt":"75M","longFmt":"75,000,000"},"changeToLiabilities":{"raw":42000000,"fmt":"42M","longFmt":"42,000,000"},"changeToOperatingActivities":{"raw":-26000000,"fmt":"-26M","longFmt":"-26,000,000"},"totalCashFromOperatingActivities":{"raw":2367000000,"fmt":"2.37B","longFmt":"2,367,000,000"},"capitalExpenditures":{"raw":-83000000,"fmt":"-83M","longFmt":"-83,000,000"},"investments":{"raw":-102000000,"fmt":"-102M","longFmt":"-102,000,000"},"otherCashflowsFromInvestingActivities":{"raw":1000000,"fmt":"1M","longFmt":"1,000,000"},"totalCashflowsFromInvestingActivities":{"raw":-231000000,"fmt":"-231M","longFmt":"-231,000,000"},"dividendsPaid":{"raw":-260000000,"fmt":"-260M","longFmt":"-260,000,000"},"otherCashflowsFromFinancingActivities":{"raw":-12000000,"fmt":"-12M","longFmt":"-12,000,000"},"totalCashFromFinancingActivities":{"raw":-1417000000,"fmt":"-1.42B","longFmt":"-1,417,000,000"},"effectOfExchangeRate":{"raw":-9000000,"fmt":"-9M","longFmt":"-9,000,000"},"changeInCash":{"raw":710000000,"fmt":"710M","longFmt":"710,000,000"},"repurchaseOfStock":{"raw":-1170000000,"fmt":"-1.17B","longFmt":"-1,170,000,000"},"issuanceOfStock":{"raw":25000000,"fmt":"25M","longFmt":"25,000,000"}},{"maxAge":1,"endDate":{"raw":1530316800,"fmt":"2018-06-30"},"netIncome":{"raw":1569000000,"fmt":"1.57B","longFmt":"1,569,000,000"},"depreciation":{"raw":115000000,"fmt":"115M","longFmt":"115,000,000"},"changeToNetincome":{"raw":-2000000,"fmt":"-2M","longFmt":"-2,000,000"},"changeToAccountReceivables":{"raw":-117000000,"fmt":"-117M","longFmt":"-117,000,000"},"changeToLiabilities":{"raw":-24000000,"fmt":"-24M","longFmt":"-24,000,000"},"changeToOperatingActivities":{"raw":-343000000,"fmt":"-343M","longFmt":"-343,000,000"},"totalCashFromOperatingActivities":{"raw":1489000000,"fmt":"1.49B","longFmt":"1,489,000,000"},"capitalExpenditures":{"raw":-90000000,"fmt":"-90M","longFmt":"-90,000,000"},"investments":{"raw":-244000000,"fmt":"-244M","longFmt":"-244,000,000"},"otherCashflowsFromInvestingActivities":{"raw":-4000000,"fmt":"-4M","longFmt":"-4,000,000"},"totalCashflowsFromInvestingActivities":{"raw":-373000000,"fmt":"-373M","longFmt":"-373,000,000"},"dividendsPaid":{"raw":-262000000,"fmt":"-262M","longFmt":"-262,000,000"},"otherCashflowsFromFinancingActivities":{"raw":9000000,"fmt":"9M","longFmt":"9,000,000"},"totalCashFromFinancingActivities":{"raw":-1751000000,"fmt":"-1.75B","longFmt":"-1,751,000,000"},"effectOfExchangeRate":{"raw":-21000000,"fmt":"-21M","longFmt":"-21,000,000"},"changeInCash":{"raw":-656000000,"fmt":"-656M","longFmt":"-656,000,000"},"repurchaseOfStock":{"raw":-1525000000,"fmt":"-1.52B","longFmt":"-1,525,000,000"},"issuanceOfStock":{"raw":27000000,"fmt":"27M","longFmt":"27,000,000"}}],"maxAge":86400},"defaultKeyStatistics":{"maxAge":1,"priceHint":{"raw":2,"fmt":"2","longFmt":"2"},"enterpriseValue":{"raw":285008625664,"fmt":"285.01B","longFmt":"285,008,625,664"},"forwardPE":{"raw":31.025948,"fmt":"31.03"},"profitMargins":{"raw":0.40822,"fmt":"40.82%"},"floatShares":{"raw":1003992735,"fmt":"1B","longFmt":"1,003,992,735"},"sharesOutstanding":{"raw":1030200000,"fmt":"1.03B","longFmt":"1,030,200,000"},"sharesShort":{"raw":4936719,"fmt":"4.94M","longFmt":"4,936,719"},"sharesShortPriorMonth":{"raw":7222504,"fmt":"7.22M","longFmt":"7,222,504"},"sharesShortPreviousMonthDate":{"raw":1559260800,"fmt":"2019-05-31"},"dateShortInterest":{"raw":1561680000,"fmt":"2019-06-28"},"sharesPercentSharesOut":{"raw":0.0047999998,"fmt":"0.48%"},"heldPercentInsiders":{"raw":0.11175,"fmt":"11.17%"},"heldPercentInstitutions":{"raw":0.77997,"fmt":"78.00%"},"shortRatio":{"raw":1.26,"fmt":"1.26"},"shortPercentOfFloat":{"raw":0.0055,"fmt":"0.55%"},"beta":{"raw":0.910003,"fmt":"0.91"},"morningStarOverallRating":{},"morningStarRiskRating":{},"category":null,"bookValue":{"raw":5.047,"fmt":"5.05"},"priceToBook":{"raw":55.38811,"fmt":"55.39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0.248,"fmt":"24.80%"},"revenueQuarterlyGrowth":{},"netIncomeToCommon":{"raw":6229000192,"fmt":"6.23B","longFmt":"6,229,000,192"},"trailingEps":{"raw":5.986,"fmt":"5.99"},"forwardEps":{"raw":9.01,"fmt":"9.01"},"pegRatio":{"raw":2.15,"fmt":"2.15"},"lastSplitFactor":"1/10","lastSplitDate":{"raw":1390348800,"fmt":"2014-01-22"},"enterpriseToRevenue":{"raw":18.678,"fmt":"18.68"},"enterpriseToEbitda":{"raw":31.179,"fmt":"31.18"},"52WeekChange":{"raw":0.3689239,"fmt":"36.89%"},"SandP52WeekChange":{"raw":0.077139735,"fmt":"7.71%"},"lastDividendValue":{},"lastCapGain":{},"annualHoldingsTurnover":{}},"financialData":{"maxAge":86400,"currentPrice":{"raw":279.5438,"fmt":"279.54"},"targetHighPrice":{"raw":320.0,"fmt":"320.00"},"targetLowPrice":{"raw":263.0,"fmt":"263.00"},"targetMeanPrice":{"raw":288.09,"fmt":"288.09"},"targetMedianPrice":{"raw":287.0,"fmt":"287.00"},"recommendationMean":{"raw":1.7,"fmt":"1.70"},"recommendationKey":"buy","numberOfAnalystOpinions":{"raw":35,"fmt":"35","longFmt":"35"},"totalCash":{"raw":7174000128,"fmt":"7.17B","longFmt":"7,174,000,128"},"totalCashPerShare":{"raw":7.023,"fmt":"7.02"},"ebitda":{"raw":9141000192,"fmt":"9.14B","longFmt":"9,141,000,192"},"totalDebt":{"raw":6704999936,"fmt":"6.7B","longFmt":"6,704,999,936"},"quickRatio":{"raw":1.091,"fmt":"1.09"},"currentRatio":{"raw":1.405,"fmt":"1.40"},"totalRevenue":{"raw":15258999808,"fmt":"15.26B","longFmt":"15,258,999,808"},"debtToEquity":{"raw":127.399,"fmt":"127.40"},"revenuePerShare":{"raw":14.747,"fmt":"14.75"},"returnOnAssets":{"raw":0.23424,"fmt":"23.42%"},"returnOnEquity":{"raw":1.12589,"fmt":"112.59%"},"grossProfits":{"raw":14950000000,"fmt":"14.95B","longFmt":"14,950,000,000"},"freeCashflow":{"raw":6698749952,"fmt":"6.7B","longFmt":"6,698,749,952"},"operatingCashflow":{"raw":6499999744,"fmt":"6.5B","longFmt":"6,499,999,744"},"earningsGrowth":{"raw":0.277,"fmt":"27.70%"},"revenueGrowth":{"raw":0.086,"fmt":"8.60%"},"grossMargins":{"raw":1.0,"fmt":"100.00%"},"ebitdaMargins":{"raw":0.59906,"fmt":"59.91%"},"operatingMargins":{"raw":0.57061,"fmt":"57.06%"},"profitMargins":{"raw":0.40822,"fmt":"40.82%"},"financialCurrency":"USD"}}],"error":null}} </t>
  </si>
  <si>
    <t xml:space="preserve">{"quoteSummary":{"result":[{"cashflowStatementHistoryQuarterly":{"cashflowStatements":[{"maxAge":1,"endDate":{"raw":1553990400,"fmt":"2019-03-31"},"netIncome":{"raw":348900000,"fmt":"348.9M","longFmt":"348,900,000"},"changeToNetincome":{"raw":-62478000,"fmt":"-62.48M","longFmt":"-62,478,000"},"changeToAccountReceivables":{"raw":-163108000,"fmt":"-163.11M","longFmt":"-163,108,000"},"changeToLiabilities":{"raw":135157000,"fmt":"135.16M","longFmt":"135,157,000"},"changeToOperatingActivities":{"raw":109577000,"fmt":"109.58M","longFmt":"109,577,000"},"totalCashFromOperatingActivities":{"raw":459802000,"fmt":"459.8M","longFmt":"459,802,000"},"investments":{"raw":-487442000,"fmt":"-487.44M","longFmt":"-487,442,000"},"otherCashflowsFromInvestingActivities":{"raw":54692000,"fmt":"54.69M","longFmt":"54,692,000"},"totalCashflowsFromInvestingActivities":{"raw":-432750000,"fmt":"-432.75M","longFmt":"-432,750,000"},"dividendsPaid":{"raw":-57137000,"fmt":"-57.14M","longFmt":"-57,137,000"},"otherCashflowsFromFinancingActivities":{"raw":-8288000,"fmt":"-8.29M","longFmt":"-8,288,000"},"totalCashFromFinancingActivities":{"raw":-93021000,"fmt":"-93.02M","longFmt":"-93,021,000"},"effectOfExchangeRate":{"raw":-6152000,"fmt":"-6.15M","longFmt":"-6,152,000"},"changeInCash":{"raw":-72121000,"fmt":"-72.12M","longFmt":"-72,121,000"},"repurchaseOfStock":{"raw":-27596000,"fmt":"-27.6M","longFmt":"-27,596,000"}},{"maxAge":1,"endDate":{"raw":1546214400,"fmt":"2018-12-31"},"netIncome":{"raw":-382274000,"fmt":"-382.27M","longFmt":"-382,274,000"},"changeToNetincome":{"raw":199406000,"fmt":"199.41M","longFmt":"199,406,000"},"changeToAccountReceivables":{"raw":-128425000,"fmt":"-128.43M","longFmt":"-128,425,000"},"changeToLiabilities":{"raw":177724000,"fmt":"177.72M","longFmt":"177,724,000"},"changeToOperatingActivities":{"raw":522908000,"fmt":"522.91M","longFmt":"522,908,000"},"totalCashFromOperatingActivities":{"raw":66440000,"fmt":"66.44M","longFmt":"66,440,000"},"investments":{"raw":-42527000,"fmt":"-42.53M","longFmt":"-42,527,000"},"otherCashflowsFromInvestingActivities":{"raw":40080000,"fmt":"40.08M","longFmt":"40,080,000"},"totalCashflowsFromInvestingActivities":{"raw":-2447000,"fmt":"-2.45M","longFmt":"-2,447,000"},"dividendsPaid":{"raw":-56878000,"fmt":"-56.88M","longFmt":"-56,878,000"},"otherCashflowsFromFinancingActivities":{"raw":-394000,"fmt":"-394k","longFmt":"-394,000"},"totalCashFromFinancingActivities":{"raw":-58925000,"fmt":"-58.92M","longFmt":"-58,925,000"},"effectOfExchangeRate":{"raw":11266000,"fmt":"11.27M","longFmt":"11,266,000"},"changeInCash":{"raw":16334000,"fmt":"16.33M","longFmt":"16,334,000"},"repurchaseOfStock":{"raw":-1653000,"fmt":"-1.65M","longFmt":"-1,653,000"}},{"maxAge":1,"endDate":{"raw":1538265600,"fmt":"2018-09-30"},"netIncome":{"raw":205613000,"fmt":"205.61M","longFmt":"205,613,000"},"changeToNetincome":{"raw":-12643000,"fmt":"-12.64M","longFmt":"-12,643,000"},"changeToAccountReceivables":{"raw":-138201000,"fmt":"-138.2M","longFmt":"-138,201,000"},"changeToLiabilities":{"raw":212771000,"fmt":"212.77M","longFmt":"212,771,000"},"changeToOperatingActivities":{"raw":127923000,"fmt":"127.92M","longFmt":"127,923,000"},"totalCashFromOperatingActivities":{"raw":410981000,"fmt":"410.98M","longFmt":"410,981,000"},"investments":{"raw":-362421000,"fmt":"-362.42M","longFmt":"-362,421,000"},"otherCashflowsFromInvestingActivities":{"raw":83073000,"fmt":"83.07M","longFmt":"83,073,000"},"totalCashflowsFromInvestingActivities":{"raw":-279348000,"fmt":"-279.35M","longFmt":"-279,348,000"},"dividendsPaid":{"raw":-52863000,"fmt":"-52.86M","longFmt":"-52,863,000"},"otherCashflowsFromFinancingActivities":{"raw":1668000,"fmt":"1.67M","longFmt":"1,668,000"},"totalCashFromFinancingActivities":{"raw":-101595000,"fmt":"-101.59M","longFmt":"-101,595,000"},"effectOfExchangeRate":{"raw":-9770000,"fmt":"-9.77M","longFmt":"-9,770,000"},"changeInCash":{"raw":20268000,"fmt":"20.27M","longFmt":"20,268,000"},"repurchaseOfStock":{"raw":-50400000,"fmt":"-50.4M","longFmt":"-50,400,000"}},{"maxAge":1,"endDate":{"raw":1530316800,"fmt":"2018-06-30"},"netIncome":{"raw":69895000,"fmt":"69.89M","longFmt":"69,895,000"},"changeToNetincome":{"raw":28926000,"fmt":"28.93M","longFmt":"28,926,000"},"changeToAccountReceivables":{"raw":-69529000,"fmt":"-69.53M","longFmt":"-69,529,000"},"changeToLiabilities":{"raw":65930000,"fmt":"65.93M","longFmt":"65,930,000"},"changeToOperatingActivities":{"raw":-145825000,"fmt":"-145.82M","longFmt":"-145,825,000"},"totalCashFromOperatingActivities":{"raw":-62992000,"fmt":"-62.99M","longFmt":"-62,992,000"},"investments":{"raw":-1859381000,"fmt":"-1.86B","longFmt":"-1,859,381,000"},"otherCashflowsFromInvestingActivities":{"raw":1916971000,"fmt":"1.92B","longFmt":"1,916,971,000"},"totalCashflowsFromInvestingActivities":{"raw":57590000,"fmt":"57.59M","longFmt":"57,590,000"},"dividendsPaid":{"raw":-53240000,"fmt":"-53.24M","longFmt":"-53,240,000"},"otherCashflowsFromFinancingActivities":{"raw":-48000,"fmt":"-48k","longFmt":"-48,000"},"totalCashFromFinancingActivities":{"raw":-79206000,"fmt":"-79.21M","longFmt":"-79,206,000"},"effectOfExchangeRate":{"raw":3515000,"fmt":"3.52M","longFmt":"3,515,000"},"changeInCash":{"raw":-81093000,"fmt":"-81.09M","longFmt":"-81,093,000"},"repurchaseOfStock":{"raw":-25918000,"fmt":"-25.92M","longFmt":"-25,918,000"}}],"maxAge":86400},"defaultKeyStatistics":{"maxAge":1,"priceHint":{"raw":2,"fmt":"2","longFmt":"2"},"enterpriseValue":{"raw":10023957504,"fmt":"10.02B","longFmt":"10,023,957,504"},"forwardPE":{"raw":10.102024,"fmt":"10.10"},"profitMargins":{"raw":0.0319,"fmt":"3.19%"},"floatShares":{"raw":30362853,"fmt":"30.36M","longFmt":"30,362,853"},"sharesOutstanding":{"raw":40733600,"fmt":"40.73M","longFmt":"40,733,600"},"sharesShort":{"raw":936633,"fmt":"936.63k","longFmt":"936,633"},"sharesShortPriorMonth":{"raw":1045894,"fmt":"1.05M","longFmt":"1,045,894"},"sharesShortPreviousMonthDate":{"raw":1559260800,"fmt":"2019-05-31"},"dateShortInterest":{"raw":1561680000,"fmt":"2019-06-28"},"sharesPercentSharesOut":{"raw":0.023,"fmt":"2.30%"},"heldPercentInsiders":{"raw":0.25551,"fmt":"25.55%"},"heldPercentInstitutions":{"raw":0.98517996,"fmt":"98.52%"},"shortRatio":{"raw":2.71,"fmt":"2.71"},"shortPercentOfFloat":{"raw":0.0359,"fmt":"3.59%"},"beta":{"raw":0.03953,"fmt":"0.04"},"morningStarOverallRating":{},"morningStarRiskRating":{},"category":null,"bookValue":{"raw":206.684,"fmt":"206.68"},"priceToBook":{"raw":1.2312032,"fmt":"1.23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0.659,"fmt":"65.90%"},"revenueQuarterlyGrowth":{},"netIncomeToCommon":{"raw":239728000,"fmt":"239.73M","longFmt":"239,728,000"},"trailingEps":{"raw":5.926,"fmt":"5.93"},"forwardEps":{"raw":25.19,"fmt":"25.19"},"pegRatio":{"raw":0.18,"fmt":"0.18"},"lastSplitFactor":null,"lastSplitDate":{},"enterpriseToRevenue":{"raw":1.321,"fmt":"1.32"},"enterpriseToEbitda":{},"52WeekChange":{"raw":0.09830761,"fmt":"9.83%"},"SandP52WeekChange":{"raw":0.077139735,"fmt":"7.71%"},"lastDividendValue":{},"lastCapGain":{},"annualHoldingsTurnover":{}},"financialData":{"maxAge":86400,"currentPrice":{"raw":254.47,"fmt":"254.47"},"targetHighPrice":{"raw":285.0,"fmt":"285.00"},"targetLowPrice":{"raw":243.0,"fmt":"243.00"},"targetMeanPrice":{"raw":257.8,"fmt":"257.80"},"targetMedianPrice":{"raw":253.0,"fmt":"253.00"},"recommendationMean":{"raw":2.6,"fmt":"2.60"},"recommendationKey":"hold","numberOfAnalystOpinions":{"raw":10,"fmt":"10","longFmt":"10"},"totalCash":{"raw":1181112064,"fmt":"1.18B","longFmt":"1,181,112,064"},"totalCashPerShare":{"raw":28.996,"fmt":"29"},"ebitda":{},"totalDebt":{"raw":707196992,"fmt":"707.2M","longFmt":"707,196,992"},"quickRatio":{"raw":1.359,"fmt":"1.36"},"currentRatio":{"raw":2.114,"fmt":"2.11"},"totalRevenue":{"raw":7590031872,"fmt":"7.59B","longFmt":"7,590,031,872"},"debtToEquity":{"raw":8.392,"fmt":"8.39"},"revenuePerShare":{"raw":188.12,"fmt":"188.12"},"returnOnAssets":{"raw":-1.6000001E-4,"fmt":"-0.02%"},"returnOnEquity":{"raw":0.02888,"fmt":"2.89%"},"grossProfits":{"raw":-182868000,"fmt":"-182.87M","longFmt":"-182,868,000"},"freeCashflow":{"raw":-831711360,"fmt":"-831.71M","longFmt":"-831,711,360"},"operatingCashflow":{"raw":874230976,"fmt":"874.23M","longFmt":"874,230,976"},"earningsGrowth":{"raw":0.671,"fmt":"67.10%"},"revenueGrowth":{"raw":0.133,"fmt":"13.30%"},"grossMargins":{"raw":0.0029199999,"fmt":"0.29%"},"ebitdaMargins":{"raw":0.0,"fmt":"0.00%"},"operatingMargins":{"raw":-8.1E-4,"fmt":"-0.08%"},"profitMargins":{"raw":0.0319,"fmt":"3.19%"},"financialCurrency":"USD"}}],"error":null}} </t>
  </si>
  <si>
    <t xml:space="preserve">{"quoteSummary":{"result":[{"cashflowStatementHistoryQuarterly":{"cashflowStatements":[{"maxAge":1,"endDate":{"raw":1553990400,"fmt":"2019-03-31"},"netIncome":{"raw":1550000000,"fmt":"1.55B","longFmt":"1,550,000,000"},"depreciation":{"raw":297000000,"fmt":"297M","longFmt":"297,000,000"},"changeToNetincome":{"raw":1031000000,"fmt":"1.03B","longFmt":"1,031,000,000"},"changeToLiabilities":{"raw":6100000000,"fmt":"6.1B","longFmt":"6,100,000,000"},"changeToOperatingActivities":{"raw":-431000000,"fmt":"-431M","longFmt":"-431,000,000"},"totalCashFromOperatingActivities":{"raw":8547000000,"fmt":"8.55B","longFmt":"8,547,000,000"},"capitalExpenditures":{"raw":-348000000,"fmt":"-348M","longFmt":"-348,000,000"},"investments":{"raw":-1833000000,"fmt":"-1.83B","longFmt":"-1,833,000,000"},"otherCashflowsFromInvestingActivities":{"raw":148000000,"fmt":"148M","longFmt":"148,000,000"},"totalCashflowsFromInvestingActivities":{"raw":-2709000000,"fmt":"-2.71B","longFmt":"-2,709,000,000"},"dividendsPaid":{"raw":-355000000,"fmt":"-355M","longFmt":"-355,000,000"},"netBorrowings":{"raw":-1287000000,"fmt":"-1.29B","longFmt":"-1,287,000,000"},"otherCashflowsFromFinancingActivities":{"raw":2892000000,"fmt":"2.89B","longFmt":"2,892,000,000"},"totalCashFromFinancingActivities":{"raw":-83000000,"fmt":"-83M","longFmt":"-83,000,000"},"effectOfExchangeRate":{"raw":68000000,"fmt":"68M","longFmt":"68,000,000"},"changeInCash":{"raw":5823000000,"fmt":"5.82B","longFmt":"5,823,000,000"},"repurchaseOfStock":{"raw":-1352000000,"fmt":"-1.35B","longFmt":"-1,352,000,000"},"issuanceOfStock":{"raw":19000000,"fmt":"19M","longFmt":"19,000,000"}},{"maxAge":1,"endDate":{"raw":1546214400,"fmt":"2018-12-31"},"netIncome":{"raw":2010000000,"fmt":"2.01B","longFmt":"2,010,000,000"},"depreciation":{"raw":286000000,"fmt":"286M","longFmt":"286,000,000"},"changeToNetincome":{"raw":1809000000,"fmt":"1.81B","longFmt":"1,809,000,000"},"changeToLiabilities":{"raw":-6254000000,"fmt":"-6.25B","longFmt":"-6,254,000,000"},"changeToOperatingActivities":{"raw":897000000,"fmt":"897M","longFmt":"897,000,000"},"totalCashFromOperatingActivities":{"raw":-1252000000,"fmt":"-1.25B","longFmt":"-1,252,000,000"},"capitalExpenditures":{"raw":-439000000,"fmt":"-439M","longFmt":"-439,000,000"},"investments":{"raw":1396000000,"fmt":"1.4B","longFmt":"1,396,000,000"},"otherCashflowsFromInvestingActivities":{"raw":148000000,"fmt":"148M","longFmt":"148,000,000"},"totalCashflowsFromInvestingActivities":{"raw":-5444000000,"fmt":"-5.44B","longFmt":"-5,444,000,000"},"dividendsPaid":{"raw":-354000000,"fmt":"-354M","longFmt":"-354,000,000"},"netBorrowings":{"raw":3677000000,"fmt":"3.68B","longFmt":"3,677,000,000"},"otherCashflowsFromFinancingActivities":{"raw":666000000,"fmt":"666M","longFmt":"666,000,000"},"totalCashFromFinancingActivities":{"raw":3240000000,"fmt":"3.24B","longFmt":"3,240,000,000"},"effectOfExchangeRate":{"raw":2000000,"fmt":"2M","longFmt":"2,000,000"},"changeInCash":{"raw":-3454000000,"fmt":"-3.45B","longFmt":"-3,454,000,000"},"repurchaseOfStock":{"raw":-768000000,"fmt":"-768M","longFmt":"-768,000,000"},"issuanceOfStock":{"raw":19000000,"fmt":"19M","longFmt":"19,000,000"}},{"maxAge":1,"endDate":{"raw":1538265600,"fmt":"2018-09-30"},"netIncome":{"raw":1654000000,"fmt":"1.65B","longFmt":"1,654,000,000"},"depreciation":{"raw":322000000,"fmt":"322M","longFmt":"322,000,000"},"changeToNetincome":{"raw":712000000,"fmt":"712M","longFmt":"712,000,000"},"changeToLiabilities":{"raw":2315000000,"fmt":"2.31B","longFmt":"2,315,000,000"},"changeToOperatingActivities":{"raw":83000000,"fmt":"83M","longFmt":"83,000,000"},"totalCashFromOperatingActivities":{"raw":5086000000,"fmt":"5.09B","longFmt":"5,086,000,000"},"capitalExpenditures":{"raw":-336000000,"fmt":"-336M","longFmt":"-336,000,000"},"investments":{"raw":-1501000000,"fmt":"-1.5B","longFmt":"-1,501,000,000"},"otherCashflowsFromInvestingActivities":{"raw":148000000,"fmt":"148M","longFmt":"148,000,000"},"totalCashflowsFromInvestingActivities":{"raw":-5790000000,"fmt":"-5.79B","longFmt":"-5,790,000,000"},"dividendsPaid":{"raw":-325000000,"fmt":"-325M","longFmt":"-325,000,000"},"netBorrowings":{"raw":-208000000,"fmt":"-208M","longFmt":"-208,000,000"},"otherCashflowsFromFinancingActivities":{"raw":1919000000,"fmt":"1.92B","longFmt":"1,919,000,000"},"totalCashFromFinancingActivities":{"raw":626000000,"fmt":"626M","longFmt":"626,000,000"},"effectOfExchangeRate":{"raw":78000000,"fmt":"78M","longFmt":"78,000,000"},"changeInCash":{"raw":-3454000000,"fmt":"-3.45B","longFmt":"-3,454,000,000"},"repurchaseOfStock":{"raw":-779000000,"fmt":"-779M","longFmt":"-779,000,000"},"issuanceOfStock":{"raw":19000000,"fmt":"19M","longFmt":"19,000,000"}},{"maxAge":1,"endDate":{"raw":1530316800,"fmt":"2018-06-30"},"netIncome":{"raw":1623000000,"fmt":"1.62B","longFmt":"1,623,000,000"},"depreciation":{"raw":337000000,"fmt":"337M","longFmt":"337,000,000"},"changeToNetincome":{"raw":964000000,"fmt":"964M","longFmt":"964,000,000"},"changeToLiabilities":{"raw":249000000,"fmt":"249M","longFmt":"249,000,000"},"changeToOperatingActivities":{"raw":-140000000,"fmt":"-140M","longFmt":"-140,000,000"},"totalCashFromOperatingActivities":{"raw":3033000000,"fmt":"3.03B","longFmt":"3,033,000,000"},"capitalExpenditures":{"raw":-299000000,"fmt":"-299M","longFmt":"-299,000,000"},"investments":{"raw":-1497000000,"fmt":"-1.5B","longFmt":"-1,497,000,000"},"otherCashflowsFromInvestingActivities":{"raw":148000000,"fmt":"148M","longFmt":"148,000,000"},"totalCashflowsFromInvestingActivities":{"raw":-7688000000,"fmt":"-7.69B","longFmt":"-7,688,000,000"},"dividendsPaid":{"raw":-321000000,"fmt":"-321M","longFmt":"-321,000,000"},"netBorrowings":{"raw":3720000000,"fmt":"3.72B","longFmt":"3,720,000,000"},"otherCashflowsFromFinancingActivities":{"raw":751000000,"fmt":"751M","longFmt":"751,000,000"},"totalCashFromFinancingActivities":{"raw":4184000000,"fmt":"4.18B","longFmt":"4,184,000,000"},"effectOfExchangeRate":{"raw":227000000,"fmt":"227M","longFmt":"227,000,000"},"changeInCash":{"raw":-244000000,"fmt":"-244M","longFmt":"-244,000,000"},"repurchaseOfStock":{"raw":-4000000,"fmt":"-4M","longFmt":"-4,000,000"},"issuanceOfStock":{"raw":38000000,"fmt":"38M","longFmt":"38,000,000"}}],"maxAge":86400},"defaultKeyStatistics":{"maxAge":1,"priceHint":{"raw":2,"fmt":"2","longFmt":"2"},"enterpriseValue":{"raw":135453302784,"fmt":"135.45B","longFmt":"135,453,302,784"},"forwardPE":{"raw":14.275307,"fmt":"14.28"},"profitMargins":{"raw":0.18184,"fmt":"18.18%"},"floatShares":{"raw":681333862,"fmt":"681.33M","longFmt":"681,333,862"},"sharesOutstanding":{"raw":835081024,"fmt":"835.08M","longFmt":"835,081,024"},"sharesShort":{"raw":6176700,"fmt":"6.18M","longFmt":"6,176,700"},"sharesShortPriorMonth":{"raw":7106487,"fmt":"7.11M","longFmt":"7,106,487"},"sharesShortPreviousMonthDate":{"raw":1559260800,"fmt":"2019-05-31"},"dateShortInterest":{"raw":1561680000,"fmt":"2019-06-28"},"sharesPercentSharesOut":{"raw":0.0074,"fmt":"0.74%"},"heldPercentInsiders":{"raw":0.0029199999,"fmt":"0.29%"},"heldPercentInstitutions":{"raw":0.86333,"fmt":"86.33%"},"shortRatio":{"raw":2.21,"fmt":"2.21"},"shortPercentOfFloat":{"raw":0.009,"fmt":"0.90%"},"beta":{"raw":1.004492,"fmt":"1"},"morningStarOverallRating":{},"morningStarRiskRating":{},"category":null,"bookValue":{"raw":26.545,"fmt":"26.55"},"priceToBook":{"raw":4.8346205,"fmt":"4.83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-0.051,"fmt":"-5.10%"},"revenueQuarterlyGrowth":{},"netIncomeToCommon":{"raw":6704999936,"fmt":"6.7B","longFmt":"6,704,999,936"},"trailingEps":{"raw":7.853,"fmt":"7.85"},"forwardEps":{"raw":8.99,"fmt":"8.99"},"pegRatio":{"raw":1.48,"fmt":"1.48"},"lastSplitFactor":"8753/10000","lastSplitDate":{"raw":1128297600,"fmt":"2005-10-03"},"enterpriseToRevenue":{"raw":3.603,"fmt":"3.60"},"enterpriseToEbitda":{},"52WeekChange":{"raw":0.27688956,"fmt":"27.69%"},"SandP52WeekChange":{"raw":0.077139735,"fmt":"7.71%"},"lastDividendValue":{},"lastCapGain":{},"annualHoldingsTurnover":{}},"financialData":{"maxAge":86400,"currentPrice":{"raw":128.335,"fmt":"128.34"},"targetHighPrice":{"raw":145.0,"fmt":"145.00"},"targetLowPrice":{"raw":108.0,"fmt":"108.00"},"targetMeanPrice":{"raw":128.04,"fmt":"128.04"},"targetMedianPrice":{"raw":130.0,"fmt":"130.00"},"recommendationMean":{"raw":2.4,"fmt":"2.40"},"recommendationKey":"buy","numberOfAnalystOpinions":{"raw":23,"fmt":"23","longFmt":"23"},"totalCash":{"raw":33280999424,"fmt":"33.28B","longFmt":"33,280,999,424"},"totalCashPerShare":{"raw":39.854,"fmt":"39.85"},"ebitda":{},"totalDebt":{"raw":61368000512,"fmt":"61.37B","longFmt":"61,368,000,512"},"quickRatio":{"raw":1.877,"fmt":"1.88"},"currentRatio":{"raw":1.882,"fmt":"1.88"},"totalRevenue":{"raw":37597999104,"fmt":"37.6B","longFmt":"37,597,999,104"},"debtToEquity":{"raw":276.208,"fmt":"276.21"},"revenuePerShare":{"raw":44.155,"fmt":"44.15"},"returnOnAssets":{"raw":0.036259998,"fmt":"3.63%"},"returnOnEquity":{"raw":0.32689,"fmt":"32.69%"},"grossProfits":{"raw":25513000000,"fmt":"25.51B","longFmt":"25,513,000,000"},"freeCashflow":{},"operatingCashflow":{"raw":15413999616,"fmt":"15.41B","longFmt":"15,413,999,616"},"earningsGrowth":{"raw":-0.032,"fmt":"-3.20%"},"revenueGrowth":{"raw":0.068,"fmt":"6.80%"},"grossMargins":{"raw":0.68833,"fmt":"68.83%"},"ebitdaMargins":{"raw":0.0,"fmt":"0.00%"},"operatingMargins":{"raw":0.2132,"fmt":"21.32%"},"profitMargins":{"raw":0.18184,"fmt":"18.18%"},"financialCurrency":"USD"}}],"error":null}} </t>
  </si>
  <si>
    <t xml:space="preserve">{"quoteSummary":{"result":[{"cashflowStatementHistoryQuarterly":{"cashflowStatements":[{"maxAge":1,"endDate":{"raw":1553990400,"fmt":"2019-03-31"},"netIncome":{"raw":102681000,"fmt":"102.68M","longFmt":"102,681,000"},"depreciation":{"raw":21355000,"fmt":"21.36M","longFmt":"21,355,000"},"changeToNetincome":{"raw":10284000,"fmt":"10.28M","longFmt":"10,284,000"},"changeToAccountReceivables":{"raw":-33421000,"fmt":"-33.42M","longFmt":"-33,421,000"},"changeToLiabilities":{"raw":-2399000,"fmt":"-2.4M","longFmt":"-2,399,000"},"changeToInventory":{"raw":-14521000,"fmt":"-14.52M","longFmt":"-14,521,000"},"changeToOperatingActivities":{"raw":-49601000,"fmt":"-49.6M","longFmt":"-49,601,000"},"totalCashFromOperatingActivities":{"raw":34378000,"fmt":"34.38M","longFmt":"34,378,000"},"capitalExpenditures":{"raw":-38206000,"fmt":"-38.21M","longFmt":"-38,206,000"},"totalCashflowsFromInvestingActivities":{"raw":-38206000,"fmt":"-38.21M","longFmt":"-38,206,000"},"netBorrowings":{"raw":47976000,"fmt":"47.98M","longFmt":"47,976,000"},"otherCashflowsFromFinancingActivities":{"raw":-603000,"fmt":"-603k","longFmt":"-603,000"},"totalCashFromFinancingActivities":{"raw":-2781000,"fmt":"-2.78M","longFmt":"-2,781,000"},"effectOfExchangeRate":{"raw":-569000,"fmt":"-569k","longFmt":"-569,000"},"changeInCash":{"raw":-7178000,"fmt":"-7.18M","longFmt":"-7,178,000"},"repurchaseOfStock":{"raw":-61705000,"fmt":"-61.7M","longFmt":"-61,705,000"},"issuanceOfStock":{"raw":11551000,"fmt":"11.55M","longFmt":"11,551,000"}},{"maxAge":1,"endDate":{"raw":1546214400,"fmt":"2018-12-31"},"netIncome":{"raw":85638000,"fmt":"85.64M","longFmt":"85,638,000"},"depreciation":{"raw":20604000,"fmt":"20.6M","longFmt":"20,604,000"},"changeToNetincome":{"raw":-5274000,"fmt":"-5.27M","longFmt":"-5,274,000"},"changeToAccountReceivables":{"raw":14640000,"fmt":"14.64M","longFmt":"14,640,000"},"changeToLiabilities":{"raw":-235000,"fmt":"-235k","longFmt":"-235,000"},"changeToInventory":{"raw":1792000,"fmt":"1.79M","longFmt":"1,792,000"},"changeToOperatingActivities":{"raw":18483000,"fmt":"18.48M","longFmt":"18,483,000"},"totalCashFromOperatingActivities":{"raw":135648000,"fmt":"135.65M","longFmt":"135,648,000"},"capitalExpenditures":{"raw":-33109000,"fmt":"-33.11M","longFmt":"-33,109,000"},"totalCashflowsFromInvestingActivities":{"raw":-39844000,"fmt":"-39.84M","longFmt":"-39,844,000"},"netBorrowings":{"raw":-15540000,"fmt":"-15.54M","longFmt":"-15,540,000"},"otherCashflowsFromFinancingActivities":{"raw":-603000,"fmt":"-603k","longFmt":"-603,000"},"totalCashFromFinancingActivities":{"raw":-117806000,"fmt":"-117.81M","longFmt":"-117,806,000"},"effectOfExchangeRate":{"raw":-1081000,"fmt":"-1.08M","longFmt":"-1,081,000"},"changeInCash":{"raw":-23083000,"fmt":"-23.08M","longFmt":"-23,083,000"},"repurchaseOfStock":{"raw":-105872000,"fmt":"-105.87M","longFmt":"-105,872,000"},"issuanceOfStock":{"raw":3606000,"fmt":"3.61M","longFmt":"3,606,000"}},{"maxAge":1,"endDate":{"raw":1538265600,"fmt":"2018-09-30"},"netIncome":{"raw":93251000,"fmt":"93.25M","longFmt":"93,251,000"},"depreciation":{"raw":20878000,"fmt":"20.88M","longFmt":"20,878,000"},"changeToNetincome":{"raw":14172000,"fmt":"14.17M","longFmt":"14,172,000"},"changeToAccountReceivables":{"raw":-169000,"fmt":"-169k","longFmt":"-169,000"},"changeToLiabilities":{"raw":-4401000,"fmt":"-4.4M","longFmt":"-4,401,000"},"changeToInventory":{"raw":-10590000,"fmt":"-10.59M","longFmt":"-10,590,000"},"changeToOperatingActivities":{"raw":-2433000,"fmt":"-2.43M","longFmt":"-2,433,000"},"totalCashFromOperatingActivities":{"raw":110708000,"fmt":"110.71M","longFmt":"110,708,000"},"capitalExpenditures":{"raw":-31265000,"fmt":"-31.27M","longFmt":"-31,265,000"},"totalCashflowsFromInvestingActivities":{"raw":-54215000,"fmt":"-54.22M","longFmt":"-54,215,000"},"netBorrowings":{"raw":-22500000,"fmt":"-22.5M","longFmt":"-22,500,000"},"otherCashflowsFromFinancingActivities":{"raw":-266000,"fmt":"-266k","longFmt":"-266,000"},"totalCashFromFinancingActivities":{"raw":-84294000,"fmt":"-84.29M","longFmt":"-84,294,000"},"effectOfExchangeRate":{"raw":119000,"fmt":"119k","longFmt":"119,000"},"changeInCash":{"raw":-27682000,"fmt":"-27.68M","longFmt":"-27,682,000"},"repurchaseOfStock":{"raw":-74218000,"fmt":"-74.22M","longFmt":"-74,218,000"},"issuanceOfStock":{"raw":12690000,"fmt":"12.69M","longFmt":"12,690,000"}},{"maxAge":1,"endDate":{"raw":1530316800,"fmt":"2018-06-30"},"netIncome":{"raw":108691000,"fmt":"108.69M","longFmt":"108,691,000"},"depreciation":{"raw":20892000,"fmt":"20.89M","longFmt":"20,892,000"},"changeToNetincome":{"raw":12536000,"fmt":"12.54M","longFmt":"12,536,000"},"changeToAccountReceivables":{"raw":-11072000,"fmt":"-11.07M","longFmt":"-11,072,000"},"changeToLiabilities":{"raw":17000,"fmt":"17k","longFmt":"17,000"},"changeToInventory":{"raw":-8755000,"fmt":"-8.76M","longFmt":"-8,755,000"},"changeToOperatingActivities":{"raw":-3479000,"fmt":"-3.48M","longFmt":"-3,479,000"},"totalCashFromOperatingActivities":{"raw":118830000,"fmt":"118.83M","longFmt":"118,830,000"},"capitalExpenditures":{"raw":-27651000,"fmt":"-27.65M","longFmt":"-27,651,000"},"totalCashflowsFromInvestingActivities":{"raw":-27651000,"fmt":"-27.65M","longFmt":"-27,651,000"},"netBorrowings":{"raw":29500000,"fmt":"29.5M","longFmt":"29,500,000"},"otherCashflowsFromFinancingActivities":{"raw":-1000000,"fmt":"-1M","longFmt":"-1,000,000"},"totalCashFromFinancingActivities":{"raw":-70708000,"fmt":"-70.71M","longFmt":"-70,708,000"},"effectOfExchangeRate":{"raw":-5141000,"fmt":"-5.14M","longFmt":"-5,141,000"},"changeInCash":{"raw":15330000,"fmt":"15.33M","longFmt":"15,330,000"},"repurchaseOfStock":{"raw":-106562000,"fmt":"-106.56M","longFmt":"-106,562,000"},"issuanceOfStock":{"raw":7354000,"fmt":"7.35M","longFmt":"7,354,000"}}],"maxAge":86400},"defaultKeyStatistics":{"maxAge":1,"priceHint":{"raw":2,"fmt":"2","longFmt":"2"},"enterpriseValue":{"raw":25445588992,"fmt":"25.45B","longFmt":"25,445,588,992"},"forwardPE":{"raw":51.184444,"fmt":"51.18"},"profitMargins":{"raw":0.17332001,"fmt":"17.33%"},"floatShares":{"raw":84660333,"fmt":"84.66M","longFmt":"84,660,333"},"sharesOutstanding":{"raw":86006304,"fmt":"86.01M","longFmt":"86,006,304"},"sharesShort":{"raw":1100318,"fmt":"1.1M","longFmt":"1,100,318"},"sharesShortPriorMonth":{"raw":1243982,"fmt":"1.24M","longFmt":"1,243,982"},"sharesShortPreviousMonthDate":{"raw":1559260800,"fmt":"2019-05-31"},"dateShortInterest":{"raw":1561680000,"fmt":"2019-06-28"},"sharesPercentSharesOut":{"raw":0.0128,"fmt":"1.28%"},"heldPercentInsiders":{"raw":0.01601,"fmt":"1.60%"},"heldPercentInstitutions":{"raw":0.90885,"fmt":"90.89%"},"shortRatio":{"raw":2.97,"fmt":"2.97"},"shortPercentOfFloat":{"raw":0.0145000005,"fmt":"1.45%"},"beta":{"raw":1.210382,"fmt":"1.21"},"morningStarOverallRating":{},"morningStarRiskRating":{},"category":null,"bookValue":{"raw":0.599,"fmt":"0.60"},"priceToBook":{"raw":472.53757,"fmt":"472.54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0.148,"fmt":"14.80%"},"revenueQuarterlyGrowth":{},"netIncomeToCommon":{"raw":390260992,"fmt":"390.26M","longFmt":"390,260,992"},"trailingEps":{"raw":4.42,"fmt":"4.42"},"forwardEps":{"raw":5.53,"fmt":"5.53"},"pegRatio":{"raw":3.09,"fmt":"3.09"},"lastSplitFactor":"1/2","lastSplitDate":{"raw":1434412800,"fmt":"2015-06-16"},"enterpriseToRevenue":{"raw":11.301,"fmt":"11.30"},"enterpriseToEbitda":{"raw":42.566,"fmt":"42.57"},"52WeekChange":{"raw":0.19401479,"fmt":"19.40%"},"SandP52WeekChange":{"raw":0.077139735,"fmt":"7.71%"},"lastDividendValue":{},"lastCapGain":{},"annualHoldingsTurnover":{}},"financialData":{"maxAge":86400,"currentPrice":{"raw":283.05,"fmt":"283.05"},"targetHighPrice":{"raw":300.0,"fmt":"300.00"},"targetLowPrice":{"raw":255.0,"fmt":"255.00"},"targetMeanPrice":{"raw":277.2,"fmt":"277.20"},"targetMedianPrice":{"raw":276.0,"fmt":"276.00"},"recommendationMean":{"raw":1.6,"fmt":"1.60"},"recommendationKey":"buy","numberOfAnalystOpinions":{"raw":5,"fmt":"5","longFmt":"5"},"totalCash":{"raw":116616000,"fmt":"116.62M","longFmt":"116,616,000"},"totalCashPerShare":{"raw":1.356,"fmt":"1.36"},"ebitda":{"raw":597787008,"fmt":"597.79M","longFmt":"597,787,008"},"totalDebt":{"raw":1129218944,"fmt":"1.13B","longFmt":"1,129,218,944"},"quickRatio":{"raw":0.614,"fmt":"0.61"},"currentRatio":{"raw":1.012,"fmt":"1.01"},"totalRevenue":{"raw":2251642112,"fmt":"2.25B","longFmt":"2,251,642,112"},"debtToEquity":{"raw":2177.017,"fmt":"2,177.02"},"revenuePerShare":{"raw":26.006,"fmt":"26.01"},"returnOnAssets":{"raw":0.20396,"fmt":"20.40%"},"returnOnEquity":{"raw":270.277,"fmt":"27,027.70%"},"grossProfits":{"raw":1241542000,"fmt":"1.24B","longFmt":"1,241,542,000"},"freeCashflow":{"raw":240769248,"fmt":"240.77M","longFmt":"240,769,248"},"operatingCashflow":{"raw":399564000,"fmt":"399.56M","longFmt":"399,564,000"},"earningsGrowth":{"raw":0.158,"fmt":"15.80%"},"revenueGrowth":{"raw":0.071,"fmt":"7.10%"},"grossMargins":{"raw":0.56404996,"fmt":"56.40%"},"ebitdaMargins":{"raw":0.26549,"fmt":"26.55%"},"operatingMargins":{"raw":0.2283,"fmt":"22.83%"},"profitMargins":{"raw":0.17332001,"fmt":"17.33%"},"financialCurrency":"USD"}}],"error":null}} </t>
  </si>
  <si>
    <t xml:space="preserve">{"quoteSummary":{"result":[{"cashflowStatementHistoryQuarterly":{"cashflowStatements":[{"maxAge":1,"endDate":{"raw":1553990400,"fmt":"2019-03-31"},"netIncome":{"raw":663200000,"fmt":"663.2M","longFmt":"663,200,000"},"depreciation":{"raw":372700000,"fmt":"372.7M","longFmt":"372,700,000"},"changeToNetincome":{"raw":-223700000,"fmt":"-223.7M","longFmt":"-223,700,000"},"changeToAccountReceivables":{"raw":38600000,"fmt":"38.6M","longFmt":"38,600,000"},"changeToLiabilities":{"raw":-415400000,"fmt":"-415.4M","longFmt":"-415,400,000"},"changeToInventory":{"raw":-95800000,"fmt":"-95.8M","longFmt":"-95,800,000"},"changeToOperatingActivities":{"raw":51000000,"fmt":"51M","longFmt":"51,000,000"},"totalCashFromOperatingActivities":{"raw":390400000,"fmt":"390.4M","longFmt":"390,400,000"},"capitalExpenditures":{"raw":-414200000,"fmt":"-414.2M","longFmt":"-414,200,000"},"investments":{"raw":185600000,"fmt":"185.6M","longFmt":"185,600,000"},"otherCashflowsFromInvestingActivities":{"raw":-20500000,"fmt":"-20.5M","longFmt":"-20,500,000"},"totalCashflowsFromInvestingActivities":{"raw":-200600000,"fmt":"-200.6M","longFmt":"-200,600,000"},"dividendsPaid":{"raw":-447800000,"fmt":"-447.8M","longFmt":"-447,800,000"},"netBorrowings":{"raw":75000000,"fmt":"75M","longFmt":"75,000,000"},"otherCashflowsFromFinancingActivities":{"raw":400000,"fmt":"400k","longFmt":"400,000"},"totalCashFromFinancingActivities":{"raw":-2919300000,"fmt":"-2.92B","longFmt":"-2,919,300,000"},"effectOfExchangeRate":{"raw":23000000,"fmt":"23M","longFmt":"23,000,000"},"changeInCash":{"raw":-2706500000,"fmt":"-2.71B","longFmt":"-2,706,500,000"},"repurchaseOfStock":{"raw":-2714200000,"fmt":"-2.71B","longFmt":"-2,714,200,000"},"issuanceOfStock":{"raw":167300000,"fmt":"167.3M","longFmt":"167,300,000"}},{"maxAge":1,"endDate":{"raw":1546128000,"fmt":"2018-12-30"},"netIncome":{"raw":760600000,"fmt":"760.6M","longFmt":"760,600,000"},"depreciation":{"raw":350800000,"fmt":"350.8M","longFmt":"350,800,000"},"changeToNetincome":{"raw":-242700000,"fmt":"-242.7M","longFmt":"-242,700,000"},"changeToAccountReceivables":{"raw":-28800000,"fmt":"-28.8M","longFmt":"-28,800,000"},"changeToLiabilities":{"raw":341400000,"fmt":"341.4M","longFmt":"341,400,000"},"changeToInventory":{"raw":44800000,"fmt":"44.8M","longFmt":"44,800,000"},"changeToOperatingActivities":{"raw":1152900000,"fmt":"1.15B","longFmt":"1,152,900,000"},"totalCashFromOperatingActivities":{"raw":2379000000,"fmt":"2.38B","longFmt":"2,379,000,000"},"capitalExpenditures":{"raw":-431400000,"fmt":"-431.4M","longFmt":"-431,400,000"},"investments":{"raw":-62400000,"fmt":"-62.4M","longFmt":"-62,400,000"},"otherCashflowsFromInvestingActivities":{"raw":-16600000,"fmt":"-16.6M","longFmt":"-16,600,000"},"totalCashflowsFromInvestingActivities":{"raw":-510400000,"fmt":"-510.4M","longFmt":"-510,400,000"},"dividendsPaid":{"raw":-446700000,"fmt":"-446.7M","longFmt":"-446,700,000"},"netBorrowings":{"raw":-350000000,"fmt":"-350M","longFmt":"-350,000,000"},"otherCashflowsFromFinancingActivities":{"raw":-300000,"fmt":"-300k","longFmt":"-300,000"},"totalCashFromFinancingActivities":{"raw":-5858600000,"fmt":"-5.86B","longFmt":"-5,858,600,000"},"effectOfExchangeRate":{"raw":-4700000,"fmt":"-4.7M","longFmt":"-4,700,000"},"changeInCash":{"raw":-3994700000,"fmt":"-3.99B","longFmt":"-3,994,700,000"},"repurchaseOfStock":{"raw":-5170000000,"fmt":"-5.17B","longFmt":"-5,170,000,000"},"issuanceOfStock":{"raw":108400000,"fmt":"108.4M","longFmt":"108,400,000"}},{"maxAge":1,"endDate":{"raw":1538265600,"fmt":"2018-09-30"},"netIncome":{"raw":755500000,"fmt":"755.5M","longFmt":"755,500,000"},"depreciation":{"raw":344400000,"fmt":"344.4M","longFmt":"344,400,000"},"changeToNetincome":{"raw":65100000,"fmt":"65.1M","longFmt":"65,100,000"},"changeToAccountReceivables":{"raw":145900000,"fmt":"145.9M","longFmt":"145,900,000"},"changeToLiabilities":{"raw":7290900000,"fmt":"7.29B","longFmt":"7,290,900,000"},"changeToInventory":{"raw":-19700000,"fmt":"-19.7M","longFmt":"-19,700,000"},"changeToOperatingActivities":{"raw":-148700000,"fmt":"-148.7M","longFmt":"-148,700,000"},"totalCashFromOperatingActivities":{"raw":8433400000,"fmt":"8.43B","longFmt":"8,433,400,000"},"capitalExpenditures":{"raw":-568600000,"fmt":"-568.6M","longFmt":"-568,600,000"},"investments":{"raw":-99900000,"fmt":"-99.9M","longFmt":"-99,900,000"},"otherCashflowsFromInvestingActivities":{"raw":3700000,"fmt":"3.7M","longFmt":"3,700,000"},"totalCashflowsFromInvestingActivities":{"raw":-664800000,"fmt":"-664.8M","longFmt":"-664,800,000"},"dividendsPaid":{"raw":-483200000,"fmt":"-483.2M","longFmt":"-483,200,000"},"netBorrowings":{"raw":2687600000,"fmt":"2.69B","longFmt":"2,687,600,000"},"otherCashflowsFromFinancingActivities":{"raw":-27600000,"fmt":"-27.6M","longFmt":"-27,600,000"},"totalCashFromFinancingActivities":{"raw":-875100000,"fmt":"-875.1M","longFmt":"-875,100,000"},"effectOfExchangeRate":{"raw":-29300000,"fmt":"-29.3M","longFmt":"-29,300,000"},"changeInCash":{"raw":6864200000,"fmt":"6.86B","longFmt":"6,864,200,000"},"repurchaseOfStock":{"raw":-3073900000,"fmt":"-3.07B","longFmt":"-3,073,900,000"},"issuanceOfStock":{"raw":22000000,"fmt":"22M","longFmt":"22,000,000"}},{"maxAge":1,"endDate":{"raw":1530403200,"fmt":"2018-07-01"},"netIncome":{"raw":852500000,"fmt":"852.5M","longFmt":"852,500,000"},"depreciation":{"raw":343900000,"fmt":"343.9M","longFmt":"343,900,000"},"changeToNetincome":{"raw":89600000,"fmt":"89.6M","longFmt":"89,600,000"},"changeToAccountReceivables":{"raw":-20100000,"fmt":"-20.1M","longFmt":"-20,100,000"},"changeToLiabilities":{"raw":20900000,"fmt":"20.9M","longFmt":"20,900,000"},"changeToInventory":{"raw":-31800000,"fmt":"-31.8M","longFmt":"-31,800,000"},"changeToOperatingActivities":{"raw":-39100000,"fmt":"-39.1M","longFmt":"-39,100,000"},"totalCashFromOperatingActivities":{"raw":1215900000,"fmt":"1.22B","longFmt":"1,215,900,000"},"capitalExpenditures":{"raw":-511100000,"fmt":"-511.1M","longFmt":"-511,100,000"},"investments":{"raw":49100000,"fmt":"49.1M","longFmt":"49,100,000"},"otherCashflowsFromInvestingActivities":{"raw":4200000,"fmt":"4.2M","longFmt":"4,200,000"},"totalCashflowsFromInvestingActivities":{"raw":-457800000,"fmt":"-457.8M","longFmt":"-457,800,000"},"dividendsPaid":{"raw":-412300000,"fmt":"-412.3M","longFmt":"-412,300,000"},"netBorrowings":{"raw":300000000,"fmt":"300M","longFmt":"300,000,000"},"otherCashflowsFromFinancingActivities":{"raw":4100000,"fmt":"4.1M","longFmt":"4,100,000"},"totalCashFromFinancingActivities":{"raw":-955200000,"fmt":"-955.2M","longFmt":"-955,200,000"},"effectOfExchangeRate":{"raw":-52800000,"fmt":"-52.8M","longFmt":"-52,800,000"},"changeInCash":{"raw":-249900000,"fmt":"-249.9M","longFmt":"-249,900,000"},"repurchaseOfStock":{"raw":-872600000,"fmt":"-872.6M","longFmt":"-872,600,000"},"issuanceOfStock":{"raw":25600000,"fmt":"25.6M","longFmt":"25,600,000"}}],"maxAge":86400},"defaultKeyStatistics":{"maxAge":1,"priceHint":{"raw":2,"fmt":"2","longFmt":"2"},"enterpriseValue":{"raw":114968084480,"fmt":"114.97B","longFmt":"114,968,084,480"},"forwardPE":{"raw":29.056637,"fmt":"29.06"},"profitMargins":{"raw":0.118640006,"fmt":"11.86%"},"floatShares":{"raw":1173664912,"fmt":"1.17B","longFmt":"1,173,664,912"},"sharesOutstanding":{"raw":1211200000,"fmt":"1.21B","longFmt":"1,211,200,000"},"sharesShort":{"raw":21462036,"fmt":"21.46M","longFmt":"21,462,036"},"sharesShortPriorMonth":{"raw":21890741,"fmt":"21.89M","longFmt":"21,890,741"},"sharesShortPreviousMonthDate":{"raw":1559260800,"fmt":"2019-05-31"},"dateShortInterest":{"raw":1561680000,"fmt":"2019-06-28"},"sharesPercentSharesOut":{"raw":0.0177,"fmt":"1.77%"},"heldPercentInsiders":{"raw":0.03211,"fmt":"3.21%"},"heldPercentInstitutions":{"raw":0.75308,"fmt":"75.31%"},"shortRatio":{"raw":2.51,"fmt":"2.51"},"shortPercentOfFloat":{"raw":0.0178,"fmt":"1.78%"},"beta":{"raw":0.520852,"fmt":"0.52"},"morningStarOverallRating":{},"morningStarRiskRating":{},"category":null,"bookValue":{"raw":-4.163,"fmt":"-4.16"},"priceToBook":{},"annualReportExpenseRatio":{},"ytdReturn":{},"beta3Year":{},"totalAssets":{},"yield":{},"fundFamily":null,"fundInceptionDate":{},"legalType":null,"threeYearAverageReturn":{},"fiveYearAverageReturn":{},"priceToSalesTrailing12Months":{},"lastFiscalYearEnd":{"raw":1538265600,"fmt":"2018-09-30"},"nextFiscalYearEnd":{"raw":1601424000,"fmt":"2020-09-30"},"mostRecentQuarter":{"raw":1553990400,"fmt":"2019-03-31"},"earningsQuarterlyGrowth":{"raw":0.005,"fmt":"0.50%"},"revenueQuarterlyGrowth":{},"netIncomeToCommon":{"raw":3031600128,"fmt":"3.03B","longFmt":"3,031,600,128"},"trailingEps":{"raw":2.315,"fmt":"2.32"},"forwardEps":{"raw":3.09,"fmt":"3.09"},"pegRatio":{"raw":2.48,"fmt":"2.48"},"lastSplitFactor":"1/2","lastSplitDate":{"raw":1428537600,"fmt":"2015-04-09"},"enterpriseToRevenue":{"raw":4.499,"fmt":"4.50"},"enterpriseToEbitda":{"raw":22.356,"fmt":"22.36"},"52WeekChange":{"raw":0.7699255,"fmt":"76.99%"},"SandP52WeekChange":{"raw":0.077139735,"fmt":"7.71%"},"lastDividendValue":{},"lastCapGain":{},"annualHoldingsTurnover":{}},"financialData":{"maxAge":86400,"currentPrice":{"raw":89.785,"fmt":"89.79"},"targetHighPrice":{"raw":96.0,"fmt":"96.00"},"targetLowPrice":{"raw":64.0,"fmt":"64.00"},"targetMeanPrice":{"raw":81.24,"fmt":"81.24"},"targetMedianPrice":{"raw":82.0,"fmt":"82.00"},"recommendationMean":{"raw":2.5,"fmt":"2.50"},"recommendationKey":"buy","numberOfAnalystOpinions":{"raw":25,"fmt":"25","longFmt":"25"},"totalCash":{"raw":2131699968,"fmt":"2.13B","longFmt":"2,131,699,968"},"totalCashPerShare":{"raw":1.76,"fmt":"1.76"},"ebitda":{"raw":5142600192,"fmt":"5.14B","longFmt":"5,142,600,192"},"totalDebt":{"raw":9216499712,"fmt":"9.22B","longFmt":"9,216,499,712"},"quickRatio":{"raw":0.575,"fmt":"0.57"},"currentRatio":{"raw":0.939,"fmt":"0.94"},"totalRevenue":{"raw":25552699392,"fmt":"25.55B","longFmt":"25,552,699,392"},"debtToEquity":{},"revenuePerShare":{"raw":19.67,"fmt":"19.67"},"returnOnAssets":{"raw":0.1325,"fmt":"13.25%"},"returnOnEquity":{},"grossProfits":{"raw":7351800000,"fmt":"7.35B","longFmt":"7,351,800,000"},"freeCashflow":{"raw":2900274944,"fmt":"2.9B","longFmt":"2,900,274,944"},"operatingCashflow":{"raw":12418700288,"fmt":"12.42B","longFmt":"12,418,700,288"},"earningsGrowth":{"raw":0.128,"fmt":"12.80%"},"revenueGrowth":{"raw":0.045,"fmt":"4.50%"},"grossMargins":{"raw":0.29049,"fmt":"29.05%"},"ebitdaMargins":{"raw":0.20125,"fmt":"20.13%"},"operatingMargins":{"raw":0.146,"fmt":"14.60%"},"profitMargins":{"raw":0.118640006,"fmt":"11.86%"},"financialCurrency":"USD"}}],"error":null}} </t>
  </si>
  <si>
    <t xml:space="preserve">{"quoteSummary":{"result":[{"cashflowStatementHistoryQuarterly":{"cashflowStatements":[{"maxAge":1,"endDate":{"raw":1553904000,"fmt":"2019-03-30"},"netIncome":{"raw":120555000,"fmt":"120.56M","longFmt":"120,555,000"},"depreciation":{"raw":29740000,"fmt":"29.74M","longFmt":"29,740,000"},"changeToNetincome":{"raw":34580000,"fmt":"34.58M","longFmt":"34,580,000"},"changeToAccountReceivables":{"raw":35681000,"fmt":"35.68M","longFmt":"35,681,000"},"changeToLiabilities":{"raw":-48405000,"fmt":"-48.41M","longFmt":"-48,405,000"},"changeToInventory":{"raw":-10618000,"fmt":"-10.62M","longFmt":"-10,618,000"},"changeToOperatingActivities":{"raw":23634000,"fmt":"23.63M","longFmt":"23,634,000"},"totalCashFromOperatingActivities":{"raw":185414000,"fmt":"185.41M","longFmt":"185,414,000"},"capitalExpenditures":{"raw":-15275000,"fmt":"-15.28M","longFmt":"-15,275,000"},"investments":{"raw":-30712000,"fmt":"-30.71M","longFmt":"-30,712,000"},"totalCashflowsFromInvestingActivities":{"raw":-45987000,"fmt":"-45.99M","longFmt":"-45,987,000"},"netBorrowings":{"raw":-50000000,"fmt":"-50M","longFmt":"-50,000,000"},"totalCashFromFinancingActivities":{"raw":-134078000,"fmt":"-134.08M","longFmt":"-134,078,000"},"effectOfExchangeRate":{"raw":251000,"fmt":"251k","longFmt":"251,000"},"changeInCash":{"raw":5600000,"fmt":"5.6M","longFmt":"5,600,000"},"repurchaseOfStock":{"raw":-113936000,"fmt":"-113.94M","longFmt":"-113,936,000"},"issuanceOfStock":{"raw":29858000,"fmt":"29.86M","longFmt":"29,858,000"}},{"maxAge":1,"endDate":{"raw":1546041600,"fmt":"2018-12-29"},"netIncome":{"raw":98425000,"fmt":"98.42M","longFmt":"98,425,000"},"depreciation":{"raw":29718000,"fmt":"29.72M","longFmt":"29,718,000"},"changeToNetincome":{"raw":35354000,"fmt":"35.35M","longFmt":"35,354,000"},"changeToAccountReceivables":{"raw":-58612000,"fmt":"-58.61M","longFmt":"-58,612,000"},"changeToLiabilities":{"raw":66597000,"fmt":"66.6M","longFmt":"66,597,000"},"changeToInventory":{"raw":2207000,"fmt":"2.21M","longFmt":"2,207,000"},"changeToOperatingActivities":{"raw":-42051000,"fmt":"-42.05M","longFmt":"-42,051,000"},"totalCashFromOperatingActivities":{"raw":131884000,"fmt":"131.88M","longFmt":"131,884,000"},"capitalExpenditures":{"raw":-19742000,"fmt":"-19.74M","longFmt":"-19,742,000"},"investments":{"raw":-112342000,"fmt":"-112.34M","longFmt":"-112,342,000"},"totalCashflowsFromInvestingActivities":{"raw":-132084000,"fmt":"-132.08M","longFmt":"-132,084,000"},"netBorrowings":{"raw":100000000,"fmt":"100M","longFmt":"100,000,000"},"totalCashFromFinancingActivities":{"raw":-7607000,"fmt":"-7.61M","longFmt":"-7,607,000"},"effectOfExchangeRate":{"raw":-3480000,"fmt":"-3.48M","longFmt":"-3,480,000"},"changeInCash":{"raw":-11287000,"fmt":"-11.29M","longFmt":"-11,287,000"},"repurchaseOfStock":{"raw":-110325000,"fmt":"-110.33M","longFmt":"-110,325,000"},"issuanceOfStock":{"raw":2718000,"fmt":"2.72M","longFmt":"2,718,000"}},{"maxAge":1,"endDate":{"raw":1538179200,"fmt":"2018-09-29"},"netIncome":{"raw":99318000,"fmt":"99.32M","longFmt":"99,318,000"},"depreciation":{"raw":29721000,"fmt":"29.72M","longFmt":"29,721,000"},"changeToNetincome":{"raw":45800000,"fmt":"45.8M","longFmt":"45,800,000"},"changeToAccountReceivables":{"raw":-25865000,"fmt":"-25.86M","longFmt":"-25,865,000"},"changeToLiabilities":{"raw":-24183000,"fmt":"-24.18M","longFmt":"-24,183,000"},"changeToInventory":{"raw":-3387000,"fmt":"-3.39M","longFmt":"-3,387,000"},"changeToOperatingActivities":{"raw":-11814000,"fmt":"-11.81M","longFmt":"-11,814,000"},"totalCashFromOperatingActivities":{"raw":109954000,"fmt":"109.95M","longFmt":"109,954,000"},"capitalExpenditures":{"raw":-10656000,"fmt":"-10.66M","longFmt":"-10,656,000"},"investments":{"raw":-112342000,"fmt":"-112.34M","longFmt":"-112,342,000"},"totalCashflowsFromInvestingActivities":{"raw":-10656000,"fmt":"-10.66M","longFmt":"-10,656,000"},"netBorrowings":{"raw":-300000000,"fmt":"-300M","longFmt":"-300,000,000"},"totalCashFromFinancingActivities":{"raw":-366971000,"fmt":"-366.97M","longFmt":"-366,971,000"},"effectOfExchangeRate":{"raw":-7282000,"fmt":"-7.28M","longFmt":"-7,282,000"},"changeInCash":{"raw":-274955000,"fmt":"-274.95M","longFmt":"-274,955,000"},"repurchaseOfStock":{"raw":-79505000,"fmt":"-79.5M","longFmt":"-79,505,000"},"issuanceOfStock":{"raw":12534000,"fmt":"12.53M","longFmt":"12,534,000"}},{"maxAge":1,"endDate":{"raw":1530316800,"fmt":"2018-06-30"},"netIncome":{"raw":75149000,"fmt":"75.15M","longFmt":"75,149,000"},"depreciation":{"raw":29893000,"fmt":"29.89M","longFmt":"29,893,000"},"changeToNetincome":{"raw":41098000,"fmt":"41.1M","longFmt":"41,098,000"},"changeToAccountReceivables":{"raw":8382000,"fmt":"8.38M","longFmt":"8,382,000"},"changeToLiabilities":{"raw":46937000,"fmt":"46.94M","longFmt":"46,937,000"},"changeToInventory":{"raw":-173000,"fmt":"-173k","longFmt":"-173,000"},"changeToOperatingActivities":{"raw":3686000,"fmt":"3.69M","longFmt":"3,686,000"},"totalCashFromOperatingActivities":{"raw":205266000,"fmt":"205.27M","longFmt":"205,266,000"},"capitalExpenditures":{"raw":-17977000,"fmt":"-17.98M","longFmt":"-17,977,000"},"investments":{"raw":-112342000,"fmt":"-112.34M","longFmt":"-112,342,000"},"totalCashflowsFromInvestingActivities":{"raw":-17977000,"fmt":"-17.98M","longFmt":"-17,977,000"},"netBorrowings":{"raw":-45000000,"fmt":"-45M","longFmt":"-45,000,000"},"totalCashFromFinancingActivities":{"raw":-96305000,"fmt":"-96.31M","longFmt":"-96,305,000"},"effectOfExchangeRate":{"raw":-18412000,"fmt":"-18.41M","longFmt":"-18,412,000"},"changeInCash":{"raw":72572000,"fmt":"72.57M","longFmt":"72,572,000"},"repurchaseOfStock":{"raw":-53622000,"fmt":"-53.62M","longFmt":"-53,622,000"},"issuanceOfStock":{"raw":2317000,"fmt":"2.32M","longFmt":"2,317,000"}}],"maxAge":86400},"defaultKeyStatistics":{"maxAge":1,"priceHint":{"raw":2,"fmt":"2","longFmt":"2"},"enterpriseValue":{"raw":21095147520,"fmt":"21.1B","longFmt":"21,095,147,520"},"forwardPE":{"raw":33.026432,"fmt":"33.03"},"profitMargins":{"raw":0.17905001,"fmt":"17.91%"},"floatShares":{"raw":276367712,"fmt":"276.37M","longFmt":"276,367,712"},"sharesOutstanding":{"raw":281030016,"fmt":"281.03M","longFmt":"281,030,016"},"sharesShort":{"raw":6896297,"fmt":"6.9M","longFmt":"6,896,297"},"sharesShortPriorMonth":{"raw":6480593,"fmt":"6.48M","longFmt":"6,480,593"},"sharesShortPreviousMonthDate":{"raw":1559260800,"fmt":"2019-05-31"},"dateShortInterest":{"raw":1561680000,"fmt":"2019-06-28"},"sharesPercentSharesOut":{"raw":0.024500001,"fmt":"2.45%"},"heldPercentInsiders":{"raw":0.0163,"fmt":"1.63%"},"heldPercentInstitutions":{"raw":0.9029,"fmt":"90.29%"},"shortRatio":{"raw":2.77,"fmt":"2.77"},"shortPercentOfFloat":{"raw":0.028199999,"fmt":"2.82%"},"beta":{"raw":1.233005,"fmt":"1.23"},"morningStarOverallRating":{},"morningStarRiskRating":{},"category":null,"bookValue":{"raw":4.86,"fmt":"4.86"},"priceToBook":{"raw":15.425926,"fmt":"15.43"},"annualReportExpenseRatio":{},"ytdReturn":{},"beta3Year":{},"totalAssets":{},"yield":{},"fundFamily":null,"fundInceptionDate":{},"legalType":null,"threeYearAverageReturn":{},"fiveYearAverageReturn":{},"priceToSalesTrailing12Months":{},"lastFiscalYearEnd":{"raw":1546041600,"fmt":"2018-12-29"},"nextFiscalYearEnd":{"raw":1609200000,"fmt":"2020-12-29"},"mostRecentQuarter":{"raw":1553904000,"fmt":"2019-03-30"},"earningsQuarterlyGrowth":{"raw":0.654,"fmt":"65.40%"},"revenueQuarterlyGrowth":{},"netIncomeToCommon":{"raw":393447008,"fmt":"393.45M","longFmt":"393,447,008"},"trailingEps":{"raw":1.4,"fmt":"1.40"},"forwardEps":{"raw":2.27,"fmt":"2.27"},"pegRatio":{"raw":3.0,"fmt":"3.00"},"lastSplitFactor":"1/2","lastSplitDate":{"raw":879724800,"fmt":"1997-11-17"},"enterpriseToRevenue":{"raw":9.6,"fmt":"9.60"},"enterpriseToEbitda":{"raw":36.994,"fmt":"36.99"},"52WeekChange":{"raw":0.66851556,"fmt":"66.85%"},"SandP52WeekChange":{"raw":0.077139735,"fmt":"7.71%"},"lastDividendValue":{},"lastCapGain":{},"annualHoldingsTurnover":{}},"financialData":{"maxAge":86400,"currentPrice":{"raw":74.97,"fmt":"74.97"},"targetHighPrice":{"raw":77.0,"fmt":"77.00"},"targetLowPrice":{"raw":60.1,"fmt":"60.10"},"targetMeanPrice":{"raw":68.76,"fmt":"68.76"},"targetMedianPrice":{"raw":69.5,"fmt":"69.50"},"recommendationMean":{"raw":2.4,"fmt":"2.40"},"recommendationKey":"buy","numberOfAnalystOpinions":{"raw":8,"fmt":"8","longFmt":"8"},"totalCash":{"raw":538897984,"fmt":"538.9M","longFmt":"538,897,984"},"totalCashPerShare":{"raw":1.918,"fmt":"1.92"},"ebitda":{"raw":570235008,"fmt":"570.24M","longFmt":"570,235,008"},"totalDebt":{"raw":500590016,"fmt":"500.59M","longFmt":"500,590,016"},"quickRatio":{"raw":1.292,"fmt":"1.29"},"currentRatio":{"raw":1.454,"fmt":"1.45"},"totalRevenue":{"raw":2197451008,"fmt":"2.2B","longFmt":"2,197,451,008"},"debtToEquity":{"raw":36.651,"fmt":"36.65"},"revenuePerShare":{"raw":8.033,"fmt":"8.03"},"returnOnAssets":{"raw":0.11205,"fmt":"11.20%"},"returnOnEquity":{"raw":0.31374002,"fmt":"31.37%"},"grossProfits":{"raw":1879275000,"fmt":"1.88B","longFmt":"1,879,275,000"},"freeCashflow":{"raw":471838016,"fmt":"471.84M","longFmt":"471,838,016"},"operatingCashflow":{"raw":632518016,"fmt":"632.52M","longFmt":"632,518,016"},"earningsGrowth":{"raw":0.654,"fmt":"65.40%"},"revenueGrowth":{"raw":0.115,"fmt":"11.50%"},"grossMargins":{"raw":0.87889,"fmt":"87.89%"},"ebitdaMargins":{"raw":0.2595,"fmt":"25.95%"},"operatingMargins":{"raw":0.20531,"fmt":"20.53%"},"profitMargins":{"raw":0.17905001,"fmt":"17.91%"},"financialCurrency":"USD"}}],"error":null}} </t>
  </si>
  <si>
    <t xml:space="preserve">{"quoteSummary":{"result":[{"cashflowStatementHistoryQuarterly":{"cashflowStatements":[{"maxAge":1,"endDate":{"raw":1561852800,"fmt":"2019-06-30"},"netIncome":{"raw":385276000,"fmt":"385.28M","longFmt":"385,276,000"},"changeToLiabilities":{"raw":0,"fmt":null,"longFmt":"0"}},{"maxAge":1,"endDate":{"raw":1553990400,"fmt":"2019-03-31"},"netIncome":{"raw":348546000,"fmt":"348.55M","longFmt":"348,546,000"},"depreciation":{"raw":284009000,"fmt":"284.01M","longFmt":"284,009,000"},"changeToNetincome":{"raw":-74169000,"fmt":"-74.17M","longFmt":"-74,169,000"},"changeToAccountReceivables":{"raw":-13470000,"fmt":"-13.47M","longFmt":"-13,470,000"},"changeToLiabilities":{"raw":-54164000,"fmt":"-54.16M","longFmt":"-54,164,000"},"totalCashFromOperatingActivities":{"raw":494914000,"fmt":"494.91M","longFmt":"494,914,000"},"investments":{"raw":279980000,"fmt":"279.98M","longFmt":"279,980,000"},"otherCashflowsFromInvestingActivities":{"raw":-18763000,"fmt":"-18.76M","longFmt":"-18,763,000"},"totalCashflowsFromInvestingActivities":{"raw":159639000,"fmt":"159.64M","longFmt":"159,639,000"},"dividendsPaid":{"raw":-336094000,"fmt":"-336.09M","longFmt":"-336,094,000"},"netBorrowings":{"raw":-297908000,"fmt":"-297.91M","longFmt":"-297,908,000"},"otherCashflowsFromFinancingActivities":{"raw":-96020000,"fmt":"-96.02M","longFmt":"-96,020,000"},"totalCashFromFinancingActivities":{"raw":-748634000,"fmt":"-748.63M","longFmt":"-748,634,000"},"effectOfExchangeRate":{"raw":1255000,"fmt":"1.25M","longFmt":"1,255,000"},"changeInCash":{"raw":-92826000,"fmt":"-92.83M","longFmt":"-92,826,000"},"repurchaseOfStock":{"raw":-21094000,"fmt":"-21.09M","longFmt":"-21,094,000"},"issuanceOfStock":{"raw":2482000,"fmt":"2.48M","longFmt":"2,482,000"}},{"maxAge":1,"endDate":{"raw":1546214400,"fmt":"2018-12-31"},"netIncome":{"raw":598060000,"fmt":"598.06M","longFmt":"598,060,000"},"depreciation":{"raw":286758000,"fmt":"286.76M","longFmt":"286,758,000"},"changeToNetincome":{"raw":-376550000,"fmt":"-376.55M","longFmt":"-376,550,000"},"changeToAccountReceivables":{"raw":4320000,"fmt":"4.32M","longFmt":"4,320,000"},"changeToLiabilities":{"raw":12933000,"fmt":"12.93M","longFmt":"12,933,000"},"totalCashFromOperatingActivities":{"raw":529641000,"fmt":"529.64M","longFmt":"529,641,000"},"investments":{"raw":141325000,"fmt":"141.32M","longFmt":"141,325,000"},"otherCashflowsFromInvestingActivities":{"raw":20703000,"fmt":"20.7M","longFmt":"20,703,000"},"totalCashflowsFromInvestingActivities":{"raw":-19691000,"fmt":"-19.69M","longFmt":"-19,691,000"},"dividendsPaid":{"raw":-303791000,"fmt":"-303.79M","longFmt":"-303,791,000"},"netBorrowings":{"raw":-124671000,"fmt":"-124.67M","longFmt":"-124,671,000"},"otherCashflowsFromFinancingActivities":{"raw":-16472000,"fmt":"-16.47M","longFmt":"-16,472,000"},"totalCashFromFinancingActivities":{"raw":-443010000,"fmt":"-443.01M","longFmt":"-443,010,000"},"effectOfExchangeRate":{"raw":1354000,"fmt":"1.35M","longFmt":"1,354,000"},"changeInCash":{"raw":68294000,"fmt":"68.29M","longFmt":"68,294,000"},"repurchaseOfStock":{"raw":-21094000,"fmt":"-21.09M","longFmt":"-21,094,000"},"issuanceOfStock":{"raw":1924000,"fmt":"1.92M","longFmt":"1,924,000"}},{"maxAge":1,"endDate":{"raw":1538265600,"fmt":"2018-09-30"},"netIncome":{"raw":347836000,"fmt":"347.84M","longFmt":"347,836,000"},"depreciation":{"raw":252702000,"fmt":"252.7M","longFmt":"252,702,000"},"changeToNetincome":{"raw":-167372000,"fmt":"-167.37M","longFmt":"-167,372,000"},"changeToAccountReceivables":{"raw":-41519000,"fmt":"-41.52M","longFmt":"-41,519,000"},"changeToLiabilities":{"raw":106485000,"fmt":"106.48M","longFmt":"106,485,000"},"totalCashFromOperatingActivities":{"raw":500694000,"fmt":"500.69M","longFmt":"500,694,000"},"investments":{"raw":7205000,"fmt":"7.21M","longFmt":"7,205,000"},"otherCashflowsFromInvestingActivities":{"raw":985000,"fmt":"985k","longFmt":"985,000"},"totalCashflowsFromInvestingActivities":{"raw":-457331000,"fmt":"-457.33M","longFmt":"-457,331,000"},"dividendsPaid":{"raw":-304331000,"fmt":"-304.33M","longFmt":"-304,331,000"},"netBorrowings":{"raw":20827000,"fmt":"20.83M","longFmt":"20,827,000"},"otherCashflowsFromFinancingActivities":{"raw":-6174000,"fmt":"-6.17M","longFmt":"-6,174,000"},"totalCashFromFinancingActivities":{"raw":-288847000,"fmt":"-288.85M","longFmt":"-288,847,000"},"effectOfExchangeRate":{"raw":-6784000,"fmt":"-6.78M","longFmt":"-6,784,000"},"changeInCash":{"raw":-252268000,"fmt":"-252.27M","longFmt":"-252,268,000"},"repurchaseOfStock":{"raw":-21094000,"fmt":"-21.09M","longFmt":"-21,094,000"},"issuanceOfStock":{"raw":831000,"fmt":"831k","longFmt":"831,000"}}],"maxAge":86400},"defaultKeyStatistics":{"maxAge":1,"priceHint":{"raw":2,"fmt":"2","longFmt":"2"},"enterpriseValue":{"raw":66760187904,"fmt":"66.76B","longFmt":"66,760,187,904"},"forwardPE":{"raw":51.935486,"fmt":"51.94"},"profitMargins":{"raw":0.50138,"fmt":"50.14%"},"floatShares":{"raw":653362679,"fmt":"653.36M","longFmt":"653,362,679"},"sharesOutstanding":{"raw":630700032,"fmt":"630.7M","longFmt":"630,700,032"},"sharesShort":{"raw":6819017,"fmt":"6.82M","longFmt":"6,819,017"},"sharesShortPriorMonth":{"raw":6959853,"fmt":"6.96M","longFmt":"6,959,853"},"sharesShortPreviousMonthDate":{"raw":1559260800,"fmt":"2019-05-31"},"dateShortInterest":{"raw":1561680000,"fmt":"2019-06-28"},"sharesPercentSharesOut":{"raw":0.0108,"fmt":"1.08%"},"heldPercentInsiders":{"raw":0.0067000003,"fmt":"0.67%"},"heldPercentInstitutions":{"raw":0.97508,"fmt":"97.51%"},"shortRatio":{"raw":2.9,"fmt":"2.9"},"shortPercentOfFloat":{"raw":0.014199999,"fmt":"1.42%"},"beta":{"raw":1.066546,"fmt":"1.07"},"morningStarOverallRating":{},"morningStarRiskRating":{},"category":null,"bookValue":{"raw":34.07,"fmt":"34.07"},"priceToBook":{"raw":2.3627825,"fmt":"2.36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1561852800,"fmt":"2019-06-30"},"earningsQuarterlyGrowth":{"raw":0.146,"fmt":"14.60%"},"revenueQuarterlyGrowth":{},"netIncomeToCommon":{"raw":1673744000,"fmt":"1.67B","longFmt":"1,673,744,000"},"trailingEps":{"raw":2.694,"fmt":"2.69"},"forwardEps":{"raw":1.55,"fmt":"1.55"},"pegRatio":{"raw":-7.73,"fmt":"-7.73"},"lastSplitFactor":null,"lastSplitDate":{},"enterpriseToRevenue":{"raw":19.927,"fmt":"19.93"},"enterpriseToEbitda":{"raw":29.876,"fmt":"29.88"},"52WeekChange":{"raw":0.22908986,"fmt":"22.91%"},"SandP52WeekChange":{"raw":0.077139735,"fmt":"7.71%"},"lastDividendValue":{},"lastCapGain":{},"annualHoldingsTurnover":{}},"financialData":{"maxAge":86400,"currentPrice":{"raw":80.5,"fmt":"80.50"},"targetHighPrice":{"raw":95.0,"fmt":"95.00"},"targetLowPrice":{"raw":73.0,"fmt":"73.00"},"targetMeanPrice":{"raw":81.47,"fmt":"81.47"},"targetMedianPrice":{"raw":81.01,"fmt":"81.01"},"recommendationMean":{"raw":1.9,"fmt":"1.90"},"recommendationKey":"buy","numberOfAnalystOpinions":{"raw":18,"fmt":"18","longFmt":"18"},"totalCash":{"raw":401190016,"fmt":"401.19M","longFmt":"401,190,016"},"totalCashPerShare":{"raw":0.612,"fmt":"0.61"},"ebitda":{"raw":2234582016,"fmt":"2.23B","longFmt":"2,234,582,016"},"totalDebt":{"raw":10968320000,"fmt":"10.97B","longFmt":"10,968,320,000"},"quickRatio":{"raw":0.205,"fmt":"0.20"},"currentRatio":{"raw":0.515,"fmt":"0.51"},"totalRevenue":{"raw":3350201088,"fmt":"3.35B","longFmt":"3,350,201,088"},"debtToEquity":{"raw":42.55,"fmt":"42.55"},"revenuePerShare":{"raw":5.424,"fmt":"5.42"},"returnOnAssets":{"raw":0.02066,"fmt":"2.07%"},"returnOnEquity":{"raw":0.08316,"fmt":"8.32%"},"grossProfits":{"raw":2345021000,"fmt":"2.35B","longFmt":"2,345,021,000"},"freeCashflow":{},"operatingCashflow":{},"earningsGrowth":{"raw":-0.058,"fmt":"-5.80%"},"revenueGrowth":{"raw":0.156,"fmt":"15.60%"},"grossMargins":{"raw":0.74713,"fmt":"74.71%"},"ebitdaMargins":{"raw":0.667,"fmt":"66.70%"},"operatingMargins":{"raw":0.33643,"fmt":"33.64%"},"profitMargins":{"raw":0.50138,"fmt":"50.14%"},"financialCurrency":"USD"}}],"error":null}} </t>
  </si>
  <si>
    <t xml:space="preserve">{"quoteSummary":{"result":[{"cashflowStatementHistoryQuarterly":{"cashflowStatements":[{"maxAge":1,"endDate":{"raw":1553904000,"fmt":"2019-03-30"},"netIncome":{"raw":5452000000,"fmt":"5.45B","longFmt":"5,452,000,000"},"changeToLiabilities":{"raw":0,"fmt":null,"longFmt":"0"}},{"maxAge":1,"endDate":{"raw":1546041600,"fmt":"2018-12-29"},"netIncome":{"raw":2788000000,"fmt":"2.79B","longFmt":"2,788,000,000"},"depreciation":{"raw":732000000,"fmt":"732M","longFmt":"732,000,000"},"changeToNetincome":{"raw":759000000,"fmt":"759M","longFmt":"759,000,000"},"changeToAccountReceivables":{"raw":-1078000000,"fmt":"-1.08B","longFmt":"-1,078,000,000"},"changeToLiabilities":{"raw":-1289000000,"fmt":"-1.29B","longFmt":"-1,289,000,000"},"changeToInventory":{"raw":32000000,"fmt":"32M","longFmt":"32,000,000"},"changeToOperatingActivities":{"raw":25000000,"fmt":"25M","longFmt":"25,000,000"},"totalCashFromOperatingActivities":{"raw":2099000000,"fmt":"2.1B","longFmt":"2,099,000,000"},"capitalExpenditures":{"raw":-1195000000,"fmt":"-1.2B","longFmt":"-1,195,000,000"},"otherCashflowsFromInvestingActivities":{"raw":-141000000,"fmt":"-141M","longFmt":"-141,000,000"},"totalCashflowsFromInvestingActivities":{"raw":-1336000000,"fmt":"-1.34B","longFmt":"-1,336,000,000"},"netBorrowings":{"raw":-302000000,"fmt":"-302M","longFmt":"-302,000,000"},"otherCashflowsFromFinancingActivities":{"raw":-146000000,"fmt":"-146M","longFmt":"-146,000,000"},"totalCashFromFinancingActivities":{"raw":-411000000,"fmt":"-411M","longFmt":"-411,000,000"},"effectOfExchangeRate":{"raw":-44000000,"fmt":"-44M","longFmt":"-44,000,000"},"changeInCash":{"raw":308000000,"fmt":"308M","longFmt":"308,000,000"},"issuanceOfStock":{"raw":37000000,"fmt":"37M","longFmt":"37,000,000"}},{"maxAge":1,"endDate":{"raw":1538179200,"fmt":"2018-09-29"},"netIncome":{"raw":2322000000,"fmt":"2.32B","longFmt":"2,322,000,000"},"depreciation":{"raw":794000000,"fmt":"794M","longFmt":"794,000,000"},"changeToNetincome":{"raw":95000000,"fmt":"95M","longFmt":"95,000,000"},"changeToAccountReceivables":{"raw":458000000,"fmt":"458M","longFmt":"458,000,000"},"changeToLiabilities":{"raw":551000000,"fmt":"551M","longFmt":"551,000,000"},"changeToInventory":{"raw":-70000000,"fmt":"-70M","longFmt":"-70,000,000"},"changeToOperatingActivities":{"raw":-455000000,"fmt":"-455M","longFmt":"-455,000,000"},"totalCashFromOperatingActivities":{"raw":3853000000,"fmt":"3.85B","longFmt":"3,853,000,000"},"capitalExpenditures":{"raw":-1201000000,"fmt":"-1.2B","longFmt":"-1,201,000,000"},"otherCashflowsFromInvestingActivities":{"raw":1008000000,"fmt":"1.01B","longFmt":"1,008,000,000"},"totalCashflowsFromInvestingActivities":{"raw":-193000000,"fmt":"-193M","longFmt":"-193,000,000"},"dividendsPaid":{"raw":-1249000000,"fmt":"-1.25B","longFmt":"-1,249,000,000"},"netBorrowings":{"raw":-2736000000,"fmt":"-2.74B","longFmt":"-2,736,000,000"},"otherCashflowsFromFinancingActivities":{"raw":42000000,"fmt":"42M","longFmt":"42,000,000"},"totalCashFromFinancingActivities":{"raw":-3862000000,"fmt":"-3.86B","longFmt":"-3,862,000,000"},"effectOfExchangeRate":{"raw":26000000,"fmt":"26M","longFmt":"26,000,000"},"changeInCash":{"raw":-176000000,"fmt":"-176M","longFmt":"-176,000,000"},"issuanceOfStock":{"raw":81000000,"fmt":"81M","longFmt":"81,000,000"}},{"maxAge":1,"endDate":{"raw":1530316800,"fmt":"2018-06-30"},"netIncome":{"raw":2916000000,"fmt":"2.92B","longFmt":"2,916,000,000"},"depreciation":{"raw":744000000,"fmt":"744M","longFmt":"744,000,000"},"changeToNetincome":{"raw":624000000,"fmt":"624M","longFmt":"624,000,000"},"changeToAccountReceivables":{"raw":-174000000,"fmt":"-174M","longFmt":"-174,000,000"},"changeToLiabilities":{"raw":-224000000,"fmt":"-224M","longFmt":"-224,000,000"},"changeToInventory":{"raw":-11000000,"fmt":"-11M","longFmt":"-11,000,000"},"changeToOperatingActivities":{"raw":-224000000,"fmt":"-224M","longFmt":"-224,000,000"},"totalCashFromOperatingActivities":{"raw":3679000000,"fmt":"3.68B","longFmt":"3,679,000,000"},"capitalExpenditures":{"raw":-1220000000,"fmt":"-1.22B","longFmt":"-1,220,000,000"},"otherCashflowsFromInvestingActivities":{"raw":-118000000,"fmt":"-118M","longFmt":"-118,000,000"},"totalCashflowsFromInvestingActivities":{"raw":-1338000000,"fmt":"-1.34B","longFmt":"-1,338,000,000"},"dividendsPaid":{"raw":-1249000000,"fmt":"-1.25B","longFmt":"-1,249,000,000"},"netBorrowings":{"raw":-917000000,"fmt":"-917M","longFmt":"-917,000,000"},"otherCashflowsFromFinancingActivities":{"raw":-251000000,"fmt":"-251M","longFmt":"-251,000,000"},"totalCashFromFinancingActivities":{"raw":-2099000000,"fmt":"-2.1B","longFmt":"-2,099,000,000"},"effectOfExchangeRate":{"raw":-106000000,"fmt":"-106M","longFmt":"-106,000,000"},"changeInCash":{"raw":136000000,"fmt":"136M","longFmt":"136,000,000"},"repurchaseOfStock":{"raw":-969000000,"fmt":"-969M","longFmt":"-969,000,000"},"issuanceOfStock":{"raw":38000000,"fmt":"38M","longFmt":"38,000,000"}}],"maxAge":86400},"defaultKeyStatistics":{"maxAge":1,"priceHint":{"raw":2,"fmt":"2","longFmt":"2"},"enterpriseValue":{"raw":323097395200,"fmt":"323.1B","longFmt":"323,097,395,200"},"forwardPE":{"raw":22.299847,"fmt":"22.30"},"profitMargins":{"raw":0.22553,"fmt":"22.55%"},"floatShares":{"raw":1799231000,"fmt":"1.8B","longFmt":"1,799,231,000"},"sharesOutstanding":{"raw":1490680064,"fmt":"1.49B","longFmt":"1,490,680,064"},"sharesShort":{"raw":17071815,"fmt":"17.07M","longFmt":"17,071,815"},"sharesShortPriorMonth":{"raw":17465395,"fmt":"17.47M","longFmt":"17,465,395"},"sharesShortPreviousMonthDate":{"raw":1559260800,"fmt":"2019-05-31"},"dateShortInterest":{"raw":1561680000,"fmt":"2019-06-28"},"sharesPercentSharesOut":{"raw":0.0095,"fmt":"0.95%"},"heldPercentInsiders":{"raw":0.00195,"fmt":"0.19%"},"heldPercentInstitutions":{"raw":0.54835,"fmt":"54.83%"},"shortRatio":{"raw":1.82,"fmt":"1.82"},"shortPercentOfFloat":{"raw":0.0115,"fmt":"1.15%"},"beta":{"raw":0.695013,"fmt":"0.7"},"morningStarOverallRating":{},"morningStarRiskRating":{},"category":null,"bookValue":{"raw":50.499,"fmt":"50.50"},"priceToBook":{"raw":2.8570862,"fmt":"2.86"},"annualReportExpenseRatio":{},"ytdReturn":{},"beta3Year":{},"totalAssets":{},"yield":{},"fundFamily":null,"fundInceptionDate":{},"legalType":null,"threeYearAverageReturn":{},"fiveYearAverageReturn":{},"priceToSalesTrailing12Months":{},"lastFiscalYearEnd":{"raw":1538179200,"fmt":"2018-09-29"},"nextFiscalYearEnd":{"raw":1601337600,"fmt":"2020-09-29"},"mostRecentQuarter":{"raw":1553904000,"fmt":"2019-03-30"},"earningsQuarterlyGrowth":{"raw":0.856,"fmt":"85.60%"},"revenueQuarterlyGrowth":{},"netIncomeToCommon":{"raw":13457000448,"fmt":"13.46B","longFmt":"13,457,000,448"},"trailingEps":{"raw":8.938,"fmt":"8.94"},"forwardEps":{"raw":6.47,"fmt":"6.47"},"pegRatio":{"raw":11.88,"fmt":"11.88"},"lastSplitFactor":"9865/10000","lastSplitDate":{"raw":1181692800,"fmt":"2007-06-13"},"enterpriseToRevenue":{"raw":5.407,"fmt":"5.41"},"enterpriseToEbitda":{"raw":18.922,"fmt":"18.92"},"52WeekChange":{"raw":0.316334,"fmt":"31.63%"},"SandP52WeekChange":{"raw":0.077139735,"fmt":"7.71%"},"lastDividendValue":{},"lastCapGain":{},"annualHoldingsTurnover":{}},"financialData":{"maxAge":86400,"currentPrice":{"raw":144.28,"fmt":"144.28"},"targetHighPrice":{"raw":180.0,"fmt":"180.00"},"targetLowPrice":{"raw":104.0,"fmt":"104.00"},"targetMeanPrice":{"raw":151.65,"fmt":"151.65"},"targetMedianPrice":{"raw":155.0,"fmt":"155.00"},"recommendationMean":{"raw":2.1,"fmt":"2.10"},"recommendationKey":"buy","numberOfAnalystOpinions":{"raw":23,"fmt":"23","longFmt":"23"},"totalCash":{"raw":10108000256,"fmt":"10.11B","longFmt":"10,108,000,256"},"totalCashPerShare":{"raw":5.616,"fmt":"5.62"},"ebitda":{"raw":17075000320,"fmt":"17.08B","longFmt":"17,075,000,320"},"totalDebt":{"raw":56960999424,"fmt":"56.96B","longFmt":"56,960,999,424"},"quickRatio":{"raw":0.557,"fmt":"0.56"},"currentRatio":{"raw":0.772,"fmt":"0.77"},"totalRevenue":{"raw":59760001024,"fmt":"59.76B","longFmt":"59,760,001,024"},"debtToEquity":{"raw":54.021,"fmt":"54.02"},"revenuePerShare":{"raw":39.827,"fmt":"39.83"},"returnOnAssets":{"raw":0.055949997,"fmt":"5.59%"},"returnOnEquity":{"raw":0.17848,"fmt":"17.85%"},"grossProfits":{"raw":26708000000,"fmt":"26.71B","longFmt":"26,708,000,000"},"freeCashflow":{"raw":7111499776,"fmt":"7.11B","longFmt":"7,111,499,776"},"operatingCashflow":{"raw":13511000064,"fmt":"13.51B","longFmt":"13,511,000,064"},"earningsGrowth":{"raw":0.817,"fmt":"81.70%"},"revenueGrowth":{"raw":0.026,"fmt":"2.60%"},"grossMargins":{"raw":0.43385,"fmt":"43.38%"},"ebitdaMargins":{"raw":0.28573,"fmt":"28.57%"},"operatingMargins":{"raw":0.23389,"fmt":"23.39%"},"profitMargins":{"raw":0.22553,"fmt":"22.55%"},"financialCurrency":"USD"}}],"error":null}} </t>
  </si>
  <si>
    <t xml:space="preserve">{"quoteSummary":{"result":[{"cashflowStatementHistoryQuarterly":{"cashflowStatements":[{"maxAge":1,"endDate":{"raw":1553990400,"fmt":"2019-03-31"},"netIncome":{"raw":680000000,"fmt":"680M","longFmt":"680,000,000"},"depreciation":{"raw":862000000,"fmt":"862M","longFmt":"862,000,000"},"changeToNetincome":{"raw":393000000,"fmt":"393M","longFmt":"393,000,000"},"changeToLiabilities":{"raw":0,"fmt":null,"longFmt":"0"},"changeToOperatingActivities":{"raw":-338000000,"fmt":"-338M","longFmt":"-338,000,000"},"totalCashFromOperatingActivities":{"raw":1597000000,"fmt":"1.6B","longFmt":"1,597,000,000"},"capitalExpenditures":{"raw":-7029000000,"fmt":"-7.03B","longFmt":"-7,029,000,000"},"otherCashflowsFromInvestingActivities":{"raw":84000000,"fmt":"84M","longFmt":"84,000,000"},"totalCashflowsFromInvestingActivities":{"raw":-6945000000,"fmt":"-6.95B","longFmt":"-6,945,000,000"},"dividendsPaid":{"raw":-598000000,"fmt":"-598M","longFmt":"-598,000,000"},"netBorrowings":{"raw":2104000000,"fmt":"2.1B","longFmt":"2,104,000,000"},"otherCashflowsFromFinancingActivities":{"raw":-99000000,"fmt":"-99M","longFmt":"-99,000,000"},"totalCashFromFinancingActivities":{"raw":1427000000,"fmt":"1.43B","longFmt":"1,427,000,000"},"effectOfExchangeRate":{"raw":9000000,"fmt":"9M","longFmt":"9,000,000"},"changeInCash":{"raw":-3912000000,"fmt":"-3.91B","longFmt":"-3,912,000,000"},"issuanceOfStock":{"raw":20000000,"fmt":"20M","longFmt":"20,000,000"}},{"maxAge":1,"endDate":{"raw":1546214400,"fmt":"2018-12-31"},"netIncome":{"raw":409000000,"fmt":"409M","longFmt":"409,000,000"},"depreciation":{"raw":1152000000,"fmt":"1.15B","longFmt":"1,152,000,000"},"changeToNetincome":{"raw":-125000000,"fmt":"-125M","longFmt":"-125,000,000"},"changeToLiabilities":{"raw":0,"fmt":null,"longFmt":"0"},"changeToOperatingActivities":{"raw":-68000000,"fmt":"-68M","longFmt":"-68,000,000"},"totalCashFromOperatingActivities":{"raw":1368000000,"fmt":"1.37B","longFmt":"1,368,000,000"},"capitalExpenditures":{"raw":-3747000000,"fmt":"-3.75B","longFmt":"-3,747,000,000"},"otherCashflowsFromInvestingActivities":{"raw":68000000,"fmt":"68M","longFmt":"68,000,000"},"totalCashflowsFromInvestingActivities":{"raw":-2389000000,"fmt":"-2.39B","longFmt":"-2,389,000,000"},"dividendsPaid":{"raw":-531000000,"fmt":"-531M","longFmt":"-531,000,000"},"netBorrowings":{"raw":4466000000,"fmt":"4.47B","longFmt":"4,466,000,000"},"otherCashflowsFromFinancingActivities":{"raw":1620000000,"fmt":"1.62B","longFmt":"1,620,000,000"},"totalCashFromFinancingActivities":{"raw":5559000000,"fmt":"5.56B","longFmt":"5,559,000,000"},"effectOfExchangeRate":{"raw":-6000000,"fmt":"-6M","longFmt":"-6,000,000"},"changeInCash":{"raw":4532000000,"fmt":"4.53B","longFmt":"4,532,000,000"},"issuanceOfStock":{"raw":4000000,"fmt":"4M","longFmt":"4,000,000"}},{"maxAge":1,"endDate":{"raw":1538265600,"fmt":"2018-09-30"},"netIncome":{"raw":1007000000,"fmt":"1.01B","longFmt":"1,007,000,000"},"depreciation":{"raw":1180000000,"fmt":"1.18B","longFmt":"1,180,000,000"},"changeToNetincome":{"raw":69000000,"fmt":"69M","longFmt":"69,000,000"},"changeToLiabilities":{"raw":0,"fmt":null,"longFmt":"0"},"changeToOperatingActivities":{"raw":37000000,"fmt":"37M","longFmt":"37,000,000"},"totalCashFromOperatingActivities":{"raw":2292000000,"fmt":"2.29B","longFmt":"2,292,000,000"},"capitalExpenditures":{"raw":-3334000000,"fmt":"-3.33B","longFmt":"-3,334,000,000"},"investments":{"raw":4000000,"fmt":"4M","longFmt":"4,000,000"},"otherCashflowsFromInvestingActivities":{"raw":-203000000,"fmt":"-203M","longFmt":"-203,000,000"},"totalCashflowsFromInvestingActivities":{"raw":-3206000000,"fmt":"-3.21B","longFmt":"-3,206,000,000"},"dividendsPaid":{"raw":-523000000,"fmt":"-523M","longFmt":"-523,000,000"},"netBorrowings":{"raw":787000000,"fmt":"787M","longFmt":"787,000,000"},"otherCashflowsFromFinancingActivities":{"raw":-82000000,"fmt":"-82M","longFmt":"-82,000,000"},"totalCashFromFinancingActivities":{"raw":885000000,"fmt":"885M","longFmt":"885,000,000"},"effectOfExchangeRate":{"raw":14000000,"fmt":"14M","longFmt":"14,000,000"},"changeInCash":{"raw":-15000000,"fmt":"-15M","longFmt":"-15,000,000"},"issuanceOfStock":{"raw":703000000,"fmt":"703M","longFmt":"703,000,000"}},{"maxAge":1,"endDate":{"raw":1530316800,"fmt":"2018-06-30"},"netIncome":{"raw":795000000,"fmt":"795M","longFmt":"795,000,000"},"depreciation":{"raw":891000000,"fmt":"891M","longFmt":"891,000,000"},"changeToNetincome":{"raw":136000000,"fmt":"136M","longFmt":"136,000,000"},"changeToLiabilities":{"raw":0,"fmt":null,"longFmt":"0"},"changeToOperatingActivities":{"raw":-179000000,"fmt":"-179M","longFmt":"-179,000,000"},"totalCashFromOperatingActivities":{"raw":1643000000,"fmt":"1.64B","longFmt":"1,643,000,000"},"capitalExpenditures":{"raw":-2335000000,"fmt":"-2.33B","longFmt":"-2,335,000,000"},"investments":{"raw":633000000,"fmt":"633M","longFmt":"633,000,000"},"otherCashflowsFromInvestingActivities":{"raw":14000000,"fmt":"14M","longFmt":"14,000,000"},"totalCashflowsFromInvestingActivities":{"raw":-1688000000,"fmt":"-1.69B","longFmt":"-1,688,000,000"},"dividendsPaid":{"raw":-524000000,"fmt":"-524M","longFmt":"-524,000,000"},"netBorrowings":{"raw":427000000,"fmt":"427M","longFmt":"427,000,000"},"otherCashflowsFromFinancingActivities":{"raw":-28000000,"fmt":"-28M","longFmt":"-28,000,000"},"totalCashFromFinancingActivities":{"raw":-121000000,"fmt":"-121M","longFmt":"-121,000,000"},"effectOfExchangeRate":{"raw":-6000000,"fmt":"-6M","longFmt":"-6,000,000"},"changeInCash":{"raw":-172000000,"fmt":"-172M","longFmt":"-172,000,000"},"issuanceOfStock":{"raw":4000000,"fmt":"4M","longFmt":"4,000,000"}}],"maxAge":86400},"defaultKeyStatistics":{"maxAge":1,"priceHint":{"raw":2,"fmt":"2","longFmt":"2"},"enterpriseValue":{"raw":142951645184,"fmt":"142.95B","longFmt":"142,951,645,184"},"forwardPE":{"raw":22.872107,"fmt":"22.87"},"profitMargins":{"raw":0.17037001,"fmt":"17.04%"},"floatShares":{"raw":477910413,"fmt":"477.91M","longFmt":"477,910,413"},"sharesOutstanding":{"raw":478935008,"fmt":"478.94M","longFmt":"478,935,008"},"sharesShort":{"raw":4967443,"fmt":"4.97M","longFmt":"4,967,443"},"sharesShortPriorMonth":{"raw":6398693,"fmt":"6.4M","longFmt":"6,398,693"},"sharesShortPreviousMonthDate":{"raw":1559260800,"fmt":"2019-05-31"},"dateShortInterest":{"raw":1561680000,"fmt":"2019-06-28"},"sharesPercentSharesOut":{"raw":0.0104,"fmt":"1.04%"},"heldPercentInsiders":{"raw":0.0019,"fmt":"0.19%"},"heldPercentInstitutions":{"raw":0.79193,"fmt":"79.19%"},"shortRatio":{"raw":2.75,"fmt":"2.75"},"shortPercentOfFloat":{"raw":0.0104,"fmt":"1.04%"},"beta":{"raw":0.145212,"fmt":"0.15"},"morningStarOverallRating":{},"morningStarRiskRating":{},"category":null,"bookValue":{"raw":71.463,"fmt":"71.46"},"priceToBook":{"raw":2.902901,"fmt":"2.90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-0.847,"fmt":"-84.70%"},"revenueQuarterlyGrowth":{},"netIncomeToCommon":{"raw":2887000064,"fmt":"2.89B","longFmt":"2,887,000,064"},"trailingEps":{"raw":6.006,"fmt":"6.01"},"forwardEps":{"raw":9.07,"fmt":"9.07"},"pegRatio":{"raw":3.01,"fmt":"3.01"},"lastSplitFactor":"1/2","lastSplitDate":{"raw":1110931200,"fmt":"2005-03-16"},"enterpriseToRevenue":{"raw":8.436,"fmt":"8.44"},"enterpriseToEbitda":{"raw":16.665,"fmt":"16.67"},"52WeekChange":{"raw":0.23215342,"fmt":"23.22%"},"SandP52WeekChange":{"raw":0.077139735,"fmt":"7.71%"},"lastDividendValue":{},"lastCapGain":{},"annualHoldingsTurnover":{}},"financialData":{"maxAge":86400,"currentPrice":{"raw":207.45,"fmt":"207.45"},"targetHighPrice":{"raw":240.0,"fmt":"240.00"},"targetLowPrice":{"raw":191.0,"fmt":"191.00"},"targetMeanPrice":{"raw":212.78,"fmt":"212.78"},"targetMedianPrice":{"raw":213.5,"fmt":"213.50"},"recommendationMean":{"raw":1.8,"fmt":"1.80"},"recommendationKey":"buy","numberOfAnalystOpinions":{"raw":16,"fmt":"16","longFmt":"16"},"totalCash":{"raw":972000000,"fmt":"972M","longFmt":"972,000,000"},"totalCashPerShare":{"raw":2.03,"fmt":"2.03"},"ebitda":{"raw":8577999872,"fmt":"8.58B","longFmt":"8,577,999,872"},"totalDebt":{"raw":40213000192,"fmt":"40.21B","longFmt":"40,213,000,192"},"quickRatio":{"raw":0.22,"fmt":"0.22"},"currentRatio":{"raw":0.459,"fmt":"0.46"},"totalRevenue":{"raw":16945000448,"fmt":"16.95B","longFmt":"16,945,000,448"},"debtToEquity":{"raw":106.072,"fmt":"106.07"},"revenuePerShare":{"raw":35.666,"fmt":"35.67"},"returnOnAssets":{"raw":0.02763,"fmt":"2.76%"},"returnOnEquity":{"raw":0.06895,"fmt":"6.89%"},"grossProfits":{"raw":9665000000,"fmt":"9.66B","longFmt":"9,665,000,000"},"freeCashflow":{"raw":-10745499648,"fmt":"-10.75B","longFmt":"-10,745,499,648"},"operatingCashflow":{"raw":6898999808,"fmt":"6.9B","longFmt":"6,898,999,808"},"earningsGrowth":{"raw":-0.849,"fmt":"-84.90%"},"revenueGrowth":{"raw":0.057,"fmt":"5.70%"},"grossMargins":{"raw":0.57191,"fmt":"57.19%"},"ebitdaMargins":{"raw":0.50623,"fmt":"50.62%"},"operatingMargins":{"raw":0.26521,"fmt":"26.52%"},"profitMargins":{"raw":0.17037001,"fmt":"17.04%"},"financialCurrency":"USD"}}],"error":null}} </t>
  </si>
  <si>
    <t xml:space="preserve">{"quoteSummary":{"result":[{"cashflowStatementHistoryQuarterly":{"cashflowStatements":[{"maxAge":1,"endDate":{"raw":1553990400,"fmt":"2019-03-31"},"netIncome":{"raw":1328400000,"fmt":"1.33B","longFmt":"1,328,400,000"},"depreciation":{"raw":392600000,"fmt":"392.6M","longFmt":"392,600,000"},"changeToNetincome":{"raw":137400000,"fmt":"137.4M","longFmt":"137,400,000"},"changeToLiabilities":{"raw":0,"fmt":null,"longFmt":"0"},"changeToOperatingActivities":{"raw":162200000,"fmt":"162.2M","longFmt":"162,200,000"},"totalCashFromOperatingActivities":{"raw":2020600000,"fmt":"2.02B","longFmt":"2,020,600,000"},"capitalExpenditures":{"raw":-515300000,"fmt":"-515.3M","longFmt":"-515,300,000"},"otherCashflowsFromInvestingActivities":{"raw":-401200000,"fmt":"-401.2M","longFmt":"-401,200,000"},"totalCashflowsFromInvestingActivities":{"raw":-771300000,"fmt":"-771.3M","longFmt":"-771,300,000"},"dividendsPaid":{"raw":-886800000,"fmt":"-886.8M","longFmt":"-886,800,000"},"netBorrowings":{"raw":2004300000,"fmt":"2B","longFmt":"2,004,300,000"},"otherCashflowsFromFinancingActivities":{"raw":-11300000,"fmt":"-11.3M","longFmt":"-11,300,000"},"totalCashFromFinancingActivities":{"raw":220700000,"fmt":"220.7M","longFmt":"220,700,000"},"effectOfExchangeRate":{"raw":-46900000,"fmt":"-46.9M","longFmt":"-46,900,000"},"changeInCash":{"raw":1423100000,"fmt":"1.42B","longFmt":"1,423,100,000"},"repurchaseOfStock":{"raw":-996100000,"fmt":"-996.1M","longFmt":"-996,100,000"},"issuanceOfStock":{"raw":110600000,"fmt":"110.6M","longFmt":"110,600,000"}},{"maxAge":1,"endDate":{"raw":1546214400,"fmt":"2018-12-31"},"netIncome":{"raw":1415300000,"fmt":"1.42B","longFmt":"1,415,300,000"},"depreciation":{"raw":379000000,"fmt":"379M","longFmt":"379,000,000"},"changeToNetincome":{"raw":17000000,"fmt":"17M","longFmt":"17,000,000"},"changeToAccountReceivables":{"raw":-479400000,"fmt":"-479.4M","longFmt":"-479,400,000"},"changeToLiabilities":{"raw":129400000,"fmt":"129.4M","longFmt":"129,400,000"},"changeToInventory":{"raw":-1900000,"fmt":"-1.9M","longFmt":"-1,900,000"},"changeToOperatingActivities":{"raw":85600000,"fmt":"85.6M","longFmt":"85,600,000"},"totalCashFromOperatingActivities":{"raw":1511600000,"fmt":"1.51B","longFmt":"1,511,600,000"},"capitalExpenditures":{"raw":-873800000,"fmt":"-873.8M","longFmt":"-873,800,000"},"otherCashflowsFromInvestingActivities":{"raw":-99900000,"fmt":"-99.9M","longFmt":"-99,900,000"},"totalCashflowsFromInvestingActivities":{"raw":-883900000,"fmt":"-883.9M","longFmt":"-883,900,000"},"dividendsPaid":{"raw":-892500000,"fmt":"-892.5M","longFmt":"-892,500,000"},"netBorrowings":{"raw":-650900000,"fmt":"-650.9M","longFmt":"-650,900,000"},"otherCashflowsFromFinancingActivities":{"raw":-7900000,"fmt":"-7.9M","longFmt":"-7,900,000"},"totalCashFromFinancingActivities":{"raw":-2311200000,"fmt":"-2.31B","longFmt":"-2,311,200,000"},"effectOfExchangeRate":{"raw":-25000000,"fmt":"-25M","longFmt":"-25,000,000"},"changeInCash":{"raw":-1708500000,"fmt":"-1.71B","longFmt":"-1,708,500,000"},"repurchaseOfStock":{"raw":-926900000,"fmt":"-926.9M","longFmt":"-926,900,000"},"issuanceOfStock":{"raw":167000000,"fmt":"167M","longFmt":"167,000,000"}},{"maxAge":1,"endDate":{"raw":1538265600,"fmt":"2018-09-30"},"netIncome":{"raw":1637300000,"fmt":"1.64B","longFmt":"1,637,300,000"},"depreciation":{"raw":375100000,"fmt":"375.1M","longFmt":"375,100,000"},"changeToNetincome":{"raw":14400000,"fmt":"14.4M","longFmt":"14,400,000"},"changeToAccountReceivables":{"raw":-479400000,"fmt":"-479.4M","longFmt":"-479,400,000"},"changeToLiabilities":{"raw":0,"fmt":null,"longFmt":"0"},"changeToInventory":{"raw":-1900000,"fmt":"-1.9M","longFmt":"-1,900,000"},"changeToOperatingActivities":{"raw":444300000,"fmt":"444.3M","longFmt":"444,300,000"},"totalCashFromOperatingActivities":{"raw":2471100000,"fmt":"2.47B","longFmt":"2,471,100,000"},"capitalExpenditures":{"raw":-703800000,"fmt":"-703.8M","longFmt":"-703,800,000"},"otherCashflowsFromInvestingActivities":{"raw":-98100000,"fmt":"-98.1M","longFmt":"-98,100,000"},"totalCashflowsFromInvestingActivities":{"raw":-721300000,"fmt":"-721.3M","longFmt":"-721,300,000"},"dividendsPaid":{"raw":-779800000,"fmt":"-779.8M","longFmt":"-779,800,000"},"netBorrowings":{"raw":988600000,"fmt":"988.6M","longFmt":"988,600,000"},"otherCashflowsFromFinancingActivities":{"raw":-5300000,"fmt":"-5.3M","longFmt":"-5,300,000"},"totalCashFromFinancingActivities":{"raw":-768000000,"fmt":"-768M","longFmt":"-768,000,000"},"effectOfExchangeRate":{"raw":-30800000,"fmt":"-30.8M","longFmt":"-30,800,000"},"changeInCash":{"raw":951000000,"fmt":"951M","longFmt":"951,000,000"},"repurchaseOfStock":{"raw":-1040700000,"fmt":"-1.04B","longFmt":"-1,040,700,000"},"issuanceOfStock":{"raw":69200000,"fmt":"69.2M","longFmt":"69,200,000"}},{"maxAge":1,"endDate":{"raw":1530316800,"fmt":"2018-06-30"},"netIncome":{"raw":1496300000,"fmt":"1.5B","longFmt":"1,496,300,000"},"depreciation":{"raw":365000000,"fmt":"365M","longFmt":"365,000,000"},"changeToNetincome":{"raw":-12400000,"fmt":"-12.4M","longFmt":"-12,400,000"},"changeToAccountReceivables":{"raw":-479400000,"fmt":"-479.4M","longFmt":"-479,400,000"},"changeToLiabilities":{"raw":0,"fmt":null,"longFmt":"0"},"changeToInventory":{"raw":-1900000,"fmt":"-1.9M","longFmt":"-1,900,000"},"changeToOperatingActivities":{"raw":-510100000,"fmt":"-510.1M","longFmt":"-510,100,000"},"totalCashFromOperatingActivities":{"raw":1338800000,"fmt":"1.34B","longFmt":"1,338,800,000"},"capitalExpenditures":{"raw":-611300000,"fmt":"-611.3M","longFmt":"-611,300,000"},"otherCashflowsFromInvestingActivities":{"raw":-63900000,"fmt":"-63.9M","longFmt":"-63,900,000"},"totalCashflowsFromInvestingActivities":{"raw":-490800000,"fmt":"-490.8M","longFmt":"-490,800,000"},"dividendsPaid":{"raw":-786100000,"fmt":"-786.1M","longFmt":"-786,100,000"},"netBorrowings":{"raw":739000000,"fmt":"739M","longFmt":"739,000,000"},"otherCashflowsFromFinancingActivities":{"raw":-1600000,"fmt":"-1.6M","longFmt":"-1,600,000"},"totalCashFromFinancingActivities":{"raw":-1564200000,"fmt":"-1.56B","longFmt":"-1,564,200,000"},"effectOfExchangeRate":{"raw":-128300000,"fmt":"-128.3M","longFmt":"-128,300,000"},"changeInCash":{"raw":-844500000,"fmt":"-844.5M","longFmt":"-844,500,000"},"repurchaseOfStock":{"raw":-1607200000,"fmt":"-1.61B","longFmt":"-1,607,200,000"},"issuanceOfStock":{"raw":91700000,"fmt":"91.7M","longFmt":"91,700,000"}}],"maxAge":86400},"defaultKeyStatistics":{"maxAge":1,"priceHint":{"raw":2,"fmt":"2","longFmt":"2"},"enterpriseValue":{"raw":206566408192,"fmt":"206.57B","longFmt":"206,566,408,192"},"forwardPE":{"raw":24.376146,"fmt":"24.38"},"profitMargins":{"raw":0.28199,"fmt":"28.20%"},"floatShares":{"raw":763136421,"fmt":"763.14M","longFmt":"763,136,421"},"sharesOutstanding":{"raw":763555968,"fmt":"763.56M","longFmt":"763,555,968"},"sharesShort":{"raw":6815951,"fmt":"6.82M","longFmt":"6,815,951"},"sharesShortPriorMonth":{"raw":6753943,"fmt":"6.75M","longFmt":"6,753,943"},"sharesShortPreviousMonthDate":{"raw":1559260800,"fmt":"2019-05-31"},"dateShortInterest":{"raw":1561680000,"fmt":"2019-06-28"},"sharesPercentSharesOut":{"raw":0.0089,"fmt":"0.89%"},"heldPercentInsiders":{"raw":6.4000004E-4,"fmt":"0.06%"},"heldPercentInstitutions":{"raw":0.69968003,"fmt":"69.97%"},"shortRatio":{"raw":2.13,"fmt":"2.13"},"shortPercentOfFloat":{"raw":0.0089,"fmt":"0.89%"},"beta":{"raw":0.328896,"fmt":"0.33"},"morningStarOverallRating":{},"morningStarRiskRating":{},"category":null,"bookValue":{"raw":-8.579,"fmt":"-8.58"},"priceToBook":{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-0.034,"fmt":"-3.40%"},"revenueQuarterlyGrowth":{},"netIncomeToCommon":{"raw":5877300224,"fmt":"5.88B","longFmt":"5,877,300,224"},"trailingEps":{"raw":7.546,"fmt":"7.55"},"forwardEps":{"raw":8.72,"fmt":"8.72"},"pegRatio":{"raw":4.1,"fmt":"4.10"},"lastSplitFactor":"1/2","lastSplitDate":{"raw":920851200,"fmt":"1999-03-08"},"enterpriseToRevenue":{"raw":9.911,"fmt":"9.91"},"enterpriseToEbitda":{"raw":20.385,"fmt":"20.39"},"52WeekChange":{"raw":0.3490994,"fmt":"34.91%"},"SandP52WeekChange":{"raw":0.077139735,"fmt":"7.71%"},"lastDividendValue":{},"lastCapGain":{},"annualHoldingsTurnover":{}},"financialData":{"maxAge":86400,"currentPrice":{"raw":212.56,"fmt":"212.56"},"targetHighPrice":{"raw":238.0,"fmt":"238.00"},"targetLowPrice":{"raw":200.0,"fmt":"200.00"},"targetMeanPrice":{"raw":220.31,"fmt":"220.31"},"targetMedianPrice":{"raw":220.0,"fmt":"220.00"},"recommendationMean":{"raw":1.9,"fmt":"1.90"},"recommendationKey":"buy","numberOfAnalystOpinions":{"raw":26,"fmt":"26","longFmt":"26"},"totalCash":{"raw":2289100032,"fmt":"2.29B","longFmt":"2,289,100,032"},"totalCashPerShare":{"raw":2.998,"fmt":"3"},"ebitda":{"raw":10133399552,"fmt":"10.13B","longFmt":"10,133,399,552"},"totalDebt":{"raw":45294100480,"fmt":"45.29B","longFmt":"45,294,100,480"},"quickRatio":{"raw":1.267,"fmt":"1.27"},"currentRatio":{"raw":1.469,"fmt":"1.47"},"totalRevenue":{"raw":20841900032,"fmt":"20.84B","longFmt":"20,841,900,032"},"debtToEquity":{},"revenuePerShare":{"raw":27.008,"fmt":"27.01"},"returnOnAssets":{"raw":0.1344,"fmt":"13.44%"},"returnOnEquity":{},"grossProfits":{"raw":10786000000,"fmt":"10.79B","longFmt":"10,786,000,000"},"freeCashflow":{"raw":3233700096,"fmt":"3.23B","longFmt":"3,233,700,096"},"operatingCashflow":{"raw":7342099968,"fmt":"7.34B","longFmt":"7,342,099,968"},"earningsGrowth":{"raw":0.0,"fmt":"0.00%"},"revenueGrowth":{"raw":-0.036,"fmt":"-3.60%"},"grossMargins":{"raw":0.51793,"fmt":"51.79%"},"ebitdaMargins":{"raw":0.48619998,"fmt":"48.62%"},"operatingMargins":{"raw":0.41367,"fmt":"41.37%"},"profitMargins":{"raw":0.28199,"fmt":"28.20%"},"financialCurrency":"USD"}}],"error":null}} </t>
  </si>
  <si>
    <t xml:space="preserve">{"quoteSummary":{"result":[{"cashflowStatementHistoryQuarterly":{"cashflowStatements":[{"maxAge":1,"endDate":{"raw":1559260800,"fmt":"2019-05-31"},"netIncome":{"raw":1249516000,"fmt":"1.25B","longFmt":"1,249,516,000"},"depreciation":{"raw":154084000,"fmt":"154.08M","longFmt":"154,084,000"},"changeToNetincome":{"raw":279001000,"fmt":"279M","longFmt":"279,001,000"},"changeToAccountReceivables":{"raw":-11797000,"fmt":"-11.8M","longFmt":"-11,797,000"},"changeToLiabilities":{"raw":-30246000,"fmt":"-30.25M","longFmt":"-30,246,000"},"changeToOperatingActivities":{"raw":390308000,"fmt":"390.31M","longFmt":"390,308,000"},"totalCashFromOperatingActivities":{"raw":2123542000,"fmt":"2.12B","longFmt":"2,123,542,000"},"capitalExpenditures":{"raw":-140261000,"fmt":"-140.26M","longFmt":"-140,261,000"},"investments":{"raw":-21185000,"fmt":"-21.18M","longFmt":"-21,185,000"},"otherCashflowsFromInvestingActivities":{"raw":-177000,"fmt":"-177k","longFmt":"-177,000"},"totalCashflowsFromInvestingActivities":{"raw":-655165000,"fmt":"-655.16M","longFmt":"-655,165,000"},"dividendsPaid":{"raw":-930265000,"fmt":"-930.26M","longFmt":"-930,265,000"},"netBorrowings":{"raw":-111000,"fmt":"-111k","longFmt":"-111,000"},"otherCashflowsFromFinancingActivities":{"raw":-11409000,"fmt":"-11.41M","longFmt":"-11,409,000"},"totalCashFromFinancingActivities":{"raw":-1122062000,"fmt":"-1.12B","longFmt":"-1,122,062,000"},"effectOfExchangeRate":{"raw":-42046000,"fmt":"-42.05M","longFmt":"-42,046,000"},"changeInCash":{"raw":304269000,"fmt":"304.27M","longFmt":"304,269,000"},"repurchaseOfStock":{"raw":-488453000,"fmt":"-488.45M","longFmt":"-488,453,000"},"issuanceOfStock":{"raw":308176000,"fmt":"308.18M","longFmt":"308,176,000"}},{"maxAge":1,"endDate":{"raw":1551312000,"fmt":"2019-02-28"},"netIncome":{"raw":1124449000,"fmt":"1.12B","longFmt":"1,124,449,000"},"depreciation":{"raw":151389000,"fmt":"151.39M","longFmt":"151,389,000"},"changeToNetincome":{"raw":278862000,"fmt":"278.86M","longFmt":"278,862,000"},"changeToAccountReceivables":{"raw":54946000,"fmt":"54.95M","longFmt":"54,946,000"},"changeToLiabilities":{"raw":468230000,"fmt":"468.23M","longFmt":"468,230,000"},"changeToOperatingActivities":{"raw":-756020000,"fmt":"-756.02M","longFmt":"-756,020,000"},"totalCashFromOperatingActivities":{"raw":1359650000,"fmt":"1.36B","longFmt":"1,359,650,000"},"capitalExpenditures":{"raw":-139797000,"fmt":"-139.8M","longFmt":"-139,797,000"},"investments":{"raw":-21185000,"fmt":"-21.18M","longFmt":"-21,185,000"},"otherCashflowsFromInvestingActivities":{"raw":6218000,"fmt":"6.22M","longFmt":"6,218,000"},"totalCashflowsFromInvestingActivities":{"raw":-451675000,"fmt":"-451.68M","longFmt":"-451,675,000"},"dividendsPaid":{"raw":-930265000,"fmt":"-930.26M","longFmt":"-930,265,000"},"netBorrowings":{"raw":-503000,"fmt":"-503k","longFmt":"-503,000"},"otherCashflowsFromFinancingActivities":{"raw":-3708000,"fmt":"-3.71M","longFmt":"-3,708,000"},"totalCashFromFinancingActivities":{"raw":-831923000,"fmt":"-831.92M","longFmt":"-831,923,000"},"effectOfExchangeRate":{"raw":25047000,"fmt":"25.05M","longFmt":"25,047,000"},"changeInCash":{"raw":101099000,"fmt":"101.1M","longFmt":"101,099,000"},"repurchaseOfStock":{"raw":-1007807000,"fmt":"-1.01B","longFmt":"-1,007,807,000"},"issuanceOfStock":{"raw":180095000,"fmt":"180.09M","longFmt":"180,095,000"}},{"maxAge":1,"endDate":{"raw":1543536000,"fmt":"2018-11-30"},"netIncome":{"raw":1274720000,"fmt":"1.27B","longFmt":"1,274,720,000"},"depreciation":{"raw":142806000,"fmt":"142.81M","longFmt":"142,806,000"},"changeToNetincome":{"raw":218242000,"fmt":"218.24M","longFmt":"218,242,000"},"changeToAccountReceivables":{"raw":-536882000,"fmt":"-536.88M","longFmt":"-536,882,000"},"changeToLiabilities":{"raw":-1207000,"fmt":"-1.21M","longFmt":"-1,207,000"},"changeToOperatingActivities":{"raw":-91496000,"fmt":"-91.5M","longFmt":"-91,496,000"},"totalCashFromOperatingActivities":{"raw":1027508000,"fmt":"1.03B","longFmt":"1,027,508,000"},"capitalExpenditures":{"raw":-77691000,"fmt":"-77.69M","longFmt":"-77,691,000"},"investments":{"raw":-3108000,"fmt":"-3.11M","longFmt":"-3,108,000"},"otherCashflowsFromInvestingActivities":{"raw":6218000,"fmt":"6.22M","longFmt":"6,218,000"},"totalCashflowsFromInvestingActivities":{"raw":-272868000,"fmt":"-272.87M","longFmt":"-272,868,000"},"dividendsPaid":{"raw":-931460000,"fmt":"-931.46M","longFmt":"-931,460,000"},"netBorrowings":{"raw":-369000,"fmt":"-369k","longFmt":"-369,000"},"otherCashflowsFromFinancingActivities":{"raw":-8194000,"fmt":"-8.19M","longFmt":"-8,194,000"},"totalCashFromFinancingActivities":{"raw":-1462168000,"fmt":"-1.46B","longFmt":"-1,462,168,000"},"effectOfExchangeRate":{"raw":9958000,"fmt":"9.96M","longFmt":"9,958,000"},"changeInCash":{"raw":-697570000,"fmt":"-697.57M","longFmt":"-697,570,000"},"repurchaseOfStock":{"raw":-788327000,"fmt":"-788.33M","longFmt":"-788,327,000"},"issuanceOfStock":{"raw":266182000,"fmt":"266.18M","longFmt":"266,182,000"}},{"maxAge":1,"endDate":{"raw":1535673600,"fmt":"2018-08-31"},"netIncome":{"raw":1029524000,"fmt":"1.03B","longFmt":"1,029,524,000"},"depreciation":{"raw":150810000,"fmt":"150.81M","longFmt":"150,810,000"},"changeToNetincome":{"raw":377388000,"fmt":"377.39M","longFmt":"377,388,000"},"changeToAccountReceivables":{"raw":-58489000,"fmt":"-58.49M","longFmt":"-58,489,000"},"changeToLiabilities":{"raw":55636000,"fmt":"55.64M","longFmt":"55,636,000"},"changeToOperatingActivities":{"raw":387115000,"fmt":"387.12M","longFmt":"387,115,000"},"totalCashFromOperatingActivities":{"raw":2109258000,"fmt":"2.11B","longFmt":"2,109,258,000"},"capitalExpenditures":{"raw":-179383000,"fmt":"-179.38M","longFmt":"-179,383,000"},"investments":{"raw":-16050000,"fmt":"-16.05M","longFmt":"-16,050,000"},"otherCashflowsFromInvestingActivities":{"raw":6218000,"fmt":"6.22M","longFmt":"6,218,000"},"totalCashflowsFromInvestingActivities":{"raw":-374968000,"fmt":"-374.97M","longFmt":"-374,968,000"},"dividendsPaid":{"raw":-931460000,"fmt":"-931.46M","longFmt":"-931,460,000"},"netBorrowings":{"raw":-3739000,"fmt":"-3.74M","longFmt":"-3,739,000"},"otherCashflowsFromFinancingActivities":{"raw":-47665000,"fmt":"-47.66M","longFmt":"-47,665,000"},"totalCashFromFinancingActivities":{"raw":-531616000,"fmt":"-531.62M","longFmt":"-531,616,000"},"effectOfExchangeRate":{"raw":-70159000,"fmt":"-70.16M","longFmt":"-70,159,000"},"changeInCash":{"raw":1132515000,"fmt":"1.13B","longFmt":"1,132,515,000"},"repurchaseOfStock":{"raw":-551824000,"fmt":"-551.82M","longFmt":"-551,824,000"},"issuanceOfStock":{"raw":71612000,"fmt":"71.61M","longFmt":"71,612,000"}}],"maxAge":86400},"defaultKeyStatistics":{"maxAge":1,"priceHint":{"raw":2,"fmt":"2","longFmt":"2"},"enterpriseValue":{"raw":120670601216,"fmt":"120.67B","longFmt":"120,670,601,216"},"forwardPE":{"raw":24.322905,"fmt":"24.32"},"profitMargins":{"raw":0.11343,"fmt":"11.34%"},"floatShares":{"raw":635898762,"fmt":"635.9M","longFmt":"635,898,762"},"sharesOutstanding":{"raw":616668032,"fmt":"616.67M","longFmt":"616,668,032"},"sharesShort":{"raw":6237495,"fmt":"6.24M","longFmt":"6,237,495"},"sharesShortPriorMonth":{"raw":6078707,"fmt":"6.08M","longFmt":"6,078,707"},"sharesShortPreviousMonthDate":{"raw":1559260800,"fmt":"2019-05-31"},"dateShortInterest":{"raw":1561680000,"fmt":"2019-06-28"},"sharesPercentSharesOut":{"raw":0.0098,"fmt":"0.98%"},"heldPercentInsiders":{"raw":0.00226,"fmt":"0.23%"},"heldPercentInstitutions":{"raw":0.7246,"fmt":"72.46%"},"shortRatio":{"raw":3.22,"fmt":"3.22"},"shortPercentOfFloat":{"raw":0.0098,"fmt":"0.98%"},"beta":{"raw":0.999504,"fmt":"1"},"morningStarOverallRating":{},"morningStarRiskRating":{},"category":null,"bookValue":{"raw":21.559,"fmt":"21.56"},"priceToBook":{"raw":9.014333,"fmt":"9.01"},"annualReportExpenseRatio":{},"ytdReturn":{},"beta3Year":{},"totalAssets":{},"yield":{},"fundFamily":null,"fundInceptionDate":{},"legalType":null,"threeYearAverageReturn":{},"fiveYearAverageReturn":{},"priceToSalesTrailing12Months":{},"lastFiscalYearEnd":{"raw":1535673600,"fmt":"2018-08-31"},"nextFiscalYearEnd":{"raw":1598832000,"fmt":"2020-08-31"},"mostRecentQuarter":{"raw":1559260800,"fmt":"2019-05-31"},"earningsQuarterlyGrowth":{"raw":0.198,"fmt":"19.80%"},"revenueQuarterlyGrowth":{},"netIncomeToCommon":{"raw":4678209024,"fmt":"4.68B","longFmt":"4,678,209,024"},"trailingEps":{"raw":7.195,"fmt":"7.20"},"forwardEps":{"raw":7.99,"fmt":"7.99"},"pegRatio":{"raw":2.93,"fmt":"2.93"},"lastSplitFactor":"1/10","lastSplitDate":{"raw":1325203200,"fmt":"2011-12-30"},"enterpriseToRevenue":{"raw":2.926,"fmt":"2.93"},"enterpriseToEbitda":{"raw":17.783,"fmt":"17.78"},"52WeekChange":{"raw":0.16511571,"fmt":"16.51%"},"SandP52WeekChange":{"raw":0.077139735,"fmt":"7.71%"},"lastDividendValue":{},"lastCapGain":{},"annualHoldingsTurnover":{}},"financialData":{"maxAge":86400,"currentPrice":{"raw":194.34,"fmt":"194.34"},"targetHighPrice":{"raw":215.0,"fmt":"215.00"},"targetLowPrice":{"raw":145.0,"fmt":"145.00"},"targetMeanPrice":{"raw":192.57,"fmt":"192.57"},"targetMedianPrice":{"raw":193.0,"fmt":"193.00"},"recommendationMean":{"raw":2.2,"fmt":"2.20"},"recommendationKey":"buy","numberOfAnalystOpinions":{"raw":21,"fmt":"21","longFmt":"21"},"totalCash":{"raw":4772495872,"fmt":"4.77B","longFmt":"4,772,495,872"},"totalCashPerShare":{"raw":7.49,"fmt":"7.49"},"ebitda":{"raw":6785615872,"fmt":"6.79B","longFmt":"6,785,615,872"},"totalDebt":{"raw":23992000,"fmt":"23.99M","longFmt":"23,992,000"},"quickRatio":{"raw":1.223,"fmt":"1.22"},"currentRatio":{"raw":1.34,"fmt":"1.34"},"totalRevenue":{"raw":41244266496,"fmt":"41.24B","longFmt":"41,244,266,496"},"debtToEquity":{"raw":0.17,"fmt":"0.17"},"revenuePerShare":{"raw":64.544,"fmt":"64.54"},"returnOnAssets":{"raw":0.15043001,"fmt":"15.04%"},"returnOnEquity":{"raw":0.39094,"fmt":"39.09%"},"grossProfits":{"raw":12442913000,"fmt":"12.44B","longFmt":"12,442,913,000"},"freeCashflow":{"raw":5318968832,"fmt":"5.32B","longFmt":"5,318,968,832"},"operatingCashflow":{"raw":6619957760,"fmt":"6.62B","longFmt":"6,619,957,760"},"earningsGrowth":{"raw":0.201,"fmt":"20.10%"},"revenueGrowth":{"raw":0.038,"fmt":"3.80%"},"grossMargins":{"raw":0.31683,"fmt":"31.68%"},"ebitdaMargins":{"raw":0.16452,"fmt":"16.45%"},"operatingMargins":{"raw":0.15,"fmt":"15.00%"},"profitMargins":{"raw":0.11343,"fmt":"11.34%"},"financialCurrency":"USD"}}],"error":null}} </t>
  </si>
  <si>
    <t xml:space="preserve">{"quoteSummary":{"result":[{"cashflowStatementHistoryQuarterly":{"cashflowStatements":[{"maxAge":1,"endDate":{"raw":1553990400,"fmt":"2019-03-31"},"netIncome":{"raw":412000000,"fmt":"412M","longFmt":"412,000,000"},"depreciation":{"raw":190000000,"fmt":"190M","longFmt":"190,000,000"},"changeToNetincome":{"raw":72000000,"fmt":"72M","longFmt":"72,000,000"},"changeToAccountReceivables":{"raw":50000000,"fmt":"50M","longFmt":"50,000,000"},"changeToLiabilities":{"raw":-12000000,"fmt":"-12M","longFmt":"-12,000,000"},"changeToInventory":{"raw":-139000000,"fmt":"-139M","longFmt":"-139,000,000"},"changeToOperatingActivities":{"raw":-269000000,"fmt":"-269M","longFmt":"-269,000,000"},"totalCashFromOperatingActivities":{"raw":313000000,"fmt":"313M","longFmt":"313,000,000"},"capitalExpenditures":{"raw":-122000000,"fmt":"-122M","longFmt":"-122,000,000"},"investments":{"raw":-1000000,"fmt":"-1M","longFmt":"-1,000,000"},"totalCashflowsFromInvestingActivities":{"raw":-303000000,"fmt":"-303M","longFmt":"-303,000,000"},"dividendsPaid":{"raw":-195000000,"fmt":"-195M","longFmt":"-195,000,000"},"netBorrowings":{"raw":-1353000000,"fmt":"-1.35B","longFmt":"-1,353,000,000"},"otherCashflowsFromFinancingActivities":{"raw":5000000,"fmt":"5M","longFmt":"5,000,000"},"totalCashFromFinancingActivities":{"raw":-1947000000,"fmt":"-1.95B","longFmt":"-1,947,000,000"},"effectOfExchangeRate":{"raw":-5000000,"fmt":"-5M","longFmt":"-5,000,000"},"changeInCash":{"raw":-1942000000,"fmt":"-1.94B","longFmt":"-1,942,000,000"},"repurchaseOfStock":{"raw":-404000000,"fmt":"-404M","longFmt":"-404,000,000"}},{"maxAge":1,"endDate":{"raw":1546214400,"fmt":"2018-12-31"},"netIncome":{"raw":2068000000,"fmt":"2.07B","longFmt":"2,068,000,000"},"depreciation":{"raw":176000000,"fmt":"176M","longFmt":"176,000,000"},"changeToNetincome":{"raw":-1521000000,"fmt":"-1.52B","longFmt":"-1,521,000,000"},"changeToAccountReceivables":{"raw":-179000000,"fmt":"-179M","longFmt":"-179,000,000"},"changeToLiabilities":{"raw":59000000,"fmt":"59M","longFmt":"59,000,000"},"changeToInventory":{"raw":54000000,"fmt":"54M","longFmt":"54,000,000"},"changeToOperatingActivities":{"raw":314000000,"fmt":"314M","longFmt":"314,000,000"},"totalCashFromOperatingActivities":{"raw":1046000000,"fmt":"1.05B","longFmt":"1,046,000,000"},"capitalExpenditures":{"raw":-154000000,"fmt":"-154M","longFmt":"-154,000,000"},"investments":{"raw":209000000,"fmt":"209M","longFmt":"209,000,000"},"otherCashflowsFromInvestingActivities":{"raw":-2000000,"fmt":"-2M","longFmt":"-2,000,000"},"totalCashflowsFromInvestingActivities":{"raw":-1628000000,"fmt":"-1.63B","longFmt":"-1,628,000,000"},"dividendsPaid":{"raw":-175000000,"fmt":"-175M","longFmt":"-175,000,000"},"netBorrowings":{"raw":2469000000,"fmt":"2.47B","longFmt":"2,469,000,000"},"otherCashflowsFromFinancingActivities":{"raw":2000000,"fmt":"2M","longFmt":"2,000,000"},"totalCashFromFinancingActivities":{"raw":2280000000,"fmt":"2.28B","longFmt":"2,280,000,000"},"effectOfExchangeRate":{"raw":-5000000,"fmt":"-5M","longFmt":"-5,000,000"},"changeInCash":{"raw":1698000000,"fmt":"1.7B","longFmt":"1,698,000,000"},"repurchaseOfStock":{"raw":-16000000,"fmt":"-16M","longFmt":"-16,000,000"}},{"maxAge":1,"endDate":{"raw":1538265600,"fmt":"2018-09-30"},"netIncome":{"raw":590000000,"fmt":"590M","longFmt":"590,000,000"},"depreciation":{"raw":185000000,"fmt":"185M","longFmt":"185,000,000"},"changeToNetincome":{"raw":23000000,"fmt":"23M","longFmt":"23,000,000"},"changeToAccountReceivables":{"raw":4000000,"fmt":"4M","longFmt":"4,000,000"},"changeToLiabilities":{"raw":-8000000,"fmt":"-8M","longFmt":"-8,000,000"},"changeToInventory":{"raw":-145000000,"fmt":"-145M","longFmt":"-145,000,000"},"changeToOperatingActivities":{"raw":153000000,"fmt":"153M","longFmt":"153,000,000"},"totalCashFromOperatingActivities":{"raw":618000000,"fmt":"618M","longFmt":"618,000,000"},"capitalExpenditures":{"raw":-140000000,"fmt":"-140M","longFmt":"-140,000,000"},"investments":{"raw":-13000000,"fmt":"-13M","longFmt":"-13,000,000"},"otherCashflowsFromInvestingActivities":{"raw":-2000000,"fmt":"-2M","longFmt":"-2,000,000"},"totalCashflowsFromInvestingActivities":{"raw":-156000000,"fmt":"-156M","longFmt":"-156,000,000"},"dividendsPaid":{"raw":-176000000,"fmt":"-176M","longFmt":"-176,000,000"},"netBorrowings":{"raw":-1000000,"fmt":"-1M","longFmt":"-1,000,000"},"otherCashflowsFromFinancingActivities":{"raw":6000000,"fmt":"6M","longFmt":"6,000,000"},"totalCashFromFinancingActivities":{"raw":-179000000,"fmt":"-179M","longFmt":"-179,000,000"},"effectOfExchangeRate":{"raw":-6000000,"fmt":"-6M","longFmt":"-6,000,000"},"changeInCash":{"raw":277000000,"fmt":"277M","longFmt":"277,000,000"},"repurchaseOfStock":{"raw":-8000000,"fmt":"-8M","longFmt":"-8,000,000"}},{"maxAge":1,"endDate":{"raw":1530316800,"fmt":"2018-06-30"},"netIncome":{"raw":452000000,"fmt":"452M","longFmt":"452,000,000"},"depreciation":{"raw":186000000,"fmt":"186M","longFmt":"186,000,000"},"changeToNetincome":{"raw":38000000,"fmt":"38M","longFmt":"38,000,000"},"changeToAccountReceivables":{"raw":-24000000,"fmt":"-24M","longFmt":"-24,000,000"},"changeToLiabilities":{"raw":32000000,"fmt":"32M","longFmt":"32,000,000"},"changeToInventory":{"raw":-150000000,"fmt":"-150M","longFmt":"-150,000,000"},"changeToOperatingActivities":{"raw":210000000,"fmt":"210M","longFmt":"210,000,000"},"totalCashFromOperatingActivities":{"raw":649000000,"fmt":"649M","longFmt":"649,000,000"},"capitalExpenditures":{"raw":-157000000,"fmt":"-157M","longFmt":"-157,000,000"},"investments":{"raw":-4000000,"fmt":"-4M","longFmt":"-4,000,000"},"otherCashflowsFromInvestingActivities":{"raw":-2000000,"fmt":"-2M","longFmt":"-2,000,000"},"totalCashflowsFromInvestingActivities":{"raw":-224000000,"fmt":"-224M","longFmt":"-224,000,000"},"dividendsPaid":{"raw":-176000000,"fmt":"-176M","longFmt":"-176,000,000"},"netBorrowings":{"raw":-706000000,"fmt":"-706M","longFmt":"-706,000,000"},"otherCashflowsFromFinancingActivities":{"raw":-14000000,"fmt":"-14M","longFmt":"-14,000,000"},"totalCashFromFinancingActivities":{"raw":-917000000,"fmt":"-917M","longFmt":"-917,000,000"},"effectOfExchangeRate":{"raw":-46000000,"fmt":"-46M","longFmt":"-46,000,000"},"changeInCash":{"raw":-538000000,"fmt":"-538M","longFmt":"-538,000,000"},"repurchaseOfStock":{"raw":-21000000,"fmt":"-21M","longFmt":"-21,000,000"},"issuanceOfStock":{"raw":75000000,"fmt":"75M","longFmt":"75,000,000"}}],"maxAge":86400},"defaultKeyStatistics":{"maxAge":1,"priceHint":{"raw":2,"fmt":"2","longFmt":"2"},"enterpriseValue":{"raw":160688472064,"fmt":"160.69B","longFmt":"160,688,472,064"},"forwardPE":{"raw":23.029085,"fmt":"23.03"},"profitMargins":{"raw":0.25382,"fmt":"25.38%"},"floatShares":{"raw":656679653,"fmt":"656.68M","longFmt":"656,679,653"},"sharesOutstanding":{"raw":373809984,"fmt":"373.81M","longFmt":"373,809,984"},"sharesShort":{"raw":2845529,"fmt":"2.85M","longFmt":"2,845,529"},"sharesShortPriorMonth":{"raw":2711598,"fmt":"2.71M","longFmt":"2,711,598"},"sharesShortPreviousMonthDate":{"raw":1559260800,"fmt":"2019-05-31"},"dateShortInterest":{"raw":1561680000,"fmt":"2019-06-28"},"sharesPercentSharesOut":{"raw":0.0076,"fmt":"0.76%"},"heldPercentInsiders":{"raw":0.079239994,"fmt":"7.92%"},"heldPercentInstitutions":{"raw":0.76129997,"fmt":"76.13%"},"shortRatio":{"raw":2.58,"fmt":"2.58"},"shortPercentOfFloat":{"raw":0.0086,"fmt":"0.86%"},"beta":{"raw":1.007553,"fmt":"1.01"},"morningStarOverallRating":{},"morningStarRiskRating":{},"category":null,"bookValue":{"raw":31.281,"fmt":"31.28"},"priceToBook":{"raw":6.581631,"fmt":"6.58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-0.07,"fmt":"-7.00%"},"revenueQuarterlyGrowth":{},"netIncomeToCommon":{"raw":3521999872,"fmt":"3.52B","longFmt":"3,521,999,872"},"trailingEps":{"raw":9.274,"fmt":"9.27"},"forwardEps":{"raw":8.94,"fmt":"8.94"},"pegRatio":{"raw":2.42,"fmt":"2.42"},"lastSplitFactor":"1/2","lastSplitDate":{"raw":1084752000,"fmt":"2004-05-17"},"enterpriseToRevenue":{"raw":11.58,"fmt":"11.58"},"enterpriseToEbitda":{"raw":41.287,"fmt":"41.29"},"52WeekChange":{"raw":0.18492687,"fmt":"18.49%"},"SandP52WeekChange":{"raw":0.077139735,"fmt":"7.71%"},"lastDividendValue":{},"lastCapGain":{},"annualHoldingsTurnover":{}},"financialData":{"maxAge":86400,"currentPrice":{"raw":205.88,"fmt":"205.88"},"targetHighPrice":{"raw":232.0,"fmt":"232.00"},"targetLowPrice":{"raw":140.0,"fmt":"140.00"},"targetMeanPrice":{"raw":204.69,"fmt":"204.69"},"targetMedianPrice":{"raw":205.5,"fmt":"205.50"},"recommendationMean":{"raw":2.0,"fmt":"2.00"},"recommendationKey":"buy","numberOfAnalystOpinions":{"raw":26,"fmt":"26","longFmt":"26"},"totalCash":{"raw":1758000000,"fmt":"1.76B","longFmt":"1,758,000,000"},"totalCashPerShare":{"raw":2.351,"fmt":"2.35"},"ebitda":{"raw":3892000000,"fmt":"3.89B","longFmt":"3,892,000,000"},"totalDebt":{"raw":8817999872,"fmt":"8.82B","longFmt":"8,817,999,872"},"quickRatio":{"raw":1.089,"fmt":"1.09"},"currentRatio":{"raw":2.124,"fmt":"2.12"},"totalRevenue":{"raw":13875999744,"fmt":"13.88B","longFmt":"13,875,999,744"},"debtToEquity":{"raw":75.413,"fmt":"75.41"},"revenuePerShare":{"raw":37.109,"fmt":"37.11"},"returnOnAssets":{"raw":0.082040004,"fmt":"8.20%"},"returnOnEquity":{"raw":0.33678,"fmt":"33.68%"},"grossProfits":{"raw":8981000000,"fmt":"8.98B","longFmt":"8,981,000,000"},"freeCashflow":{"raw":1648875008,"fmt":"1.65B","longFmt":"1,648,875,008"},"operatingCashflow":{"raw":2625999872,"fmt":"2.63B","longFmt":"2,625,999,872"},"earningsGrowth":{"raw":-0.06,"fmt":"-6.00%"},"revenueGrowth":{"raw":0.085,"fmt":"8.50%"},"grossMargins":{"raw":0.65905,"fmt":"65.90%"},"ebitdaMargins":{"raw":0.28048,"fmt":"28.05%"},"operatingMargins":{"raw":0.22737,"fmt":"22.74%"},"profitMargins":{"raw":0.25382,"fmt":"25.38%"},"financialCurrency":"USD"}}],"error":null}} </t>
  </si>
  <si>
    <t xml:space="preserve">{"quoteSummary":{"result":[{"cashflowStatementHistoryQuarterly":{"cashflowStatements":[{"maxAge":1,"endDate":{"raw":1553990400,"fmt":"2019-03-31"},"netIncome":{"raw":25989000,"fmt":"25.99M","longFmt":"25,989,000"},"depreciation":{"raw":171375000,"fmt":"171.38M","longFmt":"171,375,000"},"changeToNetincome":{"raw":36645000,"fmt":"36.65M","longFmt":"36,645,000"},"changeToAccountReceivables":{"raw":1931000,"fmt":"1.93M","longFmt":"1,931,000"},"changeToLiabilities":{"raw":-5050000,"fmt":"-5.05M","longFmt":"-5,050,000"},"changeToOperatingActivities":{"raw":-8225000,"fmt":"-8.22M","longFmt":"-8,225,000"},"totalCashFromOperatingActivities":{"raw":222665000,"fmt":"222.66M","longFmt":"222,665,000"},"capitalExpenditures":{"raw":-78522000,"fmt":"-78.52M","longFmt":"-78,522,000"},"investments":{"raw":504000,"fmt":"504k","longFmt":"504,000"},"otherCashflowsFromInvestingActivities":{"raw":6181000,"fmt":"6.18M","longFmt":"6,181,000"},"totalCashflowsFromInvestingActivities":{"raw":-84976000,"fmt":"-84.98M","longFmt":"-84,976,000"},"netBorrowings":{"raw":-215000000,"fmt":"-215M","longFmt":"-215,000,000"},"otherCashflowsFromFinancingActivities":{"raw":-6522000,"fmt":"-6.52M","longFmt":"-6,522,000"},"totalCashFromFinancingActivities":{"raw":-158047000,"fmt":"-158.05M","longFmt":"-158,047,000"},"effectOfExchangeRate":{"raw":-14071000,"fmt":"-14.07M","longFmt":"-14,071,000"},"changeInCash":{"raw":-34429000,"fmt":"-34.43M","longFmt":"-34,429,000"},"issuanceOfStock":{"raw":63475000,"fmt":"63.48M","longFmt":"63,475,000"}},{"maxAge":1,"endDate":{"raw":1546214400,"fmt":"2018-12-31"},"netIncome":{"raw":57153000,"fmt":"57.15M","longFmt":"57,153,000"},"depreciation":{"raw":169454000,"fmt":"169.45M","longFmt":"169,454,000"},"changeToNetincome":{"raw":2064000,"fmt":"2.06M","longFmt":"2,064,000"},"changeToAccountReceivables":{"raw":-24772000,"fmt":"-24.77M","longFmt":"-24,772,000"},"changeToLiabilities":{"raw":-525000,"fmt":"-525k","longFmt":"-525,000"},"changeToOperatingActivities":{"raw":18077000,"fmt":"18.08M","longFmt":"18,077,000"},"totalCashFromOperatingActivities":{"raw":226475000,"fmt":"226.47M","longFmt":"226,475,000"},"capitalExpenditures":{"raw":-44846000,"fmt":"-44.85M","longFmt":"-44,846,000"},"investments":{"raw":-2160000,"fmt":"-2.16M","longFmt":"-2,160,000"},"otherCashflowsFromInvestingActivities":{"raw":-3030000,"fmt":"-3.03M","longFmt":"-3,030,000"},"totalCashflowsFromInvestingActivities":{"raw":-98030000,"fmt":"-98.03M","longFmt":"-98,030,000"},"netBorrowings":{"raw":198941000,"fmt":"198.94M","longFmt":"198,941,000"},"otherCashflowsFromFinancingActivities":{"raw":25753000,"fmt":"25.75M","longFmt":"25,753,000"},"totalCashFromFinancingActivities":{"raw":-117348000,"fmt":"-117.35M","longFmt":"-117,348,000"},"effectOfExchangeRate":{"raw":3879000,"fmt":"3.88M","longFmt":"3,879,000"},"changeInCash":{"raw":14976000,"fmt":"14.98M","longFmt":"14,976,000"},"repurchaseOfStock":{"raw":-342042000,"fmt":"-342.04M","longFmt":"-342,042,000"},"issuanceOfStock":{"raw":63475000,"fmt":"63.48M","longFmt":"63,475,000"}},{"maxAge":1,"endDate":{"raw":1538265600,"fmt":"2018-09-30"},"netIncome":{"raw":16144000,"fmt":"16.14M","longFmt":"16,144,000"},"depreciation":{"raw":167703000,"fmt":"167.7M","longFmt":"167,703,000"},"changeToNetincome":{"raw":37692000,"fmt":"37.69M","longFmt":"37,692,000"},"changeToAccountReceivables":{"raw":-7483000,"fmt":"-7.48M","longFmt":"-7,483,000"},"changeToLiabilities":{"raw":5398000,"fmt":"5.4M","longFmt":"5,398,000"},"changeToOperatingActivities":{"raw":-25347000,"fmt":"-25.35M","longFmt":"-25,347,000"},"totalCashFromOperatingActivities":{"raw":199087000,"fmt":"199.09M","longFmt":"199,087,000"},"capitalExpenditures":{"raw":225238000,"fmt":"225.24M","longFmt":"225,238,000"},"investments":{"raw":-3933000,"fmt":"-3.93M","longFmt":"-3,933,000"},"otherCashflowsFromInvestingActivities":{"raw":8595000,"fmt":"8.6M","longFmt":"8,595,000"},"totalCashflowsFromInvestingActivities":{"raw":-150162000,"fmt":"-150.16M","longFmt":"-150,162,000"},"netBorrowings":{"raw":28989000,"fmt":"28.99M","longFmt":"28,989,000"},"otherCashflowsFromFinancingActivities":{"raw":21120000,"fmt":"21.12M","longFmt":"21,120,000"},"totalCashFromFinancingActivities":{"raw":-57906000,"fmt":"-57.91M","longFmt":"-57,906,000"},"effectOfExchangeRate":{"raw":-4058000,"fmt":"-4.06M","longFmt":"-4,058,000"},"changeInCash":{"raw":-13039000,"fmt":"-13.04M","longFmt":"-13,039,000"},"repurchaseOfStock":{"raw":-108015000,"fmt":"-108.02M","longFmt":"-108,015,000"},"issuanceOfStock":{"raw":63475000,"fmt":"63.48M","longFmt":"63,475,000"}},{"maxAge":1,"endDate":{"raw":1530316800,"fmt":"2018-06-30"},"netIncome":{"raw":-57391000,"fmt":"-57.39M","longFmt":"-57,391,000"},"depreciation":{"raw":169558000,"fmt":"169.56M","longFmt":"169,558,000"},"changeToNetincome":{"raw":99387000,"fmt":"99.39M","longFmt":"99,387,000"},"changeToAccountReceivables":{"raw":8026000,"fmt":"8.03M","longFmt":"8,026,000"},"changeToLiabilities":{"raw":6442000,"fmt":"6.44M","longFmt":"6,442,000"},"changeToOperatingActivities":{"raw":15560000,"fmt":"15.56M","longFmt":"15,560,000"},"totalCashFromOperatingActivities":{"raw":246479000,"fmt":"246.48M","longFmt":"246,479,000"},"capitalExpenditures":{"raw":-299108000,"fmt":"-299.11M","longFmt":"-299,108,000"},"investments":{"raw":-3933000,"fmt":"-3.93M","longFmt":"-3,933,000"},"otherCashflowsFromInvestingActivities":{"raw":-13299000,"fmt":"-13.3M","longFmt":"-13,299,000"},"totalCashflowsFromInvestingActivities":{"raw":-218558000,"fmt":"-218.56M","longFmt":"-218,558,000"},"netBorrowings":{"raw":296906000,"fmt":"296.91M","longFmt":"296,906,000"},"otherCashflowsFromFinancingActivities":{"raw":2741000,"fmt":"2.74M","longFmt":"2,741,000"},"totalCashFromFinancingActivities":{"raw":-7332000,"fmt":"-7.33M","longFmt":"-7,332,000"},"effectOfExchangeRate":{"raw":-9046000,"fmt":"-9.05M","longFmt":"-9,046,000"},"changeInCash":{"raw":11543000,"fmt":"11.54M","longFmt":"11,543,000"},"repurchaseOfStock":{"raw":-306979000,"fmt":"-306.98M","longFmt":"-306,979,000"},"issuanceOfStock":{"raw":63475000,"fmt":"63.48M","longFmt":"63,475,000"}}],"maxAge":86400},"defaultKeyStatistics":{"maxAge":1,"priceHint":{"raw":2,"fmt":"2","longFmt":"2"},"enterpriseValue":{"raw":38776905728,"fmt":"38.78B","longFmt":"38,776,905,728"},"forwardPE":{"raw":110.63508,"fmt":"110.64"},"profitMargins":{"raw":0.02204,"fmt":"2.20%"},"floatShares":{"raw":112264708,"fmt":"112.26M","longFmt":"112,264,708"},"sharesOutstanding":{"raw":113251000,"fmt":"113.25M","longFmt":"113,251,000"},"sharesShort":{"raw":2057571,"fmt":"2.06M","longFmt":"2,057,571"},"sharesShortPriorMonth":{"raw":2491810,"fmt":"2.49M","longFmt":"2,491,810"},"sharesShortPreviousMonthDate":{"raw":1559260800,"fmt":"2019-05-31"},"dateShortInterest":{"raw":1561680000,"fmt":"2019-06-28"},"sharesPercentSharesOut":{"raw":0.0182,"fmt":"1.82%"},"heldPercentInsiders":{"raw":0.01307,"fmt":"1.31%"},"heldPercentInstitutions":{"raw":0.96222,"fmt":"96.22%"},"shortRatio":{"raw":2.95,"fmt":"2.95"},"shortPercentOfFloat":{"raw":0.022,"fmt":"2.20%"},"beta":{"raw":0.429375,"fmt":"0.43"},"morningStarOverallRating":{},"morningStarRiskRating":{},"category":null,"bookValue":{"raw":-29.175,"fmt":"-29.17"},"priceToBook":{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-0.176,"fmt":"-17.60%"},"revenueQuarterlyGrowth":{},"netIncomeToCommon":{"raw":41895000,"fmt":"41.9M","longFmt":"41,895,000"},"trailingEps":{"raw":0.365,"fmt":"0.37"},"forwardEps":{"raw":2.11,"fmt":"2.11"},"pegRatio":{"raw":2.66,"fmt":"2.66"},"lastSplitFactor":null,"lastSplitDate":{},"enterpriseToRevenue":{"raw":20.402,"fmt":"20.40"},"enterpriseToEbitda":{"raw":30.915,"fmt":"30.92"},"52WeekChange":{"raw":0.44222403,"fmt":"44.22%"},"SandP52WeekChange":{"raw":0.077139735,"fmt":"7.71%"},"lastDividendValue":{},"lastCapGain":{},"annualHoldingsTurnover":{}},"financialData":{"maxAge":86400,"currentPrice":{"raw":233.44,"fmt":"233.44"},"targetHighPrice":{"raw":270.0,"fmt":"270.00"},"targetLowPrice":{"raw":179.0,"fmt":"179.00"},"targetMeanPrice":{"raw":223.07,"fmt":"223.07"},"targetMedianPrice":{"raw":221.0,"fmt":"221.00"},"recommendationMean":{"raw":2.5,"fmt":"2.50"},"recommendationKey":"buy","numberOfAnalystOpinions":{"raw":14,"fmt":"14","longFmt":"14"},"totalCash":{"raw":117613000,"fmt":"117.61M","longFmt":"117,613,000"},"totalCashPerShare":{"raw":1.039,"fmt":"1.04"},"ebitda":{"raw":1254310016,"fmt":"1.25B","longFmt":"1,254,310,016"},"totalDebt":{"raw":12249926656,"fmt":"12.25B","longFmt":"12,249,926,656"},"quickRatio":{"raw":0.181,"fmt":"0.18"},"currentRatio":{"raw":0.214,"fmt":"0.21"},"totalRevenue":{"raw":1900685952,"fmt":"1.9B","longFmt":"1,900,685,952"},"debtToEquity":{},"revenuePerShare":{"raw":16.678,"fmt":"16.68"},"returnOnAssets":{"raw":0.043080002,"fmt":"4.31%"},"returnOnEquity":{},"grossProfits":{"raw":1385939000,"fmt":"1.39B","longFmt":"1,385,939,000"},"freeCashflow":{"raw":782652096,"fmt":"782.65M","longFmt":"782,652,096"},"operatingCashflow":{"raw":894705984,"fmt":"894.71M","longFmt":"894,705,984"},"earningsGrowth":{"raw":-0.148,"fmt":"-14.80%"},"revenueGrowth":{"raw":0.076,"fmt":"7.60%"},"grossMargins":{"raw":0.74345,"fmt":"74.34%"},"ebitdaMargins":{"raw":0.65992,"fmt":"65.99%"},"operatingMargins":{"raw":0.30316,"fmt":"30.32%"},"profitMargins":{"raw":0.02204,"fmt":"2.20%"},"financialCurrency":"USD"}}],"error":null}} </t>
  </si>
  <si>
    <t xml:space="preserve">{"quoteSummary":{"result":[{"cashflowStatementHistoryQuarterly":{"cashflowStatements":[{"maxAge":1,"endDate":{"raw":1553990400,"fmt":"2019-03-31"},"netIncome":{"raw":667000000,"fmt":"667M","longFmt":"667,000,000"},"depreciation":{"raw":230000000,"fmt":"230M","longFmt":"230,000,000"},"changeToNetincome":{"raw":438000000,"fmt":"438M","longFmt":"438,000,000"},"changeToAccountReceivables":{"raw":-96000000,"fmt":"-96M","longFmt":"-96,000,000"},"changeToLiabilities":{"raw":-3000000,"fmt":"-3M","longFmt":"-3,000,000"},"changeToOperatingActivities":{"raw":-223000000,"fmt":"-223M","longFmt":"-223,000,000"},"totalCashFromOperatingActivities":{"raw":1027000000,"fmt":"1.03B","longFmt":"1,027,000,000"},"capitalExpenditures":{"raw":-218000000,"fmt":"-218M","longFmt":"-218,000,000"},"investments":{"raw":-2110000000,"fmt":"-2.11B","longFmt":"-2,110,000,000"},"otherCashflowsFromInvestingActivities":{"raw":-2175000000,"fmt":"-2.17B","longFmt":"-2,175,000,000"},"totalCashflowsFromInvestingActivities":{"raw":-4860000000,"fmt":"-4.86B","longFmt":"-4,860,000,000"},"otherCashflowsFromFinancingActivities":{"raw":2560000000,"fmt":"2.56B","longFmt":"2,560,000,000"},"totalCashFromFinancingActivities":{"raw":1502000000,"fmt":"1.5B","longFmt":"1,502,000,000"},"effectOfExchangeRate":{"raw":1000000,"fmt":"1M","longFmt":"1,000,000"},"changeInCash":{"raw":-2330000000,"fmt":"-2.33B","longFmt":"-2,330,000,000"},"repurchaseOfStock":{"raw":-1065000000,"fmt":"-1.06B","longFmt":"-1,065,000,000"},"issuanceOfStock":{"raw":7000000,"fmt":"7M","longFmt":"7,000,000"}},{"maxAge":1,"endDate":{"raw":1546214400,"fmt":"2018-12-31"},"netIncome":{"raw":584000000,"fmt":"584M","longFmt":"584,000,000"},"depreciation":{"raw":-39000000,"fmt":"-39M","longFmt":"-39,000,000"},"changeToNetincome":{"raw":340000000,"fmt":"340M","longFmt":"340,000,000"},"changeToAccountReceivables":{"raw":74000000,"fmt":"74M","longFmt":"74,000,000"},"changeToLiabilities":{"raw":21000000,"fmt":"21M","longFmt":"21,000,000"},"changeToOperatingActivities":{"raw":-85000000,"fmt":"-85M","longFmt":"-85,000,000"},"totalCashFromOperatingActivities":{"raw":1134000000,"fmt":"1.13B","longFmt":"1,134,000,000"},"capitalExpenditures":{"raw":-224000000,"fmt":"-224M","longFmt":"-224,000,000"},"investments":{"raw":-789000000,"fmt":"-789M","longFmt":"-789,000,000"},"otherCashflowsFromInvestingActivities":{"raw":1573000000,"fmt":"1.57B","longFmt":"1,573,000,000"},"totalCashflowsFromInvestingActivities":{"raw":123000000,"fmt":"123M","longFmt":"123,000,000"},"netBorrowings":{"raw":-14000000,"fmt":"-14M","longFmt":"-14,000,000"},"otherCashflowsFromFinancingActivities":{"raw":-1194000000,"fmt":"-1.19B","longFmt":"-1,194,000,000"},"totalCashFromFinancingActivities":{"raw":-1769000000,"fmt":"-1.77B","longFmt":"-1,769,000,000"},"effectOfExchangeRate":{"raw":-24000000,"fmt":"-24M","longFmt":"-24,000,000"},"changeInCash":{"raw":-536000000,"fmt":"-536M","longFmt":"-536,000,000"},"repurchaseOfStock":{"raw":-622000000,"fmt":"-622M","longFmt":"-622,000,000"},"issuanceOfStock":{"raw":61000000,"fmt":"61M","longFmt":"61,000,000"}},{"maxAge":1,"endDate":{"raw":1538265600,"fmt":"2018-09-30"},"netIncome":{"raw":436000000,"fmt":"436M","longFmt":"436,000,000"},"depreciation":{"raw":188000000,"fmt":"188M","longFmt":"188,000,000"},"changeToNetincome":{"raw":347000000,"fmt":"347M","longFmt":"347,000,000"},"changeToAccountReceivables":{"raw":-134000000,"fmt":"-134M","longFmt":"-134,000,000"},"changeToLiabilities":{"raw":22000000,"fmt":"22M","longFmt":"22,000,000"},"changeToOperatingActivities":{"raw":3818000000,"fmt":"3.82B","longFmt":"3,818,000,000"},"totalCashFromOperatingActivities":{"raw":4670000000,"fmt":"4.67B","longFmt":"4,670,000,000"},"capitalExpenditures":{"raw":-223000000,"fmt":"-223M","longFmt":"-223,000,000"},"investments":{"raw":1253000000,"fmt":"1.25B","longFmt":"1,253,000,000"},"otherCashflowsFromInvestingActivities":{"raw":-1329000000,"fmt":"-1.33B","longFmt":"-1,329,000,000"},"totalCashflowsFromInvestingActivities":{"raw":154000000,"fmt":"154M","longFmt":"154,000,000"},"netBorrowings":{"raw":-25000000,"fmt":"-25M","longFmt":"-25,000,000"},"otherCashflowsFromFinancingActivities":{"raw":1689000000,"fmt":"1.69B","longFmt":"1,689,000,000"},"totalCashFromFinancingActivities":{"raw":1049000000,"fmt":"1.05B","longFmt":"1,049,000,000"},"effectOfExchangeRate":{"raw":-26000000,"fmt":"-26M","longFmt":"-26,000,000"},"changeInCash":{"raw":5847000000,"fmt":"5.85B","longFmt":"5,847,000,000"},"repurchaseOfStock":{"raw":-620000000,"fmt":"-620M","longFmt":"-620,000,000"},"issuanceOfStock":{"raw":5000000,"fmt":"5M","longFmt":"5,000,000"}},{"maxAge":1,"endDate":{"raw":1530316800,"fmt":"2018-06-30"},"netIncome":{"raw":526000000,"fmt":"526M","longFmt":"526,000,000"},"depreciation":{"raw":180000000,"fmt":"180M","longFmt":"180,000,000"},"changeToNetincome":{"raw":617000000,"fmt":"617M","longFmt":"617,000,000"},"changeToAccountReceivables":{"raw":-24000000,"fmt":"-24M","longFmt":"-24,000,000"},"changeToLiabilities":{"raw":18000000,"fmt":"18M","longFmt":"18,000,000"},"changeToOperatingActivities":{"raw":-1275000000,"fmt":"-1.27B","longFmt":"-1,275,000,000"},"totalCashFromOperatingActivities":{"raw":28000000,"fmt":"28M","longFmt":"28,000,000"},"capitalExpenditures":{"raw":-198000000,"fmt":"-198M","longFmt":"-198,000,000"},"investments":{"raw":37000000,"fmt":"37M","longFmt":"37,000,000"},"otherCashflowsFromInvestingActivities":{"raw":473000000,"fmt":"473M","longFmt":"473,000,000"},"totalCashflowsFromInvestingActivities":{"raw":558000000,"fmt":"558M","longFmt":"558,000,000"},"netBorrowings":{"raw":-1076000000,"fmt":"-1.08B","longFmt":"-1,076,000,000"},"otherCashflowsFromFinancingActivities":{"raw":213000000,"fmt":"213M","longFmt":"213,000,000"},"totalCashFromFinancingActivities":{"raw":-1335000000,"fmt":"-1.33B","longFmt":"-1,335,000,000"},"effectOfExchangeRate":{"raw":-56000000,"fmt":"-56M","longFmt":"-56,000,000"},"changeInCash":{"raw":-805000000,"fmt":"-805M","longFmt":"-805,000,000"},"repurchaseOfStock":{"raw":-537000000,"fmt":"-537M","longFmt":"-537,000,000"},"issuanceOfStock":{"raw":65000000,"fmt":"65M","longFmt":"65,000,000"}}],"maxAge":86400},"defaultKeyStatistics":{"maxAge":1,"priceHint":{"raw":2,"fmt":"2","longFmt":"2"},"enterpriseValue":{"raw":135282950144,"fmt":"135.28B","longFmt":"135,282,950,144"},"forwardPE":{"raw":34.30682,"fmt":"34.31"},"profitMargins":{"raw":0.13923,"fmt":"13.92%"},"floatShares":{"raw":1115175920,"fmt":"1.12B","longFmt":"1,115,175,920"},"sharesOutstanding":{"raw":1174930048,"fmt":"1.17B","longFmt":"1,174,930,048"},"sharesShort":{"raw":14012727,"fmt":"14.01M","longFmt":"14,012,727"},"sharesShortPriorMonth":{"raw":14278301,"fmt":"14.28M","longFmt":"14,278,301"},"sharesShortPreviousMonthDate":{"raw":1559260800,"fmt":"2019-05-31"},"dateShortInterest":{"raw":1561680000,"fmt":"2019-06-28"},"sharesPercentSharesOut":{"raw":0.0119,"fmt":"1.19%"},"heldPercentInsiders":{"raw":0.05118,"fmt":"5.12%"},"heldPercentInstitutions":{"raw":0.83758,"fmt":"83.76%"},"shortRatio":{"raw":2.39,"fmt":"2.39"},"shortPercentOfFloat":{"raw":0.012,"fmt":"1.20%"},"beta":{"raw":0.862185,"fmt":"0.86"},"morningStarOverallRating":{},"morningStarRiskRating":{},"category":null,"bookValue":{"raw":12.933,"fmt":"12.93"},"priceToBook":{"raw":9.337355,"fmt":"9.34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0.305,"fmt":"30.50%"},"revenueQuarterlyGrowth":{},"netIncomeToCommon":{"raw":2212999936,"fmt":"2.21B","longFmt":"2,212,999,936"},"trailingEps":{"raw":1.849,"fmt":"1.85"},"forwardEps":{"raw":3.52,"fmt":"3.52"},"pegRatio":{"raw":1.98,"fmt":"1.98"},"lastSplitFactor":null,"lastSplitDate":{},"enterpriseToRevenue":{"raw":8.512,"fmt":"8.51"},"enterpriseToEbitda":{"raw":48.058,"fmt":"48.06"},"52WeekChange":{"raw":0.37746394,"fmt":"37.75%"},"SandP52WeekChange":{"raw":0.077139735,"fmt":"7.71%"},"lastDividendValue":{},"lastCapGain":{},"annualHoldingsTurnover":{}},"financialData":{"maxAge":86400,"currentPrice":{"raw":120.76,"fmt":"120.76"},"targetHighPrice":{"raw":136.0,"fmt":"136.00"},"targetLowPrice":{"raw":90.0,"fmt":"90.00"},"targetMeanPrice":{"raw":118.79,"fmt":"118.79"},"targetMedianPrice":{"raw":121.0,"fmt":"121.00"},"recommendationMean":{"raw":2.0,"fmt":"2.00"},"recommendationKey":"buy","numberOfAnalystOpinions":{"raw":38,"fmt":"38","longFmt":"38"},"totalCash":{"raw":7848999936,"fmt":"7.85B","longFmt":"7,848,999,936"},"totalCashPerShare":{"raw":6.68,"fmt":"6.68"},"ebitda":{"raw":2815000064,"fmt":"2.82B","longFmt":"2,815,000,064"},"totalDebt":{"raw":1999000064,"fmt":"2B","longFmt":"1,999,000,064"},"quickRatio":{"raw":0.288,"fmt":"0.29"},"currentRatio":{"raw":1.218,"fmt":"1.22"},"totalRevenue":{"raw":15893999616,"fmt":"15.89B","longFmt":"15,893,999,616"},"debtToEquity":{"raw":13.189,"fmt":"13.19"},"revenuePerShare":{"raw":13.484,"fmt":"13.48"},"returnOnAssets":{"raw":0.03183,"fmt":"3.18%"},"returnOnEquity":{"raw":0.14852999,"fmt":"14.85%"},"grossProfits":{"raw":7114000000,"fmt":"7.11B","longFmt":"7,114,000,000"},"freeCashflow":{"raw":7548125184,"fmt":"7.55B","longFmt":"7,548,125,184"},"operatingCashflow":{"raw":6858999808,"fmt":"6.86B","longFmt":"6,858,999,808"},"earningsGrowth":{"raw":0.333,"fmt":"33.30%"},"revenueGrowth":{"raw":0.12,"fmt":"12.00%"},"grossMargins":{"raw":0.45306,"fmt":"45.31%"},"ebitdaMargins":{"raw":0.17711,"fmt":"17.71%"},"operatingMargins":{"raw":0.14194,"fmt":"14.19%"},"profitMargins":{"raw":0.13923,"fmt":"13.92%"},"financialCurrency":"USD"}}],"error":null}} </t>
  </si>
  <si>
    <t xml:space="preserve">{"quoteSummary":{"result":[{"cashflowStatementHistoryQuarterly":{"cashflowStatements":[{"maxAge":1,"endDate":{"raw":1558828800,"fmt":"2019-05-26"},"netIncome":{"raw":570200000,"fmt":"570.2M","longFmt":"570,200,000"},"depreciation":{"raw":155500000,"fmt":"155.5M","longFmt":"155,500,000"},"changeToNetincome":{"raw":97700000,"fmt":"97.7M","longFmt":"97,700,000"},"changeToAccountReceivables":{"raw":8200000,"fmt":"8.2M","longFmt":"8,200,000"},"changeToLiabilities":{"raw":84900000,"fmt":"84.9M","longFmt":"84,900,000"},"changeToInventory":{"raw":-27000000,"fmt":"-27M","longFmt":"-27,000,000"},"changeToOperatingActivities":{"raw":-110100000,"fmt":"-110.1M","longFmt":"-110,100,000"},"totalCashFromOperatingActivities":{"raw":779400000,"fmt":"779.4M","longFmt":"779,400,000"},"capitalExpenditures":{"raw":-169700000,"fmt":"-169.7M","longFmt":"-169,700,000"},"investments":{"raw":1600000,"fmt":"1.6M","longFmt":"1,600,000"},"otherCashflowsFromInvestingActivities":{"raw":-10300000,"fmt":"-10.3M","longFmt":"-10,300,000"},"totalCashflowsFromInvestingActivities":{"raw":-148800000,"fmt":"-148.8M","longFmt":"-148,800,000"},"dividendsPaid":{"raw":-298000000,"fmt":"-298M","longFmt":"-298,000,000"},"netBorrowings":{"raw":-497500000,"fmt":"-497.5M","longFmt":"-497,500,000"},"otherCashflowsFromFinancingActivities":{"raw":-23200000,"fmt":"-23.2M","longFmt":"-23,200,000"},"totalCashFromFinancingActivities":{"raw":-718400000,"fmt":"-718.4M","longFmt":"-718,400,000"},"effectOfExchangeRate":{"raw":-9300000,"fmt":"-9.3M","longFmt":"-9,300,000"},"changeInCash":{"raw":-97100000,"fmt":"-97.1M","longFmt":"-97,100,000"},"repurchaseOfStock":{"raw":-400000,"fmt":"-400k","longFmt":"-400,000"},"issuanceOfStock":{"raw":100700000,"fmt":"100.7M","longFmt":"100,700,000"}},{"maxAge":1,"endDate":{"raw":1550966400,"fmt":"2019-02-24"},"netIncome":{"raw":446800000,"fmt":"446.8M","longFmt":"446,800,000"},"depreciation":{"raw":154500000,"fmt":"154.5M","longFmt":"154,500,000"},"changeToNetincome":{"raw":93300000,"fmt":"93.3M","longFmt":"93,300,000"},"changeToAccountReceivables":{"raw":13100000,"fmt":"13.1M","longFmt":"13,100,000"},"changeToLiabilities":{"raw":-66600000,"fmt":"-66.6M","longFmt":"-66,600,000"},"changeToInventory":{"raw":96000000,"fmt":"96M","longFmt":"96,000,000"},"changeToOperatingActivities":{"raw":-106000000,"fmt":"-106M","longFmt":"-106,000,000"},"totalCashFromOperatingActivities":{"raw":631100000,"fmt":"631.1M","longFmt":"631,100,000"},"capitalExpenditures":{"raw":-114100000,"fmt":"-114.1M","longFmt":"-114,100,000"},"investments":{"raw":1600000,"fmt":"1.6M","longFmt":"1,600,000"},"otherCashflowsFromInvestingActivities":{"raw":2000000,"fmt":"2M","longFmt":"2,000,000"},"totalCashflowsFromInvestingActivities":{"raw":-112300000,"fmt":"-112.3M","longFmt":"-112,300,000"},"dividendsPaid":{"raw":-294500000,"fmt":"-294.5M","longFmt":"-294,500,000"},"netBorrowings":{"raw":-241000000,"fmt":"-241M","longFmt":"-241,000,000"},"otherCashflowsFromFinancingActivities":{"raw":-28200000,"fmt":"-28.2M","longFmt":"-28,200,000"},"totalCashFromFinancingActivities":{"raw":-510700000,"fmt":"-510.7M","longFmt":"-510,700,000"},"effectOfExchangeRate":{"raw":6300000,"fmt":"6.3M","longFmt":"6,300,000"},"changeInCash":{"raw":14400000,"fmt":"14.4M","longFmt":"14,400,000"},"repurchaseOfStock":{"raw":-400000,"fmt":"-400k","longFmt":"-400,000"},"issuanceOfStock":{"raw":53400000,"fmt":"53.4M","longFmt":"53,400,000"}},{"maxAge":1,"endDate":{"raw":1543104000,"fmt":"2018-11-25"},"netIncome":{"raw":343400000,"fmt":"343.4M","longFmt":"343,400,000"},"depreciation":{"raw":154900000,"fmt":"154.9M","longFmt":"154,900,000"},"changeToNetincome":{"raw":205600000,"fmt":"205.6M","longFmt":"205,600,000"},"changeToAccountReceivables":{"raw":-15300000,"fmt":"-15.3M","longFmt":"-15,300,000"},"changeToLiabilities":{"raw":126400000,"fmt":"126.4M","longFmt":"126,400,000"},"changeToInventory":{"raw":42900000,"fmt":"42.9M","longFmt":"42,900,000"},"changeToOperatingActivities":{"raw":-68800000,"fmt":"-68.8M","longFmt":"-68,800,000"},"totalCashFromOperatingActivities":{"raw":789100000,"fmt":"789.1M","longFmt":"789,100,000"},"capitalExpenditures":{"raw":-141100000,"fmt":"-141.1M","longFmt":"-141,100,000"},"investments":{"raw":-1600000,"fmt":"-1.6M","longFmt":"-1,600,000"},"otherCashflowsFromInvestingActivities":{"raw":-24300000,"fmt":"-24.3M","longFmt":"-24,300,000"},"totalCashflowsFromInvestingActivities":{"raw":-155800000,"fmt":"-155.8M","longFmt":"-155,800,000"},"dividendsPaid":{"raw":-295000000,"fmt":"-295M","longFmt":"-295,000,000"},"netBorrowings":{"raw":-292500000,"fmt":"-292.5M","longFmt":"-292,500,000"},"otherCashflowsFromFinancingActivities":{"raw":49400000,"fmt":"49.4M","longFmt":"49,400,000"},"totalCashFromFinancingActivities":{"raw":-524300000,"fmt":"-524.3M","longFmt":"-524,300,000"},"effectOfExchangeRate":{"raw":-9200000,"fmt":"-9.2M","longFmt":"-9,200,000"},"changeInCash":{"raw":99800000,"fmt":"99.8M","longFmt":"99,800,000"},"repurchaseOfStock":{"raw":-100000,"fmt":"-100k","longFmt":"-100,000"},"issuanceOfStock":{"raw":13900000,"fmt":"13.9M","longFmt":"13,900,000"}},{"maxAge":1,"endDate":{"raw":1535241600,"fmt":"2018-08-26"},"netIncome":{"raw":392300000,"fmt":"392.3M","longFmt":"392,300,000"},"depreciation":{"raw":155200000,"fmt":"155.2M","longFmt":"155,200,000"},"changeToNetincome":{"raw":45100000,"fmt":"45.1M","longFmt":"45,100,000"},"changeToAccountReceivables":{"raw":-48700000,"fmt":"-48.7M","longFmt":"-48,700,000"},"changeToLiabilities":{"raw":17700000,"fmt":"17.7M","longFmt":"17,700,000"},"changeToInventory":{"raw":-58200000,"fmt":"-58.2M","longFmt":"-58,200,000"},"changeToOperatingActivities":{"raw":104000000,"fmt":"104M","longFmt":"104,000,000"},"totalCashFromOperatingActivities":{"raw":607400000,"fmt":"607.4M","longFmt":"607,400,000"},"capitalExpenditures":{"raw":-112700000,"fmt":"-112.7M","longFmt":"-112,700,000"},"investments":{"raw":100000,"fmt":"100k","longFmt":"100,000"},"otherCashflowsFromInvestingActivities":{"raw":-27100000,"fmt":"-27.1M","longFmt":"-27,100,000"},"totalCashflowsFromInvestingActivities":{"raw":-139600000,"fmt":"-139.6M","longFmt":"-139,600,000"},"dividendsPaid":{"raw":-294200000,"fmt":"-294.2M","longFmt":"-294,200,000"},"netBorrowings":{"raw":-190000000,"fmt":"-190M","longFmt":"-190,000,000"},"otherCashflowsFromFinancingActivities":{"raw":-12000000,"fmt":"-12M","longFmt":"-12,000,000"},"totalCashFromFinancingActivities":{"raw":-423000000,"fmt":"-423M","longFmt":"-423,000,000"},"effectOfExchangeRate":{"raw":-10900000,"fmt":"-10.9M","longFmt":"-10,900,000"},"changeInCash":{"raw":33900000,"fmt":"33.9M","longFmt":"33,900,000"},"repurchaseOfStock":{"raw":-200000,"fmt":"-200k","longFmt":"-200,000"},"issuanceOfStock":{"raw":73400000,"fmt":"73.4M","longFmt":"73,400,000"}}],"maxAge":86400},"defaultKeyStatistics":{"maxAge":1,"priceHint":{"raw":2,"fmt":"2","longFmt":"2"},"enterpriseValue":{"raw":46880993280,"fmt":"46.88B","longFmt":"46,880,993,280"},"forwardPE":{"raw":15.244252,"fmt":"15.24"},"profitMargins":{"raw":0.103920005,"fmt":"10.39%"},"floatShares":{"raw":600045379,"fmt":"600.05M","longFmt":"600,045,379"},"sharesOutstanding":{"raw":570163008,"fmt":"570.16M","longFmt":"570,163,008"},"sharesShort":{"raw":17927108,"fmt":"17.93M","longFmt":"17,927,108"},"sharesShortPriorMonth":{"raw":19608551,"fmt":"19.61M","longFmt":"19,608,551"},"sharesShortPreviousMonthDate":{"raw":1559260800,"fmt":"2019-05-31"},"dateShortInterest":{"raw":1561680000,"fmt":"2019-06-28"},"sharesPercentSharesOut":{"raw":0.0298,"fmt":"2.98%"},"heldPercentInsiders":{"raw":0.0030399999,"fmt":"0.30%"},"heldPercentInstitutions":{"raw":0.71167,"fmt":"71.17%"},"shortRatio":{"raw":3.57,"fmt":"3.57"},"shortPercentOfFloat":{"raw":0.0301,"fmt":"3.01%"},"beta":{"raw":0.926211,"fmt":"0.93"},"morningStarOverallRating":{},"morningStarRiskRating":{},"category":null,"bookValue":{"raw":11.72,"fmt":"11.72"},"priceToBook":{"raw":4.52645,"fmt":"4.53"},"annualReportExpenseRatio":{},"ytdReturn":{},"beta3Year":{},"totalAssets":{},"yield":{},"fundFamily":null,"fundInceptionDate":{},"legalType":null,"threeYearAverageReturn":{},"fiveYearAverageReturn":{},"priceToSalesTrailing12Months":{},"lastFiscalYearEnd":{"raw":1558828800,"fmt":"2019-05-26"},"nextFiscalYearEnd":{"raw":1621987200,"fmt":"2021-05-26"},"mostRecentQuarter":{"raw":1558828800,"fmt":"2019-05-26"},"earningsQuarterlyGrowth":{"raw":0.609,"fmt":"60.90%"},"revenueQuarterlyGrowth":{},"netIncomeToCommon":{"raw":1752700032,"fmt":"1.75B","longFmt":"1,752,700,032"},"trailingEps":{"raw":2.9,"fmt":"2.90"},"forwardEps":{"raw":3.48,"fmt":"3.48"},"pegRatio":{"raw":2.42,"fmt":"2.42"},"lastSplitFactor":"1/2","lastSplitDate":{"raw":1276041600,"fmt":"2010-06-09"},"enterpriseToRevenue":{"raw":2.78,"fmt":"2.78"},"enterpriseToEbitda":{"raw":12.955,"fmt":"12.95"},"52WeekChange":{"raw":0.20837128,"fmt":"20.84%"},"SandP52WeekChange":{"raw":0.077139735,"fmt":"7.71%"},"lastDividendValue":{},"lastCapGain":{},"annualHoldingsTurnover":{}},"financialData":{"maxAge":86400,"currentPrice":{"raw":53.05,"fmt":"53.05"},"targetHighPrice":{"raw":65.0,"fmt":"65.00"},"targetLowPrice":{"raw":40.0,"fmt":"40.00"},"targetMeanPrice":{"raw":53.25,"fmt":"53.25"},"targetMedianPrice":{"raw":53.5,"fmt":"53.50"},"recommendationMean":{"raw":2.8,"fmt":"2.80"},"recommendationKey":"hold","numberOfAnalystOpinions":{"raw":16,"fmt":"16","longFmt":"16"},"totalCash":{"raw":450000000,"fmt":"450M","longFmt":"450,000,000"},"totalCashPerShare":{"raw":0.748,"fmt":"0.75"},"ebitda":{"raw":3618800128,"fmt":"3.62B","longFmt":"3,618,800,128"},"totalDebt":{"raw":14490000384,"fmt":"14.49B","longFmt":"14,490,000,384"},"quickRatio":{"raw":0.336,"fmt":"0.34"},"currentRatio":{"raw":0.591,"fmt":"0.59"},"totalRevenue":{"raw":16865200128,"fmt":"16.87B","longFmt":"16,865,200,128"},"debtToEquity":{"raw":182.968,"fmt":"182.97"},"revenuePerShare":{"raw":28.09,"fmt":"28.09"},"returnOnAssets":{"raw":0.06172,"fmt":"6.17%"},"returnOnEquity":{"raw":0.23521,"fmt":"23.52%"},"grossProfits":{"raw":5821000000,"fmt":"5.82B","longFmt":"5,821,000,000"},"freeCashflow":{"raw":1730062464,"fmt":"1.73B","longFmt":"1,730,062,464"},"operatingCashflow":{"raw":2807000064,"fmt":"2.81B","longFmt":"2,807,000,064"},"earningsGrowth":{"raw":0.577,"fmt":"57.70%"},"revenueGrowth":{"raw":0.07,"fmt":"7.00%"},"grossMargins":{"raw":0.34515,"fmt":"34.51%"},"ebitdaMargins":{"raw":0.21457,"fmt":"21.46%"},"operatingMargins":{"raw":0.1778,"fmt":"17.78%"},"profitMargins":{"raw":0.103920005,"fmt":"10.39%"},"financialCurrency":"USD"}}],"error":null}} </t>
  </si>
  <si>
    <t xml:space="preserve">{"quoteSummary":{"result":[{"cashflowStatementHistoryQuarterly":{"cashflowStatements":[{"maxAge":1,"endDate":{"raw":1553990400,"fmt":"2019-03-31"},"netIncome":{"raw":308678000,"fmt":"308.68M","longFmt":"308,678,000"},"depreciation":{"raw":214948000,"fmt":"214.95M","longFmt":"214,948,000"},"changeToNetincome":{"raw":-14284000,"fmt":"-14.28M","longFmt":"-14,284,000"},"changeToAccountReceivables":{"raw":-155823000,"fmt":"-155.82M","longFmt":"-155,823,000"},"changeToLiabilities":{"raw":-13556000,"fmt":"-13.56M","longFmt":"-13,556,000"},"changeToInventory":{"raw":-39063000,"fmt":"-39.06M","longFmt":"-39,063,000"},"changeToOperatingActivities":{"raw":-70242000,"fmt":"-70.24M","longFmt":"-70,242,000"},"totalCashFromOperatingActivities":{"raw":428000000,"fmt":"428M","longFmt":"428,000,000"},"capitalExpenditures":{"raw":-674694000,"fmt":"-674.69M","longFmt":"-674,694,000"},"investments":{"raw":-252435000,"fmt":"-252.44M","longFmt":"-252,435,000"},"otherCashflowsFromInvestingActivities":{"raw":4893000,"fmt":"4.89M","longFmt":"4,893,000"},"totalCashflowsFromInvestingActivities":{"raw":-922236000,"fmt":"-922.24M","longFmt":"-922,236,000"},"dividendsPaid":{"raw":-169757000,"fmt":"-169.76M","longFmt":"-169,757,000"},"netBorrowings":{"raw":548488000,"fmt":"548.49M","longFmt":"548,488,000"},"otherCashflowsFromFinancingActivities":{"raw":-11556000,"fmt":"-11.56M","longFmt":"-11,556,000"},"totalCashFromFinancingActivities":{"raw":393284000,"fmt":"393.28M","longFmt":"393,284,000"},"changeInCash":{"raw":-100952000,"fmt":"-100.95M","longFmt":"-100,952,000"},"issuanceOfStock":{"raw":26109000,"fmt":"26.11M","longFmt":"26,109,000"}},{"maxAge":1,"endDate":{"raw":1546214400,"fmt":"2018-12-31"},"netIncome":{"raw":231307000,"fmt":"231.31M","longFmt":"231,307,000"},"depreciation":{"raw":207853000,"fmt":"207.85M","longFmt":"207,853,000"},"changeToNetincome":{"raw":-171058000,"fmt":"-171.06M","longFmt":"-171,058,000"},"changeToAccountReceivables":{"raw":70893000,"fmt":"70.89M","longFmt":"70,893,000"},"changeToLiabilities":{"raw":50507000,"fmt":"50.51M","longFmt":"50,507,000"},"changeToInventory":{"raw":-45533000,"fmt":"-45.53M","longFmt":"-45,533,000"},"changeToOperatingActivities":{"raw":93084000,"fmt":"93.08M","longFmt":"93,084,000"},"totalCashFromOperatingActivities":{"raw":376316000,"fmt":"376.32M","longFmt":"376,316,000"},"capitalExpenditures":{"raw":-638290000,"fmt":"-638.29M","longFmt":"-638,290,000"},"investments":{"raw":-76787000,"fmt":"-76.79M","longFmt":"-76,787,000"},"otherCashflowsFromInvestingActivities":{"raw":30159000,"fmt":"30.16M","longFmt":"30,159,000"},"totalCashflowsFromInvestingActivities":{"raw":-684918000,"fmt":"-684.92M","longFmt":"-684,918,000"},"dividendsPaid":{"raw":-160028000,"fmt":"-160.03M","longFmt":"-160,028,000"},"netBorrowings":{"raw":553325000,"fmt":"553.33M","longFmt":"553,325,000"},"otherCashflowsFromFinancingActivities":{"raw":-9976000,"fmt":"-9.98M","longFmt":"-9,976,000"},"totalCashFromFinancingActivities":{"raw":383321000,"fmt":"383.32M","longFmt":"383,321,000"},"changeInCash":{"raw":74719000,"fmt":"74.72M","longFmt":"74,719,000"},"issuanceOfStock":{"raw":26109000,"fmt":"26.11M","longFmt":"26,109,000"}},{"maxAge":1,"endDate":{"raw":1538265600,"fmt":"2018-09-30"},"netIncome":{"raw":289380000,"fmt":"289.38M","longFmt":"289,380,000"},"depreciation":{"raw":208671000,"fmt":"208.67M","longFmt":"208,671,000"},"changeToNetincome":{"raw":51352000,"fmt":"51.35M","longFmt":"51,352,000"},"changeToAccountReceivables":{"raw":-159403000,"fmt":"-159.4M","longFmt":"-159,403,000"},"changeToLiabilities":{"raw":7468000,"fmt":"7.47M","longFmt":"7,468,000"},"changeToInventory":{"raw":-20907000,"fmt":"-20.91M","longFmt":"-20,907,000"},"changeToOperatingActivities":{"raw":36371000,"fmt":"36.37M","longFmt":"36,371,000"},"totalCashFromOperatingActivities":{"raw":709527000,"fmt":"709.53M","longFmt":"709,527,000"},"capitalExpenditures":{"raw":-633403000,"fmt":"-633.4M","longFmt":"-633,403,000"},"investments":{"raw":7153000,"fmt":"7.15M","longFmt":"7,153,000"},"otherCashflowsFromInvestingActivities":{"raw":-9283000,"fmt":"-9.28M","longFmt":"-9,283,000"},"totalCashflowsFromInvestingActivities":{"raw":-558418000,"fmt":"-558.42M","longFmt":"-558,418,000"},"dividendsPaid":{"raw":-160027000,"fmt":"-160.03M","longFmt":"-160,027,000"},"netBorrowings":{"raw":25956000,"fmt":"25.96M","longFmt":"25,956,000"},"otherCashflowsFromFinancingActivities":{"raw":-4283000,"fmt":"-4.28M","longFmt":"-4,283,000"},"totalCashFromFinancingActivities":{"raw":-138354000,"fmt":"-138.35M","longFmt":"-138,354,000"},"changeInCash":{"raw":12755000,"fmt":"12.76M","longFmt":"12,755,000"},"issuanceOfStock":{"raw":26109000,"fmt":"26.11M","longFmt":"26,109,000"}},{"maxAge":1,"endDate":{"raw":1530316800,"fmt":"2018-06-30"},"netIncome":{"raw":242767000,"fmt":"242.77M","longFmt":"242,767,000"},"depreciation":{"raw":199140000,"fmt":"199.14M","longFmt":"199,140,000"},"changeToNetincome":{"raw":19980000,"fmt":"19.98M","longFmt":"19,980,000"},"changeToAccountReceivables":{"raw":103965000,"fmt":"103.97M","longFmt":"103,965,000"},"changeToLiabilities":{"raw":-18488000,"fmt":"-18.49M","longFmt":"-18,488,000"},"changeToInventory":{"raw":92565000,"fmt":"92.56M","longFmt":"92,565,000"},"changeToOperatingActivities":{"raw":-27773000,"fmt":"-27.77M","longFmt":"-27,773,000"},"totalCashFromOperatingActivities":{"raw":520421000,"fmt":"520.42M","longFmt":"520,421,000"},"capitalExpenditures":{"raw":-644344000,"fmt":"-644.34M","longFmt":"-644,344,000"},"investments":{"raw":-328000,"fmt":"-328k","longFmt":"-328,000"},"otherCashflowsFromInvestingActivities":{"raw":-8922000,"fmt":"-8.92M","longFmt":"-8,922,000"},"totalCashflowsFromInvestingActivities":{"raw":-667426000,"fmt":"-667.43M","longFmt":"-667,426,000"},"dividendsPaid":{"raw":-160028000,"fmt":"-160.03M","longFmt":"-160,028,000"},"netBorrowings":{"raw":66965000,"fmt":"66.97M","longFmt":"66,965,000"},"otherCashflowsFromFinancingActivities":{"raw":-697000,"fmt":"-697k","longFmt":"-697,000"},"totalCashFromFinancingActivities":{"raw":-93760000,"fmt":"-93.76M","longFmt":"-93,760,000"},"changeInCash":{"raw":-240765000,"fmt":"-240.76M","longFmt":"-240,765,000"},"issuanceOfStock":{"raw":26109000,"fmt":"26.11M","longFmt":"26,109,000"}}],"maxAge":86400},"defaultKeyStatistics":{"maxAge":1,"priceHint":{"raw":2,"fmt":"2","longFmt":"2"},"enterpriseValue":{"raw":40043339776,"fmt":"40.04B","longFmt":"40,043,339,776"},"forwardPE":{"raw":20.991804,"fmt":"20.99"},"profitMargins":{"raw":0.12501,"fmt":"12.50%"},"floatShares":{"raw":316959508,"fmt":"316.96M","longFmt":"316,959,508"},"sharesOutstanding":{"raw":0,"fmt":null,"longFmt":"0"},"sharesShort":{"raw":17038949,"fmt":"17.04M","longFmt":"17,038,949"},"sharesShortPriorMonth":{"raw":4970806,"fmt":"4.97M","longFmt":"4,970,806"},"sharesShortPreviousMonthDate":{"raw":1559260800,"fmt":"2019-05-31"},"dateShortInterest":{"raw":1561680000,"fmt":"2019-06-28"},"sharesPercentSharesOut":{"raw":0.0537,"fmt":"5.37%"},"heldPercentInsiders":{"raw":0.00385,"fmt":"0.38%"},"heldPercentInstitutions":{"raw":0.76264,"fmt":"76.26%"},"shortRatio":{"raw":8.68,"fmt":"8.68"},"shortPercentOfFloat":{"raw":0.060500003,"fmt":"6.05%"},"beta":{"raw":0.265538,"fmt":"0.27"},"morningStarOverallRating":{},"morningStarRiskRating":{},"category":null,"bookValue":{"raw":36.671,"fmt":"36.67"},"priceToBook":{"raw":2.095116,"fmt":"2.10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0.145,"fmt":"14.50%"},"revenueQuarterlyGrowth":{},"netIncomeToCommon":{"raw":1072131968,"fmt":"1.07B","longFmt":"1,072,131,968"},"trailingEps":{"raw":3.37,"fmt":"3.37"},"forwardEps":{"raw":3.66,"fmt":"3.66"},"pegRatio":{"raw":3.98,"fmt":"3.98"},"lastSplitFactor":"1/2","lastSplitDate":{"raw":1367280000,"fmt":"2013-04-30"},"enterpriseToRevenue":{"raw":4.669,"fmt":"4.67"},"enterpriseToEbitda":{"raw":15.237,"fmt":"15.24"},"52WeekChange":{"raw":0.31690383,"fmt":"31.69%"},"SandP52WeekChange":{"raw":0.077139735,"fmt":"7.71%"},"lastDividendValue":{},"lastCapGain":{},"annualHoldingsTurnover":{}},"financialData":{"maxAge":86400,"currentPrice":{"raw":76.83,"fmt":"76.83"},"targetHighPrice":{"raw":86.0,"fmt":"86.00"},"targetLowPrice":{"raw":66.0,"fmt":"66.00"},"targetMeanPrice":{"raw":77.15,"fmt":"77.15"},"targetMedianPrice":{"raw":78.0,"fmt":"78.00"},"recommendationMean":{"raw":2.3,"fmt":"2.30"},"recommendationKey":"buy","numberOfAnalystOpinions":{"raw":17,"fmt":"17","longFmt":"17"},"totalCash":{"raw":35145000,"fmt":"35.15M","longFmt":"35,145,000"},"totalCashPerShare":{"raw":0.111,"fmt":"0.11"},"ebitda":{"raw":2628009984,"fmt":"2.63B","longFmt":"2,628,009,984"},"totalDebt":{"raw":15240315904,"fmt":"15.24B","longFmt":"15,240,315,904"},"quickRatio":{"raw":0.293,"fmt":"0.29"},"currentRatio":{"raw":0.505,"fmt":"0.50"},"totalRevenue":{"raw":8576031232,"fmt":"8.58B","longFmt":"8,576,031,232"},"debtToEquity":{"raw":129.232,"fmt":"129.23"},"revenuePerShare":{"raw":27.017,"fmt":"27.02"},"returnOnAssets":{"raw":0.02957,"fmt":"2.96%"},"returnOnEquity":{"raw":0.09335,"fmt":"9.34%"},"grossProfits":{"raw":3966319000,"fmt":"3.97B","longFmt":"3,966,319,000"},"freeCashflow":{"raw":-181748496,"fmt":"-181.75M","longFmt":"-181,748,496"},"operatingCashflow":{"raw":2034264064,"fmt":"2.03B","longFmt":"2,034,264,064"},"earningsGrowth":{"raw":0.142,"fmt":"14.20%"},"revenueGrowth":{"raw":0.056,"fmt":"5.60%"},"grossMargins":{"raw":0.47376,"fmt":"47.38%"},"ebitdaMargins":{"raw":0.30644,"fmt":"30.64%"},"operatingMargins":{"raw":0.20958,"fmt":"20.96%"},"profitMargins":{"raw":0.12501,"fmt":"12.50%"},"financialCurrency":"USD"}}],"error":null}} </t>
  </si>
  <si>
    <t xml:space="preserve">{"quoteSummary":{"result":[{"cashflowStatementHistoryQuarterly":{"cashflowStatements":[{"maxAge":1,"endDate":{"raw":1553990400,"fmt":"2019-03-31"},"netIncome":{"raw":262000000,"fmt":"262M","longFmt":"262,000,000"},"depreciation":{"raw":26000000,"fmt":"26M","longFmt":"26,000,000"},"changeToNetincome":{"raw":66000000,"fmt":"66M","longFmt":"66,000,000"},"changeToAccountReceivables":{"raw":14000000,"fmt":"14M","longFmt":"14,000,000"},"changeToLiabilities":{"raw":-50000000,"fmt":"-50M","longFmt":"-50,000,000"},"changeToOperatingActivities":{"raw":-13000000,"fmt":"-13M","longFmt":"-13,000,000"},"totalCashFromOperatingActivities":{"raw":300000000,"fmt":"300M","longFmt":"300,000,000"},"capitalExpenditures":{"raw":-44000000,"fmt":"-44M","longFmt":"-44,000,000"},"otherCashflowsFromInvestingActivities":{"raw":-4000000,"fmt":"-4M","longFmt":"-4,000,000"},"totalCashflowsFromInvestingActivities":{"raw":-34000000,"fmt":"-34M","longFmt":"-34,000,000"},"dividendsPaid":{"raw":-129000000,"fmt":"-129M","longFmt":"-129,000,000"},"netBorrowings":{"raw":-3000000,"fmt":"-3M","longFmt":"-3,000,000"},"otherCashflowsFromFinancingActivities":{"raw":-37000000,"fmt":"-37M","longFmt":"-37,000,000"},"totalCashFromFinancingActivities":{"raw":-278000000,"fmt":"-278M","longFmt":"-278,000,000"},"effectOfExchangeRate":{"raw":12000000,"fmt":"12M","longFmt":"12,000,000"},"repurchaseOfStock":{"raw":-109000000,"fmt":"-109M","longFmt":"-109,000,000"}},{"maxAge":1,"endDate":{"raw":1546214400,"fmt":"2018-12-31"},"netIncome":{"raw":334000000,"fmt":"334M","longFmt":"334,000,000"},"depreciation":{"raw":34000000,"fmt":"34M","longFmt":"34,000,000"},"changeToNetincome":{"raw":-72000000,"fmt":"-72M","longFmt":"-72,000,000"},"changeToAccountReceivables":{"raw":-31000000,"fmt":"-31M","longFmt":"-31,000,000"},"changeToLiabilities":{"raw":13000000,"fmt":"13M","longFmt":"13,000,000"},"changeToOperatingActivities":{"raw":-10000000,"fmt":"-10M","longFmt":"-10,000,000"},"totalCashFromOperatingActivities":{"raw":380000000,"fmt":"380M","longFmt":"380,000,000"},"capitalExpenditures":{"raw":-87000000,"fmt":"-87M","longFmt":"-87,000,000"},"otherCashflowsFromInvestingActivities":{"raw":-3000000,"fmt":"-3M","longFmt":"-3,000,000"},"totalCashflowsFromInvestingActivities":{"raw":224000000,"fmt":"224M","longFmt":"224,000,000"},"dividendsPaid":{"raw":-113000000,"fmt":"-113M","longFmt":"-113,000,000"},"netBorrowings":{"raw":375000000,"fmt":"375M","longFmt":"375,000,000"},"otherCashflowsFromFinancingActivities":{"raw":-15000000,"fmt":"-15M","longFmt":"-15,000,000"},"totalCashFromFinancingActivities":{"raw":-459000000,"fmt":"-459M","longFmt":"-459,000,000"},"effectOfExchangeRate":{"raw":-8000000,"fmt":"-8M","longFmt":"-8,000,000"},"changeInCash":{"raw":137000000,"fmt":"137M","longFmt":"137,000,000"},"repurchaseOfStock":{"raw":-706000000,"fmt":"-706M","longFmt":"-706,000,000"}},{"maxAge":1,"endDate":{"raw":1538265600,"fmt":"2018-09-30"},"netIncome":{"raw":454000000,"fmt":"454M","longFmt":"454,000,000"},"depreciation":{"raw":32000000,"fmt":"32M","longFmt":"32,000,000"},"changeToNetincome":{"raw":-104000000,"fmt":"-104M","longFmt":"-104,000,000"},"changeToAccountReceivables":{"raw":-20000000,"fmt":"-20M","longFmt":"-20,000,000"},"changeToLiabilities":{"raw":79000000,"fmt":"79M","longFmt":"79,000,000"},"changeToOperatingActivities":{"raw":6000000,"fmt":"6M","longFmt":"6,000,000"},"totalCashFromOperatingActivities":{"raw":415000000,"fmt":"415M","longFmt":"415,000,000"},"capitalExpenditures":{"raw":-62000000,"fmt":"-62M","longFmt":"-62,000,000"},"otherCashflowsFromInvestingActivities":{"raw":-3000000,"fmt":"-3M","longFmt":"-3,000,000"},"totalCashflowsFromInvestingActivities":{"raw":131000000,"fmt":"131M","longFmt":"131,000,000"},"dividendsPaid":{"raw":-113000000,"fmt":"-113M","longFmt":"-113,000,000"},"netBorrowings":{"raw":50000000,"fmt":"50M","longFmt":"50,000,000"},"otherCashflowsFromFinancingActivities":{"raw":-3000000,"fmt":"-3M","longFmt":"-3,000,000"},"totalCashFromFinancingActivities":{"raw":-582000000,"fmt":"-582M","longFmt":"-582,000,000"},"effectOfExchangeRate":{"raw":-36000000,"fmt":"-36M","longFmt":"-36,000,000"},"changeInCash":{"raw":-72000000,"fmt":"-72M","longFmt":"-72,000,000"},"repurchaseOfStock":{"raw":-516000000,"fmt":"-516M","longFmt":"-516,000,000"}},{"maxAge":1,"endDate":{"raw":1530316800,"fmt":"2018-06-30"},"netIncome":{"raw":321000000,"fmt":"321M","longFmt":"321,000,000"},"depreciation":{"raw":34000000,"fmt":"34M","longFmt":"34,000,000"},"changeToNetincome":{"raw":-81000000,"fmt":"-81M","longFmt":"-81,000,000"},"changeToAccountReceivables":{"raw":-19000000,"fmt":"-19M","longFmt":"-19,000,000"},"changeToLiabilities":{"raw":-61000000,"fmt":"-61M","longFmt":"-61,000,000"},"changeToOperatingActivities":{"raw":26000000,"fmt":"26M","longFmt":"26,000,000"},"totalCashFromOperatingActivities":{"raw":192000000,"fmt":"192M","longFmt":"192,000,000"},"capitalExpenditures":{"raw":-43000000,"fmt":"-43M","longFmt":"-43,000,000"},"investments":{"raw":-200000000,"fmt":"-200M","longFmt":"-200,000,000"},"otherCashflowsFromInvestingActivities":{"raw":-10000000,"fmt":"-10M","longFmt":"-10,000,000"},"totalCashflowsFromInvestingActivities":{"raw":-206000000,"fmt":"-206M","longFmt":"-206,000,000"},"dividendsPaid":{"raw":-116000000,"fmt":"-116M","longFmt":"-116,000,000"},"netBorrowings":{"raw":194000000,"fmt":"194M","longFmt":"194,000,000"},"otherCashflowsFromFinancingActivities":{"raw":-11000000,"fmt":"-11M","longFmt":"-11,000,000"},"totalCashFromFinancingActivities":{"raw":-603000000,"fmt":"-603M","longFmt":"-603,000,000"},"effectOfExchangeRate":{"raw":-57000000,"fmt":"-57M","longFmt":"-57,000,000"},"changeInCash":{"raw":-674000000,"fmt":"-674M","longFmt":"-674,000,000"},"repurchaseOfStock":{"raw":-670000000,"fmt":"-670M","longFmt":"-670,000,000"}}],"maxAge":86400},"defaultKeyStatistics":{"maxAge":1,"priceHint":{"raw":2,"fmt":"2","longFmt":"2"},"enterpriseValue":{"raw":44811796480,"fmt":"44.81B","longFmt":"44,811,796,480"},"forwardPE":{"raw":26.261793,"fmt":"26.26"},"profitMargins":{"raw":0.24610001,"fmt":"24.61%"},"floatShares":{"raw":305467199,"fmt":"305.47M","longFmt":"305,467,199"},"sharesOutstanding":{"raw":305975008,"fmt":"305.98M","longFmt":"305,975,008"},"sharesShort":{"raw":5071705,"fmt":"5.07M","longFmt":"5,071,705"},"sharesShortPriorMonth":{"raw":5644774,"fmt":"5.64M","longFmt":"5,644,774"},"sharesShortPreviousMonthDate":{"raw":1559260800,"fmt":"2019-05-31"},"dateShortInterest":{"raw":1561680000,"fmt":"2019-06-28"},"sharesPercentSharesOut":{"raw":0.0166,"fmt":"1.66%"},"heldPercentInsiders":{"raw":0.00145,"fmt":"0.14%"},"heldPercentInstitutions":{"raw":0.77036005,"fmt":"77.04%"},"shortRatio":{"raw":3.04,"fmt":"3.04"},"shortPercentOfFloat":{"raw":0.0166,"fmt":"1.66%"},"beta":{"raw":0.463668,"fmt":"0.46"},"morningStarOverallRating":{},"morningStarRiskRating":{},"category":null,"bookValue":{"raw":-25.83,"fmt":"-25.83"},"priceToBook":{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-0.395,"fmt":"-39.50%"},"revenueQuarterlyGrowth":{},"netIncomeToCommon":{"raw":1371000064,"fmt":"1.37B","longFmt":"1,371,000,064"},"trailingEps":{"raw":4.253,"fmt":"4.25"},"forwardEps":{"raw":4.24,"fmt":"4.24"},"pegRatio":{"raw":1.94,"fmt":"1.94"},"lastSplitFactor":"1000/1391","lastSplitDate":{"raw":1477958400,"fmt":"2016-11-01"},"enterpriseToRevenue":{"raw":8.044,"fmt":"8.04"},"enterpriseToEbitda":{"raw":23.635,"fmt":"23.64"},"52WeekChange":{"raw":0.42295957,"fmt":"42.30%"},"SandP52WeekChange":{"raw":0.077139735,"fmt":"7.71%"},"lastDividendValue":{},"lastCapGain":{},"annualHoldingsTurnover":{}},"financialData":{"maxAge":86400,"currentPrice":{"raw":111.35,"fmt":"111.35"},"targetHighPrice":{"raw":126.0,"fmt":"126.00"},"targetLowPrice":{"raw":84.0,"fmt":"84.00"},"targetMeanPrice":{"raw":105.7,"fmt":"105.70"},"targetMedianPrice":{"raw":106.5,"fmt":"106.50"},"recommendationMean":{"raw":2.5,"fmt":"2.50"},"recommendationKey":"buy","numberOfAnalystOpinions":{"raw":20,"fmt":"20","longFmt":"20"},"totalCash":{"raw":297000000,"fmt":"297M","longFmt":"297,000,000"},"totalCashPerShare":{"raw":0.971,"fmt":"0.97"},"ebitda":{"raw":1896000000,"fmt":"1.9B","longFmt":"1,896,000,000"},"totalDebt":{"raw":10860999680,"fmt":"10.86B","longFmt":"10,860,999,680"},"quickRatio":{"raw":0.633,"fmt":"0.63"},"currentRatio":{"raw":0.894,"fmt":"0.89"},"totalRevenue":{"raw":5570999808,"fmt":"5.57B","longFmt":"5,570,999,808"},"debtToEquity":{},"revenuePerShare":{"raw":17.63,"fmt":"17.63"},"returnOnAssets":{"raw":0.23095,"fmt":"23.09%"},"returnOnEquity":{},"grossProfits":{"raw":2666000000,"fmt":"2.67B","longFmt":"2,666,000,000"},"freeCashflow":{"raw":585124992,"fmt":"585.12M","longFmt":"585,124,992"},"operatingCashflow":{"raw":1287000064,"fmt":"1.29B","longFmt":"1,287,000,064"},"earningsGrowth":{"raw":-0.346,"fmt":"-34.60%"},"revenueGrowth":{"raw":-0.085,"fmt":"-8.50%"},"grossMargins":{"raw":0.48286,"fmt":"48.29%"},"ebitdaMargins":{"raw":0.34033,"fmt":"34.03%"},"operatingMargins":{"raw":0.31772,"fmt":"31.77%"},"profitMargins":{"raw":0.24610001,"fmt":"24.61%"},"financialCurrency":"USD"}}],"error":null}} </t>
  </si>
  <si>
    <t xml:space="preserve">{"quoteSummary":{"result":[{"cashflowStatementHistoryQuarterly":{"cashflowStatements":[{"maxAge":1,"endDate":{"raw":1553990400,"fmt":"2019-03-31"},"netIncome":{"raw":401000000,"fmt":"401M","longFmt":"401,000,000"},"depreciation":{"raw":311000000,"fmt":"311M","longFmt":"311,000,000"},"changeToNetincome":{"raw":70000000,"fmt":"70M","longFmt":"70,000,000"},"changeToAccountReceivables":{"raw":143000000,"fmt":"143M","longFmt":"143,000,000"},"changeToLiabilities":{"raw":-288000000,"fmt":"-288M","longFmt":"-288,000,000"},"changeToInventory":{"raw":207000000,"fmt":"207M","longFmt":"207,000,000"},"changeToOperatingActivities":{"raw":-92000000,"fmt":"-92M","longFmt":"-92,000,000"},"totalCashFromOperatingActivities":{"raw":752000000,"fmt":"752M","longFmt":"752,000,000"},"capitalExpenditures":{"raw":-668000000,"fmt":"-668M","longFmt":"-668,000,000"},"investments":{"raw":-21000000,"fmt":"-21M","longFmt":"-21,000,000"},"otherCashflowsFromInvestingActivities":{"raw":-59000000,"fmt":"-59M","longFmt":"-59,000,000"},"totalCashflowsFromInvestingActivities":{"raw":-748000000,"fmt":"-748M","longFmt":"-748,000,000"},"dividendsPaid":{"raw":-172000000,"fmt":"-172M","longFmt":"-172,000,000"},"netBorrowings":{"raw":191000000,"fmt":"191M","longFmt":"191,000,000"},"otherCashflowsFromFinancingActivities":{"raw":-38000000,"fmt":"-38M","longFmt":"-38,000,000"},"totalCashFromFinancingActivities":{"raw":-19000000,"fmt":"-19M","longFmt":"-19,000,000"},"changeInCash":{"raw":-15000000,"fmt":"-15M","longFmt":"-15,000,000"}},{"maxAge":1,"endDate":{"raw":1546214400,"fmt":"2018-12-31"},"netIncome":{"raw":191000000,"fmt":"191M","longFmt":"191,000,000"},"depreciation":{"raw":11000000,"fmt":"11M","longFmt":"11,000,000"},"changeToNetincome":{"raw":-23000000,"fmt":"-23M","longFmt":"-23,000,000"},"changeToAccountReceivables":{"raw":-129000000,"fmt":"-129M","longFmt":"-129,000,000"},"changeToLiabilities":{"raw":137000000,"fmt":"137M","longFmt":"137,000,000"},"changeToInventory":{"raw":-43000000,"fmt":"-43M","longFmt":"-43,000,000"},"changeToOperatingActivities":{"raw":169000000,"fmt":"169M","longFmt":"169,000,000"},"totalCashFromOperatingActivities":{"raw":633000000,"fmt":"633M","longFmt":"633,000,000"},"capitalExpenditures":{"raw":-934000000,"fmt":"-934M","longFmt":"-934,000,000"},"investments":{"raw":-91000000,"fmt":"-91M","longFmt":"-91,000,000"},"otherCashflowsFromInvestingActivities":{"raw":14000000,"fmt":"14M","longFmt":"14,000,000"},"totalCashflowsFromInvestingActivities":{"raw":-1011000000,"fmt":"-1.01B","longFmt":"-1,011,000,000"},"dividendsPaid":{"raw":-161000000,"fmt":"-161M","longFmt":"-161,000,000"},"netBorrowings":{"raw":531000000,"fmt":"531M","longFmt":"531,000,000"},"otherCashflowsFromFinancingActivities":{"raw":-13000000,"fmt":"-13M","longFmt":"-13,000,000"},"totalCashFromFinancingActivities":{"raw":350000000,"fmt":"350M","longFmt":"350,000,000"},"changeInCash":{"raw":-28000000,"fmt":"-28M","longFmt":"-28,000,000"},"repurchaseOfStock":{"raw":-7000000,"fmt":"-7M","longFmt":"-7,000,000"}},{"maxAge":1,"endDate":{"raw":1538265600,"fmt":"2018-09-30"},"netIncome":{"raw":334000000,"fmt":"334M","longFmt":"334,000,000"},"depreciation":{"raw":287000000,"fmt":"287M","longFmt":"287,000,000"},"changeToNetincome":{"raw":11000000,"fmt":"11M","longFmt":"11,000,000"},"changeToAccountReceivables":{"raw":65000000,"fmt":"65M","longFmt":"65,000,000"},"changeToLiabilities":{"raw":43000000,"fmt":"43M","longFmt":"43,000,000"},"changeToInventory":{"raw":-93000000,"fmt":"-93M","longFmt":"-93,000,000"},"changeToOperatingActivities":{"raw":-33000000,"fmt":"-33M","longFmt":"-33,000,000"},"totalCashFromOperatingActivities":{"raw":614000000,"fmt":"614M","longFmt":"614,000,000"},"capitalExpenditures":{"raw":-622000000,"fmt":"-622M","longFmt":"-622,000,000"},"investments":{"raw":-309000000,"fmt":"-309M","longFmt":"-309,000,000"},"otherCashflowsFromInvestingActivities":{"raw":-25000000,"fmt":"-25M","longFmt":"-25,000,000"},"totalCashflowsFromInvestingActivities":{"raw":-956000000,"fmt":"-956M","longFmt":"-956,000,000"},"dividendsPaid":{"raw":-150000000,"fmt":"-150M","longFmt":"-150,000,000"},"netBorrowings":{"raw":513000000,"fmt":"513M","longFmt":"513,000,000"},"otherCashflowsFromFinancingActivities":{"raw":-4000000,"fmt":"-4M","longFmt":"-4,000,000"},"totalCashFromFinancingActivities":{"raw":360000000,"fmt":"360M","longFmt":"360,000,000"},"changeInCash":{"raw":18000000,"fmt":"18M","longFmt":"18,000,000"},"repurchaseOfStock":{"raw":-7000000,"fmt":"-7M","longFmt":"-7,000,000"},"issuanceOfStock":{"raw":1000000,"fmt":"1M","longFmt":"1,000,000"}},{"maxAge":1,"endDate":{"raw":1530316800,"fmt":"2018-06-30"},"netIncome":{"raw":234000000,"fmt":"234M","longFmt":"234,000,000"},"depreciation":{"raw":282000000,"fmt":"282M","longFmt":"282,000,000"},"changeToNetincome":{"raw":3000000,"fmt":"3M","longFmt":"3,000,000"},"changeToAccountReceivables":{"raw":-13000000,"fmt":"-13M","longFmt":"-13,000,000"},"changeToLiabilities":{"raw":102000000,"fmt":"102M","longFmt":"102,000,000"},"changeToInventory":{"raw":-78000000,"fmt":"-78M","longFmt":"-78,000,000"},"changeToOperatingActivities":{"raw":65000000,"fmt":"65M","longFmt":"65,000,000"},"totalCashFromOperatingActivities":{"raw":595000000,"fmt":"595M","longFmt":"595,000,000"},"capitalExpenditures":{"raw":-630000000,"fmt":"-630M","longFmt":"-630,000,000"},"investments":{"raw":-168000000,"fmt":"-168M","longFmt":"-168,000,000"},"otherCashflowsFromInvestingActivities":{"raw":4000000,"fmt":"4M","longFmt":"4,000,000"},"totalCashflowsFromInvestingActivities":{"raw":-794000000,"fmt":"-794M","longFmt":"-794,000,000"},"dividendsPaid":{"raw":-151000000,"fmt":"-151M","longFmt":"-151,000,000"},"netBorrowings":{"raw":257000000,"fmt":"257M","longFmt":"257,000,000"},"otherCashflowsFromFinancingActivities":{"raw":-13000000,"fmt":"-13M","longFmt":"-13,000,000"},"totalCashFromFinancingActivities":{"raw":99000000,"fmt":"99M","longFmt":"99,000,000"},"changeInCash":{"raw":-100000000,"fmt":"-100M","longFmt":"-100,000,000"},"repurchaseOfStock":{"raw":-7000000,"fmt":"-7M","longFmt":"-7,000,000"},"issuanceOfStock":{"raw":6000000,"fmt":"6M","longFmt":"6,000,000"}}],"maxAge":86400},"defaultKeyStatistics":{"maxAge":1,"priceHint":{"raw":2,"fmt":"2","longFmt":"2"},"enterpriseValue":{"raw":38796783616,"fmt":"38.8B","longFmt":"38,796,783,616"},"forwardPE":{"raw":19.595129,"fmt":"19.60"},"profitMargins":{"raw":0.08302,"fmt":"8.30%"},"floatShares":{"raw":181918947,"fmt":"181.92M","longFmt":"181,918,947"},"sharesOutstanding":{"raw":183212000,"fmt":"183.21M","longFmt":"183,212,000"},"sharesShort":{"raw":3378801,"fmt":"3.38M","longFmt":"3,378,801"},"sharesShortPriorMonth":{"raw":2855783,"fmt":"2.86M","longFmt":"2,855,783"},"sharesShortPreviousMonthDate":{"raw":1559260800,"fmt":"2019-05-31"},"dateShortInterest":{"raw":1561680000,"fmt":"2019-06-28"},"sharesPercentSharesOut":{"raw":0.0184,"fmt":"1.84%"},"heldPercentInsiders":{"raw":0.00569,"fmt":"0.57%"},"heldPercentInstitutions":{"raw":0.74239,"fmt":"74.24%"},"shortRatio":{"raw":4.06,"fmt":"4.06"},"shortPercentOfFloat":{"raw":0.023599999,"fmt":"2.36%"},"beta":{"raw":0.315175,"fmt":"0.32"},"morningStarOverallRating":{},"morningStarRiskRating":{},"category":null,"bookValue":{"raw":57.556,"fmt":"57.56"},"priceToBook":{"raw":2.2367783,"fmt":"2.24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0.111,"fmt":"11.10%"},"revenueQuarterlyGrowth":{},"netIncomeToCommon":{"raw":1158000000,"fmt":"1.16B","longFmt":"1,158,000,000"},"trailingEps":{"raw":6.369,"fmt":"6.37"},"forwardEps":{"raw":6.57,"fmt":"6.57"},"pegRatio":{"raw":5.21,"fmt":"5.21"},"lastSplitFactor":"1/2","lastSplitDate":{"raw":-219715200,"fmt":"1963-01-15"},"enterpriseToRevenue":{"raw":2.777,"fmt":"2.78"},"enterpriseToEbitda":{"raw":15.457,"fmt":"15.46"},"52WeekChange":{"raw":0.22285986,"fmt":"22.29%"},"SandP52WeekChange":{"raw":0.077139735,"fmt":"7.71%"},"lastDividendValue":{},"lastCapGain":{},"annualHoldingsTurnover":{}},"financialData":{"maxAge":86400,"currentPrice":{"raw":128.74,"fmt":"128.74"},"targetHighPrice":{"raw":142.0,"fmt":"142.00"},"targetLowPrice":{"raw":118.0,"fmt":"118.00"},"targetMeanPrice":{"raw":128.93,"fmt":"128.93"},"targetMedianPrice":{"raw":128.0,"fmt":"128.00"},"recommendationMean":{"raw":2.7,"fmt":"2.70"},"recommendationKey":"hold","numberOfAnalystOpinions":{"raw":14,"fmt":"14","longFmt":"14"},"totalCash":{"raw":56000000,"fmt":"56M","longFmt":"56,000,000"},"totalCashPerShare":{"raw":0.306,"fmt":"0.31"},"ebitda":{"raw":2510000128,"fmt":"2.51B","longFmt":"2,510,000,128"},"totalDebt":{"raw":14561999872,"fmt":"14.56B","longFmt":"14,561,999,872"},"quickRatio":{"raw":0.497,"fmt":"0.50"},"currentRatio":{"raw":0.779,"fmt":"0.78"},"totalRevenue":{"raw":13973000192,"fmt":"13.97B","longFmt":"13,973,000,192"},"debtToEquity":{"raw":132.142,"fmt":"132.14"},"revenuePerShare":{"raw":76.986,"fmt":"76.99"},"returnOnAssets":{"raw":0.02881,"fmt":"2.88%"},"returnOnEquity":{"raw":0.1099,"fmt":"10.99%"},"grossProfits":{"raw":3150000000,"fmt":"3.15B","longFmt":"3,150,000,000"},"freeCashflow":{"raw":-754499968,"fmt":"-754.5M","longFmt":"-754,499,968"},"operatingCashflow":{"raw":2593999872,"fmt":"2.59B","longFmt":"2,593,999,872"},"earningsGrowth":{"raw":0.095,"fmt":"9.50%"},"revenueGrowth":{"raw":-0.064,"fmt":"-6.40%"},"grossMargins":{"raw":0.22959,"fmt":"22.96%"},"ebitdaMargins":{"raw":0.17963,"fmt":"17.96%"},"operatingMargins":{"raw":0.11594,"fmt":"11.59%"},"profitMargins":{"raw":0.08302,"fmt":"8.30%"},"financialCurrency":"USD"}}],"error":null}} </t>
  </si>
  <si>
    <t xml:space="preserve">{"quoteSummary":{"result":[{"cashflowStatementHistoryQuarterly":{"cashflowStatements":[{"maxAge":1,"endDate":{"raw":1553990400,"fmt":"2019-03-31"},"netIncome":{"raw":287000000,"fmt":"287M","longFmt":"287,000,000"},"depreciation":{"raw":149000000,"fmt":"149M","longFmt":"149,000,000"},"changeToNetincome":{"raw":12000000,"fmt":"12M","longFmt":"12,000,000"},"changeToAccountReceivables":{"raw":-121000000,"fmt":"-121M","longFmt":"-121,000,000"},"changeToLiabilities":{"raw":0,"fmt":null,"longFmt":"0"},"changeToOperatingActivities":{"raw":-406000000,"fmt":"-406M","longFmt":"-406,000,000"},"totalCashFromOperatingActivities":{"raw":-47000000,"fmt":"-47M","longFmt":"-47,000,000"},"capitalExpenditures":{"raw":-57000000,"fmt":"-57M","longFmt":"-57,000,000"},"totalCashflowsFromInvestingActivities":{"raw":-75000000,"fmt":"-75M","longFmt":"-75,000,000"},"dividendsPaid":{"raw":-77000000,"fmt":"-77M","longFmt":"-77,000,000"},"netBorrowings":{"raw":137000000,"fmt":"137M","longFmt":"137,000,000"},"totalCashFromFinancingActivities":{"raw":82000000,"fmt":"82M","longFmt":"82,000,000"},"effectOfExchangeRate":{"raw":-1000000,"fmt":"-1M","longFmt":"-1,000,000"},"changeInCash":{"raw":-41000000,"fmt":"-41M","longFmt":"-41,000,000"},"issuanceOfStock":{"raw":22000000,"fmt":"22M","longFmt":"22,000,000"}},{"maxAge":1,"endDate":{"raw":1546214400,"fmt":"2018-12-31"},"netIncome":{"raw":378000000,"fmt":"378M","longFmt":"378,000,000"},"depreciation":{"raw":143000000,"fmt":"143M","longFmt":"143,000,000"},"changeToNetincome":{"raw":-28000000,"fmt":"-28M","longFmt":"-28,000,000"},"changeToAccountReceivables":{"raw":-264000000,"fmt":"-264M","longFmt":"-264,000,000"},"changeToLiabilities":{"raw":0,"fmt":null,"longFmt":"0"},"changeToOperatingActivities":{"raw":309000000,"fmt":"309M","longFmt":"309,000,000"},"totalCashFromOperatingActivities":{"raw":572000000,"fmt":"572M","longFmt":"572,000,000"},"capitalExpenditures":{"raw":-59000000,"fmt":"-59M","longFmt":"-59,000,000"},"otherCashflowsFromInvestingActivities":{"raw":-1000000,"fmt":"-1M","longFmt":"-1,000,000"},"totalCashflowsFromInvestingActivities":{"raw":-101000000,"fmt":"-101M","longFmt":"-101,000,000"},"dividendsPaid":{"raw":-78000000,"fmt":"-78M","longFmt":"-78,000,000"},"netBorrowings":{"raw":-100000000,"fmt":"-100M","longFmt":"-100,000,000"},"otherCashflowsFromFinancingActivities":{"raw":-6000000,"fmt":"-6M","longFmt":"-6,000,000"},"totalCashFromFinancingActivities":{"raw":-361000000,"fmt":"-361M","longFmt":"-361,000,000"},"effectOfExchangeRate":{"raw":-8000000,"fmt":"-8M","longFmt":"-8,000,000"},"changeInCash":{"raw":102000000,"fmt":"102M","longFmt":"102,000,000"},"repurchaseOfStock":{"raw":-201000000,"fmt":"-201M","longFmt":"-201,000,000"},"issuanceOfStock":{"raw":24000000,"fmt":"24M","longFmt":"24,000,000"}},{"maxAge":1,"endDate":{"raw":1538265600,"fmt":"2018-09-30"},"netIncome":{"raw":44000000,"fmt":"44M","longFmt":"44,000,000"},"depreciation":{"raw":149000000,"fmt":"149M","longFmt":"149,000,000"},"changeToNetincome":{"raw":-54000000,"fmt":"-54M","longFmt":"-54,000,000"},"changeToAccountReceivables":{"raw":251000000,"fmt":"251M","longFmt":"251,000,000"},"changeToLiabilities":{"raw":0,"fmt":null,"longFmt":"0"},"changeToOperatingActivities":{"raw":-102000000,"fmt":"-102M","longFmt":"-102,000,000"},"totalCashFromOperatingActivities":{"raw":321000000,"fmt":"321M","longFmt":"321,000,000"},"capitalExpenditures":{"raw":-68000000,"fmt":"-68M","longFmt":"-68,000,000"},"otherCashflowsFromInvestingActivities":{"raw":-3000000,"fmt":"-3M","longFmt":"-3,000,000"},"totalCashflowsFromInvestingActivities":{"raw":-87000000,"fmt":"-87M","longFmt":"-87,000,000"},"dividendsPaid":{"raw":-79000000,"fmt":"-79M","longFmt":"-79,000,000"},"netBorrowings":{"raw":20000000,"fmt":"20M","longFmt":"20,000,000"},"otherCashflowsFromFinancingActivities":{"raw":-19000000,"fmt":"-19M","longFmt":"-19,000,000"},"totalCashFromFinancingActivities":{"raw":-207000000,"fmt":"-207M","longFmt":"-207,000,000"},"effectOfExchangeRate":{"raw":-7000000,"fmt":"-7M","longFmt":"-7,000,000"},"changeInCash":{"raw":20000000,"fmt":"20M","longFmt":"20,000,000"},"repurchaseOfStock":{"raw":-132000000,"fmt":"-132M","longFmt":"-132,000,000"},"issuanceOfStock":{"raw":3000000,"fmt":"3M","longFmt":"3,000,000"}},{"maxAge":1,"endDate":{"raw":1530316800,"fmt":"2018-06-30"},"netIncome":{"raw":58000000,"fmt":"58M","longFmt":"58,000,000"},"depreciation":{"raw":156000000,"fmt":"156M","longFmt":"156,000,000"},"changeToNetincome":{"raw":-19000000,"fmt":"-19M","longFmt":"-19,000,000"},"changeToAccountReceivables":{"raw":124000000,"fmt":"124M","longFmt":"124,000,000"},"changeToLiabilities":{"raw":0,"fmt":null,"longFmt":"0"},"changeToOperatingActivities":{"raw":26000000,"fmt":"26M","longFmt":"26,000,000"},"totalCashFromOperatingActivities":{"raw":377000000,"fmt":"377M","longFmt":"377,000,000"},"capitalExpenditures":{"raw":-76000000,"fmt":"-76M","longFmt":"-76,000,000"},"otherCashflowsFromInvestingActivities":{"raw":17000000,"fmt":"17M","longFmt":"17,000,000"},"totalCashflowsFromInvestingActivities":{"raw":-74000000,"fmt":"-74M","longFmt":"-74,000,000"},"dividendsPaid":{"raw":-81000000,"fmt":"-81M","longFmt":"-81,000,000"},"netBorrowings":{"raw":114000000,"fmt":"114M","longFmt":"114,000,000"},"otherCashflowsFromFinancingActivities":{"raw":-59000000,"fmt":"-59M","longFmt":"-59,000,000"},"totalCashFromFinancingActivities":{"raw":-311000000,"fmt":"-311M","longFmt":"-311,000,000"},"effectOfExchangeRate":{"raw":-35000000,"fmt":"-35M","longFmt":"-35,000,000"},"changeInCash":{"raw":-43000000,"fmt":"-43M","longFmt":"-43,000,000"},"repurchaseOfStock":{"raw":-292000000,"fmt":"-292M","longFmt":"-292,000,000"},"issuanceOfStock":{"raw":7000000,"fmt":"7M","longFmt":"7,000,000"}}],"maxAge":86400},"defaultKeyStatistics":{"maxAge":1,"priceHint":{"raw":2,"fmt":"2","longFmt":"2"},"enterpriseValue":{"raw":30394570752,"fmt":"30.39B","longFmt":"30,394,570,752"},"forwardPE":{"raw":16.56118,"fmt":"16.56"},"profitMargins":{"raw":0.08989,"fmt":"8.99%"},"floatShares":{"raw":128666246,"fmt":"128.67M","longFmt":"128,666,246"},"sharesOutstanding":{"raw":129236000,"fmt":"129.24M","longFmt":"129,236,000"},"sharesShort":{"raw":1103888,"fmt":"1.1M","longFmt":"1,103,888"},"sharesShortPriorMonth":{"raw":1027282,"fmt":"1.03M","longFmt":"1,027,282"},"sharesShortPreviousMonthDate":{"raw":1559260800,"fmt":"2019-05-31"},"dateShortInterest":{"raw":1561680000,"fmt":"2019-06-28"},"sharesPercentSharesOut":{"raw":0.0085,"fmt":"0.85%"},"heldPercentInsiders":{"raw":0.0053600003,"fmt":"0.54%"},"heldPercentInstitutions":{"raw":0.95047,"fmt":"95.05%"},"shortRatio":{"raw":2.19,"fmt":"2.19"},"shortPercentOfFloat":{"raw":0.0112,"fmt":"1.12%"},"beta":{"raw":0.656804,"fmt":"0.66"},"morningStarOverallRating":{},"morningStarRiskRating":{},"category":null,"bookValue":{"raw":78.105,"fmt":"78.11"},"priceToBook":{"raw":2.512643,"fmt":"2.51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0.335,"fmt":"33.50%"},"revenueQuarterlyGrowth":{},"netIncomeToCommon":{"raw":767000000,"fmt":"767M","longFmt":"767,000,000"},"trailingEps":{"raw":5.848,"fmt":"5.85"},"forwardEps":{"raw":11.85,"fmt":"11.85"},"pegRatio":{"raw":1.69,"fmt":"1.69"},"lastSplitFactor":"10000/3775","lastSplitDate":{"raw":1451952000,"fmt":"2016-01-05"},"enterpriseToRevenue":{"raw":3.562,"fmt":"3.56"},"enterpriseToEbitda":{"raw":16.039,"fmt":"16.04"},"52WeekChange":{"raw":0.25456965,"fmt":"25.46%"},"SandP52WeekChange":{"raw":0.077139735,"fmt":"7.71%"},"lastDividendValue":{},"lastCapGain":{},"annualHoldingsTurnover":{}},"financialData":{"maxAge":86400,"currentPrice":{"raw":196.25,"fmt":"196.25"},"targetHighPrice":{"raw":225.0,"fmt":"225.00"},"targetLowPrice":{"raw":172.0,"fmt":"172.00"},"targetMeanPrice":{"raw":204.44,"fmt":"204.44"},"targetMedianPrice":{"raw":207.5,"fmt":"207.50"},"recommendationMean":{"raw":2.1,"fmt":"2.10"},"recommendationKey":"buy","numberOfAnalystOpinions":{"raw":16,"fmt":"16","longFmt":"16"},"totalCash":{"raw":992000000,"fmt":"992M","longFmt":"992,000,000"},"totalCashPerShare":{"raw":7.676,"fmt":"7.68"},"ebitda":{"raw":1895000064,"fmt":"1.9B","longFmt":"1,895,000,064"},"totalDebt":{"raw":5852000256,"fmt":"5.85B","longFmt":"5,852,000,256"},"quickRatio":{"raw":0.197,"fmt":"0.20"},"currentRatio":{"raw":1.077,"fmt":"1.08"},"totalRevenue":{"raw":8533000192,"fmt":"8.53B","longFmt":"8,533,000,192"},"debtToEquity":{"raw":57.137,"fmt":"57.14"},"revenuePerShare":{"raw":65.512,"fmt":"65.51"},"returnOnAssets":{"raw":0.02378,"fmt":"2.38%"},"returnOnEquity":{"raw":0.0747,"fmt":"7.47%"},"grossProfits":{"raw":3670000000,"fmt":"3.67B","longFmt":"3,670,000,000"},"freeCashflow":{"raw":1384875008,"fmt":"1.38B","longFmt":"1,384,875,008"},"operatingCashflow":{"raw":1223000064,"fmt":"1.22B","longFmt":"1,223,000,064"},"earningsGrowth":{"raw":0.366,"fmt":"36.60%"},"revenueGrowth":{"raw":0.009,"fmt":"0.90%"},"grossMargins":{"raw":0.43348998,"fmt":"43.35%"},"ebitdaMargins":{"raw":0.22208,"fmt":"22.21%"},"operatingMargins":{"raw":0.15633,"fmt":"15.63%"},"profitMargins":{"raw":0.08989,"fmt":"8.99%"},"financialCurrency":"USD"}}],"error":null}} </t>
  </si>
  <si>
    <t xml:space="preserve">{"quoteSummary":{"result":[{"cashflowStatementHistoryQuarterly":{"cashflowStatements":[{"maxAge":1,"endDate":{"raw":1553990400,"fmt":"2019-03-31"},"netIncome":{"raw":161607000,"fmt":"161.61M","longFmt":"161,607,000"},"depreciation":{"raw":116364000,"fmt":"116.36M","longFmt":"116,364,000"},"changeToNetincome":{"raw":44113000,"fmt":"44.11M","longFmt":"44,113,000"},"changeToAccountReceivables":{"raw":-52170000,"fmt":"-52.17M","longFmt":"-52,170,000"},"changeToLiabilities":{"raw":918000,"fmt":"918k","longFmt":"918,000"},"changeToOperatingActivities":{"raw":-44842000,"fmt":"-44.84M","longFmt":"-44,842,000"},"totalCashFromOperatingActivities":{"raw":227589000,"fmt":"227.59M","longFmt":"227,589,000"},"capitalExpenditures":{"raw":-19396000,"fmt":"-19.4M","longFmt":"-19,396,000"},"otherCashflowsFromInvestingActivities":{"raw":-2350000,"fmt":"-2.35M","longFmt":"-2,350,000"},"totalCashflowsFromInvestingActivities":{"raw":-82779000,"fmt":"-82.78M","longFmt":"-82,779,000"},"dividendsPaid":{"raw":-23456000,"fmt":"-23.46M","longFmt":"-23,456,000"},"netBorrowings":{"raw":292676000,"fmt":"292.68M","longFmt":"292,676,000"},"totalCashFromFinancingActivities":{"raw":-124327000,"fmt":"-124.33M","longFmt":"-124,327,000"},"effectOfExchangeRate":{"raw":2049000,"fmt":"2.05M","longFmt":"2,049,000"},"changeInCash":{"raw":22532000,"fmt":"22.53M","longFmt":"22,532,000"},"repurchaseOfStock":{"raw":-400013000,"fmt":"-400.01M","longFmt":"-400,013,000"},"issuanceOfStock":{"raw":6466000,"fmt":"6.47M","longFmt":"6,466,000"}},{"maxAge":1,"endDate":{"raw":1546214400,"fmt":"2018-12-31"},"netIncome":{"raw":136420000,"fmt":"136.42M","longFmt":"136,420,000"},"depreciation":{"raw":1564000,"fmt":"1.56M","longFmt":"1,564,000"},"changeToNetincome":{"raw":25997000,"fmt":"26M","longFmt":"25,997,000"},"changeToAccountReceivables":{"raw":29970000,"fmt":"29.97M","longFmt":"29,970,000"},"changeToLiabilities":{"raw":6478000,"fmt":"6.48M","longFmt":"6,478,000"},"changeToOperatingActivities":{"raw":-9857000,"fmt":"-9.86M","longFmt":"-9,857,000"},"totalCashFromOperatingActivities":{"raw":289159000,"fmt":"289.16M","longFmt":"289,159,000"},"capitalExpenditures":{"raw":-35425000,"fmt":"-35.42M","longFmt":"-35,425,000"},"otherCashflowsFromInvestingActivities":{"raw":1487000,"fmt":"1.49M","longFmt":"1,487,000"},"totalCashflowsFromInvestingActivities":{"raw":-96821000,"fmt":"-96.82M","longFmt":"-96,821,000"},"dividendsPaid":{"raw":-23660000,"fmt":"-23.66M","longFmt":"-23,660,000"},"netBorrowings":{"raw":-5179000,"fmt":"-5.18M","longFmt":"-5,179,000"},"otherCashflowsFromFinancingActivities":{"raw":1000,"fmt":"1k","longFmt":"1,000"},"totalCashFromFinancingActivities":{"raw":-201208000,"fmt":"-201.21M","longFmt":"-201,208,000"},"effectOfExchangeRate":{"raw":-3477000,"fmt":"-3.48M","longFmt":"-3,477,000"},"changeInCash":{"raw":-12347000,"fmt":"-12.35M","longFmt":"-12,347,000"},"repurchaseOfStock":{"raw":-172523000,"fmt":"-172.52M","longFmt":"-172,523,000"},"issuanceOfStock":{"raw":153000,"fmt":"153k","longFmt":"153,000"}},{"maxAge":1,"endDate":{"raw":1538265600,"fmt":"2018-09-30"},"netIncome":{"raw":155960000,"fmt":"155.96M","longFmt":"155,960,000"},"depreciation":{"raw":92739000,"fmt":"92.74M","longFmt":"92,739,000"},"changeToNetincome":{"raw":46636000,"fmt":"46.64M","longFmt":"46,636,000"},"changeToAccountReceivables":{"raw":-41289000,"fmt":"-41.29M","longFmt":"-41,289,000"},"changeToLiabilities":{"raw":-392000,"fmt":"-392k","longFmt":"-392,000"},"changeToOperatingActivities":{"raw":18092000,"fmt":"18.09M","longFmt":"18,092,000"},"totalCashFromOperatingActivities":{"raw":281915000,"fmt":"281.92M","longFmt":"281,915,000"},"capitalExpenditures":{"raw":-29233000,"fmt":"-29.23M","longFmt":"-29,233,000"},"otherCashflowsFromInvestingActivities":{"raw":-1551000,"fmt":"-1.55M","longFmt":"-1,551,000"},"totalCashflowsFromInvestingActivities":{"raw":-53822000,"fmt":"-53.82M","longFmt":"-53,822,000"},"dividendsPaid":{"raw":-23707000,"fmt":"-23.71M","longFmt":"-23,707,000"},"netBorrowings":{"raw":-180653000,"fmt":"-180.65M","longFmt":"-180,653,000"},"otherCashflowsFromFinancingActivities":{"raw":-25000,"fmt":"-25k","longFmt":"-25,000"},"totalCashFromFinancingActivities":{"raw":-203011000,"fmt":"-203.01M","longFmt":"-203,011,000"},"effectOfExchangeRate":{"raw":504000,"fmt":"504k","longFmt":"504,000"},"changeInCash":{"raw":25586000,"fmt":"25.59M","longFmt":"25,586,000"},"repurchaseOfStock":{"raw":-361000,"fmt":"-361k","longFmt":"-361,000"},"issuanceOfStock":{"raw":1735000,"fmt":"1.74M","longFmt":"1,735,000"}},{"maxAge":1,"endDate":{"raw":1530316800,"fmt":"2018-06-30"},"netIncome":{"raw":142435000,"fmt":"142.44M","longFmt":"142,435,000"},"depreciation":{"raw":85052000,"fmt":"85.05M","longFmt":"85,052,000"},"changeToNetincome":{"raw":29440000,"fmt":"29.44M","longFmt":"29,440,000"},"changeToAccountReceivables":{"raw":-35790000,"fmt":"-35.79M","longFmt":"-35,790,000"},"changeToLiabilities":{"raw":-5657000,"fmt":"-5.66M","longFmt":"-5,657,000"},"changeToOperatingActivities":{"raw":22406000,"fmt":"22.41M","longFmt":"22,406,000"},"totalCashFromOperatingActivities":{"raw":258700000,"fmt":"258.7M","longFmt":"258,700,000"},"capitalExpenditures":{"raw":-26539000,"fmt":"-26.54M","longFmt":"-26,539,000"},"otherCashflowsFromInvestingActivities":{"raw":-2569000,"fmt":"-2.57M","longFmt":"-2,569,000"},"totalCashflowsFromInvestingActivities":{"raw":-58867000,"fmt":"-58.87M","longFmt":"-58,867,000"},"dividendsPaid":{"raw":-23694000,"fmt":"-23.69M","longFmt":"-23,694,000"},"netBorrowings":{"raw":-60524000,"fmt":"-60.52M","longFmt":"-60,524,000"},"otherCashflowsFromFinancingActivities":{"raw":-145756000,"fmt":"-145.76M","longFmt":"-145,756,000"},"totalCashFromFinancingActivities":{"raw":-227204000,"fmt":"-227.2M","longFmt":"-227,204,000"},"effectOfExchangeRate":{"raw":-5827000,"fmt":"-5.83M","longFmt":"-5,827,000"},"changeInCash":{"raw":-33198000,"fmt":"-33.2M","longFmt":"-33,198,000"},"repurchaseOfStock":{"raw":-58000,"fmt":"-58k","longFmt":"-58,000"},"issuanceOfStock":{"raw":2828000,"fmt":"2.83M","longFmt":"2,828,000"}}],"maxAge":86400},"defaultKeyStatistics":{"maxAge":1,"priceHint":{"raw":2,"fmt":"2","longFmt":"2"},"enterpriseValue":{"raw":27537668096,"fmt":"27.54B","longFmt":"27,537,668,096"},"forwardPE":{"raw":23.909908,"fmt":"23.91"},"profitMargins":{"raw":0.14634,"fmt":"14.63%"},"floatShares":{"raw":174319055,"fmt":"174.32M","longFmt":"174,319,055"},"sharesOutstanding":{"raw":176943008,"fmt":"176.94M","longFmt":"176,943,008"},"sharesShort":{"raw":3762931,"fmt":"3.76M","longFmt":"3,762,931"},"sharesShortPriorMonth":{"raw":2338222,"fmt":"2.34M","longFmt":"2,338,222"},"sharesShortPreviousMonthDate":{"raw":1559260800,"fmt":"2019-05-31"},"dateShortInterest":{"raw":1561680000,"fmt":"2019-06-28"},"sharesPercentSharesOut":{"raw":0.021300001,"fmt":"2.13%"},"heldPercentInsiders":{"raw":0.01638,"fmt":"1.64%"},"heldPercentInstitutions":{"raw":0.82692003,"fmt":"82.69%"},"shortRatio":{"raw":1.66,"fmt":"1.66"},"shortPercentOfFloat":{"raw":0.0215,"fmt":"2.15%"},"beta":{"raw":0.508719,"fmt":"0.51"},"morningStarOverallRating":{},"morningStarRiskRating":{},"category":null,"bookValue":{"raw":13.297,"fmt":"13.30"},"priceToBook":{"raw":9.979694,"fmt":"9.98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0.139,"fmt":"13.90%"},"revenueQuarterlyGrowth":{},"netIncomeToCommon":{"raw":596422016,"fmt":"596.42M","longFmt":"596,422,016"},"trailingEps":{"raw":3.268,"fmt":"3.27"},"forwardEps":{"raw":5.55,"fmt":"5.55"},"pegRatio":{"raw":2.44,"fmt":"2.44"},"lastSplitFactor":"2/3","lastSplitDate":{"raw":894844800,"fmt":"1998-05-11"},"enterpriseToRevenue":{"raw":6.757,"fmt":"6.76"},"enterpriseToEbitda":{"raw":24.02,"fmt":"24.02"},"52WeekChange":{"raw":0.5011246,"fmt":"50.11%"},"SandP52WeekChange":{"raw":0.077139735,"fmt":"7.71%"},"lastDividendValue":{},"lastCapGain":{},"annualHoldingsTurnover":{}},"financialData":{"maxAge":86400,"currentPrice":{"raw":132.7,"fmt":"132.70"},"targetHighPrice":{"raw":163.0,"fmt":"163.00"},"targetLowPrice":{"raw":95.0,"fmt":"95.00"},"targetMeanPrice":{"raw":120.49,"fmt":"120.49"},"targetMedianPrice":{"raw":117.43,"fmt":"117.43"},"recommendationMean":{"raw":2.1,"fmt":"2.10"},"recommendationKey":"buy","numberOfAnalystOpinions":{"raw":22,"fmt":"22","longFmt":"22"},"totalCash":{"raw":494646016,"fmt":"494.65M","longFmt":"494,646,016"},"totalCashPerShare":{"raw":2.796,"fmt":"2.8"},"ebitda":{"raw":1146444032,"fmt":"1.15B","longFmt":"1,146,444,032"},"totalDebt":{"raw":4413946880,"fmt":"4.41B","longFmt":"4,413,946,880"},"quickRatio":{"raw":1.906,"fmt":"1.91"},"currentRatio":{"raw":2.174,"fmt":"2.17"},"totalRevenue":{"raw":4075571968,"fmt":"4.08B","longFmt":"4,075,571,968"},"debtToEquity":{"raw":187.607,"fmt":"187.61"},"revenuePerShare":{"raw":22.503,"fmt":"22.50"},"returnOnAssets":{"raw":0.07051,"fmt":"7.05%"},"returnOnEquity":{"raw":0.24476999,"fmt":"24.48%"},"grossProfits":{"raw":1535729000,"fmt":"1.54B","longFmt":"1,535,729,000"},"freeCashflow":{"raw":677876608,"fmt":"677.88M","longFmt":"677,876,608"},"operatingCashflow":{"raw":1057363008,"fmt":"1.06B","longFmt":"1,057,363,008"},"earningsGrowth":{"raw":0.169,"fmt":"16.90%"},"revenueGrowth":{"raw":0.048,"fmt":"4.80%"},"grossMargins":{"raw":0.38381,"fmt":"38.38%"},"ebitdaMargins":{"raw":0.28129998,"fmt":"28.13%"},"operatingMargins":{"raw":0.21184,"fmt":"21.18%"},"profitMargins":{"raw":0.14634,"fmt":"14.63%"},"financialCurrency":"USD"}}],"error":null}} </t>
  </si>
  <si>
    <t xml:space="preserve">{"quoteSummary":{"result":[{"cashflowStatementHistoryQuarterly":{"cashflowStatements":[{"maxAge":1,"endDate":{"raw":1553990400,"fmt":"2019-03-31"},"netIncome":{"raw":8809000000,"fmt":"8.81B","longFmt":"8,809,000,000"},"depreciation":{"raw":2926000000,"fmt":"2.93B","longFmt":"2,926,000,000"},"changeToNetincome":{"raw":757000000,"fmt":"757M","longFmt":"757,000,000"},"changeToAccountReceivables":{"raw":460000000,"fmt":"460M","longFmt":"460,000,000"},"changeToLiabilities":{"raw":-177000000,"fmt":"-177M","longFmt":"-177,000,000"},"changeToInventory":{"raw":12000000,"fmt":"12M","longFmt":"12,000,000"},"changeToOperatingActivities":{"raw":457000000,"fmt":"457M","longFmt":"457,000,000"},"totalCashFromOperatingActivities":{"raw":13520000000,"fmt":"13.52B","longFmt":"13,520,000,000"},"capitalExpenditures":{"raw":-2565000000,"fmt":"-2.56B","longFmt":"-2,565,000,000"},"investments":{"raw":1471000000,"fmt":"1.47B","longFmt":"1,471,000,000"},"totalCashflowsFromInvestingActivities":{"raw":-1363000000,"fmt":"-1.36B","longFmt":"-1,363,000,000"},"dividendsPaid":{"raw":-3526000000,"fmt":"-3.53B","longFmt":"-3,526,000,000"},"otherCashflowsFromFinancingActivities":{"raw":404000000,"fmt":"404M","longFmt":"404,000,000"},"totalCashFromFinancingActivities":{"raw":-7601000000,"fmt":"-7.6B","longFmt":"-7,601,000,000"},"effectOfExchangeRate":{"raw":18000000,"fmt":"18M","longFmt":"18,000,000"},"changeInCash":{"raw":4574000000,"fmt":"4.57B","longFmt":"4,574,000,000"},"repurchaseOfStock":{"raw":-4753000000,"fmt":"-4.75B","longFmt":"-4,753,000,000"},"issuanceOfStock":{"raw":274000000,"fmt":"274M","longFmt":"274,000,000"}},{"maxAge":1,"endDate":{"raw":1546214400,"fmt":"2018-12-31"},"netIncome":{"raw":8420000000,"fmt":"8.42B","longFmt":"8,420,000,000"},"depreciation":{"raw":2995000000,"fmt":"3B","longFmt":"2,995,000,000"},"changeToNetincome":{"raw":875000000,"fmt":"875M","longFmt":"875,000,000"},"changeToAccountReceivables":{"raw":-2396000000,"fmt":"-2.4B","longFmt":"-2,396,000,000"},"changeToLiabilities":{"raw":-2562000000,"fmt":"-2.56B","longFmt":"-2,562,000,000"},"changeToInventory":{"raw":1654000000,"fmt":"1.65B","longFmt":"1,654,000,000"},"changeToOperatingActivities":{"raw":-22000000,"fmt":"-22M","longFmt":"-22,000,000"},"totalCashFromOperatingActivities":{"raw":8900000000,"fmt":"8.9B","longFmt":"8,900,000,000"},"capitalExpenditures":{"raw":-3707000000,"fmt":"-3.71B","longFmt":"-3,707,000,000"},"investments":{"raw":1100000000,"fmt":"1.1B","longFmt":"1,100,000,000"},"totalCashflowsFromInvestingActivities":{"raw":-4200000000,"fmt":"-4.2B","longFmt":"-4,200,000,000"},"dividendsPaid":{"raw":-3544000000,"fmt":"-3.54B","longFmt":"-3,544,000,000"},"netBorrowings":{"raw":-3000000000,"fmt":"-3B","longFmt":"-3,000,000,000"},"otherCashflowsFromFinancingActivities":{"raw":-459000000,"fmt":"-459M","longFmt":"-459,000,000"},"totalCashFromFinancingActivities":{"raw":-13216000000,"fmt":"-13.22B","longFmt":"-13,216,000,000"},"effectOfExchangeRate":{"raw":17000000,"fmt":"17M","longFmt":"17,000,000"},"changeInCash":{"raw":-8499000000,"fmt":"-8.5B","longFmt":"-8,499,000,000"},"repurchaseOfStock":{"raw":-6413000000,"fmt":"-6.41B","longFmt":"-6,413,000,000"},"issuanceOfStock":{"raw":200000000,"fmt":"200M","longFmt":"200,000,000"}},{"maxAge":1,"endDate":{"raw":1538265600,"fmt":"2018-09-30"},"netIncome":{"raw":8824000000,"fmt":"8.82B","longFmt":"8,824,000,000"},"depreciation":{"raw":2837000000,"fmt":"2.84B","longFmt":"2,837,000,000"},"changeToNetincome":{"raw":620000000,"fmt":"620M","longFmt":"620,000,000"},"changeToAccountReceivables":{"raw":9194000000,"fmt":"9.19B","longFmt":"9,194,000,000"},"changeToLiabilities":{"raw":-2836000000,"fmt":"-2.84B","longFmt":"-2,836,000,000"},"changeToInventory":{"raw":-956000000,"fmt":"-956M","longFmt":"-956,000,000"},"changeToOperatingActivities":{"raw":-2935000000,"fmt":"-2.94B","longFmt":"-2,935,000,000"},"totalCashFromOperatingActivities":{"raw":13657000000,"fmt":"13.66B","longFmt":"13,657,000,000"},"capitalExpenditures":{"raw":-3602000000,"fmt":"-3.6B","longFmt":"-3,602,000,000"},"investments":{"raw":894000000,"fmt":"894M","longFmt":"894,000,000"},"totalCashflowsFromInvestingActivities":{"raw":-2953000000,"fmt":"-2.95B","longFmt":"-2,953,000,000"},"dividendsPaid":{"raw":-3220000000,"fmt":"-3.22B","longFmt":"-3,220,000,000"},"netBorrowings":{"raw":-3000000000,"fmt":"-3B","longFmt":"-3,000,000,000"},"otherCashflowsFromFinancingActivities":{"raw":-780000000,"fmt":"-780M","longFmt":"-780,000,000"},"totalCashFromFinancingActivities":{"raw":-7384000000,"fmt":"-7.38B","longFmt":"-7,384,000,000"},"effectOfExchangeRate":{"raw":-129000000,"fmt":"-129M","longFmt":"-129,000,000"},"changeInCash":{"raw":3191000000,"fmt":"3.19B","longFmt":"3,191,000,000"},"repurchaseOfStock":{"raw":-3744000000,"fmt":"-3.74B","longFmt":"-3,744,000,000"},"issuanceOfStock":{"raw":360000000,"fmt":"360M","longFmt":"360,000,000"}},{"maxAge":1,"endDate":{"raw":1530316800,"fmt":"2018-06-30"},"netIncome":{"raw":8873000000,"fmt":"8.87B","longFmt":"8,873,000,000"},"depreciation":{"raw":2155000000,"fmt":"2.15B","longFmt":"2,155,000,000"},"changeToNetincome":{"raw":-1637000000,"fmt":"-1.64B","longFmt":"-1,637,000,000"},"changeToAccountReceivables":{"raw":-9188000000,"fmt":"-9.19B","longFmt":"-9,188,000,000"},"changeToLiabilities":{"raw":9712000000,"fmt":"9.71B","longFmt":"9,712,000,000"},"changeToInventory":{"raw":-572000000,"fmt":"-572M","longFmt":"-572,000,000"},"changeToOperatingActivities":{"raw":1118000000,"fmt":"1.12B","longFmt":"1,118,000,000"},"totalCashFromOperatingActivities":{"raw":11418000000,"fmt":"11.42B","longFmt":"11,418,000,000"},"capitalExpenditures":{"raw":-3980000000,"fmt":"-3.98B","longFmt":"-3,980,000,000"},"investments":{"raw":1752000000,"fmt":"1.75B","longFmt":"1,752,000,000"},"otherCashflowsFromInvestingActivities":{"raw":-8000000,"fmt":"-8M","longFmt":"-8,000,000"},"totalCashflowsFromInvestingActivities":{"raw":-2670000000,"fmt":"-2.67B","longFmt":"-2,670,000,000"},"dividendsPaid":{"raw":-3226000000,"fmt":"-3.23B","longFmt":"-3,226,000,000"},"netBorrowings":{"raw":-681000000,"fmt":"-681M","longFmt":"-681,000,000"},"otherCashflowsFromFinancingActivities":{"raw":-25000000,"fmt":"-25M","longFmt":"-25,000,000"},"totalCashFromFinancingActivities":{"raw":-6039000000,"fmt":"-6.04B","longFmt":"-6,039,000,000"},"effectOfExchangeRate":{"raw":16000000,"fmt":"16M","longFmt":"16,000,000"},"changeInCash":{"raw":2725000000,"fmt":"2.73B","longFmt":"2,725,000,000"},"repurchaseOfStock":{"raw":-2362000000,"fmt":"-2.36B","longFmt":"-2,362,000,000"},"issuanceOfStock":{"raw":255000000,"fmt":"255M","longFmt":"255,000,000"}}],"maxAge":86400},"defaultKeyStatistics":{"maxAge":1,"priceHint":{"raw":2,"fmt":"2","longFmt":"2"},"enterpriseValue":{"raw":1019172421632,"fmt":"1.02T","longFmt":"1,019,172,421,632"},"forwardPE":{"raw":26.855185,"fmt":"26.86"},"profitMargins":{"raw":0.28577998,"fmt":"28.58%"},"floatShares":{"raw":7555768354,"fmt":"7.56B","longFmt":"7,555,768,354"},"sharesOutstanding":{"raw":7662819840,"fmt":"7.66B","longFmt":"7,662,819,840"},"sharesShort":{"raw":48005648,"fmt":"48.01M","longFmt":"48,005,648"},"sharesShortPriorMonth":{"raw":44776796,"fmt":"44.78M","longFmt":"44,776,796"},"sharesShortPreviousMonthDate":{"raw":1559260800,"fmt":"2019-05-31"},"dateShortInterest":{"raw":1561680000,"fmt":"2019-06-28"},"sharesPercentSharesOut":{"raw":0.0063,"fmt":"0.63%"},"heldPercentInsiders":{"raw":0.014090001,"fmt":"1.41%"},"heldPercentInstitutions":{"raw":0.74697995,"fmt":"74.70%"},"shortRatio":{"raw":1.93,"fmt":"1.93"},"shortPercentOfFloat":{"raw":0.0063,"fmt":"0.63%"},"beta":{"raw":1.016941,"fmt":"1.02"},"morningStarOverallRating":{},"morningStarRiskRating":{},"category":null,"bookValue":{"raw":12.375,"fmt":"12.38"},"priceToBook":{"raw":11.089293,"fmt":"11.09"},"annualReportExpenseRatio":{},"ytdReturn":{},"beta3Year":{},"totalAssets":{},"yield":{},"fundFamily":null,"fundInceptionDate":{},"legalType":null,"threeYearAverageReturn":{},"fiveYearAverageReturn":{},"priceToSalesTrailing12Months":{},"lastFiscalYearEnd":{"raw":1530316800,"fmt":"2018-06-30"},"nextFiscalYearEnd":{"raw":1593475200,"fmt":"2020-06-30"},"mostRecentQuarter":{"raw":1553990400,"fmt":"2019-03-31"},"earningsQuarterlyGrowth":{"raw":0.187,"fmt":"18.70%"},"revenueQuarterlyGrowth":{},"netIncomeToCommon":{"raw":34925998080,"fmt":"34.93B","longFmt":"34,925,998,080"},"trailingEps":{"raw":4.501,"fmt":"4.50"},"forwardEps":{"raw":5.11,"fmt":"5.11"},"pegRatio":{"raw":2.04,"fmt":"2.04"},"lastSplitFactor":"1/2","lastSplitDate":{"raw":1045526400,"fmt":"2003-02-18"},"enterpriseToRevenue":{"raw":8.339,"fmt":"8.34"},"enterpriseToEbitda":{"raw":19.658,"fmt":"19.66"},"52WeekChange":{"raw":0.3239919,"fmt":"32.40%"},"SandP52WeekChange":{"raw":0.077139735,"fmt":"7.71%"},"lastDividendValue":{},"lastCapGain":{},"annualHoldingsTurnover":{}},"financialData":{"maxAge":86400,"currentPrice":{"raw":137.23,"fmt":"137.23"},"targetHighPrice":{"raw":161.0,"fmt":"161.00"},"targetLowPrice":{"raw":90.0,"fmt":"90.00"},"targetMeanPrice":{"raw":146.69,"fmt":"146.69"},"targetMedianPrice":{"raw":150.0,"fmt":"150.00"},"recommendationMean":{"raw":1.7,"fmt":"1.70"},"recommendationKey":"buy","numberOfAnalystOpinions":{"raw":32,"fmt":"32","longFmt":"32"},"totalCash":{"raw":131536003072,"fmt":"131.54B","longFmt":"131,536,003,072"},"totalCashPerShare":{"raw":17.165,"fmt":"17.17"},"ebitda":{"raw":51846000640,"fmt":"51.85B","longFmt":"51,846,000,640"},"totalDebt":{"raw":86343000064,"fmt":"86.34B","longFmt":"86,343,000,064"},"quickRatio":{"raw":2.8,"fmt":"2.80"},"currentRatio":{"raw":2.969,"fmt":"2.97"},"totalRevenue":{"raw":122211000320,"fmt":"122.21B","longFmt":"122,211,000,320"},"debtToEquity":{"raw":91.018,"fmt":"91.02"},"revenuePerShare":{"raw":15.913,"fmt":"15.91"},"returnOnAssets":{"raw":0.10057,"fmt":"10.06%"},"returnOnEquity":{"raw":0.40120998,"fmt":"40.12%"},"grossProfits":{"raw":72007000000,"fmt":"72.01B","longFmt":"72,007,000,000"},"freeCashflow":{"raw":26234499072,"fmt":"26.23B","longFmt":"26,234,499,072"},"operatingCashflow":{"raw":47495000064,"fmt":"47.5B","longFmt":"47,495,000,064"},"earningsGrowth":{"raw":0.2,"fmt":"20.00%"},"revenueGrowth":{"raw":0.14,"fmt":"14.00%"},"grossMargins":{"raw":0.65436995,"fmt":"65.44%"},"ebitdaMargins":{"raw":0.42423,"fmt":"42.42%"},"operatingMargins":{"raw":0.33494,"fmt":"33.49%"},"profitMargins":{"raw":0.28577998,"fmt":"28.58%"},"financialCurrency":"USD"}}],"error":null}} </t>
  </si>
  <si>
    <t xml:space="preserve">{"quoteSummary":{"result":[{"cashflowStatementHistoryQuarterly":{"cashflowStatements":[{"maxAge":1,"endDate":{"raw":1553990400,"fmt":"2019-03-31"},"netIncome":{"raw":659000000,"fmt":"659M","longFmt":"659,000,000"},"depreciation":{"raw":137000000,"fmt":"137M","longFmt":"137,000,000"},"changeToNetincome":{"raw":77000000,"fmt":"77M","longFmt":"77,000,000"},"changeToAccountReceivables":{"raw":-458000000,"fmt":"-458M","longFmt":"-458,000,000"},"changeToLiabilities":{"raw":-454000000,"fmt":"-454M","longFmt":"-454,000,000"},"changeToOperatingActivities":{"raw":-5000000,"fmt":"-5M","longFmt":"-5,000,000"},"totalCashFromOperatingActivities":{"raw":74000000,"fmt":"74M","longFmt":"74,000,000"},"capitalExpenditures":{"raw":-57000000,"fmt":"-57M","longFmt":"-57,000,000"},"investments":{"raw":39000000,"fmt":"39M","longFmt":"39,000,000"},"totalCashflowsFromInvestingActivities":{"raw":-27000000,"fmt":"-27M","longFmt":"-27,000,000"},"dividendsPaid":{"raw":-96000000,"fmt":"-96M","longFmt":"-96,000,000"},"netBorrowings":{"raw":177000000,"fmt":"177M","longFmt":"177,000,000"},"otherCashflowsFromFinancingActivities":{"raw":-121000000,"fmt":"-121M","longFmt":"-121,000,000"},"totalCashFromFinancingActivities":{"raw":-140000000,"fmt":"-140M","longFmt":"-140,000,000"},"effectOfExchangeRate":{"raw":37000000,"fmt":"37M","longFmt":"37,000,000"},"changeInCash":{"raw":-56000000,"fmt":"-56M","longFmt":"-56,000,000"},"repurchaseOfStock":{"raw":-100000000,"fmt":"-100M","longFmt":"-100,000,000"}},{"maxAge":1,"endDate":{"raw":1546214400,"fmt":"2018-12-31"},"netIncome":{"raw":345000000,"fmt":"345M","longFmt":"345,000,000"},"depreciation":{"raw":165000000,"fmt":"165M","longFmt":"165,000,000"},"changeToNetincome":{"raw":-46000000,"fmt":"-46M","longFmt":"-46,000,000"},"changeToAccountReceivables":{"raw":-116000000,"fmt":"-116M","longFmt":"-116,000,000"},"changeToLiabilities":{"raw":356000000,"fmt":"356M","longFmt":"356,000,000"},"changeToOperatingActivities":{"raw":-164000000,"fmt":"-164M","longFmt":"-164,000,000"},"totalCashFromOperatingActivities":{"raw":711000000,"fmt":"711M","longFmt":"711,000,000"},"capitalExpenditures":{"raw":-61000000,"fmt":"-61M","longFmt":"-61,000,000"},"investments":{"raw":18000000,"fmt":"18M","longFmt":"18,000,000"},"totalCashflowsFromInvestingActivities":{"raw":-53000000,"fmt":"-53M","longFmt":"-53,000,000"},"dividendsPaid":{"raw":-97000000,"fmt":"-97M","longFmt":"-97,000,000"},"netBorrowings":{"raw":-125000000,"fmt":"-125M","longFmt":"-125,000,000"},"otherCashflowsFromFinancingActivities":{"raw":-24000000,"fmt":"-24M","longFmt":"-24,000,000"},"totalCashFromFinancingActivities":{"raw":-444000000,"fmt":"-444M","longFmt":"-444,000,000"},"effectOfExchangeRate":{"raw":-42000000,"fmt":"-42M","longFmt":"-42,000,000"},"changeInCash":{"raw":172000000,"fmt":"172M","longFmt":"172,000,000"},"repurchaseOfStock":{"raw":-198000000,"fmt":"-198M","longFmt":"-198,000,000"}},{"maxAge":1,"endDate":{"raw":1538265600,"fmt":"2018-09-30"},"netIncome":{"raw":147000000,"fmt":"147M","longFmt":"147,000,000"},"depreciation":{"raw":141000000,"fmt":"141M","longFmt":"141,000,000"},"changeToNetincome":{"raw":42000000,"fmt":"42M","longFmt":"42,000,000"},"changeToAccountReceivables":{"raw":360000000,"fmt":"360M","longFmt":"360,000,000"},"changeToLiabilities":{"raw":164000000,"fmt":"164M","longFmt":"164,000,000"},"changeToOperatingActivities":{"raw":-299000000,"fmt":"-299M","longFmt":"-299,000,000"},"totalCashFromOperatingActivities":{"raw":562000000,"fmt":"562M","longFmt":"562,000,000"},"capitalExpenditures":{"raw":-68000000,"fmt":"-68M","longFmt":"-68,000,000"},"investments":{"raw":-18000000,"fmt":"-18M","longFmt":"-18,000,000"},"totalCashflowsFromInvestingActivities":{"raw":-95000000,"fmt":"-95M","longFmt":"-95,000,000"},"dividendsPaid":{"raw":-98000000,"fmt":"-98M","longFmt":"-98,000,000"},"netBorrowings":{"raw":-63000000,"fmt":"-63M","longFmt":"-63,000,000"},"otherCashflowsFromFinancingActivities":{"raw":5000000,"fmt":"5M","longFmt":"5,000,000"},"totalCashFromFinancingActivities":{"raw":-457000000,"fmt":"-457M","longFmt":"-457,000,000"},"effectOfExchangeRate":{"raw":-13000000,"fmt":"-13M","longFmt":"-13,000,000"},"changeInCash":{"raw":-3000000,"fmt":"-3M","longFmt":"-3,000,000"},"repurchaseOfStock":{"raw":-301000000,"fmt":"-301M","longFmt":"-301,000,000"}},{"maxAge":1,"endDate":{"raw":1530316800,"fmt":"2018-06-30"},"netIncome":{"raw":48000000,"fmt":"48M","longFmt":"48,000,000"},"depreciation":{"raw":134000000,"fmt":"134M","longFmt":"134,000,000"},"changeToNetincome":{"raw":155000000,"fmt":"155M","longFmt":"155,000,000"},"changeToAccountReceivables":{"raw":-102000000,"fmt":"-102M","longFmt":"-102,000,000"},"changeToLiabilities":{"raw":-56000000,"fmt":"-56M","longFmt":"-56,000,000"},"changeToOperatingActivities":{"raw":268000000,"fmt":"268M","longFmt":"268,000,000"},"totalCashFromOperatingActivities":{"raw":273000000,"fmt":"273M","longFmt":"273,000,000"},"capitalExpenditures":{"raw":-66000000,"fmt":"-66M","longFmt":"-66,000,000"},"investments":{"raw":-82000000,"fmt":"-82M","longFmt":"-82,000,000"},"totalCashflowsFromInvestingActivities":{"raw":-167000000,"fmt":"-167M","longFmt":"-167,000,000"},"dividendsPaid":{"raw":-98000000,"fmt":"-98M","longFmt":"-98,000,000"},"netBorrowings":{"raw":421000000,"fmt":"421M","longFmt":"421,000,000"},"otherCashflowsFromFinancingActivities":{"raw":-56000000,"fmt":"-56M","longFmt":"-56,000,000"},"totalCashFromFinancingActivities":{"raw":-135000000,"fmt":"-135M","longFmt":"-135,000,000"},"effectOfExchangeRate":{"raw":-81000000,"fmt":"-81M","longFmt":"-81,000,000"},"changeInCash":{"raw":-110000000,"fmt":"-110M","longFmt":"-110,000,000"},"repurchaseOfStock":{"raw":-402000000,"fmt":"-402M","longFmt":"-402,000,000"}}],"maxAge":86400},"defaultKeyStatistics":{"maxAge":1,"priceHint":{"raw":2,"fmt":"2","longFmt":"2"},"enterpriseValue":{"raw":54638211072,"fmt":"54.64B","longFmt":"54,638,211,072"},"forwardPE":{"raw":19.143688,"fmt":"19.14"},"profitMargins":{"raw":0.11078,"fmt":"11.08%"},"floatShares":{"raw":237808578,"fmt":"237.81M","longFmt":"237,808,578"},"sharesOutstanding":{"raw":240522000,"fmt":"240.52M","longFmt":"240,522,000"},"sharesShort":{"raw":2048930,"fmt":"2.05M","longFmt":"2,048,930"},"sharesShortPriorMonth":{"raw":1698273,"fmt":"1.7M","longFmt":"1,698,273"},"sharesShortPreviousMonthDate":{"raw":1559260800,"fmt":"2019-05-31"},"dateShortInterest":{"raw":1561680000,"fmt":"2019-06-28"},"sharesPercentSharesOut":{"raw":0.0085,"fmt":"0.85%"},"heldPercentInsiders":{"raw":0.01204,"fmt":"1.20%"},"heldPercentInstitutions":{"raw":0.90974,"fmt":"90.97%"},"shortRatio":{"raw":2.18,"fmt":"2.18"},"shortPercentOfFloat":{"raw":0.0086,"fmt":"0.86%"},"beta":{"raw":0.686087,"fmt":"0.69"},"morningStarOverallRating":{},"morningStarRiskRating":{},"category":null,"bookValue":{"raw":19.822,"fmt":"19.82"},"priceToBook":{"raw":9.947533,"fmt":"9.95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0.109,"fmt":"10.90%"},"revenueQuarterlyGrowth":{},"netIncomeToCommon":{"raw":1131000064,"fmt":"1.13B","longFmt":"1,131,000,064"},"trailingEps":{"raw":4.881,"fmt":"4.88"},"forwardEps":{"raw":10.3,"fmt":"10.3"},"pegRatio":{"raw":1.85,"fmt":"1.85"},"lastSplitFactor":"2/3","lastSplitDate":{"raw":926985600,"fmt":"1999-05-18"},"enterpriseToRevenue":{"raw":5.048,"fmt":"5.05"},"enterpriseToEbitda":{"raw":18.509,"fmt":"18.51"},"52WeekChange":{"raw":0.3598925,"fmt":"35.99%"},"SandP52WeekChange":{"raw":0.077139735,"fmt":"7.71%"},"lastDividendValue":{},"lastCapGain":{},"annualHoldingsTurnover":{}},"financialData":{"maxAge":86400,"currentPrice":{"raw":197.18,"fmt":"197.18"},"targetHighPrice":{"raw":225.0,"fmt":"225.00"},"targetLowPrice":{"raw":175.0,"fmt":"175.00"},"targetMeanPrice":{"raw":192.76,"fmt":"192.76"},"targetMedianPrice":{"raw":190.0,"fmt":"190.00"},"recommendationMean":{"raw":2.6,"fmt":"2.60"},"recommendationKey":"hold","numberOfAnalystOpinions":{"raw":17,"fmt":"17","longFmt":"17"},"totalCash":{"raw":629600000,"fmt":"629.6M","longFmt":"629,600,000"},"totalCashPerShare":{"raw":2.618,"fmt":"2.62"},"ebitda":{"raw":2952000000,"fmt":"2.95B","longFmt":"2,952,000,000"},"totalDebt":{"raw":7685000192,"fmt":"7.69B","longFmt":"7,685,000,192"},"quickRatio":{"raw":0.272,"fmt":"0.27"},"currentRatio":{"raw":1.095,"fmt":"1.10"},"totalRevenue":{"raw":10823000064,"fmt":"10.82B","longFmt":"10,823,000,064"},"debtToEquity":{"raw":158.062,"fmt":"158.06"},"revenuePerShare":{"raw":44.425,"fmt":"44.42"},"returnOnAssets":{"raw":0.05328,"fmt":"5.33%"},"returnOnEquity":{"raw":0.22875,"fmt":"22.88%"},"grossProfits":{"raw":4783000000,"fmt":"4.78B","longFmt":"4,783,000,000"},"freeCashflow":{"raw":1791725056,"fmt":"1.79B","longFmt":"1,791,725,056"},"operatingCashflow":{"raw":1620000000,"fmt":"1.62B","longFmt":"1,620,000,000"},"earningsGrowth":{"raw":0.137,"fmt":"13.70%"},"revenueGrowth":{"raw":0.017,"fmt":"1.70%"},"grossMargins":{"raw":0.44997,"fmt":"45.00%"},"ebitdaMargins":{"raw":0.27275,"fmt":"27.27%"},"operatingMargins":{"raw":0.22443001,"fmt":"22.44%"},"profitMargins":{"raw":0.11078,"fmt":"11.08%"},"financialCurrency":"USD"}}],"error":null}} </t>
  </si>
  <si>
    <t xml:space="preserve">{"quoteSummary":{"result":[{"cashflowStatementHistoryQuarterly":{"cashflowStatements":[{"maxAge":1,"endDate":{"raw":1553990400,"fmt":"2019-03-31"},"netIncome":{"raw":20795000,"fmt":"20.8M","longFmt":"20,795,000"},"depreciation":{"raw":74397000,"fmt":"74.4M","longFmt":"74,397,000"},"changeToNetincome":{"raw":8364000,"fmt":"8.36M","longFmt":"8,364,000"},"changeToAccountReceivables":{"raw":78390000,"fmt":"78.39M","longFmt":"78,390,000"},"changeToLiabilities":{"raw":-132413000,"fmt":"-132.41M","longFmt":"-132,413,000"},"changeToOperatingActivities":{"raw":-15553000,"fmt":"-15.55M","longFmt":"-15,553,000"},"totalCashFromOperatingActivities":{"raw":35596000,"fmt":"35.6M","longFmt":"35,596,000"},"capitalExpenditures":{"raw":-20060000,"fmt":"-20.06M","longFmt":"-20,060,000"},"otherCashflowsFromInvestingActivities":{"raw":-2295000,"fmt":"-2.29M","longFmt":"-2,295,000"},"totalCashflowsFromInvestingActivities":{"raw":-22355000,"fmt":"-22.36M","longFmt":"-22,355,000"},"netBorrowings":{"raw":16318000,"fmt":"16.32M","longFmt":"16,318,000"},"totalCashFromFinancingActivities":{"raw":-23438000,"fmt":"-23.44M","longFmt":"-23,438,000"},"effectOfExchangeRate":{"raw":804000,"fmt":"804k","longFmt":"804,000"},"changeInCash":{"raw":-9393000,"fmt":"-9.39M","longFmt":"-9,393,000"},"repurchaseOfStock":{"raw":-44839000,"fmt":"-44.84M","longFmt":"-44,839,000"},"issuanceOfStock":{"raw":5083000,"fmt":"5.08M","longFmt":"5,083,000"}},{"maxAge":1,"endDate":{"raw":1546214400,"fmt":"2018-12-31"},"netIncome":{"raw":84020000,"fmt":"84.02M","longFmt":"84,020,000"},"depreciation":{"raw":39320000,"fmt":"39.32M","longFmt":"39,320,000"},"changeToNetincome":{"raw":9477000,"fmt":"9.48M","longFmt":"9,477,000"},"changeToAccountReceivables":{"raw":-287682000,"fmt":"-287.68M","longFmt":"-287,682,000"},"changeToLiabilities":{"raw":252809000,"fmt":"252.81M","longFmt":"252,809,000"},"changeToOperatingActivities":{"raw":-67607000,"fmt":"-67.61M","longFmt":"-67,607,000"},"totalCashFromOperatingActivities":{"raw":45147000,"fmt":"45.15M","longFmt":"45,147,000"},"capitalExpenditures":{"raw":-62242000,"fmt":"-62.24M","longFmt":"-62,242,000"},"otherCashflowsFromInvestingActivities":{"raw":-2295000,"fmt":"-2.29M","longFmt":"-2,295,000"},"totalCashflowsFromInvestingActivities":{"raw":-56172000,"fmt":"-56.17M","longFmt":"-56,172,000"},"netBorrowings":{"raw":109318000,"fmt":"109.32M","longFmt":"109,318,000"},"totalCashFromFinancingActivities":{"raw":-43559000,"fmt":"-43.56M","longFmt":"-43,559,000"},"effectOfExchangeRate":{"raw":-45000,"fmt":"-45k","longFmt":"-45,000"},"changeInCash":{"raw":-54629000,"fmt":"-54.63M","longFmt":"-54,629,000"},"repurchaseOfStock":{"raw":-156432000,"fmt":"-156.43M","longFmt":"-156,432,000"},"issuanceOfStock":{"raw":3555000,"fmt":"3.56M","longFmt":"3,555,000"}},{"maxAge":1,"endDate":{"raw":1538265600,"fmt":"2018-09-30"},"netIncome":{"raw":11753000,"fmt":"11.75M","longFmt":"11,753,000"},"depreciation":{"raw":68187000,"fmt":"68.19M","longFmt":"68,187,000"},"changeToNetincome":{"raw":10951000,"fmt":"10.95M","longFmt":"10,951,000"},"changeToAccountReceivables":{"raw":91457000,"fmt":"91.46M","longFmt":"91,457,000"},"changeToLiabilities":{"raw":30819000,"fmt":"30.82M","longFmt":"30,819,000"},"changeToOperatingActivities":{"raw":34493000,"fmt":"34.49M","longFmt":"34,493,000"},"totalCashFromOperatingActivities":{"raw":249264000,"fmt":"249.26M","longFmt":"249,264,000"},"capitalExpenditures":{"raw":-24505000,"fmt":"-24.5M","longFmt":"-24,505,000"},"otherCashflowsFromInvestingActivities":{"raw":-1000000,"fmt":"-1M","longFmt":"-1,000,000"},"totalCashflowsFromInvestingActivities":{"raw":73807000,"fmt":"73.81M","longFmt":"73,807,000"},"netBorrowings":{"raw":-261681000,"fmt":"-261.68M","longFmt":"-261,681,000"},"totalCashFromFinancingActivities":{"raw":-266303000,"fmt":"-266.3M","longFmt":"-266,303,000"},"effectOfExchangeRate":{"raw":-3432000,"fmt":"-3.43M","longFmt":"-3,432,000"},"changeInCash":{"raw":53336000,"fmt":"53.34M","longFmt":"53,336,000"},"repurchaseOfStock":{"raw":-8129000,"fmt":"-8.13M","longFmt":"-8,129,000"},"issuanceOfStock":{"raw":3507000,"fmt":"3.51M","longFmt":"3,507,000"}},{"maxAge":1,"endDate":{"raw":1530316800,"fmt":"2018-06-30"},"netIncome":{"raw":46270000,"fmt":"46.27M","longFmt":"46,270,000"},"depreciation":{"raw":66838000,"fmt":"66.84M","longFmt":"66,838,000"},"changeToNetincome":{"raw":10038000,"fmt":"10.04M","longFmt":"10,038,000"},"changeToAccountReceivables":{"raw":24451000,"fmt":"24.45M","longFmt":"24,451,000"},"changeToLiabilities":{"raw":14979000,"fmt":"14.98M","longFmt":"14,979,000"},"changeToOperatingActivities":{"raw":2714000,"fmt":"2.71M","longFmt":"2,714,000"},"totalCashFromOperatingActivities":{"raw":174023000,"fmt":"174.02M","longFmt":"174,023,000"},"capitalExpenditures":{"raw":-22447000,"fmt":"-22.45M","longFmt":"-22,447,000"},"otherCashflowsFromInvestingActivities":{"raw":-1000000,"fmt":"-1M","longFmt":"-1,000,000"},"totalCashflowsFromInvestingActivities":{"raw":383095000,"fmt":"383.1M","longFmt":"383,095,000"},"netBorrowings":{"raw":-553796000,"fmt":"-553.8M","longFmt":"-553,796,000"},"totalCashFromFinancingActivities":{"raw":-618170000,"fmt":"-618.17M","longFmt":"-618,170,000"},"effectOfExchangeRate":{"raw":-6622000,"fmt":"-6.62M","longFmt":"-6,622,000"},"changeInCash":{"raw":-67674000,"fmt":"-67.67M","longFmt":"-67,674,000"},"repurchaseOfStock":{"raw":-67877000,"fmt":"-67.88M","longFmt":"-67,877,000"},"issuanceOfStock":{"raw":3503000,"fmt":"3.5M","longFmt":"3,503,000"}}],"maxAge":86400},"defaultKeyStatistics":{"maxAge":1,"priceHint":{"raw":2,"fmt":"2","longFmt":"2"},"enterpriseValue":{"raw":18411169792,"fmt":"18.41B","longFmt":"18,411,169,792"},"forwardPE":{"raw":37.214912,"fmt":"37.21"},"profitMargins":{"raw":0.04089,"fmt":"4.09%"},"floatShares":{"raw":87134548,"fmt":"87.13M","longFmt":"87,134,548"},"sharesOutstanding":{"raw":90090400,"fmt":"90.09M","longFmt":"90,090,400"},"sharesShort":{"raw":3322940,"fmt":"3.32M","longFmt":"3,322,940"},"sharesShortPriorMonth":{"raw":2955206,"fmt":"2.96M","longFmt":"2,955,206"},"sharesShortPreviousMonthDate":{"raw":1559260800,"fmt":"2019-05-31"},"dateShortInterest":{"raw":1561680000,"fmt":"2019-06-28"},"sharesPercentSharesOut":{"raw":0.0369,"fmt":"3.69%"},"heldPercentInsiders":{"raw":0.03136,"fmt":"3.14%"},"heldPercentInstitutions":{"raw":1.00648,"fmt":"100.65%"},"shortRatio":{"raw":9.7,"fmt":"9.7"},"shortPercentOfFloat":{"raw":0.0428,"fmt":"4.28%"},"beta":{"raw":1.454054,"fmt":"1.45"},"morningStarOverallRating":{},"morningStarRiskRating":{},"category":null,"bookValue":{"raw":9.512,"fmt":"9.51"},"priceToBook":{"raw":17.840622,"fmt":"17.84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},"revenueQuarterlyGrowth":{},"netIncomeToCommon":{"raw":162838000,"fmt":"162.84M","longFmt":"162,838,000"},"trailingEps":{"raw":1.775,"fmt":"1.77"},"forwardEps":{"raw":4.56,"fmt":"4.56"},"pegRatio":{"raw":3.42,"fmt":"3.42"},"lastSplitFactor":"1/2","lastSplitDate":{"raw":828316800,"fmt":"1996-04-01"},"enterpriseToRevenue":{"raw":4.623,"fmt":"4.62"},"enterpriseToEbitda":{"raw":30.905,"fmt":"30.91"},"52WeekChange":{"raw":0.22347116,"fmt":"22.35%"},"SandP52WeekChange":{"raw":0.077139735,"fmt":"7.71%"},"lastDividendValue":{},"lastCapGain":{},"annualHoldingsTurnover":{}},"financialData":{"maxAge":86400,"currentPrice":{"raw":169.7,"fmt":"169.70"},"targetHighPrice":{"raw":175.0,"fmt":"175.00"},"targetLowPrice":{"raw":115.0,"fmt":"115.00"},"targetMeanPrice":{"raw":157.0,"fmt":"157.00"},"targetMedianPrice":{"raw":161.0,"fmt":"161.00"},"recommendationMean":{"raw":2.3,"fmt":"2.30"},"recommendationKey":"buy","numberOfAnalystOpinions":{"raw":9,"fmt":"9","longFmt":"9"},"totalCash":{"raw":149270000,"fmt":"149.27M","longFmt":"149,270,000"},"totalCashPerShare":{"raw":1.657,"fmt":"1.66"},"ebitda":{"raw":595731008,"fmt":"595.73M","longFmt":"595,731,008"},"totalDebt":{"raw":3166690048,"fmt":"3.17B","longFmt":"3,166,690,048"},"quickRatio":{"raw":0.529,"fmt":"0.53"},"currentRatio":{"raw":0.668,"fmt":"0.67"},"totalRevenue":{"raw":3982332928,"fmt":"3.98B","longFmt":"3,982,332,928"},"debtToEquity":{"raw":369.553,"fmt":"369.55"},"revenuePerShare":{"raw":43.981,"fmt":"43.98"},"returnOnAssets":{"raw":0.03374,"fmt":"3.37%"},"returnOnEquity":{"raw":0.17657,"fmt":"17.66%"},"grossProfits":{"raw":2506654000,"fmt":"2.51B","longFmt":"2,506,654,000"},"freeCashflow":{"raw":824982720,"fmt":"824.98M","longFmt":"824,982,720"},"operatingCashflow":{"raw":504030016,"fmt":"504.03M","longFmt":"504,030,016"},"earningsGrowth":{},"revenueGrowth":{"raw":0.007,"fmt":"0.70%"},"grossMargins":{"raw":0.63382,"fmt":"63.38%"},"ebitdaMargins":{"raw":0.14959,"fmt":"14.96%"},"operatingMargins":{"raw":0.09239,"fmt":"9.24%"},"profitMargins":{"raw":0.04089,"fmt":"4.09%"},"financialCurrency":"USD"}}],"error":null}} </t>
  </si>
  <si>
    <t xml:space="preserve">{"quoteSummary":{"result":[{"cashflowStatementHistoryQuarterly":{"cashflowStatements":[{"maxAge":1,"endDate":{"raw":1556928000,"fmt":"2019-05-04"},"netIncome":{"raw":405949000,"fmt":"405.95M","longFmt":"405,949,000"},"depreciation":{"raw":84888000,"fmt":"84.89M","longFmt":"84,888,000"},"changeToNetincome":{"raw":19871000,"fmt":"19.87M","longFmt":"19,871,000"},"changeToAccountReceivables":{"raw":16722000,"fmt":"16.72M","longFmt":"16,722,000"},"changeToLiabilities":{"raw":2660000,"fmt":"2.66M","longFmt":"2,660,000"},"changeToInventory":{"raw":-20491000,"fmt":"-20.49M","longFmt":"-20,491,000"},"changeToOperatingActivities":{"raw":-20754000,"fmt":"-20.75M","longFmt":"-20,754,000"},"totalCashFromOperatingActivities":{"raw":469566000,"fmt":"469.57M","longFmt":"469,566,000"},"capitalExpenditures":{"raw":-118015000,"fmt":"-118.02M","longFmt":"-118,015,000"},"investments":{"raw":8720000,"fmt":"8.72M","longFmt":"8,720,000"},"totalCashflowsFromInvestingActivities":{"raw":-109089000,"fmt":"-109.09M","longFmt":"-109,089,000"},"netBorrowings":{"raw":35101000,"fmt":"35.1M","longFmt":"35,101,000"},"otherCashflowsFromFinancingActivities":{"raw":-8360000,"fmt":"-8.36M","longFmt":"-8,360,000"},"totalCashFromFinancingActivities":{"raw":-381929000,"fmt":"-381.93M","longFmt":"-381,929,000"},"effectOfExchangeRate":{"raw":-155000,"fmt":"-155k","longFmt":"-155,000"},"changeInCash":{"raw":-21607000,"fmt":"-21.61M","longFmt":"-21,607,000"},"repurchaseOfStock":{"raw":-466019000,"fmt":"-466.02M","longFmt":"-466,019,000"},"issuanceOfStock":{"raw":57349000,"fmt":"57.35M","longFmt":"57,349,000"}},{"maxAge":1,"endDate":{"raw":1549670400,"fmt":"2019-02-09"},"netIncome":{"raw":294638000,"fmt":"294.64M","longFmt":"294,638,000"},"depreciation":{"raw":83778000,"fmt":"83.78M","longFmt":"83,778,000"},"changeToNetincome":{"raw":10822000,"fmt":"10.82M","longFmt":"10,822,000"},"changeToAccountReceivables":{"raw":-22000000,"fmt":"-22M","longFmt":"-22,000,000"},"changeToLiabilities":{"raw":189207000,"fmt":"189.21M","longFmt":"189,207,000"},"changeToInventory":{"raw":-196938000,"fmt":"-196.94M","longFmt":"-196,938,000"},"changeToOperatingActivities":{"raw":38649000,"fmt":"38.65M","longFmt":"38,649,000"},"totalCashFromOperatingActivities":{"raw":367887000,"fmt":"367.89M","longFmt":"367,887,000"},"capitalExpenditures":{"raw":-97664000,"fmt":"-97.66M","longFmt":"-97,664,000"},"investments":{"raw":7841000,"fmt":"7.84M","longFmt":"7,841,000"},"totalCashflowsFromInvestingActivities":{"raw":-84304000,"fmt":"-84.3M","longFmt":"-84,304,000"},"netBorrowings":{"raw":-58810000,"fmt":"-58.81M","longFmt":"-58,810,000"},"otherCashflowsFromFinancingActivities":{"raw":-8360000,"fmt":"-8.36M","longFmt":"-8,360,000"},"totalCashFromFinancingActivities":{"raw":-345940000,"fmt":"-345.94M","longFmt":"-345,940,000"},"effectOfExchangeRate":{"raw":5936000,"fmt":"5.94M","longFmt":"5,936,000"},"changeInCash":{"raw":-56421000,"fmt":"-56.42M","longFmt":"-56,421,000"},"repurchaseOfStock":{"raw":-350037000,"fmt":"-350.04M","longFmt":"-350,037,000"},"issuanceOfStock":{"raw":62907000,"fmt":"62.91M","longFmt":"62,907,000"}},{"maxAge":1,"endDate":{"raw":1542412800,"fmt":"2018-11-17"},"netIncome":{"raw":351406000,"fmt":"351.41M","longFmt":"351,406,000"},"depreciation":{"raw":82452000,"fmt":"82.45M","longFmt":"82,452,000"},"changeToNetincome":{"raw":17947000,"fmt":"17.95M","longFmt":"17,947,000"},"changeToAccountReceivables":{"raw":-16338000,"fmt":"-16.34M","longFmt":"-16,338,000"},"changeToLiabilities":{"raw":67762000,"fmt":"67.76M","longFmt":"67,762,000"},"changeToInventory":{"raw":-167454000,"fmt":"-167.45M","longFmt":"-167,454,000"},"changeToOperatingActivities":{"raw":47769000,"fmt":"47.77M","longFmt":"47,769,000"},"totalCashFromOperatingActivities":{"raw":449182000,"fmt":"449.18M","longFmt":"449,182,000"},"capitalExpenditures":{"raw":-98168000,"fmt":"-98.17M","longFmt":"-98,168,000"},"investments":{"raw":5636000,"fmt":"5.64M","longFmt":"5,636,000"},"totalCashflowsFromInvestingActivities":{"raw":-91899000,"fmt":"-91.9M","longFmt":"-91,899,000"},"netBorrowings":{"raw":136781000,"fmt":"136.78M","longFmt":"136,781,000"},"otherCashflowsFromFinancingActivities":{"raw":-8360000,"fmt":"-8.36M","longFmt":"-8,360,000"},"totalCashFromFinancingActivities":{"raw":-315608000,"fmt":"-315.61M","longFmt":"-315,608,000"},"effectOfExchangeRate":{"raw":-7413000,"fmt":"-7.41M","longFmt":"-7,413,000"},"changeInCash":{"raw":34262000,"fmt":"34.26M","longFmt":"34,262,000"},"repurchaseOfStock":{"raw":-497060000,"fmt":"-497.06M","longFmt":"-497,060,000"},"issuanceOfStock":{"raw":44671000,"fmt":"44.67M","longFmt":"44,671,000"}},{"maxAge":1,"endDate":{"raw":1535155200,"fmt":"2018-08-25"},"netIncome":{"raw":400282000,"fmt":"400.28M","longFmt":"400,282,000"},"depreciation":{"raw":107993000,"fmt":"107.99M","longFmt":"107,993,000"},"changeToNetincome":{"raw":144493000,"fmt":"144.49M","longFmt":"144,493,000"},"changeToAccountReceivables":{"raw":3280000,"fmt":"3.28M","longFmt":"3,280,000"},"changeToLiabilities":{"raw":146254000,"fmt":"146.25M","longFmt":"146,254,000"},"changeToInventory":{"raw":66330000,"fmt":"66.33M","longFmt":"66,330,000"},"changeToOperatingActivities":{"raw":-22293000,"fmt":"-22.29M","longFmt":"-22,293,000"},"totalCashFromOperatingActivities":{"raw":823936000,"fmt":"823.94M","longFmt":"823,936,000"},"capitalExpenditures":{"raw":-194640000,"fmt":"-194.64M","longFmt":"-194,640,000"},"investments":{"raw":-24214000,"fmt":"-24.21M","longFmt":"-24,214,000"},"otherCashflowsFromInvestingActivities":{"raw":-459000,"fmt":"-459k","longFmt":"-459,000"},"totalCashflowsFromInvestingActivities":{"raw":-219200000,"fmt":"-219.2M","longFmt":"-219,200,000"},"netBorrowings":{"raw":37662000,"fmt":"37.66M","longFmt":"37,662,000"},"otherCashflowsFromFinancingActivities":{"raw":195000,"fmt":"195k","longFmt":"195,000"},"totalCashFromFinancingActivities":{"raw":-606980000,"fmt":"-606.98M","longFmt":"-606,980,000"},"effectOfExchangeRate":{"raw":1682000,"fmt":"1.68M","longFmt":"1,682,000"},"changeInCash":{"raw":-562000,"fmt":"-562k","longFmt":"-562,000"},"repurchaseOfStock":{"raw":-664858000,"fmt":"-664.86M","longFmt":"-664,858,000"},"issuanceOfStock":{"raw":20021000,"fmt":"20.02M","longFmt":"20,021,000"}}],"maxAge":86400},"defaultKeyStatistics":{"maxAge":1,"priceHint":{"raw":2,"fmt":"2","longFmt":"2"},"enterpriseValue":{"raw":33837996032,"fmt":"33.84B","longFmt":"33,837,996,032"},"forwardPE":{"raw":18.034367,"fmt":"18.03"},"profitMargins":{"raw":0.12701,"fmt":"12.70%"},"floatShares":{"raw":24363627,"fmt":"24.36M","longFmt":"24,363,627"},"sharesOutstanding":{"raw":24528700,"fmt":"24.53M","longFmt":"24,528,700"},"sharesShort":{"raw":735400,"fmt":"735.4k","longFmt":"735,400"},"sharesShortPriorMonth":{"raw":733972,"fmt":"733.97k","longFmt":"733,972"},"sharesShortPreviousMonthDate":{"raw":1559260800,"fmt":"2019-05-31"},"dateShortInterest":{"raw":1561680000,"fmt":"2019-06-28"},"sharesPercentSharesOut":{"raw":0.03,"fmt":"3.00%"},"heldPercentInsiders":{"raw":0.00815,"fmt":"0.82%"},"heldPercentInstitutions":{"raw":0.96563005,"fmt":"96.56%"},"shortRatio":{"raw":2.58,"fmt":"2.58"},"shortPercentOfFloat":{"raw":0.029000001,"fmt":"2.90%"},"beta":{"raw":0.7268,"fmt":"0.73"},"morningStarOverallRating":{},"morningStarRiskRating":{},"category":null,"bookValue":{"raw":-64.585,"fmt":"-64.58"},"priceToBook":{},"annualReportExpenseRatio":{},"ytdReturn":{},"beta3Year":{},"totalAssets":{},"yield":{},"fundFamily":null,"fundInceptionDate":{},"legalType":null,"threeYearAverageReturn":{},"fiveYearAverageReturn":{},"priceToSalesTrailing12Months":{},"lastFiscalYearEnd":{"raw":1535155200,"fmt":"2018-08-25"},"nextFiscalYearEnd":{"raw":1598313600,"fmt":"2020-08-25"},"mostRecentQuarter":{"raw":1556928000,"fmt":"2019-05-04"},"earningsQuarterlyGrowth":{"raw":0.107,"fmt":"10.70%"},"revenueQuarterlyGrowth":{},"netIncomeToCommon":{"raw":1452274048,"fmt":"1.45B","longFmt":"1,452,274,048"},"trailingEps":{"raw":56.118,"fmt":"56.12"},"forwardEps":{"raw":65.18,"fmt":"65.18"},"pegRatio":{"raw":1.42,"fmt":"1.42"},"lastSplitFactor":"1/2","lastSplitDate":{"raw":766886400,"fmt":"1994-04-21"},"enterpriseToRevenue":{"raw":2.959,"fmt":"2.96"},"enterpriseToEbitda":{"raw":13.449,"fmt":"13.45"},"52WeekChange":{"raw":0.70094395,"fmt":"70.09%"},"SandP52WeekChange":{"raw":0.077139735,"fmt":"7.71%"},"lastDividendValue":{},"lastCapGain":{},"annualHoldingsTurnover":{}},"financialData":{"maxAge":86400,"currentPrice":{"raw":1175.48,"fmt":"1,175.48"},"targetHighPrice":{"raw":1250.0,"fmt":"1,250.00"},"targetLowPrice":{"raw":900.0,"fmt":"900.00"},"targetMeanPrice":{"raw":1115.56,"fmt":"1,115.56"},"targetMedianPrice":{"raw":1125.0,"fmt":"1,125.00"},"recommendationMean":{"raw":2.3,"fmt":"2.30"},"recommendationKey":"buy","numberOfAnalystOpinions":{"raw":16,"fmt":"16","longFmt":"16"},"totalCash":{"raw":218056000,"fmt":"218.06M","longFmt":"218,056,000"},"totalCashPerShare":{"raw":8.89,"fmt":"8.89"},"ebitda":{"raw":2516049920,"fmt":"2.52B","longFmt":"2,516,049,920"},"totalDebt":{"raw":5151917056,"fmt":"5.15B","longFmt":"5,151,917,056"},"quickRatio":{"raw":0.094,"fmt":"0.09"},"currentRatio":{"raw":0.935,"fmt":"0.94"},"totalRevenue":{"raw":11434075136,"fmt":"11.43B","longFmt":"11,434,075,136"},"debtToEquity":{},"revenuePerShare":{"raw":450.196,"fmt":"450.20"},"returnOnAssets":{"raw":0.14134,"fmt":"14.13%"},"returnOnEquity":{},"grossProfits":{"raw":5973746000,"fmt":"5.97B","longFmt":"5,973,746,000"},"freeCashflow":{"raw":1208920192,"fmt":"1.21B","longFmt":"1,208,920,192"},"operatingCashflow":{"raw":2110571008,"fmt":"2.11B","longFmt":"2,110,571,008"},"earningsGrowth":{"raw":0.192,"fmt":"19.20%"},"revenueGrowth":{"raw":0.046,"fmt":"4.60%"},"grossMargins":{"raw":0.53721,"fmt":"53.72%"},"ebitdaMargins":{"raw":0.22004999,"fmt":"22.00%"},"operatingMargins":{"raw":0.18864,"fmt":"18.86%"},"profitMargins":{"raw":0.12701,"fmt":"12.70%"},"financialCurrency":"USD"}}],"error":null}} </t>
  </si>
  <si>
    <t xml:space="preserve">{"quoteSummary":{"result":[{"cashflowStatementHistoryQuarterly":{"cashflowStatements":[{"maxAge":1,"endDate":{"raw":1553990400,"fmt":"2019-03-31"},"netIncome":{"raw":2745000000,"fmt":"2.75B","longFmt":"2,745,000,000"},"depreciation":{"raw":711000000,"fmt":"711M","longFmt":"711,000,000"},"changeToNetincome":{"raw":149000000,"fmt":"149M","longFmt":"149,000,000"},"changeToAccountReceivables":{"raw":-151000000,"fmt":"-151M","longFmt":"-151,000,000"},"changeToLiabilities":{"raw":300000000,"fmt":"300M","longFmt":"300,000,000"},"changeToInventory":{"raw":-70000000,"fmt":"-70M","longFmt":"-70,000,000"},"changeToOperatingActivities":{"raw":-167000000,"fmt":"-167M","longFmt":"-167,000,000"},"totalCashFromOperatingActivities":{"raw":3517000000,"fmt":"3.52B","longFmt":"3,517,000,000"},"capitalExpenditures":{"raw":-752000000,"fmt":"-752M","longFmt":"-752,000,000"},"investments":{"raw":1416000000,"fmt":"1.42B","longFmt":"1,416,000,000"},"totalCashflowsFromInvestingActivities":{"raw":573000000,"fmt":"573M","longFmt":"573,000,000"},"dividendsPaid":{"raw":-1858000000,"fmt":"-1.86B","longFmt":"-1,858,000,000"},"netBorrowings":{"raw":-3062000000,"fmt":"-3.06B","longFmt":"-3,062,000,000"},"totalCashFromFinancingActivities":{"raw":-5066000000,"fmt":"-5.07B","longFmt":"-5,066,000,000"},"effectOfExchangeRate":{"raw":18000000,"fmt":"18M","longFmt":"18,000,000"},"changeInCash":{"raw":-958000000,"fmt":"-958M","longFmt":"-958,000,000"},"repurchaseOfStock":{"raw":-1250000000,"fmt":"-1.25B","longFmt":"-1,250,000,000"},"issuanceOfStock":{"raw":1104000000,"fmt":"1.1B","longFmt":"1,104,000,000"}},{"maxAge":1,"endDate":{"raw":1546214400,"fmt":"2018-12-31"},"netIncome":{"raw":3194000000,"fmt":"3.19B","longFmt":"3,194,000,000"},"depreciation":{"raw":650000000,"fmt":"650M","longFmt":"650,000,000"},"changeToNetincome":{"raw":201000000,"fmt":"201M","longFmt":"201,000,000"},"changeToAccountReceivables":{"raw":77000000,"fmt":"77M","longFmt":"77,000,000"},"changeToLiabilities":{"raw":208000000,"fmt":"208M","longFmt":"208,000,000"},"changeToInventory":{"raw":-37000000,"fmt":"-37M","longFmt":"-37,000,000"},"changeToOperatingActivities":{"raw":-286000000,"fmt":"-286M","longFmt":"-286,000,000"},"totalCashFromOperatingActivities":{"raw":4007000000,"fmt":"4.01B","longFmt":"4,007,000,000"},"capitalExpenditures":{"raw":-701000000,"fmt":"-701M","longFmt":"-701,000,000"},"investments":{"raw":458000000,"fmt":"458M","longFmt":"458,000,000"},"totalCashflowsFromInvestingActivities":{"raw":-3845000000,"fmt":"-3.85B","longFmt":"-3,845,000,000"},"dividendsPaid":{"raw":-1850000000,"fmt":"-1.85B","longFmt":"-1,850,000,000"},"netBorrowings":{"raw":2572000000,"fmt":"2.57B","longFmt":"2,572,000,000"},"totalCashFromFinancingActivities":{"raw":1032000000,"fmt":"1.03B","longFmt":"1,032,000,000"},"effectOfExchangeRate":{"raw":-43000000,"fmt":"-43M","longFmt":"-43,000,000"},"changeInCash":{"raw":1151000000,"fmt":"1.15B","longFmt":"1,151,000,000"},"repurchaseOfStock":{"raw":-751000000,"fmt":"-751M","longFmt":"-751,000,000"},"issuanceOfStock":{"raw":1061000000,"fmt":"1.06B","longFmt":"1,061,000,000"}},{"maxAge":1,"endDate":{"raw":1538265600,"fmt":"2018-09-30"},"netIncome":{"raw":3199000000,"fmt":"3.2B","longFmt":"3,199,000,000"},"depreciation":{"raw":643000000,"fmt":"643M","longFmt":"643,000,000"},"changeToNetincome":{"raw":-155000000,"fmt":"-155M","longFmt":"-155,000,000"},"changeToAccountReceivables":{"raw":-475000000,"fmt":"-475M","longFmt":"-475,000,000"},"changeToLiabilities":{"raw":933000000,"fmt":"933M","longFmt":"933,000,000"},"changeToInventory":{"raw":-494000000,"fmt":"-494M","longFmt":"-494,000,000"},"changeToOperatingActivities":{"raw":-84000000,"fmt":"-84M","longFmt":"-84,000,000"},"totalCashFromOperatingActivities":{"raw":3567000000,"fmt":"3.57B","longFmt":"3,567,000,000"},"capitalExpenditures":{"raw":-1080000000,"fmt":"-1.08B","longFmt":"-1,080,000,000"},"investments":{"raw":443000000,"fmt":"443M","longFmt":"443,000,000"},"totalCashflowsFromInvestingActivities":{"raw":-865000000,"fmt":"-865M","longFmt":"-865,000,000"},"dividendsPaid":{"raw":-1853000000,"fmt":"-1.85B","longFmt":"-1,853,000,000"},"netBorrowings":{"raw":24000000,"fmt":"24M","longFmt":"24,000,000"},"totalCashFromFinancingActivities":{"raw":-2656000000,"fmt":"-2.66B","longFmt":"-2,656,000,000"},"effectOfExchangeRate":{"raw":-70000000,"fmt":"-70M","longFmt":"-70,000,000"},"changeInCash":{"raw":-24000000,"fmt":"-24M","longFmt":"-24,000,000"},"repurchaseOfStock":{"raw":-1252000000,"fmt":"-1.25B","longFmt":"-1,252,000,000"},"issuanceOfStock":{"raw":425000000,"fmt":"425M","longFmt":"425,000,000"}},{"maxAge":1,"endDate":{"raw":1530316800,"fmt":"2018-06-30"},"netIncome":{"raw":1891000000,"fmt":"1.89B","longFmt":"1,891,000,000"},"depreciation":{"raw":750000000,"fmt":"750M","longFmt":"750,000,000"},"changeToNetincome":{"raw":714000000,"fmt":"714M","longFmt":"714,000,000"},"changeToAccountReceivables":{"raw":273000000,"fmt":"273M","longFmt":"273,000,000"},"changeToLiabilities":{"raw":633000000,"fmt":"633M","longFmt":"633,000,000"},"changeToInventory":{"raw":269000000,"fmt":"269M","longFmt":"269,000,000"},"changeToOperatingActivities":{"raw":-331000000,"fmt":"-331M","longFmt":"-331,000,000"},"totalCashFromOperatingActivities":{"raw":4199000000,"fmt":"4.2B","longFmt":"4,199,000,000"},"capitalExpenditures":{"raw":-907000000,"fmt":"-907M","longFmt":"-907,000,000"},"investments":{"raw":982000000,"fmt":"982M","longFmt":"982,000,000"},"totalCashflowsFromInvestingActivities":{"raw":97000000,"fmt":"97M","longFmt":"97,000,000"},"dividendsPaid":{"raw":-1861000000,"fmt":"-1.86B","longFmt":"-1,861,000,000"},"netBorrowings":{"raw":-3649000000,"fmt":"-3.65B","longFmt":"-3,649,000,000"},"totalCashFromFinancingActivities":{"raw":-6861000000,"fmt":"-6.86B","longFmt":"-6,861,000,000"},"effectOfExchangeRate":{"raw":-192000000,"fmt":"-192M","longFmt":"-192,000,000"},"changeInCash":{"raw":-2757000000,"fmt":"-2.76B","longFmt":"-2,757,000,000"},"repurchaseOfStock":{"raw":-1370000000,"fmt":"-1.37B","longFmt":"-1,370,000,000"},"issuanceOfStock":{"raw":19000000,"fmt":"19M","longFmt":"19,000,000"}}],"maxAge":86400},"defaultKeyStatistics":{"maxAge":1,"priceHint":{"raw":2,"fmt":"2","longFmt":"2"},"enterpriseValue":{"raw":312892915712,"fmt":"312.89B","longFmt":"312,892,915,712"},"forwardPE":{"raw":24.447596,"fmt":"24.45"},"profitMargins":{"raw":0.16438,"fmt":"16.44%"},"floatShares":{"raw":2506323100,"fmt":"2.51B","longFmt":"2,506,323,100"},"sharesOutstanding":{"raw":2508329984,"fmt":"2.51B","longFmt":"2,508,329,984"},"sharesShort":{"raw":21090535,"fmt":"21.09M","longFmt":"21,090,535"},"sharesShortPriorMonth":{"raw":20380908,"fmt":"20.38M","longFmt":"20,380,908"},"sharesShortPreviousMonthDate":{"raw":1559260800,"fmt":"2019-05-31"},"dateShortInterest":{"raw":1561680000,"fmt":"2019-06-28"},"sharesPercentSharesOut":{"raw":0.0084,"fmt":"0.84%"},"heldPercentInsiders":{"raw":7.9E-4,"fmt":"0.08%"},"heldPercentInstitutions":{"raw":0.63422,"fmt":"63.42%"},"shortRatio":{"raw":2.8,"fmt":"2.8"},"shortPercentOfFloat":{"raw":0.0086,"fmt":"0.86%"},"beta":{"raw":0.342778,"fmt":"0.34"},"morningStarOverallRating":{},"morningStarRiskRating":{},"category":null,"bookValue":{"raw":21.584,"fmt":"21.58"},"priceToBook":{"raw":5.368866,"fmt":"5.37"},"annualReportExpenseRatio":{},"ytdReturn":{},"beta3Year":{},"totalAssets":{},"yield":{},"fundFamily":null,"fundInceptionDate":{},"legalType":null,"threeYearAverageReturn":{},"fiveYearAverageReturn":{},"priceToSalesTrailing12Months":{},"lastFiscalYearEnd":{"raw":1530316800,"fmt":"2018-06-30"},"nextFiscalYearEnd":{"raw":1593475200,"fmt":"2020-06-30"},"mostRecentQuarter":{"raw":1553990400,"fmt":"2019-03-31"},"earningsQuarterlyGrowth":{"raw":0.093,"fmt":"9.30%"},"revenueQuarterlyGrowth":{},"netIncomeToCommon":{"raw":10766999552,"fmt":"10.77B","longFmt":"10,766,999,552"},"trailingEps":{"raw":4.204,"fmt":"4.20"},"forwardEps":{"raw":4.74,"fmt":"4.74"},"pegRatio":{"raw":4.11,"fmt":"4.11"},"lastSplitFactor":"1/2","lastSplitDate":{"raw":1087776000,"fmt":"2004-06-21"},"enterpriseToRevenue":{"raw":4.664,"fmt":"4.66"},"enterpriseToEbitda":{"raw":17.674,"fmt":"17.67"},"52WeekChange":{"raw":0.45203078,"fmt":"45.20%"},"SandP52WeekChange":{"raw":0.077139735,"fmt":"7.71%"},"lastDividendValue":{},"lastCapGain":{},"annualHoldingsTurnover":{}},"financialData":{"maxAge":86400,"currentPrice":{"raw":115.8816,"fmt":"115.88"},"targetHighPrice":{"raw":125.0,"fmt":"125.00"},"targetLowPrice":{"raw":89.0,"fmt":"89.00"},"targetMeanPrice":{"raw":108.52,"fmt":"108.52"},"targetMedianPrice":{"raw":109.0,"fmt":"109.00"},"recommendationMean":{"raw":2.4,"fmt":"2.40"},"recommendationKey":"buy","numberOfAnalystOpinions":{"raw":21,"fmt":"21","longFmt":"21"},"totalCash":{"raw":9822999552,"fmt":"9.82B","longFmt":"9,822,999,552"},"totalCashPerShare":{"raw":3.916,"fmt":"3.92"},"ebitda":{"raw":17703999488,"fmt":"17.7B","longFmt":"17,703,999,488"},"totalDebt":{"raw":30269999104,"fmt":"30.27B","longFmt":"30,269,999,104"},"quickRatio":{"raw":0.529,"fmt":"0.53"},"currentRatio":{"raw":0.786,"fmt":"0.79"},"totalRevenue":{"raw":67093000192,"fmt":"67.09B","longFmt":"67,093,000,192"},"debtToEquity":{"raw":54.489,"fmt":"54.49"},"revenuePerShare":{"raw":26.798,"fmt":"26.80"},"returnOnAssets":{"raw":0.07595,"fmt":"7.59%"},"returnOnEquity":{"raw":0.20077999,"fmt":"20.08%"},"grossProfits":{"raw":33383000000,"fmt":"33.38B","longFmt":"33,383,000,000"},"freeCashflow":{"raw":10316000256,"fmt":"10.32B","longFmt":"10,316,000,256"},"operatingCashflow":{"raw":15290000384,"fmt":"15.29B","longFmt":"15,290,000,384"},"earningsGrowth":{"raw":0.096,"fmt":"9.60%"},"revenueGrowth":{"raw":0.011,"fmt":"1.10%"},"grossMargins":{"raw":0.49882,"fmt":"49.88%"},"ebitdaMargins":{"raw":0.26387,"fmt":"26.39%"},"operatingMargins":{"raw":0.22283001,"fmt":"22.28%"},"profitMargins":{"raw":0.16438,"fmt":"16.44%"},"financialCurrency":"USD"}}],"error":null}} </t>
  </si>
  <si>
    <t xml:space="preserve">{"quoteSummary":{"result":[{"cashflowStatementHistoryQuarterly":{"cashflowStatements":[{"maxAge":1,"endDate":{"raw":1556582400,"fmt":"2019-04-30"},"netIncome":{"raw":3842000000,"fmt":"3.84B","longFmt":"3,842,000,000"},"depreciation":{"raw":2714000000,"fmt":"2.71B","longFmt":"2,714,000,000"},"changeToNetincome":{"raw":-520000000,"fmt":"-520M","longFmt":"-520,000,000"},"changeToAccountReceivables":{"raw":970000000,"fmt":"970M","longFmt":"970,000,000"},"changeToLiabilities":{"raw":-1854000000,"fmt":"-1.85B","longFmt":"-1,854,000,000"},"changeToInventory":{"raw":-421000000,"fmt":"-421M","longFmt":"-421,000,000"},"changeToOperatingActivities":{"raw":-1514000000,"fmt":"-1.51B","longFmt":"-1,514,000,000"},"totalCashFromOperatingActivities":{"raw":3563000000,"fmt":"3.56B","longFmt":"3,563,000,000"},"capitalExpenditures":{"raw":-2205000000,"fmt":"-2.21B","longFmt":"-2,205,000,000"},"otherCashflowsFromInvestingActivities":{"raw":251000000,"fmt":"251M","longFmt":"251,000,000"},"totalCashflowsFromInvestingActivities":{"raw":-1135000000,"fmt":"-1.14B","longFmt":"-1,135,000,000"},"dividendsPaid":{"raw":-1520000000,"fmt":"-1.52B","longFmt":"-1,520,000,000"},"netBorrowings":{"raw":3215000000,"fmt":"3.21B","longFmt":"3,215,000,000"},"otherCashflowsFromFinancingActivities":{"raw":-406000000,"fmt":"-406M","longFmt":"-406,000,000"},"totalCashFromFinancingActivities":{"raw":-846000000,"fmt":"-846M","longFmt":"-846,000,000"},"effectOfExchangeRate":{"raw":-46000000,"fmt":"-46M","longFmt":"-46,000,000"},"changeInCash":{"raw":1536000000,"fmt":"1.54B","longFmt":"1,536,000,000"},"repurchaseOfStock":{"raw":-2135000000,"fmt":"-2.13B","longFmt":"-2,135,000,000"}},{"maxAge":1,"endDate":{"raw":1548892800,"fmt":"2019-01-31"},"netIncome":{"raw":3687000000,"fmt":"3.69B","longFmt":"3,687,000,000"},"depreciation":{"raw":2731000000,"fmt":"2.73B","longFmt":"2,731,000,000"},"changeToNetincome":{"raw":765000000,"fmt":"765M","longFmt":"765,000,000"},"changeToAccountReceivables":{"raw":-546000000,"fmt":"-546M","longFmt":"-546,000,000"},"changeToLiabilities":{"raw":-2306000000,"fmt":"-2.31B","longFmt":"-2,306,000,000"},"changeToInventory":{"raw":5968000000,"fmt":"5.97B","longFmt":"5,968,000,000"},"changeToOperatingActivities":{"raw":80000000,"fmt":"80M","longFmt":"80,000,000"},"totalCashFromOperatingActivities":{"raw":10445000000,"fmt":"10.45B","longFmt":"10,445,000,000"},"capitalExpenditures":{"raw":-3330000000,"fmt":"-3.33B","longFmt":"-3,330,000,000"},"otherCashflowsFromInvestingActivities":{"raw":148000000,"fmt":"148M","longFmt":"148,000,000"},"totalCashflowsFromInvestingActivities":{"raw":-3482000000,"fmt":"-3.48B","longFmt":"-3,482,000,000"},"dividendsPaid":{"raw":-1505000000,"fmt":"-1.5B","longFmt":"-1,505,000,000"},"netBorrowings":{"raw":-3377000000,"fmt":"-3.38B","longFmt":"-3,377,000,000"},"otherCashflowsFromFinancingActivities":{"raw":-327000000,"fmt":"-327M","longFmt":"-327,000,000"},"totalCashFromFinancingActivities":{"raw":-8458000000,"fmt":"-8.46B","longFmt":"-8,458,000,000"},"effectOfExchangeRate":{"raw":47000000,"fmt":"47M","longFmt":"47,000,000"},"changeInCash":{"raw":-1448000000,"fmt":"-1.45B","longFmt":"-1,448,000,000"},"repurchaseOfStock":{"raw":-3249000000,"fmt":"-3.25B","longFmt":"-3,249,000,000"}},{"maxAge":1,"endDate":{"raw":1540944000,"fmt":"2018-10-31"},"netIncome":{"raw":1710000000,"fmt":"1.71B","longFmt":"1,710,000,000"},"depreciation":{"raw":2615000000,"fmt":"2.62B","longFmt":"2,615,000,000"},"changeToNetincome":{"raw":2023000000,"fmt":"2.02B","longFmt":"2,023,000,000"},"changeToAccountReceivables":{"raw":-79000000,"fmt":"-79M","longFmt":"-79,000,000"},"changeToLiabilities":{"raw":5725000000,"fmt":"5.72B","longFmt":"5,725,000,000"},"changeToInventory":{"raw":-7720000000,"fmt":"-7.72B","longFmt":"-7,720,000,000"},"changeToOperatingActivities":{"raw":1805000000,"fmt":"1.8B","longFmt":"1,805,000,000"},"totalCashFromOperatingActivities":{"raw":6213000000,"fmt":"6.21B","longFmt":"6,213,000,000"},"capitalExpenditures":{"raw":-2732000000,"fmt":"-2.73B","longFmt":"-2,732,000,000"},"otherCashflowsFromInvestingActivities":{"raw":-228000000,"fmt":"-228M","longFmt":"-228,000,000"},"totalCashflowsFromInvestingActivities":{"raw":-16126000000,"fmt":"-16.13B","longFmt":"-16,126,000,000"},"dividendsPaid":{"raw":-1530000000,"fmt":"-1.53B","longFmt":"-1,530,000,000"},"netBorrowings":{"raw":7372000000,"fmt":"7.37B","longFmt":"7,372,000,000"},"otherCashflowsFromFinancingActivities":{"raw":-84000000,"fmt":"-84M","longFmt":"-84,000,000"},"totalCashFromFinancingActivities":{"raw":3441000000,"fmt":"3.44B","longFmt":"3,441,000,000"},"effectOfExchangeRate":{"raw":-186000000,"fmt":"-186M","longFmt":"-186,000,000"},"changeInCash":{"raw":-6658000000,"fmt":"-6.66B","longFmt":"-6,658,000,000"},"repurchaseOfStock":{"raw":-2317000000,"fmt":"-2.32B","longFmt":"-2,317,000,000"}},{"maxAge":1,"endDate":{"raw":1532995200,"fmt":"2018-07-31"},"netIncome":{"raw":-861000000,"fmt":"-861M","longFmt":"-861,000,000"},"depreciation":{"raw":2654000000,"fmt":"2.65B","longFmt":"2,654,000,000"},"changeToNetincome":{"raw":5120000000,"fmt":"5.12B","longFmt":"5,120,000,000"},"changeToAccountReceivables":{"raw":-877000000,"fmt":"-877M","longFmt":"-877,000,000"},"changeToLiabilities":{"raw":182000000,"fmt":"182M","longFmt":"182,000,000"},"changeToInventory":{"raw":-106000000,"fmt":"-106M","longFmt":"-106,000,000"},"changeToOperatingActivities":{"raw":111000000,"fmt":"111M","longFmt":"111,000,000"},"totalCashFromOperatingActivities":{"raw":5934000000,"fmt":"5.93B","longFmt":"5,934,000,000"},"capitalExpenditures":{"raw":-2464000000,"fmt":"-2.46B","longFmt":"-2,464,000,000"},"otherCashflowsFromInvestingActivities":{"raw":-289000000,"fmt":"-289M","longFmt":"-289,000,000"},"totalCashflowsFromInvestingActivities":{"raw":-2746000000,"fmt":"-2.75B","longFmt":"-2,746,000,000"},"dividendsPaid":{"raw":-1534000000,"fmt":"-1.53B","longFmt":"-1,534,000,000"},"netBorrowings":{"raw":8060000000,"fmt":"8.06B","longFmt":"8,060,000,000"},"otherCashflowsFromFinancingActivities":{"raw":-255000000,"fmt":"-255M","longFmt":"-255,000,000"},"totalCashFromFinancingActivities":{"raw":4966000000,"fmt":"4.97B","longFmt":"4,966,000,000"},"effectOfExchangeRate":{"raw":-442000000,"fmt":"-442M","longFmt":"-442,000,000"},"changeInCash":{"raw":7712000000,"fmt":"7.71B","longFmt":"7,712,000,000"},"repurchaseOfStock":{"raw":-1305000000,"fmt":"-1.3B","longFmt":"-1,305,000,000"}}],"maxAge":86400},"defaultKeyStatistics":{"maxAge":1,"priceHint":{"raw":2,"fmt":"2","longFmt":"2"},"enterpriseValue":{"raw":401605951488,"fmt":"401.61B","longFmt":"401,605,951,488"},"forwardPE":{"raw":22.640593,"fmt":"22.64"},"profitMargins":{"raw":0.01625,"fmt":"1.62%"},"floatShares":{"raw":1411945569,"fmt":"1.41B","longFmt":"1,411,945,569"},"sharesOutstanding":{"raw":2854720000,"fmt":"2.85B","longFmt":"2,854,720,000"},"sharesShort":{"raw":15856389,"fmt":"15.86M","longFmt":"15,856,389"},"sharesShortPriorMonth":{"raw":14857180,"fmt":"14.86M","longFmt":"14,857,180"},"sharesShortPreviousMonthDate":{"raw":1559260800,"fmt":"2019-05-31"},"dateShortInterest":{"raw":1561680000,"fmt":"2019-06-28"},"sharesPercentSharesOut":{"raw":0.0056,"fmt":"0.56%"},"heldPercentInsiders":{"raw":0.52023,"fmt":"52.02%"},"heldPercentInstitutions":{"raw":0.3032,"fmt":"30.32%"},"shortRatio":{"raw":2.55,"fmt":"2.55"},"shortPercentOfFloat":{"raw":0.0115,"fmt":"1.15%"},"beta":{"raw":0.660711,"fmt":"0.66"},"morningStarOverallRating":{},"morningStarRiskRating":{},"category":null,"bookValue":{"raw":23.831,"fmt":"23.83"},"priceToBook":{"raw":4.7977424,"fmt":"4.80"},"annualReportExpenseRatio":{},"ytdReturn":{},"beta3Year":{},"totalAssets":{},"yield":{},"fundFamily":null,"fundInceptionDate":{},"legalType":null,"threeYearAverageReturn":{},"fiveYearAverageReturn":{},"priceToSalesTrailing12Months":{},"lastFiscalYearEnd":{"raw":1548892800,"fmt":"2019-01-31"},"nextFiscalYearEnd":{"raw":1612051200,"fmt":"2021-01-31"},"mostRecentQuarter":{"raw":1556582400,"fmt":"2019-04-30"},"earningsQuarterlyGrowth":{"raw":0.8,"fmt":"80.00%"},"revenueQuarterlyGrowth":{},"netIncomeToCommon":{"raw":8377999872,"fmt":"8.38B","longFmt":"8,377,999,872"},"trailingEps":{"raw":2.858,"fmt":"2.86"},"forwardEps":{"raw":5.05,"fmt":"5.05"},"pegRatio":{"raw":6.45,"fmt":"6.45"},"lastSplitFactor":"1/2","lastSplitDate":{"raw":924566400,"fmt":"1999-04-20"},"enterpriseToRevenue":{"raw":0.779,"fmt":"0.78"},"enterpriseToEbitda":{"raw":12.311,"fmt":"12.31"},"52WeekChange":{"raw":0.31195807,"fmt":"31.20%"},"SandP52WeekChange":{"raw":0.077139735,"fmt":"7.71%"},"lastDividendValue":{},"lastCapGain":{},"annualHoldingsTurnover":{}},"financialData":{"maxAge":86400,"currentPrice":{"raw":114.335,"fmt":"114.33"},"targetHighPrice":{"raw":125.0,"fmt":"125.00"},"targetLowPrice":{"raw":95.0,"fmt":"95.00"},"targetMeanPrice":{"raw":110.89,"fmt":"110.89"},"targetMedianPrice":{"raw":114.0,"fmt":"114.00"},"recommendationMean":{"raw":2.2,"fmt":"2.20"},"recommendationKey":"buy","numberOfAnalystOpinions":{"raw":28,"fmt":"28","longFmt":"28"},"totalCash":{"raw":9255000064,"fmt":"9.26B","longFmt":"9,255,000,064"},"totalCashPerShare":{"raw":3.242,"fmt":"3.24"},"ebitda":{"raw":32622000128,"fmt":"32.62B","longFmt":"32,622,000,128"},"totalDebt":{"raw":75919998976,"fmt":"75.92B","longFmt":"75,919,998,976"},"quickRatio":{"raw":0.183,"fmt":"0.18"},"currentRatio":{"raw":0.773,"fmt":"0.77"},"totalRevenue":{"raw":515640000512,"fmt":"515.64B","longFmt":"515,640,000,512"},"debtToEquity":{"raw":101.348,"fmt":"101.35"},"revenuePerShare":{"raw":177.272,"fmt":"177.27"},"returnOnAssets":{"raw":0.06231,"fmt":"6.23%"},"returnOnEquity":{"raw":0.11497,"fmt":"11.50%"},"grossProfits":{"raw":129104000000,"fmt":"129.1B","longFmt":"129,104,000,000"},"freeCashflow":{"raw":12459875328,"fmt":"12.46B","longFmt":"12,459,875,328"},"operatingCashflow":{"raw":26154999808,"fmt":"26.15B","longFmt":"26,154,999,808"},"earningsGrowth":{"raw":0.847,"fmt":"84.70%"},"revenueGrowth":{"raw":0.01,"fmt":"1.00%"},"grossMargins":{"raw":0.2502,"fmt":"25.02%"},"ebitdaMargins":{"raw":0.06327,"fmt":"6.33%"},"operatingMargins":{"raw":0.04249,"fmt":"4.25%"},"profitMargins":{"raw":0.01625,"fmt":"1.62%"},"financialCurrency":"USD"}}],"error":null}} </t>
  </si>
  <si>
    <t xml:space="preserve">{"quoteSummary":{"result":[{"cashflowStatementHistoryQuarterly":{"cashflowStatements":[{"maxAge":1,"endDate":{"raw":1553990400,"fmt":"2019-03-31"},"netIncome":{"raw":112341000,"fmt":"112.34M","longFmt":"112,341,000"},"depreciation":{"raw":148630000,"fmt":"148.63M","longFmt":"148,630,000"},"changeToNetincome":{"raw":34260000,"fmt":"34.26M","longFmt":"34,260,000"},"changeToAccountReceivables":{"raw":-36493000,"fmt":"-36.49M","longFmt":"-36,493,000"},"changeToLiabilities":{"raw":-86463000,"fmt":"-86.46M","longFmt":"-86,463,000"},"changeToOperatingActivities":{"raw":41607000,"fmt":"41.61M","longFmt":"41,607,000"},"totalCashFromOperatingActivities":{"raw":229729000,"fmt":"229.73M","longFmt":"229,729,000"},"capitalExpenditures":{"raw":-55123000,"fmt":"-55.12M","longFmt":"-55,123,000"},"otherCashflowsFromInvestingActivities":{"raw":13672000,"fmt":"13.67M","longFmt":"13,672,000"},"totalCashflowsFromInvestingActivities":{"raw":-116281000,"fmt":"-116.28M","longFmt":"-116,281,000"},"dividendsPaid":{"raw":-1571000,"fmt":"-1.57M","longFmt":"-1,571,000"},"netBorrowings":{"raw":115590000,"fmt":"115.59M","longFmt":"115,590,000"},"otherCashflowsFromFinancingActivities":{"raw":-5572000,"fmt":"-5.57M","longFmt":"-5,572,000"},"totalCashFromFinancingActivities":{"raw":-49209000,"fmt":"-49.21M","longFmt":"-49,209,000"},"effectOfExchangeRate":{"raw":2516000,"fmt":"2.52M","longFmt":"2,516,000"},"changeInCash":{"raw":66755000,"fmt":"66.75M","longFmt":"66,755,000"},"repurchaseOfStock":{"raw":-165504000,"fmt":"-165.5M","longFmt":"-165,504,000"},"issuanceOfStock":{"raw":7848000,"fmt":"7.85M","longFmt":"7,848,000"}},{"maxAge":1,"endDate":{"raw":1546214400,"fmt":"2018-12-31"},"netIncome":{"raw":75215000,"fmt":"75.22M","longFmt":"75,215,000"},"depreciation":{"raw":153365000,"fmt":"153.37M","longFmt":"153,365,000"},"changeToNetincome":{"raw":44607000,"fmt":"44.61M","longFmt":"44,607,000"},"changeToAccountReceivables":{"raw":-5690000,"fmt":"-5.69M","longFmt":"-5,690,000"},"changeToLiabilities":{"raw":64124000,"fmt":"64.12M","longFmt":"64,124,000"},"changeToOperatingActivities":{"raw":99195000,"fmt":"99.19M","longFmt":"99,195,000"},"totalCashFromOperatingActivities":{"raw":445076000,"fmt":"445.08M","longFmt":"445,076,000"},"capitalExpenditures":{"raw":-57230000,"fmt":"-57.23M","longFmt":"-57,230,000"},"otherCashflowsFromInvestingActivities":{"raw":-791000,"fmt":"-791k","longFmt":"-791,000"},"totalCashflowsFromInvestingActivities":{"raw":-548762000,"fmt":"-548.76M","longFmt":"-548,762,000"},"dividendsPaid":{"raw":-1582000,"fmt":"-1.58M","longFmt":"-1,582,000"},"netBorrowings":{"raw":353593000,"fmt":"353.59M","longFmt":"353,593,000"},"otherCashflowsFromFinancingActivities":{"raw":-3801000,"fmt":"-3.8M","longFmt":"-3,801,000"},"totalCashFromFinancingActivities":{"raw":335970000,"fmt":"335.97M","longFmt":"335,970,000"},"effectOfExchangeRate":{"raw":-12010000,"fmt":"-12.01M","longFmt":"-12,010,000"},"changeInCash":{"raw":220274000,"fmt":"220.27M","longFmt":"220,274,000"},"repurchaseOfStock":{"raw":-13987000,"fmt":"-13.99M","longFmt":"-13,987,000"},"issuanceOfStock":{"raw":1747000,"fmt":"1.75M","longFmt":"1,747,000"}},{"maxAge":1,"endDate":{"raw":1538265600,"fmt":"2018-09-30"},"netIncome":{"raw":176370000,"fmt":"176.37M","longFmt":"176,370,000"},"depreciation":{"raw":124057000,"fmt":"124.06M","longFmt":"124,057,000"},"changeToNetincome":{"raw":20990000,"fmt":"20.99M","longFmt":"20,990,000"},"changeToAccountReceivables":{"raw":-5933000,"fmt":"-5.93M","longFmt":"-5,933,000"},"changeToLiabilities":{"raw":4915000,"fmt":"4.92M","longFmt":"4,915,000"},"changeToOperatingActivities":{"raw":-179595000,"fmt":"-179.59M","longFmt":"-179,595,000"},"totalCashFromOperatingActivities":{"raw":154250000,"fmt":"154.25M","longFmt":"154,250,000"},"capitalExpenditures":{"raw":-53391000,"fmt":"-53.39M","longFmt":"-53,391,000"},"otherCashflowsFromInvestingActivities":{"raw":-1019000,"fmt":"-1.02M","longFmt":"-1,019,000"},"totalCashflowsFromInvestingActivities":{"raw":-823420000,"fmt":"-823.42M","longFmt":"-823,420,000"},"dividendsPaid":{"raw":-1579000,"fmt":"-1.58M","longFmt":"-1,579,000"},"netBorrowings":{"raw":605896000,"fmt":"605.9M","longFmt":"605,896,000"},"otherCashflowsFromFinancingActivities":{"raw":-7346000,"fmt":"-7.35M","longFmt":"-7,346,000"},"totalCashFromFinancingActivities":{"raw":564731000,"fmt":"564.73M","longFmt":"564,731,000"},"effectOfExchangeRate":{"raw":-4486000,"fmt":"-4.49M","longFmt":"-4,486,000"},"changeInCash":{"raw":-108925000,"fmt":"-108.92M","longFmt":"-108,925,000"},"repurchaseOfStock":{"raw":-38471000,"fmt":"-38.47M","longFmt":"-38,471,000"},"issuanceOfStock":{"raw":6231000,"fmt":"6.23M","longFmt":"6,231,000"}},{"maxAge":1,"endDate":{"raw":1530316800,"fmt":"2018-06-30"},"netIncome":{"raw":109069000,"fmt":"109.07M","longFmt":"109,069,000"},"depreciation":{"raw":123648000,"fmt":"123.65M","longFmt":"123,648,000"},"changeToNetincome":{"raw":29309000,"fmt":"29.31M","longFmt":"29,309,000"},"changeToAccountReceivables":{"raw":-34813000,"fmt":"-34.81M","longFmt":"-34,813,000"},"changeToLiabilities":{"raw":3631000,"fmt":"3.63M","longFmt":"3,631,000"},"changeToOperatingActivities":{"raw":-22251000,"fmt":"-22.25M","longFmt":"-22,251,000"},"totalCashFromOperatingActivities":{"raw":222215000,"fmt":"222.22M","longFmt":"222,215,000"},"capitalExpenditures":{"raw":-58894000,"fmt":"-58.89M","longFmt":"-58,894,000"},"otherCashflowsFromInvestingActivities":{"raw":91000,"fmt":"91k","longFmt":"91,000"},"totalCashflowsFromInvestingActivities":{"raw":-58744000,"fmt":"-58.74M","longFmt":"-58,744,000"},"dividendsPaid":{"raw":-1578000,"fmt":"-1.58M","longFmt":"-1,578,000"},"netBorrowings":{"raw":152531000,"fmt":"152.53M","longFmt":"152,531,000"},"otherCashflowsFromFinancingActivities":{"raw":-10298000,"fmt":"-10.3M","longFmt":"-10,298,000"},"totalCashFromFinancingActivities":{"raw":-41810000,"fmt":"-41.81M","longFmt":"-41,810,000"},"effectOfExchangeRate":{"raw":-27955000,"fmt":"-27.95M","longFmt":"-27,955,000"},"changeInCash":{"raw":93706000,"fmt":"93.71M","longFmt":"93,706,000"},"repurchaseOfStock":{"raw":-186192000,"fmt":"-186.19M","longFmt":"-186,192,000"},"issuanceOfStock":{"raw":3727000,"fmt":"3.73M","longFmt":"3,727,000"}}],"maxAge":86400},"defaultKeyStatistics":{"maxAge":1,"priceHint":{"raw":2,"fmt":"2","longFmt":"2"},"enterpriseValue":{"raw":31233544192,"fmt":"31.23B","longFmt":"31,233,544,192"},"forwardPE":{"raw":23.397161,"fmt":"23.40"},"profitMargins":{"raw":0.13692,"fmt":"13.69%"},"floatShares":{"raw":156278571,"fmt":"156.28M","longFmt":"156,278,571"},"sharesOutstanding":{"raw":157182000,"fmt":"157.18M","longFmt":"157,182,000"},"sharesShort":{"raw":8812343,"fmt":"8.81M","longFmt":"8,812,343"},"sharesShortPriorMonth":{"raw":4722101,"fmt":"4.72M","longFmt":"4,722,101"},"sharesShortPreviousMonthDate":{"raw":1559260800,"fmt":"2019-05-31"},"dateShortInterest":{"raw":1561680000,"fmt":"2019-06-28"},"sharesPercentSharesOut":{"raw":0.056199998,"fmt":"5.62%"},"heldPercentInsiders":{"raw":0.0070599997,"fmt":"0.71%"},"heldPercentInstitutions":{"raw":1.01972,"fmt":"101.97%"},"shortRatio":{"raw":4.74,"fmt":"4.74"},"shortPercentOfFloat":{"raw":0.0712,"fmt":"7.12%"},"beta":{"raw":0.864896,"fmt":"0.86"},"morningStarOverallRating":{},"morningStarRiskRating":{},"category":null,"bookValue":{"raw":25.144,"fmt":"25.14"},"priceToBook":{"raw":6.560213,"fmt":"6.56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0.229,"fmt":"22.90%"},"revenueQuarterlyGrowth":{},"netIncomeToCommon":{"raw":472995008,"fmt":"473M","longFmt":"472,995,008"},"trailingEps":{"raw":2.981,"fmt":"2.98"},"forwardEps":{"raw":7.05,"fmt":"7.05"},"pegRatio":{"raw":1.72,"fmt":"1.72"},"lastSplitFactor":"1/2","lastSplitDate":{"raw":1446508800,"fmt":"2015-11-03"},"enterpriseToRevenue":{"raw":9.042,"fmt":"9.04"},"enterpriseToEbitda":{"raw":22.532,"fmt":"22.53"},"52WeekChange":{"raw":0.41829062,"fmt":"41.83%"},"SandP52WeekChange":{"raw":0.077139735,"fmt":"7.71%"},"lastDividendValue":{},"lastCapGain":{},"annualHoldingsTurnover":{}},"financialData":{"maxAge":86400,"currentPrice":{"raw":164.95,"fmt":"164.95"},"targetHighPrice":{"raw":201.0,"fmt":"201.00"},"targetLowPrice":{"raw":105.0,"fmt":"105.00"},"targetMeanPrice":{"raw":169.96,"fmt":"169.96"},"targetMedianPrice":{"raw":173.0,"fmt":"173.00"},"recommendationMean":{"raw":1.9,"fmt":"1.90"},"recommendationKey":"buy","numberOfAnalystOpinions":{"raw":27,"fmt":"27","longFmt":"27"},"totalCash":{"raw":1279234944,"fmt":"1.28B","longFmt":"1,279,234,944"},"totalCashPerShare":{"raw":8.139,"fmt":"8.14"},"ebitda":{"raw":1386177024,"fmt":"1.39B","longFmt":"1,386,177,024"},"totalDebt":{"raw":6238288896,"fmt":"6.24B","longFmt":"6,238,288,896"},"quickRatio":{"raw":0.982,"fmt":"0.98"},"currentRatio":{"raw":1.034,"fmt":"1.03"},"totalRevenue":{"raw":3454427904,"fmt":"3.45B","longFmt":"3,454,427,904"},"debtToEquity":{"raw":150.594,"fmt":"150.59"},"revenuePerShare":{"raw":21.833,"fmt":"21.83"},"returnOnAssets":{"raw":0.037809998,"fmt":"3.78%"},"returnOnEquity":{"raw":0.12226,"fmt":"12.23%"},"grossProfits":{"raw":2271352000,"fmt":"2.27B","longFmt":"2,271,352,000"},"freeCashflow":{"raw":914570112,"fmt":"914.57M","longFmt":"914,570,112"},"operatingCashflow":{"raw":1051270016,"fmt":"1.05B","longFmt":"1,051,270,016"},"earningsGrowth":{"raw":0.246,"fmt":"24.60%"},"revenueGrowth":{"raw":0.111,"fmt":"11.10%"},"grossMargins":{"raw":0.66806,"fmt":"66.81%"},"ebitdaMargins":{"raw":0.40127,"fmt":"40.13%"},"operatingMargins":{"raw":0.24215001,"fmt":"24.22%"},"profitMargins":{"raw":0.13692,"fmt":"13.69%"},"financialCurrency":"USD"}}],"error":null}} </t>
  </si>
  <si>
    <t xml:space="preserve">{"quoteSummary":{"result":[{"cashflowStatementHistoryQuarterly":{"cashflowStatements":[{"maxAge":1,"endDate":{"raw":1553990400,"fmt":"2019-03-31"},"netIncome":{"raw":304358000,"fmt":"304.36M","longFmt":"304,358,000"},"depreciation":{"raw":72329000,"fmt":"72.33M","longFmt":"72,329,000"},"changeToNetincome":{"raw":21028000,"fmt":"21.03M","longFmt":"21,028,000"},"changeToAccountReceivables":{"raw":-99991000,"fmt":"-99.99M","longFmt":"-99,991,000"},"changeToLiabilities":{"raw":-2798000,"fmt":"-2.8M","longFmt":"-2,798,000"},"changeToInventory":{"raw":-6410000,"fmt":"-6.41M","longFmt":"-6,410,000"},"changeToOperatingActivities":{"raw":-14838000,"fmt":"-14.84M","longFmt":"-14,838,000"},"totalCashFromOperatingActivities":{"raw":329960000,"fmt":"329.96M","longFmt":"329,960,000"},"capitalExpenditures":{"raw":-92814000,"fmt":"-92.81M","longFmt":"-92,814,000"},"investments":{"raw":-18884000,"fmt":"-18.88M","longFmt":"-18,884,000"},"totalCashflowsFromInvestingActivities":{"raw":-111623000,"fmt":"-111.62M","longFmt":"-111,623,000"},"dividendsPaid":{"raw":-146463000,"fmt":"-146.46M","longFmt":"-146,463,000"},"netBorrowings":{"raw":-30755000,"fmt":"-30.75M","longFmt":"-30,755,000"},"totalCashFromFinancingActivities":{"raw":-341145000,"fmt":"-341.14M","longFmt":"-341,145,000"},"effectOfExchangeRate":{"raw":775000,"fmt":"775k","longFmt":"775,000"},"changeInCash":{"raw":-122033000,"fmt":"-122.03M","longFmt":"-122,033,000"},"repurchaseOfStock":{"raw":-198500000,"fmt":"-198.5M","longFmt":"-198,500,000"},"issuanceOfStock":{"raw":34573000,"fmt":"34.57M","longFmt":"34,573,000"}},{"maxAge":1,"endDate":{"raw":1546214400,"fmt":"2018-12-31"},"netIncome":{"raw":336791000,"fmt":"336.79M","longFmt":"336,791,000"},"depreciation":{"raw":72240000,"fmt":"72.24M","longFmt":"72,240,000"},"changeToNetincome":{"raw":111459000,"fmt":"111.46M","longFmt":"111,459,000"},"changeToAccountReceivables":{"raw":220778000,"fmt":"220.78M","longFmt":"220,778,000"},"changeToLiabilities":{"raw":-98587000,"fmt":"-98.59M","longFmt":"-98,587,000"},"changeToInventory":{"raw":99155000,"fmt":"99.16M","longFmt":"99,155,000"},"changeToOperatingActivities":{"raw":15426000,"fmt":"15.43M","longFmt":"15,426,000"},"totalCashFromOperatingActivities":{"raw":707132000,"fmt":"707.13M","longFmt":"707,132,000"},"capitalExpenditures":{"raw":-87387000,"fmt":"-87.39M","longFmt":"-87,387,000"},"investments":{"raw":-18471000,"fmt":"-18.47M","longFmt":"-18,471,000"},"totalCashflowsFromInvestingActivities":{"raw":-530655000,"fmt":"-530.65M","longFmt":"-530,655,000"},"dividendsPaid":{"raw":-147343000,"fmt":"-147.34M","longFmt":"-147,343,000"},"netBorrowings":{"raw":-247599000,"fmt":"-247.6M","longFmt":"-247,599,000"},"totalCashFromFinancingActivities":{"raw":-412908000,"fmt":"-412.91M","longFmt":"-412,908,000"},"effectOfExchangeRate":{"raw":642000,"fmt":"642k","longFmt":"642,000"},"changeInCash":{"raw":-235789000,"fmt":"-235.79M","longFmt":"-235,789,000"},"repurchaseOfStock":{"raw":-47835000,"fmt":"-47.84M","longFmt":"-47,835,000"},"issuanceOfStock":{"raw":29869000,"fmt":"29.87M","longFmt":"29,869,000"}},{"maxAge":1,"endDate":{"raw":1538265600,"fmt":"2018-09-30"},"netIncome":{"raw":263713000,"fmt":"263.71M","longFmt":"263,713,000"},"depreciation":{"raw":70021000,"fmt":"70.02M","longFmt":"70,021,000"},"changeToNetincome":{"raw":32044000,"fmt":"32.04M","longFmt":"32,044,000"},"changeToAccountReceivables":{"raw":-313057000,"fmt":"-313.06M","longFmt":"-313,057,000"},"changeToLiabilities":{"raw":160389000,"fmt":"160.39M","longFmt":"160,389,000"},"changeToInventory":{"raw":35189000,"fmt":"35.19M","longFmt":"35,189,000"},"changeToOperatingActivities":{"raw":-29939000,"fmt":"-29.94M","longFmt":"-29,939,000"},"totalCashFromOperatingActivities":{"raw":289979000,"fmt":"289.98M","longFmt":"289,979,000"},"capitalExpenditures":{"raw":-105295000,"fmt":"-105.3M","longFmt":"-105,295,000"},"investments":{"raw":-5143000,"fmt":"-5.14M","longFmt":"-5,143,000"},"totalCashflowsFromInvestingActivities":{"raw":92041000,"fmt":"92.04M","longFmt":"92,041,000"},"dividendsPaid":{"raw":-147299000,"fmt":"-147.3M","longFmt":"-147,299,000"},"netBorrowings":{"raw":97924000,"fmt":"97.92M","longFmt":"97,924,000"},"totalCashFromFinancingActivities":{"raw":-24143000,"fmt":"-24.14M","longFmt":"-24,143,000"},"effectOfExchangeRate":{"raw":-1442000,"fmt":"-1.44M","longFmt":"-1,442,000"},"changeInCash":{"raw":356435000,"fmt":"356.44M","longFmt":"356,435,000"},"repurchaseOfStock":{"raw":-47835000,"fmt":"-47.84M","longFmt":"-47,835,000"},"issuanceOfStock":{"raw":25232000,"fmt":"25.23M","longFmt":"25,232,000"}},{"maxAge":1,"endDate":{"raw":1530403200,"fmt":"2018-07-01"},"netIncome":{"raw":226855000,"fmt":"226.85M","longFmt":"226,855,000"},"depreciation":{"raw":70053000,"fmt":"70.05M","longFmt":"70,053,000"},"changeToNetincome":{"raw":66293000,"fmt":"66.29M","longFmt":"66,293,000"},"changeToAccountReceivables":{"raw":110746000,"fmt":"110.75M","longFmt":"110,746,000"},"changeToLiabilities":{"raw":-15431000,"fmt":"-15.43M","longFmt":"-15,431,000"},"changeToInventory":{"raw":-135824000,"fmt":"-135.82M","longFmt":"-135,824,000"},"changeToOperatingActivities":{"raw":-43715000,"fmt":"-43.72M","longFmt":"-43,715,000"},"totalCashFromOperatingActivities":{"raw":250825000,"fmt":"250.82M","longFmt":"250,825,000"},"capitalExpenditures":{"raw":-75786000,"fmt":"-75.79M","longFmt":"-75,786,000"},"investments":{"raw":-22746000,"fmt":"-22.75M","longFmt":"-22,746,000"},"totalCashflowsFromInvestingActivities":{"raw":-82521000,"fmt":"-82.52M","longFmt":"-82,521,000"},"dividendsPaid":{"raw":-133579000,"fmt":"-133.58M","longFmt":"-133,579,000"},"netBorrowings":{"raw":5587000,"fmt":"5.59M","longFmt":"5,587,000"},"otherCashflowsFromFinancingActivities":{"raw":-29500000,"fmt":"-29.5M","longFmt":"-29,500,000"},"totalCashFromFinancingActivities":{"raw":-172746000,"fmt":"-172.75M","longFmt":"-172,746,000"},"effectOfExchangeRate":{"raw":-4640000,"fmt":"-4.64M","longFmt":"-4,640,000"},"changeInCash":{"raw":-9082000,"fmt":"-9.08M","longFmt":"-9,082,000"},"repurchaseOfStock":{"raw":-21592000,"fmt":"-21.59M","longFmt":"-21,592,000"},"issuanceOfStock":{"raw":6338000,"fmt":"6.34M","longFmt":"6,338,000"}}],"maxAge":86400},"defaultKeyStatistics":{"maxAge":1,"priceHint":{"raw":2,"fmt":"2","longFmt":"2"},"enterpriseValue":{"raw":33052710912,"fmt":"33.05B","longFmt":"33,052,710,912"},"forwardPE":{"raw":23.243334,"fmt":"23.24"},"profitMargins":{"raw":0.14443,"fmt":"14.44%"},"floatShares":{"raw":147351902,"fmt":"147.35M","longFmt":"147,351,902"},"sharesOutstanding":{"raw":147912992,"fmt":"147.91M","longFmt":"147,912,992"},"sharesShort":{"raw":5156296,"fmt":"5.16M","longFmt":"5,156,296"},"sharesShortPriorMonth":{"raw":5400806,"fmt":"5.4M","longFmt":"5,400,806"},"sharesShortPreviousMonthDate":{"raw":1559260800,"fmt":"2019-05-31"},"dateShortInterest":{"raw":1561680000,"fmt":"2019-06-28"},"sharesPercentSharesOut":{"raw":0.0247,"fmt":"2.47%"},"heldPercentInsiders":{"raw":0.00425,"fmt":"0.43%"},"heldPercentInstitutions":{"raw":0.76358,"fmt":"76.36%"},"shortRatio":{"raw":3.57,"fmt":"3.57"},"shortPercentOfFloat":{"raw":0.0349,"fmt":"3.49%"},"beta":{"raw":0.057839,"fmt":"0.06"},"morningStarOverallRating":{},"morningStarRiskRating":{},"category":null,"bookValue":{"raw":6.781,"fmt":"6.78"},"priceToBook":{"raw":20.566288,"fmt":"20.57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-0.131,"fmt":"-13.10%"},"revenueQuarterlyGrowth":{},"netIncomeToCommon":{"raw":1131716992,"fmt":"1.13B","longFmt":"1,131,716,992"},"trailingEps":{"raw":5.378,"fmt":"5.38"},"forwardEps":{"raw":6.0,"fmt":"6"},"pegRatio":{"raw":3.13,"fmt":"3.13"},"lastSplitFactor":"1/2","lastSplitDate":{"raw":1087344000,"fmt":"2004-06-16"},"enterpriseToRevenue":{"raw":4.218,"fmt":"4.22"},"enterpriseToEbitda":{"raw":16.938,"fmt":"16.94"},"52WeekChange":{"raw":0.4918598,"fmt":"49.19%"},"SandP52WeekChange":{"raw":0.077139735,"fmt":"7.71%"},"lastDividendValue":{},"lastCapGain":{},"annualHoldingsTurnover":{}},"financialData":{"maxAge":86400,"currentPrice":{"raw":139.46,"fmt":"139.46"},"targetHighPrice":{"raw":152.0,"fmt":"152.00"},"targetLowPrice":{"raw":86.0,"fmt":"86.00"},"targetMeanPrice":{"raw":124.64,"fmt":"124.64"},"targetMedianPrice":{"raw":127.5,"fmt":"127.50"},"recommendationMean":{"raw":2.8,"fmt":"2.80"},"recommendationKey":"hold","numberOfAnalystOpinions":{"raw":14,"fmt":"14","longFmt":"14"},"totalCash":{"raw":465964992,"fmt":"465.96M","longFmt":"465,964,992"},"totalCashPerShare":{"raw":2.232,"fmt":"2.23"},"ebitda":{"raw":1951441024,"fmt":"1.95B","longFmt":"1,951,441,024"},"totalDebt":{"raw":4618464256,"fmt":"4.62B","longFmt":"4,618,464,256"},"quickRatio":{"raw":0.484,"fmt":"0.48"},"currentRatio":{"raw":0.924,"fmt":"0.92"},"totalRevenue":{"raw":7835597824,"fmt":"7.84B","longFmt":"7,835,597,824"},"debtToEquity":{"raw":324.476,"fmt":"324.48"},"revenuePerShare":{"raw":37.376,"fmt":"37.38"},"returnOnAssets":{"raw":0.13716,"fmt":"13.72%"},"returnOnEquity":{"raw":0.93179,"fmt":"93.18%"},"grossProfits":{"raw":3592842000,"fmt":"3.59B","longFmt":"3,592,842,000"},"freeCashflow":{"raw":1000611968,"fmt":"1B","longFmt":"1,000,611,968"},"operatingCashflow":{"raw":1577895936,"fmt":"1.58B","longFmt":"1,577,895,936"},"earningsGrowth":{"raw":-0.121,"fmt":"-12.10%"},"revenueGrowth":{"raw":0.023,"fmt":"2.30%"},"grossMargins":{"raw":0.44721,"fmt":"44.72%"},"ebitdaMargins":{"raw":0.24905,"fmt":"24.91%"},"operatingMargins":{"raw":0.21271999,"fmt":"21.27%"},"profitMargins":{"raw":0.14443,"fmt":"14.44%"},"financialCurrency":"USD"}}],"error":null}} </t>
  </si>
  <si>
    <t xml:space="preserve">{"quoteSummary":{"result":[{"cashflowStatementHistoryQuarterly":{"cashflowStatements":[{"maxAge":1,"endDate":{"raw":1553990400,"fmt":"2019-03-31"},"netIncome":{"raw":254537000,"fmt":"254.54M","longFmt":"254,537,000"},"depreciation":{"raw":428105000,"fmt":"428.11M","longFmt":"428,105,000"},"changeToNetincome":{"raw":236574000,"fmt":"236.57M","longFmt":"236,574,000"},"changeToAccountReceivables":{"raw":39697000,"fmt":"39.7M","longFmt":"39,697,000"},"changeToLiabilities":{"raw":-63613000,"fmt":"-63.61M","longFmt":"-63,613,000"},"changeToInventory":{"raw":-4401000,"fmt":"-4.4M","longFmt":"-4,401,000"},"changeToOperatingActivities":{"raw":-345627000,"fmt":"-345.63M","longFmt":"-345,627,000"},"totalCashFromOperatingActivities":{"raw":501189000,"fmt":"501.19M","longFmt":"501,189,000"},"capitalExpenditures":{"raw":-951752000,"fmt":"-951.75M","longFmt":"-951,752,000"},"investments":{"raw":39045000,"fmt":"39.05M","longFmt":"39,045,000"},"otherCashflowsFromInvestingActivities":{"raw":-38251000,"fmt":"-38.25M","longFmt":"-38,251,000"},"totalCashflowsFromInvestingActivities":{"raw":-950958000,"fmt":"-950.96M","longFmt":"-950,958,000"},"dividendsPaid":{"raw":-172591000,"fmt":"-172.59M","longFmt":"-172,591,000"},"netBorrowings":{"raw":1145358000,"fmt":"1.15B","longFmt":"1,145,358,000"},"otherCashflowsFromFinancingActivities":{"raw":-56054000,"fmt":"-56.05M","longFmt":"-56,054,000"},"totalCashFromFinancingActivities":{"raw":952290000,"fmt":"952.29M","longFmt":"952,290,000"},"changeInCash":{"raw":502521000,"fmt":"502.52M","longFmt":"502,521,000"},"issuanceOfStock":{"raw":35577000,"fmt":"35.58M","longFmt":"35,577,000"}},{"maxAge":1,"endDate":{"raw":1546214400,"fmt":"2018-12-31"},"netIncome":{"raw":-65899000,"fmt":"-65.9M","longFmt":"-65,899,000"},"depreciation":{"raw":420537000,"fmt":"420.54M","longFmt":"420,537,000"},"changeToNetincome":{"raw":48238000,"fmt":"48.24M","longFmt":"48,238,000"},"changeToAccountReceivables":{"raw":252249000,"fmt":"252.25M","longFmt":"252,249,000"},"changeToLiabilities":{"raw":17363000,"fmt":"17.36M","longFmt":"17,363,000"},"changeToInventory":{"raw":-3889000,"fmt":"-3.89M","longFmt":"-3,889,000"},"changeToOperatingActivities":{"raw":-138618000,"fmt":"-138.62M","longFmt":"-138,618,000"},"totalCashFromOperatingActivities":{"raw":525743000,"fmt":"525.74M","longFmt":"525,743,000"},"capitalExpenditures":{"raw":-1179985000,"fmt":"-1.18B","longFmt":"-1,179,985,000"},"investments":{"raw":-18360000,"fmt":"-18.36M","longFmt":"-18,360,000"},"otherCashflowsFromInvestingActivities":{"raw":80852000,"fmt":"80.85M","longFmt":"80,852,000"},"totalCashflowsFromInvestingActivities":{"raw":-1105506000,"fmt":"-1.11B","longFmt":"-1,105,506,000"},"dividendsPaid":{"raw":-164839000,"fmt":"-164.84M","longFmt":"-164,839,000"},"netBorrowings":{"raw":-356852000,"fmt":"-356.85M","longFmt":"-356,852,000"},"otherCashflowsFromFinancingActivities":{"raw":16507000,"fmt":"16.51M","longFmt":"16,507,000"},"totalCashFromFinancingActivities":{"raw":72757000,"fmt":"72.76M","longFmt":"72,757,000"},"changeInCash":{"raw":-507006000,"fmt":"-507.01M","longFmt":"-507,006,000"},"issuanceOfStock":{"raw":577941000,"fmt":"577.94M","longFmt":"577,941,000"}},{"maxAge":1,"endDate":{"raw":1538265600,"fmt":"2018-09-30"},"netIncome":{"raw":536379000,"fmt":"536.38M","longFmt":"536,379,000"},"depreciation":{"raw":395906000,"fmt":"395.91M","longFmt":"395,906,000"},"changeToNetincome":{"raw":249937000,"fmt":"249.94M","longFmt":"249,937,000"},"changeToAccountReceivables":{"raw":-108188000,"fmt":"-108.19M","longFmt":"-108,188,000"},"changeToLiabilities":{"raw":-17515000,"fmt":"-17.52M","longFmt":"-17,515,000"},"changeToInventory":{"raw":41216000,"fmt":"41.22M","longFmt":"41,216,000"},"changeToOperatingActivities":{"raw":-369756000,"fmt":"-369.76M","longFmt":"-369,756,000"},"totalCashFromOperatingActivities":{"raw":779581000,"fmt":"779.58M","longFmt":"779,581,000"},"capitalExpenditures":{"raw":-1045632000,"fmt":"-1.05B","longFmt":"-1,045,632,000"},"investments":{"raw":-25371000,"fmt":"-25.37M","longFmt":"-25,371,000"},"otherCashflowsFromInvestingActivities":{"raw":-3538000,"fmt":"-3.54M","longFmt":"-3,538,000"},"totalCashflowsFromInvestingActivities":{"raw":-1070789000,"fmt":"-1.07B","longFmt":"-1,070,789,000"},"dividendsPaid":{"raw":-161044000,"fmt":"-161.04M","longFmt":"-161,044,000"},"netBorrowings":{"raw":594824000,"fmt":"594.82M","longFmt":"594,824,000"},"otherCashflowsFromFinancingActivities":{"raw":11667000,"fmt":"11.67M","longFmt":"11,667,000"},"totalCashFromFinancingActivities":{"raw":466402000,"fmt":"466.4M","longFmt":"466,402,000"},"changeInCash":{"raw":175194000,"fmt":"175.19M","longFmt":"175,194,000"},"issuanceOfStock":{"raw":20955000,"fmt":"20.95M","longFmt":"20,955,000"}},{"maxAge":1,"endDate":{"raw":1530316800,"fmt":"2018-06-30"},"netIncome":{"raw":245421000,"fmt":"245.42M","longFmt":"245,421,000"},"depreciation":{"raw":404823000,"fmt":"404.82M","longFmt":"404,823,000"},"changeToNetincome":{"raw":187040000,"fmt":"187.04M","longFmt":"187,040,000"},"changeToAccountReceivables":{"raw":-176665000,"fmt":"-176.66M","longFmt":"-176,665,000"},"changeToLiabilities":{"raw":166321000,"fmt":"166.32M","longFmt":"166,321,000"},"changeToInventory":{"raw":24773000,"fmt":"24.77M","longFmt":"24,773,000"},"changeToOperatingActivities":{"raw":-377391000,"fmt":"-377.39M","longFmt":"-377,391,000"},"totalCashFromOperatingActivities":{"raw":522530000,"fmt":"522.53M","longFmt":"522,530,000"},"capitalExpenditures":{"raw":-962791000,"fmt":"-962.79M","longFmt":"-962,791,000"},"investments":{"raw":-10363000,"fmt":"-10.36M","longFmt":"-10,363,000"},"otherCashflowsFromInvestingActivities":{"raw":8737000,"fmt":"8.74M","longFmt":"8,737,000"},"totalCashflowsFromInvestingActivities":{"raw":-955254000,"fmt":"-955.25M","longFmt":"-955,254,000"},"dividendsPaid":{"raw":-160934000,"fmt":"-160.93M","longFmt":"-160,934,000"},"netBorrowings":{"raw":197308000,"fmt":"197.31M","longFmt":"197,308,000"},"otherCashflowsFromFinancingActivities":{"raw":1802000,"fmt":"1.8M","longFmt":"1,802,000"},"totalCashFromFinancingActivities":{"raw":39915000,"fmt":"39.91M","longFmt":"39,915,000"},"changeInCash":{"raw":-392809000,"fmt":"-392.81M","longFmt":"-392,809,000"},"issuanceOfStock":{"raw":1739000,"fmt":"1.74M","longFmt":"1,739,000"}}],"maxAge":86400},"defaultKeyStatistics":{"maxAge":1,"priceHint":{"raw":2,"fmt":"2","longFmt":"2"},"enterpriseValue":{"raw":39010430976,"fmt":"39.01B","longFmt":"39,010,430,976"},"forwardPE":{"raw":19.040985,"fmt":"19.04"},"profitMargins":{"raw":0.08906999,"fmt":"8.91%"},"floatShares":{"raw":189341478,"fmt":"189.34M","longFmt":"189,341,478"},"sharesOutstanding":{"raw":189926000,"fmt":"189.93M","longFmt":"189,926,000"},"sharesShort":{"raw":7315429,"fmt":"7.32M","longFmt":"7,315,429"},"sharesShortPriorMonth":{"raw":5167973,"fmt":"5.17M","longFmt":"5,167,973"},"sharesShortPreviousMonthDate":{"raw":1559260800,"fmt":"2019-05-31"},"dateShortInterest":{"raw":1561680000,"fmt":"2019-06-28"},"sharesPercentSharesOut":{"raw":0.0369,"fmt":"3.69%"},"heldPercentInsiders":{"raw":0.00263,"fmt":"0.26%"},"heldPercentInstitutions":{"raw":0.91220003,"fmt":"91.22%"},"shortRatio":{"raw":3.76,"fmt":"3.76"},"shortPercentOfFloat":{"raw":0.0436,"fmt":"4.36%"},"beta":{"raw":0.208906,"fmt":"0.21"},"morningStarOverallRating":{},"morningStarRiskRating":{},"category":null,"bookValue":{"raw":47.233,"fmt":"47.23"},"priceToBook":{"raw":2.2131772,"fmt":"2.21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0.917,"fmt":"91.70%"},"revenueQuarterlyGrowth":{},"netIncomeToCommon":{"raw":970436992,"fmt":"970.44M","longFmt":"970,436,992"},"trailingEps":{"raw":5.215,"fmt":"5.22"},"forwardEps":{"raw":5.49,"fmt":"5.49"},"pegRatio":{"raw":-4.24,"fmt":"-4.24"},"lastSplitFactor":null,"lastSplitDate":{},"enterpriseToRevenue":{"raw":3.581,"fmt":"3.58"},"enterpriseToEbitda":{"raw":14.244,"fmt":"14.24"},"52WeekChange":{"raw":0.28150594,"fmt":"28.15%"},"SandP52WeekChange":{"raw":0.077139735,"fmt":"7.71%"},"lastDividendValue":{},"lastCapGain":{},"annualHoldingsTurnover":{}},"financialData":{"maxAge":86400,"currentPrice":{"raw":104.535,"fmt":"104.54"},"targetHighPrice":{"raw":115.0,"fmt":"115.00"},"targetLowPrice":{"raw":95.0,"fmt":"95.00"},"targetMeanPrice":{"raw":103.97,"fmt":"103.97"},"targetMedianPrice":{"raw":101.0,"fmt":"101.00"},"recommendationMean":{"raw":2.1,"fmt":"2.10"},"recommendationKey":"buy","numberOfAnalystOpinions":{"raw":15,"fmt":"15","longFmt":"15"},"totalCash":{"raw":983496000,"fmt":"983.5M","longFmt":"983,496,000"},"totalCashPerShare":{"raw":5.178,"fmt":"5.18"},"ebitda":{"raw":2738702080,"fmt":"2.74B","longFmt":"2,738,702,080"},"totalDebt":{"raw":19551449088,"fmt":"19.55B","longFmt":"19,551,449,088"},"quickRatio":{"raw":0.423,"fmt":"0.42"},"currentRatio":{"raw":0.701,"fmt":"0.70"},"totalRevenue":{"raw":10895155200,"fmt":"10.9B","longFmt":"10,895,155,200"},"debtToEquity":{"raw":212.752,"fmt":"212.75"},"revenuePerShare":{"raw":59.333,"fmt":"59.33"},"returnOnAssets":{"raw":0.014049999,"fmt":"1.40%"},"returnOnEquity":{"raw":0.11178,"fmt":"11.18%"},"grossProfits":{"raw":3844937000,"fmt":"3.84B","longFmt":"3,844,937,000"},"freeCashflow":{"raw":-2708528640,"fmt":"-2.71B","longFmt":"-2,708,528,640"},"operatingCashflow":{"raw":2329042944,"fmt":"2.33B","longFmt":"2,329,042,944"},"earningsGrowth":{"raw":0.808,"fmt":"80.80%"},"revenueGrowth":{"raw":-0.042,"fmt":"-4.20%"},"grossMargins":{"raw":0.34373,"fmt":"34.37%"},"ebitdaMargins":{"raw":0.25136998,"fmt":"25.14%"},"operatingMargins":{"raw":0.099980004,"fmt":"10.00%"},"profitMargins":{"raw":0.08906999,"fmt":"8.91%"},"financialCurrency":"USD"}}],"error":null}} </t>
  </si>
  <si>
    <t xml:space="preserve">{"quoteSummary":{"result":[{"cashflowStatementHistoryQuarterly":{"cashflowStatements":[{"maxAge":1,"endDate":{"raw":1551312000,"fmt":"2019-02-28"},"netIncome":{"raw":203334000,"fmt":"203.33M","longFmt":"203,334,000"},"depreciation":{"raw":126384000,"fmt":"126.38M","longFmt":"126,384,000"},"changeToNetincome":{"raw":34202000,"fmt":"34.2M","longFmt":"34,202,000"},"changeToAccountReceivables":{"raw":24646000,"fmt":"24.65M","longFmt":"24,646,000"},"changeToLiabilities":{"raw":2034000,"fmt":"2.03M","longFmt":"2,034,000"},"changeToInventory":{"raw":-32141000,"fmt":"-32.14M","longFmt":"-32,141,000"},"changeToOperatingActivities":{"raw":9077000,"fmt":"9.08M","longFmt":"9,077,000"},"totalCashFromOperatingActivities":{"raw":326150000,"fmt":"326.15M","longFmt":"326,150,000"},"capitalExpenditures":{"raw":-70191000,"fmt":"-70.19M","longFmt":"-70,191,000"},"investments":{"raw":-3473000,"fmt":"-3.47M","longFmt":"-3,473,000"},"otherCashflowsFromInvestingActivities":{"raw":-5087000,"fmt":"-5.09M","longFmt":"-5,087,000"},"totalCashflowsFromInvestingActivities":{"raw":-76374000,"fmt":"-76.37M","longFmt":"-76,374,000"},"dividendsPaid":{"raw":-220760000,"fmt":"-220.76M","longFmt":"-220,760,000"},"netBorrowings":{"raw":44000000,"fmt":"44M","longFmt":"44,000,000"},"otherCashflowsFromFinancingActivities":{"raw":-2726000,"fmt":"-2.73M","longFmt":"-2,726,000"},"totalCashFromFinancingActivities":{"raw":-257919000,"fmt":"-257.92M","longFmt":"-257,919,000"},"effectOfExchangeRate":{"raw":523000,"fmt":"523k","longFmt":"523,000"},"changeInCash":{"raw":-7620000,"fmt":"-7.62M","longFmt":"-7,620,000"},"repurchaseOfStock":{"raw":-100095000,"fmt":"-100.09M","longFmt":"-100,095,000"},"issuanceOfStock":{"raw":21662000,"fmt":"21.66M","longFmt":"21,662,000"}},{"maxAge":1,"endDate":{"raw":1543536000,"fmt":"2018-11-30"},"netIncome":{"raw":243013000,"fmt":"243.01M","longFmt":"243,013,000"},"depreciation":{"raw":70776000,"fmt":"70.78M","longFmt":"70,776,000"},"changeToNetincome":{"raw":-30556000,"fmt":"-30.56M","longFmt":"-30,556,000"},"changeToAccountReceivables":{"raw":-70697000,"fmt":"-70.7M","longFmt":"-70,697,000"},"changeToLiabilities":{"raw":-1626000,"fmt":"-1.63M","longFmt":"-1,626,000"},"changeToInventory":{"raw":-53263000,"fmt":"-53.26M","longFmt":"-53,263,000"},"changeToOperatingActivities":{"raw":36220000,"fmt":"36.22M","longFmt":"36,220,000"},"totalCashFromOperatingActivities":{"raw":181582000,"fmt":"181.58M","longFmt":"181,582,000"},"capitalExpenditures":{"raw":-73086000,"fmt":"-73.09M","longFmt":"-73,086,000"},"investments":{"raw":57713000,"fmt":"57.71M","longFmt":"57,713,000"},"otherCashflowsFromInvestingActivities":{"raw":-1515000,"fmt":"-1.51M","longFmt":"-1,515,000"},"totalCashflowsFromInvestingActivities":{"raw":-15855000,"fmt":"-15.86M","longFmt":"-15,855,000"},"dividendsPaid":{"raw":-220760000,"fmt":"-220.76M","longFmt":"-220,760,000"},"netBorrowings":{"raw":173500000,"fmt":"173.5M","longFmt":"173,500,000"},"otherCashflowsFromFinancingActivities":{"raw":-4810000,"fmt":"-4.81M","longFmt":"-4,810,000"},"totalCashFromFinancingActivities":{"raw":-194871000,"fmt":"-194.87M","longFmt":"-194,871,000"},"effectOfExchangeRate":{"raw":-733000,"fmt":"-733k","longFmt":"-733,000"},"changeInCash":{"raw":-29877000,"fmt":"-29.88M","longFmt":"-29,877,000"},"repurchaseOfStock":{"raw":-368661000,"fmt":"-368.66M","longFmt":"-368,661,000"},"issuanceOfStock":{"raw":5100000,"fmt":"5.1M","longFmt":"5,100,000"}},{"maxAge":1,"endDate":{"raw":1535673600,"fmt":"2018-08-31"},"netIncome":{"raw":212515000,"fmt":"212.51M","longFmt":"212,515,000"},"depreciation":{"raw":69169000,"fmt":"69.17M","longFmt":"69,169,000"},"changeToNetincome":{"raw":55194000,"fmt":"55.19M","longFmt":"55,194,000"},"changeToAccountReceivables":{"raw":-15051000,"fmt":"-15.05M","longFmt":"-15,051,000"},"changeToLiabilities":{"raw":-329000,"fmt":"-329k","longFmt":"-329,000"},"changeToInventory":{"raw":-57648000,"fmt":"-57.65M","longFmt":"-57,648,000"},"changeToOperatingActivities":{"raw":-130672000,"fmt":"-130.67M","longFmt":"-130,672,000"},"totalCashFromOperatingActivities":{"raw":162985000,"fmt":"162.99M","longFmt":"162,985,000"},"capitalExpenditures":{"raw":-64528000,"fmt":"-64.53M","longFmt":"-64,528,000"},"investments":{"raw":1558000,"fmt":"1.56M","longFmt":"1,558,000"},"otherCashflowsFromInvestingActivities":{"raw":-202000,"fmt":"-202k","longFmt":"-202,000"},"totalCashflowsFromInvestingActivities":{"raw":-70785000,"fmt":"-70.78M","longFmt":"-70,785,000"},"dividendsPaid":{"raw":-220760000,"fmt":"-220.76M","longFmt":"-220,760,000"},"netBorrowings":{"raw":173500000,"fmt":"173.5M","longFmt":"173,500,000"},"otherCashflowsFromFinancingActivities":{"raw":-552000,"fmt":"-552k","longFmt":"-552,000"},"totalCashFromFinancingActivities":{"raw":-112508000,"fmt":"-112.51M","longFmt":"-112,508,000"},"effectOfExchangeRate":{"raw":-60000,"fmt":"-60k","longFmt":"-60,000"},"changeInCash":{"raw":-20368000,"fmt":"-20.37M","longFmt":"-20,368,000"},"repurchaseOfStock":{"raw":-139468000,"fmt":"-139.47M","longFmt":"-139,468,000"},"issuanceOfStock":{"raw":27512000,"fmt":"27.51M","longFmt":"27,512,000"}},{"maxAge":1,"endDate":{"raw":1527724800,"fmt":"2018-05-31"},"netIncome":{"raw":186171000,"fmt":"186.17M","longFmt":"186,171,000"},"depreciation":{"raw":74514000,"fmt":"74.51M","longFmt":"74,514,000"},"changeToNetincome":{"raw":30584000,"fmt":"30.58M","longFmt":"30,584,000"},"changeToAccountReceivables":{"raw":-26221000,"fmt":"-26.22M","longFmt":"-26,221,000"},"changeToLiabilities":{"raw":35855000,"fmt":"35.85M","longFmt":"35,855,000"},"changeToInventory":{"raw":-27583000,"fmt":"-27.58M","longFmt":"-27,583,000"},"changeToOperatingActivities":{"raw":26687000,"fmt":"26.69M","longFmt":"26,687,000"},"totalCashFromOperatingActivities":{"raw":303296000,"fmt":"303.3M","longFmt":"303,296,000"},"capitalExpenditures":{"raw":-75659000,"fmt":"-75.66M","longFmt":"-75,659,000"},"investments":{"raw":37375000,"fmt":"37.38M","longFmt":"37,375,000"},"otherCashflowsFromInvestingActivities":{"raw":-383000,"fmt":"-383k","longFmt":"-383,000"},"totalCashflowsFromInvestingActivities":{"raw":-45715000,"fmt":"-45.72M","longFmt":"-45,715,000"},"dividendsPaid":{"raw":-220760000,"fmt":"-220.76M","longFmt":"-220,760,000"},"netBorrowings":{"raw":-187500000,"fmt":"-187.5M","longFmt":"-187,500,000"},"otherCashflowsFromFinancingActivities":{"raw":-91000,"fmt":"-91k","longFmt":"-91,000"},"totalCashFromFinancingActivities":{"raw":-271850000,"fmt":"-271.85M","longFmt":"-271,850,000"},"effectOfExchangeRate":{"raw":430000,"fmt":"430k","longFmt":"430,000"},"changeInCash":{"raw":-13839000,"fmt":"-13.84M","longFmt":"-13,839,000"},"repurchaseOfStock":{"raw":-90269000,"fmt":"-90.27M","longFmt":"-90,269,000"},"issuanceOfStock":{"raw":6010000,"fmt":"6.01M","longFmt":"6,010,000"}}],"maxAge":86400},"defaultKeyStatistics":{"maxAge":1,"priceHint":{"raw":2,"fmt":"2","longFmt":"2"},"enterpriseValue":{"raw":28034220032,"fmt":"28.03B","longFmt":"28,034,220,032"},"forwardPE":{"raw":29.209137,"fmt":"29.21"},"profitMargins":{"raw":0.12485,"fmt":"12.48%"},"floatShares":{"raw":84143993,"fmt":"84.14M","longFmt":"84,143,993"},"sharesOutstanding":{"raw":106978000,"fmt":"106.98M","longFmt":"106,978,000"},"sharesShort":{"raw":3067704,"fmt":"3.07M","longFmt":"3,067,704"},"sharesShortPriorMonth":{"raw":3072735,"fmt":"3.07M","longFmt":"3,072,735"},"sharesShortPreviousMonthDate":{"raw":1559260800,"fmt":"2019-05-31"},"dateShortInterest":{"raw":1561680000,"fmt":"2019-06-28"},"sharesPercentSharesOut":{"raw":0.0293,"fmt":"2.93%"},"heldPercentInsiders":{"raw":0.15467,"fmt":"15.47%"},"heldPercentInstitutions":{"raw":0.68843,"fmt":"68.84%"},"shortRatio":{"raw":5.59,"fmt":"5.59"},"shortPercentOfFloat":{"raw":0.0353,"fmt":"3.53%"},"beta":{"raw":1.115171,"fmt":"1.12"},"morningStarOverallRating":{},"morningStarRiskRating":{},"category":null,"bookValue":{"raw":30.3,"fmt":"30.30"},"priceToBook":{"raw":8.020462,"fmt":"8.02"},"annualReportExpenseRatio":{},"ytdReturn":{},"beta3Year":{},"totalAssets":{},"yield":{},"fundFamily":null,"fundInceptionDate":{},"legalType":null,"threeYearAverageReturn":{},"fiveYearAverageReturn":{},"priceToSalesTrailing12Months":{},"lastFiscalYearEnd":{"raw":1527724800,"fmt":"2018-05-31"},"nextFiscalYearEnd":{"raw":1590883200,"fmt":"2020-05-31"},"mostRecentQuarter":{"raw":1551312000,"fmt":"2019-02-28"},"earningsQuarterlyGrowth":{"raw":-0.327,"fmt":"-32.70%"},"revenueQuarterlyGrowth":{},"netIncomeToCommon":{"raw":835537024,"fmt":"835.54M","longFmt":"835,537,024"},"trailingEps":{"raw":7.581,"fmt":"7.58"},"forwardEps":{"raw":8.32,"fmt":"8.32"},"pegRatio":{"raw":2.22,"fmt":"2.22"},"lastSplitFactor":"2/3","lastSplitDate":{"raw":952473600,"fmt":"2000-03-08"},"enterpriseToRevenue":{"raw":4.142,"fmt":"4.14"},"enterpriseToEbitda":{"raw":19.451,"fmt":"19.45"},"52WeekChange":{"raw":0.26368833,"fmt":"26.37%"},"SandP52WeekChange":{"raw":0.077139735,"fmt":"7.71%"},"lastDividendValue":{},"lastCapGain":{},"annualHoldingsTurnover":{}},"financialData":{"maxAge":86400,"currentPrice":{"raw":243.02,"fmt":"243.02"},"targetHighPrice":{"raw":258.0,"fmt":"258.00"},"targetLowPrice":{"raw":160.0,"fmt":"160.00"},"targetMeanPrice":{"raw":222.44,"fmt":"222.44"},"targetMedianPrice":{"raw":226.0,"fmt":"226.00"},"recommendationMean":{"raw":2.4,"fmt":"2.40"},"recommendationKey":"buy","numberOfAnalystOpinions":{"raw":9,"fmt":"9","longFmt":"9"},"totalCash":{"raw":80859000,"fmt":"80.86M","longFmt":"80,859,000"},"totalCashPerShare":{"raw":0.773,"fmt":"0.77"},"ebitda":{"raw":1441256960,"fmt":"1.44B","longFmt":"1,441,256,960"},"totalDebt":{"raw":2762917888,"fmt":"2.76B","longFmt":"2,762,917,888"},"quickRatio":{"raw":1.007,"fmt":"1.01"},"currentRatio":{"raw":2.236,"fmt":"2.24"},"totalRevenue":{"raw":6768122880,"fmt":"6.77B","longFmt":"6,768,122,880"},"debtToEquity":{"raw":86.898,"fmt":"86.90"},"revenuePerShare":{"raw":63.523,"fmt":"63.52"},"returnOnAssets":{"raw":0.100360006,"fmt":"10.04%"},"returnOnEquity":{"raw":0.27851,"fmt":"27.85%"},"grossProfits":{"raw":2908523000,"fmt":"2.91B","longFmt":"2,908,523,000"},"freeCashflow":{"raw":534059008,"fmt":"534.06M","longFmt":"534,059,008"},"operatingCashflow":{"raw":974012992,"fmt":"974.01M","longFmt":"974,012,992"},"earningsGrowth":{"raw":-0.318,"fmt":"-31.80%"},"revenueGrowth":{"raw":0.059,"fmt":"5.90%"},"grossMargins":{"raw":0.45173,"fmt":"45.17%"},"ebitdaMargins":{"raw":0.21295,"fmt":"21.30%"},"operatingMargins":{"raw":0.17038,"fmt":"17.04%"},"profitMargins":{"raw":0.12485,"fmt":"12.48%"},"financialCurrency":"USD"}}],"error":null}} </t>
  </si>
  <si>
    <t xml:space="preserve">{"quoteSummary":{"result":[{"cashflowStatementHistoryQuarterly":{"cashflowStatements":[{"maxAge":1,"endDate":{"raw":1553990400,"fmt":"2019-03-31"},"netIncome":{"raw":24503000,"fmt":"24.5M","longFmt":"24,503,000"},"depreciation":{"raw":114124000,"fmt":"114.12M","longFmt":"114,124,000"},"changeToNetincome":{"raw":13874000,"fmt":"13.87M","longFmt":"13,874,000"},"changeToLiabilities":{"raw":0,"fmt":null,"longFmt":"0"},"changeToOperatingActivities":{"raw":-15168000,"fmt":"-15.17M","longFmt":"-15,168,000"},"totalCashFromOperatingActivities":{"raw":137333000,"fmt":"137.33M","longFmt":"137,333,000"},"capitalExpenditures":{"raw":-3346000,"fmt":"-3.35M","longFmt":"-3,346,000"},"investments":{"raw":-10592000,"fmt":"-10.59M","longFmt":"-10,592,000"},"otherCashflowsFromInvestingActivities":{"raw":5285000,"fmt":"5.29M","longFmt":"5,285,000"},"totalCashflowsFromInvestingActivities":{"raw":-459749000,"fmt":"-459.75M","longFmt":"-459,749,000"},"dividendsPaid":{"raw":-89870000,"fmt":"-89.87M","longFmt":"-89,870,000"},"netBorrowings":{"raw":42217000,"fmt":"42.22M","longFmt":"42,217,000"},"otherCashflowsFromFinancingActivities":{"raw":-6847000,"fmt":"-6.85M","longFmt":"-6,847,000"},"totalCashFromFinancingActivities":{"raw":137679000,"fmt":"137.68M","longFmt":"137,679,000"},"changeInCash":{"raw":-184737000,"fmt":"-184.74M","longFmt":"-184,737,000"},"issuanceOfStock":{"raw":192179000,"fmt":"192.18M","longFmt":"192,179,000"}},{"maxAge":1,"endDate":{"raw":1546214400,"fmt":"2018-12-31"},"netIncome":{"raw":82139000,"fmt":"82.14M","longFmt":"82,139,000"},"depreciation":{"raw":108085000,"fmt":"108.08M","longFmt":"108,085,000"},"changeToNetincome":{"raw":-50617000,"fmt":"-50.62M","longFmt":"-50,617,000"},"changeToLiabilities":{"raw":0,"fmt":null,"longFmt":"0"},"changeToOperatingActivities":{"raw":14345000,"fmt":"14.35M","longFmt":"14,345,000"},"totalCashFromOperatingActivities":{"raw":153952000,"fmt":"153.95M","longFmt":"153,952,000"},"capitalExpenditures":{"raw":-1887000,"fmt":"-1.89M","longFmt":"-1,887,000"},"investments":{"raw":-14857000,"fmt":"-14.86M","longFmt":"-14,857,000"},"otherCashflowsFromInvestingActivities":{"raw":-1250000,"fmt":"-1.25M","longFmt":"-1,250,000"},"totalCashflowsFromInvestingActivities":{"raw":89558000,"fmt":"89.56M","longFmt":"89,558,000"},"dividendsPaid":{"raw":-87540000,"fmt":"-87.54M","longFmt":"-87,540,000"},"netBorrowings":{"raw":-261656000,"fmt":"-261.66M","longFmt":"-261,656,000"},"otherCashflowsFromFinancingActivities":{"raw":-13328000,"fmt":"-13.33M","longFmt":"-13,328,000"},"totalCashFromFinancingActivities":{"raw":-62699000,"fmt":"-62.7M","longFmt":"-62,699,000"},"changeInCash":{"raw":180811000,"fmt":"180.81M","longFmt":"180,811,000"},"issuanceOfStock":{"raw":299825000,"fmt":"299.82M","longFmt":"299,825,000"}},{"maxAge":1,"endDate":{"raw":1538265600,"fmt":"2018-09-30"},"netIncome":{"raw":18610000,"fmt":"18.61M","longFmt":"18,610,000"},"depreciation":{"raw":109563000,"fmt":"109.56M","longFmt":"109,563,000"},"changeToNetincome":{"raw":7968000,"fmt":"7.97M","longFmt":"7,968,000"},"changeToLiabilities":{"raw":0,"fmt":null,"longFmt":"0"},"changeToOperatingActivities":{"raw":15482000,"fmt":"15.48M","longFmt":"15,482,000"},"totalCashFromOperatingActivities":{"raw":151623000,"fmt":"151.62M","longFmt":"151,623,000"},"capitalExpenditures":{"raw":-1462000,"fmt":"-1.46M","longFmt":"-1,462,000"},"investments":{"raw":-30325000,"fmt":"-30.32M","longFmt":"-30,325,000"},"otherCashflowsFromInvestingActivities":{"raw":-300000,"fmt":"-300k","longFmt":"-300,000"},"totalCashflowsFromInvestingActivities":{"raw":-91851000,"fmt":"-91.85M","longFmt":"-91,851,000"},"dividendsPaid":{"raw":-87286000,"fmt":"-87.29M","longFmt":"-87,286,000"},"netBorrowings":{"raw":60896000,"fmt":"60.9M","longFmt":"60,896,000"},"otherCashflowsFromFinancingActivities":{"raw":-36214000,"fmt":"-36.21M","longFmt":"-36,214,000"},"totalCashFromFinancingActivities":{"raw":-62604000,"fmt":"-62.6M","longFmt":"-62,604,000"},"changeInCash":{"raw":-2832000,"fmt":"-2.83M","longFmt":"-2,832,000"},"issuanceOfStock":{"raw":299825000,"fmt":"299.82M","longFmt":"299,825,000"}},{"maxAge":1,"endDate":{"raw":1530316800,"fmt":"2018-06-30"},"netIncome":{"raw":20601000,"fmt":"20.6M","longFmt":"20,601,000"},"depreciation":{"raw":108204000,"fmt":"108.2M","longFmt":"108,204,000"},"changeToNetincome":{"raw":8660000,"fmt":"8.66M","longFmt":"8,660,000"},"changeToLiabilities":{"raw":0,"fmt":null,"longFmt":"0"},"changeToOperatingActivities":{"raw":-14620000,"fmt":"-14.62M","longFmt":"-14,620,000"},"totalCashFromOperatingActivities":{"raw":122845000,"fmt":"122.84M","longFmt":"122,845,000"},"capitalExpenditures":{"raw":-1068000,"fmt":"-1.07M","longFmt":"-1,068,000"},"investments":{"raw":-10057000,"fmt":"-10.06M","longFmt":"-10,057,000"},"otherCashflowsFromInvestingActivities":{"raw":-1240000,"fmt":"-1.24M","longFmt":"-1,240,000"},"totalCashflowsFromInvestingActivities":{"raw":-86669000,"fmt":"-86.67M","longFmt":"-86,669,000"},"dividendsPaid":{"raw":-87285000,"fmt":"-87.28M","longFmt":"-87,285,000"},"netBorrowings":{"raw":71107000,"fmt":"71.11M","longFmt":"71,107,000"},"otherCashflowsFromFinancingActivities":{"raw":-9939000,"fmt":"-9.94M","longFmt":"-9,939,000"},"totalCashFromFinancingActivities":{"raw":-26117000,"fmt":"-26.12M","longFmt":"-26,117,000"},"changeInCash":{"raw":10059000,"fmt":"10.06M","longFmt":"10,059,000"},"issuanceOfStock":{"raw":299825000,"fmt":"299.82M","longFmt":"299,825,000"}}],"maxAge":86400},"defaultKeyStatistics":{"maxAge":1,"priceHint":{"raw":2,"fmt":"2","longFmt":"2"},"enterpriseValue":{"raw":18018543616,"fmt":"18.02B","longFmt":"18,018,543,616"},"forwardPE":{"raw":105.11364,"fmt":"105.11"},"profitMargins":{"raw":0.13748,"fmt":"13.75%"},"floatShares":{"raw":278416094,"fmt":"278.42M","longFmt":"278,416,094"},"sharesOutstanding":{"raw":281177984,"fmt":"281.18M","longFmt":"281,177,984"},"sharesShort":{"raw":5991015,"fmt":"5.99M","longFmt":"5,991,015"},"sharesShortPriorMonth":{"raw":6022271,"fmt":"6.02M","longFmt":"6,022,271"},"sharesShortPreviousMonthDate":{"raw":1559260800,"fmt":"2019-05-31"},"dateShortInterest":{"raw":1561680000,"fmt":"2019-06-28"},"sharesPercentSharesOut":{"raw":0.021300001,"fmt":"2.13%"},"heldPercentInsiders":{"raw":0.01228,"fmt":"1.23%"},"heldPercentInstitutions":{"raw":0.98794,"fmt":"98.79%"},"shortRatio":{"raw":4.23,"fmt":"4.23"},"shortPercentOfFloat":{"raw":0.0416,"fmt":"4.16%"},"beta":{"raw":0.534947,"fmt":"0.53"},"morningStarOverallRating":{},"morningStarRiskRating":{},"category":null,"bookValue":{"raw":10.301,"fmt":"10.30"},"priceToBook":{"raw":4.4898553,"fmt":"4.49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-0.7,"fmt":"-70.00%"},"revenueQuarterlyGrowth":{},"netIncomeToCommon":{"raw":141928992,"fmt":"141.93M","longFmt":"141,928,992"},"trailingEps":{"raw":0.519,"fmt":"0.52"},"forwardEps":{"raw":0.44,"fmt":"0.44"},"pegRatio":{"raw":-3.98,"fmt":"-3.98"},"lastSplitFactor":"1/2","lastSplitDate":{"raw":736646400,"fmt":"1993-05-06"},"enterpriseToRevenue":{"raw":16.984,"fmt":"16.98"},"enterpriseToEbitda":{"raw":27.267,"fmt":"27.27"},"52WeekChange":{"raw":0.24322152,"fmt":"24.32%"},"SandP52WeekChange":{"raw":0.077139735,"fmt":"7.71%"},"lastDividendValue":{},"lastCapGain":{},"annualHoldingsTurnover":{}},"financialData":{"maxAge":86400,"currentPrice":{"raw":46.25,"fmt":"46.25"},"targetHighPrice":{"raw":54.0,"fmt":"54.00"},"targetLowPrice":{"raw":42.0,"fmt":"42.00"},"targetMeanPrice":{"raw":46.58,"fmt":"46.58"},"targetMedianPrice":{"raw":46.0,"fmt":"46.00"},"recommendationMean":{"raw":2.7,"fmt":"2.70"},"recommendationKey":"hold","numberOfAnalystOpinions":{"raw":19,"fmt":"19","longFmt":"19"},"totalCash":{"raw":4358000,"fmt":"4.36M","longFmt":"4,358,000"},"totalCashPerShare":{"raw":0.015,"fmt":"0.01"},"ebitda":{"raw":660830016,"fmt":"660.83M","longFmt":"660,830,016"},"totalDebt":{"raw":3680332032,"fmt":"3.68B","longFmt":"3,680,332,032"},"quickRatio":{"raw":0.011,"fmt":"0.01"},"currentRatio":{"raw":0.166,"fmt":"0.17"},"totalRevenue":{"raw":1060897984,"fmt":"1.06B","longFmt":"1,060,897,984"},"debtToEquity":{"raw":91.691,"fmt":"91.69"},"revenuePerShare":{"raw":3.921,"fmt":"3.92"},"returnOnAssets":{"raw":0.01762,"fmt":"1.76%"},"returnOnEquity":{"raw":0.04088,"fmt":"4.09%"},"grossProfits":{"raw":717049000,"fmt":"717.05M","longFmt":"717,049,000"},"freeCashflow":{"raw":494016384,"fmt":"494.02M","longFmt":"494,016,384"},"operatingCashflow":{"raw":565753024,"fmt":"565.75M","longFmt":"565,753,024"},"earningsGrowth":{"raw":-0.733,"fmt":"-73.30%"},"revenueGrowth":{"raw":0.076,"fmt":"7.60%"},"grossMargins":{"raw":0.689,"fmt":"68.90%"},"ebitdaMargins":{"raw":0.6229,"fmt":"62.29%"},"operatingMargins":{"raw":0.20818001,"fmt":"20.82%"},"profitMargins":{"raw":0.13748,"fmt":"13.75%"},"financialCurrency":"USD"}}],"error":null}} </t>
  </si>
  <si>
    <t xml:space="preserve">{"quoteSummary":{"result":[{"cashflowStatementHistoryQuarterly":{"cashflowStatements":[{"maxAge":1,"endDate":{"raw":1553990400,"fmt":"2019-03-31"},"netIncome":{"raw":172107000,"fmt":"172.11M","longFmt":"172,107,000"},"depreciation":{"raw":66332000,"fmt":"66.33M","longFmt":"66,332,000"},"changeToNetincome":{"raw":47208000,"fmt":"47.21M","longFmt":"47,208,000"},"changeToAccountReceivables":{"raw":-302395000,"fmt":"-302.39M","longFmt":"-302,395,000"},"changeToLiabilities":{"raw":326910000,"fmt":"326.91M","longFmt":"326,910,000"},"changeToOperatingActivities":{"raw":-13873000,"fmt":"-13.87M","longFmt":"-13,873,000"},"totalCashFromOperatingActivities":{"raw":297494000,"fmt":"297.49M","longFmt":"297,494,000"},"capitalExpenditures":{"raw":-14506000,"fmt":"-14.51M","longFmt":"-14,506,000"},"totalCashflowsFromInvestingActivities":{"raw":-14506000,"fmt":"-14.51M","longFmt":"-14,506,000"},"netBorrowings":{"raw":-299044000,"fmt":"-299.04M","longFmt":"-299,044,000"},"otherCashflowsFromFinancingActivities":{"raw":-347000,"fmt":"-347k","longFmt":"-347,000"},"totalCashFromFinancingActivities":{"raw":-272918000,"fmt":"-272.92M","longFmt":"-272,918,000"},"effectOfExchangeRate":{"raw":-2392000,"fmt":"-2.39M","longFmt":"-2,392,000"},"changeInCash":{"raw":7678000,"fmt":"7.68M","longFmt":"7,678,000"},"repurchaseOfStock":{"raw":-3322000,"fmt":"-3.32M","longFmt":"-3,322,000"},"issuanceOfStock":{"raw":29795000,"fmt":"29.8M","longFmt":"29,795,000"}},{"maxAge":1,"endDate":{"raw":1546214400,"fmt":"2018-12-31"},"netIncome":{"raw":302000000,"fmt":"302M","longFmt":"302,000,000"},"depreciation":{"raw":41890000,"fmt":"41.89M","longFmt":"41,890,000"},"changeToNetincome":{"raw":-100591000,"fmt":"-100.59M","longFmt":"-100,591,000"},"changeToAccountReceivables":{"raw":481835000,"fmt":"481.83M","longFmt":"481,835,000"},"changeToLiabilities":{"raw":-389097000,"fmt":"-389.1M","longFmt":"-389,097,000"},"changeToOperatingActivities":{"raw":-13542000,"fmt":"-13.54M","longFmt":"-13,542,000"},"totalCashFromOperatingActivities":{"raw":348002000,"fmt":"348M","longFmt":"348,002,000"},"capitalExpenditures":{"raw":-25075000,"fmt":"-25.07M","longFmt":"-25,075,000"},"otherCashflowsFromInvestingActivities":{"raw":-11583000,"fmt":"-11.58M","longFmt":"-11,583,000"},"totalCashflowsFromInvestingActivities":{"raw":45033000,"fmt":"45.03M","longFmt":"45,033,000"},"netBorrowings":{"raw":352848000,"fmt":"352.85M","longFmt":"352,848,000"},"otherCashflowsFromFinancingActivities":{"raw":-3644000,"fmt":"-3.64M","longFmt":"-3,644,000"},"totalCashFromFinancingActivities":{"raw":-221483000,"fmt":"-221.48M","longFmt":"-221,483,000"},"effectOfExchangeRate":{"raw":4791000,"fmt":"4.79M","longFmt":"4,791,000"},"changeInCash":{"raw":176343000,"fmt":"176.34M","longFmt":"176,343,000"},"repurchaseOfStock":{"raw":-578045000,"fmt":"-578.04M","longFmt":"-578,045,000"},"issuanceOfStock":{"raw":7358000,"fmt":"7.36M","longFmt":"7,358,000"}},{"maxAge":1,"endDate":{"raw":1538265600,"fmt":"2018-09-30"},"netIncome":{"raw":157694000,"fmt":"157.69M","longFmt":"157,694,000"},"depreciation":{"raw":65603000,"fmt":"65.6M","longFmt":"65,603,000"},"changeToNetincome":{"raw":46640000,"fmt":"46.64M","longFmt":"46,640,000"},"changeToAccountReceivables":{"raw":-121332000,"fmt":"-121.33M","longFmt":"-121,332,000"},"changeToLiabilities":{"raw":134011000,"fmt":"134.01M","longFmt":"134,011,000"},"changeToOperatingActivities":{"raw":-3682000,"fmt":"-3.68M","longFmt":"-3,682,000"},"totalCashFromOperatingActivities":{"raw":280291000,"fmt":"280.29M","longFmt":"280,291,000"},"capitalExpenditures":{"raw":-21698000,"fmt":"-21.7M","longFmt":"-21,698,000"},"otherCashflowsFromInvestingActivities":{"raw":-11583000,"fmt":"-11.58M","longFmt":"-11,583,000"},"totalCashflowsFromInvestingActivities":{"raw":-21686000,"fmt":"-21.69M","longFmt":"-21,686,000"},"netBorrowings":{"raw":-270149000,"fmt":"-270.15M","longFmt":"-270,149,000"},"otherCashflowsFromFinancingActivities":{"raw":-247000,"fmt":"-247k","longFmt":"-247,000"},"totalCashFromFinancingActivities":{"raw":-251572000,"fmt":"-251.57M","longFmt":"-251,572,000"},"effectOfExchangeRate":{"raw":-3921000,"fmt":"-3.92M","longFmt":"-3,921,000"},"changeInCash":{"raw":3112000,"fmt":"3.11M","longFmt":"3,112,000"},"repurchaseOfStock":{"raw":-578045000,"fmt":"-578.04M","longFmt":"-578,045,000"},"issuanceOfStock":{"raw":18824000,"fmt":"18.82M","longFmt":"18,824,000"}},{"maxAge":1,"endDate":{"raw":1530316800,"fmt":"2018-06-30"},"netIncome":{"raw":176852000,"fmt":"176.85M","longFmt":"176,852,000"},"depreciation":{"raw":67340000,"fmt":"67.34M","longFmt":"67,340,000"},"changeToNetincome":{"raw":33179000,"fmt":"33.18M","longFmt":"33,179,000"},"changeToAccountReceivables":{"raw":-231375000,"fmt":"-231.38M","longFmt":"-231,375,000"},"changeToLiabilities":{"raw":87883000,"fmt":"87.88M","longFmt":"87,883,000"},"changeToOperatingActivities":{"raw":-60831000,"fmt":"-60.83M","longFmt":"-60,831,000"},"totalCashFromOperatingActivities":{"raw":74387000,"fmt":"74.39M","longFmt":"74,387,000"},"capitalExpenditures":{"raw":-19400000,"fmt":"-19.4M","longFmt":"-19,400,000"},"otherCashflowsFromInvestingActivities":{"raw":-7550000,"fmt":"-7.55M","longFmt":"-7,550,000"},"totalCashflowsFromInvestingActivities":{"raw":-26886000,"fmt":"-26.89M","longFmt":"-26,886,000"},"netBorrowings":{"raw":277126000,"fmt":"277.13M","longFmt":"277,126,000"},"otherCashflowsFromFinancingActivities":{"raw":-57000,"fmt":"-57k","longFmt":"-57,000"},"totalCashFromFinancingActivities":{"raw":-5767000,"fmt":"-5.77M","longFmt":"-5,767,000"},"effectOfExchangeRate":{"raw":-78797000,"fmt":"-78.8M","longFmt":"-78,797,000"},"changeInCash":{"raw":-37063000,"fmt":"-37.06M","longFmt":"-37,063,000"},"repurchaseOfStock":{"raw":-292359000,"fmt":"-292.36M","longFmt":"-292,359,000"},"issuanceOfStock":{"raw":9523000,"fmt":"9.52M","longFmt":"9,523,000"}}],"maxAge":86400},"defaultKeyStatistics":{"maxAge":1,"priceHint":{"raw":2,"fmt":"2","longFmt":"2"},"enterpriseValue":{"raw":28751159296,"fmt":"28.75B","longFmt":"28,751,159,296"},"forwardPE":{"raw":21.657778,"fmt":"21.66"},"profitMargins":{"raw":0.32741,"fmt":"32.74%"},"floatShares":{"raw":84799655,"fmt":"84.8M","longFmt":"84,799,655"},"sharesOutstanding":{"raw":86193400,"fmt":"86.19M","longFmt":"86,193,400"},"sharesShort":{"raw":2455632,"fmt":"2.46M","longFmt":"2,455,632"},"sharesShortPriorMonth":{"raw":2106863,"fmt":"2.11M","longFmt":"2,106,863"},"sharesShortPreviousMonthDate":{"raw":1559260800,"fmt":"2019-05-31"},"dateShortInterest":{"raw":1561680000,"fmt":"2019-06-28"},"sharesPercentSharesOut":{"raw":0.028499998,"fmt":"2.85%"},"heldPercentInsiders":{"raw":0.01509,"fmt":"1.51%"},"heldPercentInstitutions":{"raw":0.97056997,"fmt":"97.06%"},"shortRatio":{"raw":3.1,"fmt":"3.1"},"shortPercentOfFloat":{"raw":0.0326,"fmt":"3.26%"},"beta":{"raw":0.99475,"fmt":"0.99"},"morningStarOverallRating":{},"morningStarRiskRating":{},"category":null,"bookValue":{"raw":40.968,"fmt":"40.97"},"priceToBook":{"raw":7.1367903,"fmt":"7.14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-0.016,"fmt":"-1.60%"},"revenueQuarterlyGrowth":{},"netIncomeToCommon":{"raw":808652992,"fmt":"808.65M","longFmt":"808,652,992"},"trailingEps":{"raw":8.873,"fmt":"8.87"},"forwardEps":{"raw":13.5,"fmt":"13.5"},"pegRatio":{"raw":1.58,"fmt":"1.58"},"lastSplitFactor":null,"lastSplitDate":{},"enterpriseToRevenue":{"raw":11.641,"fmt":"11.64"},"enterpriseToEbitda":{"raw":21.068,"fmt":"21.07"},"52WeekChange":{"raw":0.3531779,"fmt":"35.32%"},"SandP52WeekChange":{"raw":0.077139735,"fmt":"7.71%"},"lastDividendValue":{},"lastCapGain":{},"annualHoldingsTurnover":{}},"financialData":{"maxAge":86400,"currentPrice":{"raw":292.38,"fmt":"292.38"},"targetHighPrice":{"raw":340.0,"fmt":"340.00"},"targetLowPrice":{"raw":247.0,"fmt":"247.00"},"targetMeanPrice":{"raw":296.0,"fmt":"296.00"},"targetMedianPrice":{"raw":300.0,"fmt":"300.00"},"recommendationMean":{"raw":2.0,"fmt":"2.00"},"recommendationKey":"buy","numberOfAnalystOpinions":{"raw":15,"fmt":"15","longFmt":"15"},"totalCash":{"raw":1057465024,"fmt":"1.06B","longFmt":"1,057,465,024"},"totalCashPerShare":{"raw":12.269,"fmt":"12.27"},"ebitda":{"raw":1364688000,"fmt":"1.36B","longFmt":"1,364,688,000"},"totalDebt":{"raw":4594468864,"fmt":"4.59B","longFmt":"4,594,468,864"},"quickRatio":{"raw":0.801,"fmt":"0.80"},"currentRatio":{"raw":0.915,"fmt":"0.92"},"totalRevenue":{"raw":2469817088,"fmt":"2.47B","longFmt":"2,469,817,088"},"debtToEquity":{"raw":130.119,"fmt":"130.12"},"revenuePerShare":{"raw":28.132,"fmt":"28.13"},"returnOnAssets":{"raw":0.060510002,"fmt":"6.05%"},"returnOnEquity":{"raw":0.21799,"fmt":"21.80%"},"grossProfits":{"raw":1945797000,"fmt":"1.95B","longFmt":"1,945,797,000"},"freeCashflow":{"raw":736248896,"fmt":"736.25M","longFmt":"736,248,896"},"operatingCashflow":{"raw":1000174016,"fmt":"1B","longFmt":"1,000,174,016"},"earningsGrowth":{"raw":0.027,"fmt":"2.70%"},"revenueGrowth":{"raw":0.062,"fmt":"6.20%"},"grossMargins":{"raw":0.79741997,"fmt":"79.74%"},"ebitdaMargins":{"raw":0.55255,"fmt":"55.26%"},"operatingMargins":{"raw":0.45488998,"fmt":"45.49%"},"profitMargins":{"raw":0.32741,"fmt":"32.74%"},"financialCurrency":"USD"}}],"error":null}} </t>
  </si>
  <si>
    <t xml:space="preserve">{"quoteSummary":{"result":[{"cashflowStatementHistoryQuarterly":{"cashflowStatements":[{"maxAge":1,"endDate":{"raw":1553990400,"fmt":"2019-03-31"},"netIncome":{"raw":1704000000,"fmt":"1.7B","longFmt":"1,704,000,000"},"depreciation":{"raw":277000000,"fmt":"277M","longFmt":"277,000,000"},"changeToNetincome":{"raw":-186000000,"fmt":"-186M","longFmt":"-186,000,000"},"changeToAccountReceivables":{"raw":-1414000000,"fmt":"-1.41B","longFmt":"-1,414,000,000"},"changeToLiabilities":{"raw":1049000000,"fmt":"1.05B","longFmt":"1,049,000,000"},"changeToInventory":{"raw":-288000000,"fmt":"-288M","longFmt":"-288,000,000"},"changeToOperatingActivities":{"raw":278000000,"fmt":"278M","longFmt":"278,000,000"},"totalCashFromOperatingActivities":{"raw":1663000000,"fmt":"1.66B","longFmt":"1,663,000,000"},"capitalExpenditures":{"raw":-284000000,"fmt":"-284M","longFmt":"-284,000,000"},"otherCashflowsFromInvestingActivities":{"raw":27000000,"fmt":"27M","longFmt":"27,000,000"},"totalCashflowsFromInvestingActivities":{"raw":-257000000,"fmt":"-257M","longFmt":"-257,000,000"},"dividendsPaid":{"raw":-638000000,"fmt":"-638M","longFmt":"-638,000,000"},"netBorrowings":{"raw":-200000000,"fmt":"-200M","longFmt":"-200,000,000"},"otherCashflowsFromFinancingActivities":{"raw":-68000000,"fmt":"-68M","longFmt":"-68,000,000"},"totalCashFromFinancingActivities":{"raw":-1187000000,"fmt":"-1.19B","longFmt":"-1,187,000,000"},"changeInCash":{"raw":219000000,"fmt":"219M","longFmt":"219,000,000"},"repurchaseOfStock":{"raw":-281000000,"fmt":"-281M","longFmt":"-281,000,000"}},{"maxAge":1,"endDate":{"raw":1546214400,"fmt":"2018-12-31"},"netIncome":{"raw":1253000000,"fmt":"1.25B","longFmt":"1,253,000,000"},"depreciation":{"raw":198000000,"fmt":"198M","longFmt":"198,000,000"},"changeToNetincome":{"raw":-50000000,"fmt":"-50M","longFmt":"-50,000,000"},"changeToAccountReceivables":{"raw":269000000,"fmt":"269M","longFmt":"269,000,000"},"changeToLiabilities":{"raw":-321000000,"fmt":"-321M","longFmt":"-321,000,000"},"changeToInventory":{"raw":53000000,"fmt":"53M","longFmt":"53,000,000"},"changeToOperatingActivities":{"raw":361000000,"fmt":"361M","longFmt":"361,000,000"},"totalCashFromOperatingActivities":{"raw":2217000000,"fmt":"2.22B","longFmt":"2,217,000,000"},"capitalExpenditures":{"raw":-459000000,"fmt":"-459M","longFmt":"-459,000,000"},"otherCashflowsFromInvestingActivities":{"raw":57000000,"fmt":"57M","longFmt":"57,000,000"},"totalCashflowsFromInvestingActivities":{"raw":-402000000,"fmt":"-402M","longFmt":"-402,000,000"},"dividendsPaid":{"raw":-622000000,"fmt":"-622M","longFmt":"-622,000,000"},"netBorrowings":{"raw":-640000000,"fmt":"-640M","longFmt":"-640,000,000"},"otherCashflowsFromFinancingActivities":{"raw":-12000000,"fmt":"-12M","longFmt":"-12,000,000"},"totalCashFromFinancingActivities":{"raw":-1940000000,"fmt":"-1.94B","longFmt":"-1,940,000,000"},"changeInCash":{"raw":-125000000,"fmt":"-125M","longFmt":"-125,000,000"},"repurchaseOfStock":{"raw":-666000000,"fmt":"-666M","longFmt":"-666,000,000"}},{"maxAge":1,"endDate":{"raw":1538265600,"fmt":"2018-09-30"},"netIncome":{"raw":1473000000,"fmt":"1.47B","longFmt":"1,473,000,000"},"depreciation":{"raw":291000000,"fmt":"291M","longFmt":"291,000,000"},"changeToNetincome":{"raw":286000000,"fmt":"286M","longFmt":"286,000,000"},"changeToAccountReceivables":{"raw":-422000000,"fmt":"-422M","longFmt":"-422,000,000"},"changeToLiabilities":{"raw":89000000,"fmt":"89M","longFmt":"89,000,000"},"changeToInventory":{"raw":-12000000,"fmt":"-12M","longFmt":"-12,000,000"},"changeToOperatingActivities":{"raw":-1145000000,"fmt":"-1.15B","longFmt":"-1,145,000,000"},"totalCashFromOperatingActivities":{"raw":361000000,"fmt":"361M","longFmt":"361,000,000"},"capitalExpenditures":{"raw":-339000000,"fmt":"-339M","longFmt":"-339,000,000"},"otherCashflowsFromInvestingActivities":{"raw":-5000000,"fmt":"-5M","longFmt":"-5,000,000"},"totalCashflowsFromInvestingActivities":{"raw":-344000000,"fmt":"-344M","longFmt":"-344,000,000"},"dividendsPaid":{"raw":-569000000,"fmt":"-569M","longFmt":"-569,000,000"},"netBorrowings":{"raw":490000000,"fmt":"490M","longFmt":"490,000,000"},"otherCashflowsFromFinancingActivities":{"raw":-6000000,"fmt":"-6M","longFmt":"-6,000,000"},"totalCashFromFinancingActivities":{"raw":-301000000,"fmt":"-301M","longFmt":"-301,000,000"},"changeInCash":{"raw":-284000000,"fmt":"-284M","longFmt":"-284,000,000"},"repurchaseOfStock":{"raw":-216000000,"fmt":"-216M","longFmt":"-216,000,000"}},{"maxAge":1,"endDate":{"raw":1529798400,"fmt":"2018-06-24"},"netIncome":{"raw":1163000000,"fmt":"1.16B","longFmt":"1,163,000,000"},"depreciation":{"raw":287000000,"fmt":"287M","longFmt":"287,000,000"},"changeToNetincome":{"raw":289000000,"fmt":"289M","longFmt":"289,000,000"},"changeToAccountReceivables":{"raw":15000000,"fmt":"15M","longFmt":"15,000,000"},"changeToLiabilities":{"raw":-203000000,"fmt":"-203M","longFmt":"-203,000,000"},"changeToInventory":{"raw":158000000,"fmt":"158M","longFmt":"158,000,000"},"changeToOperatingActivities":{"raw":-1645000000,"fmt":"-1.65B","longFmt":"-1,645,000,000"},"totalCashFromOperatingActivities":{"raw":-72000000,"fmt":"-72M","longFmt":"-72,000,000"},"capitalExpenditures":{"raw":-264000000,"fmt":"-264M","longFmt":"-264,000,000"},"otherCashflowsFromInvestingActivities":{"raw":21000000,"fmt":"21M","longFmt":"21,000,000"},"totalCashflowsFromInvestingActivities":{"raw":-243000000,"fmt":"-243M","longFmt":"-243,000,000"},"dividendsPaid":{"raw":-570000000,"fmt":"-570M","longFmt":"-570,000,000"},"netBorrowings":{"raw":490000000,"fmt":"490M","longFmt":"490,000,000"},"otherCashflowsFromFinancingActivities":{"raw":16000000,"fmt":"16M","longFmt":"16,000,000"},"totalCashFromFinancingActivities":{"raw":-897000000,"fmt":"-897M","longFmt":"-897,000,000"},"changeInCash":{"raw":-1212000000,"fmt":"-1.21B","longFmt":"-1,212,000,000"},"repurchaseOfStock":{"raw":-343000000,"fmt":"-343M","longFmt":"-343,000,000"}}],"maxAge":86400},"defaultKeyStatistics":{"maxAge":1,"priceHint":{"raw":2,"fmt":"2","longFmt":"2"},"enterpriseValue":{"raw":116873691136,"fmt":"116.87B","longFmt":"116,873,691,136"},"forwardPE":{"raw":14.689952,"fmt":"14.69"},"profitMargins":{"raw":0.09906,"fmt":"9.91%"},"floatShares":{"raw":237239362,"fmt":"237.24M","longFmt":"237,239,362"},"sharesOutstanding":{"raw":285528992,"fmt":"285.53M","longFmt":"285,528,992"},"sharesShort":{"raw":2000019,"fmt":"2M","longFmt":"2,000,019"},"sharesShortPriorMonth":{"raw":1698186,"fmt":"1.7M","longFmt":"1,698,186"},"sharesShortPreviousMonthDate":{"raw":1559260800,"fmt":"2019-05-31"},"dateShortInterest":{"raw":1561680000,"fmt":"2019-06-28"},"sharesPercentSharesOut":{"raw":0.0070999996,"fmt":"0.71%"},"heldPercentInsiders":{"raw":9.3999994E-4,"fmt":"0.09%"},"heldPercentInstitutions":{"raw":0.78661,"fmt":"78.66%"},"shortRatio":{"raw":1.54,"fmt":"1.54"},"shortPercentOfFloat":{"raw":0.0084,"fmt":"0.84%"},"beta":{"raw":1.240762,"fmt":"1.24"},"morningStarOverallRating":{},"morningStarRiskRating":{},"category":null,"bookValue":{"raw":8.724,"fmt":"8.72"},"priceToBook":{"raw":42.0627,"fmt":"42.06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0.473,"fmt":"47.30%"},"revenueQuarterlyGrowth":{},"netIncomeToCommon":{"raw":5592999936,"fmt":"5.59B","longFmt":"5,592,999,936"},"trailingEps":{"raw":19.554,"fmt":"19.55"},"forwardEps":{"raw":24.98,"fmt":"24.98"},"pegRatio":{"raw":1.27,"fmt":"1.27"},"lastSplitFactor":"1/2","lastSplitDate":{"raw":915408000,"fmt":"1999-01-04"},"enterpriseToRevenue":{"raw":2.07,"fmt":"2.07"},"enterpriseToEbitda":{"raw":13.163,"fmt":"13.16"},"52WeekChange":{"raw":0.15245259,"fmt":"15.25%"},"SandP52WeekChange":{"raw":0.077139735,"fmt":"7.71%"},"lastDividendValue":{},"lastCapGain":{},"annualHoldingsTurnover":{}},"financialData":{"maxAge":86400,"currentPrice":{"raw":366.955,"fmt":"366.95"},"targetHighPrice":{"raw":425.0,"fmt":"425.00"},"targetLowPrice":{"raw":319.0,"fmt":"319.00"},"targetMeanPrice":{"raw":378.61,"fmt":"378.61"},"targetMedianPrice":{"raw":379.0,"fmt":"379.00"},"recommendationMean":{"raw":2.0,"fmt":"2.00"},"recommendationKey":"buy","numberOfAnalystOpinions":{"raw":18,"fmt":"18","longFmt":"18"},"totalCash":{"raw":991000000,"fmt":"991M","longFmt":"991,000,000"},"totalCashPerShare":{"raw":3.507,"fmt":"3.51"},"ebitda":{"raw":8878999552,"fmt":"8.88B","longFmt":"8,878,999,552"},"totalDebt":{"raw":13921000448,"fmt":"13.92B","longFmt":"13,921,000,448"},"quickRatio":{"raw":0.93,"fmt":"0.93"},"currentRatio":{"raw":1.171,"fmt":"1.17"},"totalRevenue":{"raw":56462999552,"fmt":"56.46B","longFmt":"56,462,999,552"},"debtToEquity":{"raw":551.982,"fmt":"551.98"},"revenuePerShare":{"raw":198.989,"fmt":"198.99"},"returnOnAssets":{"raw":0.103719994,"fmt":"10.37%"},"returnOnEquity":{"raw":4.63957,"fmt":"463.96%"},"grossProfits":{"raw":7370000000,"fmt":"7.37B","longFmt":"7,370,000,000"},"freeCashflow":{"raw":3710749952,"fmt":"3.71B","longFmt":"3,710,749,952"},"operatingCashflow":{"raw":4168999936,"fmt":"4.17B","longFmt":"4,168,999,936"},"earningsGrowth":{"raw":0.49,"fmt":"49.00%"},"revenueGrowth":{"raw":0.232,"fmt":"23.20%"},"grossMargins":{"raw":0.13991,"fmt":"13.99%"},"ebitdaMargins":{"raw":0.15725,"fmt":"15.73%"},"operatingMargins":{"raw":0.13859999,"fmt":"13.86%"},"profitMargins":{"raw":0.09906,"fmt":"9.91%"},"financialCurrency":"USD"}}],"error":null}} </t>
  </si>
  <si>
    <t xml:space="preserve">{"quoteSummary":{"result":[{"cashflowStatementHistoryQuarterly":{"cashflowStatements":[{"maxAge":1,"endDate":{"raw":1553990400,"fmt":"2019-03-31"},"netIncome":{"raw":105416000,"fmt":"105.42M","longFmt":"105,416,000"},"depreciation":{"raw":41750000,"fmt":"41.75M","longFmt":"41,750,000"},"changeToNetincome":{"raw":22774000,"fmt":"22.77M","longFmt":"22,774,000"},"changeToAccountReceivables":{"raw":-33848000,"fmt":"-33.85M","longFmt":"-33,848,000"},"changeToLiabilities":{"raw":18519000,"fmt":"18.52M","longFmt":"18,519,000"},"changeToInventory":{"raw":-24432000,"fmt":"-24.43M","longFmt":"-24,432,000"},"changeToOperatingActivities":{"raw":9469000,"fmt":"9.47M","longFmt":"9,469,000"},"totalCashFromOperatingActivities":{"raw":139646000,"fmt":"139.65M","longFmt":"139,646,000"},"capitalExpenditures":{"raw":-15082000,"fmt":"-15.08M","longFmt":"-15,082,000"},"investments":{"raw":-3125000,"fmt":"-3.12M","longFmt":"-3,125,000"},"otherCashflowsFromInvestingActivities":{"raw":7029000,"fmt":"7.03M","longFmt":"7,029,000"},"totalCashflowsFromInvestingActivities":{"raw":-225407000,"fmt":"-225.41M","longFmt":"-225,407,000"},"dividendsPaid":{"raw":-53025000,"fmt":"-53.02M","longFmt":"-53,025,000"},"netBorrowings":{"raw":134404000,"fmt":"134.4M","longFmt":"134,404,000"},"otherCashflowsFromFinancingActivities":{"raw":-218000,"fmt":"-218k","longFmt":"-218,000"},"totalCashFromFinancingActivities":{"raw":83183000,"fmt":"83.18M","longFmt":"83,183,000"},"effectOfExchangeRate":{"raw":-377000,"fmt":"-377k","longFmt":"-377,000"},"changeInCash":{"raw":-2955000,"fmt":"-2.96M","longFmt":"-2,955,000"},"repurchaseOfStock":{"raw":-540000,"fmt":"-540k","longFmt":"-540,000"},"issuanceOfStock":{"raw":2562000,"fmt":"2.56M","longFmt":"2,562,000"}},{"maxAge":1,"endDate":{"raw":1546214400,"fmt":"2018-12-31"},"netIncome":{"raw":124639000,"fmt":"124.64M","longFmt":"124,639,000"},"depreciation":{"raw":36029000,"fmt":"36.03M","longFmt":"36,029,000"},"changeToNetincome":{"raw":17068000,"fmt":"17.07M","longFmt":"17,068,000"},"changeToAccountReceivables":{"raw":12024000,"fmt":"12.02M","longFmt":"12,024,000"},"changeToLiabilities":{"raw":-26165000,"fmt":"-26.16M","longFmt":"-26,165,000"},"changeToInventory":{"raw":-14909000,"fmt":"-14.91M","longFmt":"-14,909,000"},"changeToOperatingActivities":{"raw":-19219000,"fmt":"-19.22M","longFmt":"-19,219,000"},"totalCashFromOperatingActivities":{"raw":129468000,"fmt":"129.47M","longFmt":"129,468,000"},"capitalExpenditures":{"raw":-18431000,"fmt":"-18.43M","longFmt":"-18,431,000"},"investments":{"raw":-25500000,"fmt":"-25.5M","longFmt":"-25,500,000"},"otherCashflowsFromInvestingActivities":{"raw":551000,"fmt":"551k","longFmt":"551,000"},"totalCashflowsFromInvestingActivities":{"raw":-658222000,"fmt":"-658.22M","longFmt":"-658,222,000"},"dividendsPaid":{"raw":-52774000,"fmt":"-52.77M","longFmt":"-52,774,000"},"netBorrowings":{"raw":521565000,"fmt":"521.57M","longFmt":"521,565,000"},"otherCashflowsFromFinancingActivities":{"raw":-190000,"fmt":"-190k","longFmt":"-190,000"},"totalCashFromFinancingActivities":{"raw":450211000,"fmt":"450.21M","longFmt":"450,211,000"},"effectOfExchangeRate":{"raw":-2177000,"fmt":"-2.18M","longFmt":"-2,177,000"},"changeInCash":{"raw":-80720000,"fmt":"-80.72M","longFmt":"-80,720,000"},"repurchaseOfStock":{"raw":-30785000,"fmt":"-30.79M","longFmt":"-30,785,000"},"issuanceOfStock":{"raw":12395000,"fmt":"12.39M","longFmt":"12,395,000"}},{"maxAge":1,"endDate":{"raw":1538265600,"fmt":"2018-09-30"},"netIncome":{"raw":105737000,"fmt":"105.74M","longFmt":"105,737,000"},"depreciation":{"raw":30424000,"fmt":"30.42M","longFmt":"30,424,000"},"changeToNetincome":{"raw":14005000,"fmt":"14.01M","longFmt":"14,005,000"},"changeToAccountReceivables":{"raw":20342000,"fmt":"20.34M","longFmt":"20,342,000"},"changeToLiabilities":{"raw":-99025000,"fmt":"-99.03M","longFmt":"-99,025,000"},"changeToInventory":{"raw":-15661000,"fmt":"-15.66M","longFmt":"-15,661,000"},"changeToOperatingActivities":{"raw":-7703000,"fmt":"-7.7M","longFmt":"-7,703,000"},"totalCashFromOperatingActivities":{"raw":48119000,"fmt":"48.12M","longFmt":"48,119,000"},"capitalExpenditures":{"raw":-12994000,"fmt":"-12.99M","longFmt":"-12,994,000"},"investments":{"raw":-2467000,"fmt":"-2.47M","longFmt":"-2,467,000"},"otherCashflowsFromInvestingActivities":{"raw":-3678000,"fmt":"-3.68M","longFmt":"-3,678,000"},"totalCashflowsFromInvestingActivities":{"raw":-148189000,"fmt":"-148.19M","longFmt":"-148,189,000"},"dividendsPaid":{"raw":-52793000,"fmt":"-52.79M","longFmt":"-52,793,000"},"netBorrowings":{"raw":216867000,"fmt":"216.87M","longFmt":"216,867,000"},"otherCashflowsFromFinancingActivities":{"raw":-240000,"fmt":"-240k","longFmt":"-240,000"},"totalCashFromFinancingActivities":{"raw":144824000,"fmt":"144.82M","longFmt":"144,824,000"},"effectOfExchangeRate":{"raw":-3267000,"fmt":"-3.27M","longFmt":"-3,267,000"},"changeInCash":{"raw":41487000,"fmt":"41.49M","longFmt":"41,487,000"},"repurchaseOfStock":{"raw":-19399000,"fmt":"-19.4M","longFmt":"-19,399,000"},"issuanceOfStock":{"raw":389000,"fmt":"389k","longFmt":"389,000"}},{"maxAge":1,"endDate":{"raw":1530316800,"fmt":"2018-06-30"},"netIncome":{"raw":109811000,"fmt":"109.81M","longFmt":"109,811,000"},"depreciation":{"raw":31704000,"fmt":"31.7M","longFmt":"31,704,000"},"changeToNetincome":{"raw":20480000,"fmt":"20.48M","longFmt":"20,480,000"},"changeToAccountReceivables":{"raw":7065000,"fmt":"7.07M","longFmt":"7,065,000"},"changeToLiabilities":{"raw":36110000,"fmt":"36.11M","longFmt":"36,110,000"},"changeToInventory":{"raw":12640000,"fmt":"12.64M","longFmt":"12,640,000"},"changeToOperatingActivities":{"raw":-88394000,"fmt":"-88.39M","longFmt":"-88,394,000"},"totalCashFromOperatingActivities":{"raw":129416000,"fmt":"129.42M","longFmt":"129,416,000"},"capitalExpenditures":{"raw":-17620000,"fmt":"-17.62M","longFmt":"-17,620,000"},"investments":{"raw":-8050000,"fmt":"-8.05M","longFmt":"-8,050,000"},"otherCashflowsFromInvestingActivities":{"raw":-10303000,"fmt":"-10.3M","longFmt":"-10,303,000"},"totalCashflowsFromInvestingActivities":{"raw":-38526000,"fmt":"-38.53M","longFmt":"-38,526,000"},"dividendsPaid":{"raw":-49970000,"fmt":"-49.97M","longFmt":"-49,970,000"},"netBorrowings":{"raw":-526242000,"fmt":"-526.24M","longFmt":"-526,242,000"},"otherCashflowsFromFinancingActivities":{"raw":-281000,"fmt":"-281k","longFmt":"-281,000"},"totalCashFromFinancingActivities":{"raw":-588668000,"fmt":"-588.67M","longFmt":"-588,668,000"},"effectOfExchangeRate":{"raw":-17802000,"fmt":"-17.8M","longFmt":"-17,802,000"},"changeInCash":{"raw":-515580000,"fmt":"-515.58M","longFmt":"-515,580,000"},"repurchaseOfStock":{"raw":-25904000,"fmt":"-25.9M","longFmt":"-25,904,000"},"issuanceOfStock":{"raw":13729000,"fmt":"13.73M","longFmt":"13,729,000"}}],"maxAge":86400},"defaultKeyStatistics":{"maxAge":1,"priceHint":{"raw":2,"fmt":"2","longFmt":"2"},"enterpriseValue":{"raw":18934020096,"fmt":"18.93B","longFmt":"18,934,020,096"},"forwardPE":{"raw":32.1906,"fmt":"32.19"},"profitMargins":{"raw":0.17646,"fmt":"17.65%"},"floatShares":{"raw":142183831,"fmt":"142.18M","longFmt":"142,183,831"},"sharesOutstanding":{"raw":143392992,"fmt":"143.39M","longFmt":"143,392,992"},"sharesShort":{"raw":2461260,"fmt":"2.46M","longFmt":"2,461,260"},"sharesShortPriorMonth":{"raw":2801102,"fmt":"2.8M","longFmt":"2,801,102"},"sharesShortPreviousMonthDate":{"raw":1559260800,"fmt":"2019-05-31"},"dateShortInterest":{"raw":1561680000,"fmt":"2019-06-28"},"sharesPercentSharesOut":{"raw":0.0172,"fmt":"1.72%"},"heldPercentInsiders":{"raw":0.01207,"fmt":"1.21%"},"heldPercentInstitutions":{"raw":0.71007,"fmt":"71.01%"},"shortRatio":{"raw":4.44,"fmt":"4.44"},"shortPercentOfFloat":{"raw":0.019299999,"fmt":"1.93%"},"beta":{"raw":0.342529,"fmt":"0.34"},"morningStarOverallRating":{},"morningStarRiskRating":{},"category":null,"bookValue":{"raw":14.101,"fmt":"14.10"},"priceToBook":{"raw":8.743352,"fmt":"8.74"},"annualReportExpenseRatio":{},"ytdReturn":{},"beta3Year":{},"totalAssets":{},"yield":{},"fundFamily":null,"fundInceptionDate":{},"legalType":null,"threeYearAverageReturn":{},"fiveYearAverageReturn":{},"priceToSalesTrailing12Months":{},"lastFiscalYearEnd":{"raw":1530316800,"fmt":"2018-06-30"},"nextFiscalYearEnd":{"raw":1593475200,"fmt":"2020-06-30"},"mostRecentQuarter":{"raw":1553990400,"fmt":"2019-03-31"},"earningsQuarterlyGrowth":{"raw":-0.043,"fmt":"-4.30%"},"revenueQuarterlyGrowth":{},"netIncomeToCommon":{"raw":445601984,"fmt":"445.6M","longFmt":"445,601,984"},"trailingEps":{"raw":3.089,"fmt":"3.09"},"forwardEps":{"raw":3.83,"fmt":"3.83"},"pegRatio":{"raw":2.45,"fmt":"2.45"},"lastSplitFactor":"1/2","lastSplitDate":{"raw":1283212800,"fmt":"2010-08-31"},"enterpriseToRevenue":{"raw":7.498,"fmt":"7.50"},"enterpriseToEbitda":{"raw":24.959,"fmt":"24.96"},"52WeekChange":{"raw":0.1356337,"fmt":"13.56%"},"SandP52WeekChange":{"raw":0.077139735,"fmt":"7.71%"},"lastDividendValue":{},"lastCapGain":{},"annualHoldingsTurnover":{}},"financialData":{"maxAge":86400,"currentPrice":{"raw":123.29,"fmt":"123.29"},"targetHighPrice":{"raw":133.0,"fmt":"133.00"},"targetLowPrice":{"raw":75.0,"fmt":"75.00"},"targetMeanPrice":{"raw":108.5,"fmt":"108.50"},"targetMedianPrice":{"raw":119.5,"fmt":"119.50"},"recommendationMean":{"raw":2.4,"fmt":"2.40"},"recommendationKey":"buy","numberOfAnalystOpinions":{"raw":6,"fmt":"6","longFmt":"6"},"totalCash":{"raw":146512992,"fmt":"146.51M","longFmt":"146,512,992"},"totalCashPerShare":{"raw":1.022,"fmt":"1.02"},"ebitda":{"raw":758611008,"fmt":"758.61M","longFmt":"758,611,008"},"totalDebt":{"raw":1335694976,"fmt":"1.34B","longFmt":"1,335,694,976"},"quickRatio":{"raw":1.444,"fmt":"1.44"},"currentRatio":{"raw":2.382,"fmt":"2.38"},"totalRevenue":{"raw":2525238016,"fmt":"2.53B","longFmt":"2,525,238,016"},"debtToEquity":{"raw":66.08,"fmt":"66.08"},"revenuePerShare":{"raw":17.668,"fmt":"17.67"},"returnOnAssets":{"raw":0.10132,"fmt":"10.13%"},"returnOnEquity":{"raw":0.21799,"fmt":"21.80%"},"grossProfits":{"raw":1362164000,"fmt":"1.36B","longFmt":"1,362,164,000"},"freeCashflow":{"raw":419039744,"fmt":"419.04M","longFmt":"419,039,744"},"operatingCashflow":{"raw":446648992,"fmt":"446.65M","longFmt":"446,648,992"},"earningsGrowth":{"raw":-0.039,"fmt":"-3.90%"},"revenueGrowth":{"raw":0.119,"fmt":"11.90%"},"grossMargins":{"raw":0.58656,"fmt":"58.66%"},"ebitdaMargins":{"raw":0.30041,"fmt":"30.04%"},"operatingMargins":{"raw":0.24500999,"fmt":"24.50%"},"profitMargins":{"raw":0.17646,"fmt":"17.65%"},"financialCurrency":"USD"}}],"error":null}} </t>
  </si>
  <si>
    <t xml:space="preserve">{"quoteSummary":{"result":[{"cashflowStatementHistoryQuarterly":{"cashflowStatements":[{"maxAge":1,"endDate":{"raw":1553990400,"fmt":"2019-03-31"},"netIncome":{"raw":134400000,"fmt":"134.4M","longFmt":"134,400,000"},"depreciation":{"raw":79800000,"fmt":"79.8M","longFmt":"79,800,000"},"changeToNetincome":{"raw":13300000,"fmt":"13.3M","longFmt":"13,300,000"},"changeToAccountReceivables":{"raw":-81600000,"fmt":"-81.6M","longFmt":"-81,600,000"},"changeToLiabilities":{"raw":187800000,"fmt":"187.8M","longFmt":"187,800,000"},"changeToOperatingActivities":{"raw":6200000,"fmt":"6.2M","longFmt":"6,200,000"},"totalCashFromOperatingActivities":{"raw":366100000,"fmt":"366.1M","longFmt":"366,100,000"},"capitalExpenditures":{"raw":-45200000,"fmt":"-45.2M","longFmt":"-45,200,000"},"otherCashflowsFromInvestingActivities":{"raw":-6000000,"fmt":"-6M","longFmt":"-6,000,000"},"totalCashflowsFromInvestingActivities":{"raw":-120300000,"fmt":"-120.3M","longFmt":"-120,300,000"},"dividendsPaid":{"raw":-40900000,"fmt":"-40.9M","longFmt":"-40,900,000"},"netBorrowings":{"raw":-97100000,"fmt":"-97.1M","longFmt":"-97,100,000"},"otherCashflowsFromFinancingActivities":{"raw":-5000000,"fmt":"-5M","longFmt":"-5,000,000"},"totalCashFromFinancingActivities":{"raw":-206400000,"fmt":"-206.4M","longFmt":"-206,400,000"},"effectOfExchangeRate":{"raw":600000,"fmt":"600k","longFmt":"600,000"},"changeInCash":{"raw":40000000,"fmt":"40M","longFmt":"40,000,000"},"repurchaseOfStock":{"raw":-75000000,"fmt":"-75M","longFmt":"-75,000,000"},"issuanceOfStock":{"raw":11600000,"fmt":"11.6M","longFmt":"11,600,000"}},{"maxAge":1,"endDate":{"raw":1546214400,"fmt":"2018-12-31"},"netIncome":{"raw":146200000,"fmt":"146.2M","longFmt":"146,200,000"},"depreciation":{"raw":-9400000,"fmt":"-9.4M","longFmt":"-9,400,000"},"changeToNetincome":{"raw":37400000,"fmt":"37.4M","longFmt":"37,400,000"},"changeToAccountReceivables":{"raw":-33100000,"fmt":"-33.1M","longFmt":"-33,100,000"},"changeToLiabilities":{"raw":-25900000,"fmt":"-25.9M","longFmt":"-25,900,000"},"changeToOperatingActivities":{"raw":-11500000,"fmt":"-11.5M","longFmt":"-11,500,000"},"totalCashFromOperatingActivities":{"raw":173400000,"fmt":"173.4M","longFmt":"173,400,000"},"capitalExpenditures":{"raw":-76500000,"fmt":"-76.5M","longFmt":"-76,500,000"},"investments":{"raw":300000,"fmt":"300k","longFmt":"300,000"},"otherCashflowsFromInvestingActivities":{"raw":-8600000,"fmt":"-8.6M","longFmt":"-8,600,000"},"totalCashflowsFromInvestingActivities":{"raw":-161600000,"fmt":"-161.6M","longFmt":"-161,600,000"},"dividendsPaid":{"raw":-40900000,"fmt":"-40.9M","longFmt":"-40,900,000"},"netBorrowings":{"raw":130000000,"fmt":"130M","longFmt":"130,000,000"},"otherCashflowsFromFinancingActivities":{"raw":-7300000,"fmt":"-7.3M","longFmt":"-7,300,000"},"totalCashFromFinancingActivities":{"raw":-21300000,"fmt":"-21.3M","longFmt":"-21,300,000"},"effectOfExchangeRate":{"raw":1400000,"fmt":"1.4M","longFmt":"1,400,000"},"changeInCash":{"raw":-8100000,"fmt":"-8.1M","longFmt":"-8,100,000"},"repurchaseOfStock":{"raw":-156600000,"fmt":"-156.6M","longFmt":"-156,600,000"},"issuanceOfStock":{"raw":12600000,"fmt":"12.6M","longFmt":"12,600,000"}},{"maxAge":1,"endDate":{"raw":1538265600,"fmt":"2018-09-30"},"netIncome":{"raw":166000000,"fmt":"166M","longFmt":"166,000,000"},"depreciation":{"raw":72900000,"fmt":"72.9M","longFmt":"72,900,000"},"changeToNetincome":{"raw":-8400000,"fmt":"-8.4M","longFmt":"-8,400,000"},"changeToAccountReceivables":{"raw":18500000,"fmt":"18.5M","longFmt":"18,500,000"},"changeToLiabilities":{"raw":-31100000,"fmt":"-31.1M","longFmt":"-31,100,000"},"changeToOperatingActivities":{"raw":-2800000,"fmt":"-2.8M","longFmt":"-2,800,000"},"totalCashFromOperatingActivities":{"raw":226800000,"fmt":"226.8M","longFmt":"226,800,000"},"capitalExpenditures":{"raw":-55200000,"fmt":"-55.2M","longFmt":"-55,200,000"},"investments":{"raw":300000,"fmt":"300k","longFmt":"300,000"},"otherCashflowsFromInvestingActivities":{"raw":121400000,"fmt":"121.4M","longFmt":"121,400,000"},"totalCashflowsFromInvestingActivities":{"raw":66200000,"fmt":"66.2M","longFmt":"66,200,000"},"dividendsPaid":{"raw":-40900000,"fmt":"-40.9M","longFmt":"-40,900,000"},"netBorrowings":{"raw":-195000000,"fmt":"-195M","longFmt":"-195,000,000"},"otherCashflowsFromFinancingActivities":{"raw":-1300000,"fmt":"-1.3M","longFmt":"-1,300,000"},"totalCashFromFinancingActivities":{"raw":-271400000,"fmt":"-271.4M","longFmt":"-271,400,000"},"effectOfExchangeRate":{"raw":-6000000,"fmt":"-6M","longFmt":"-6,000,000"},"changeInCash":{"raw":15600000,"fmt":"15.6M","longFmt":"15,600,000"},"repurchaseOfStock":{"raw":-102800000,"fmt":"-102.8M","longFmt":"-102,800,000"},"issuanceOfStock":{"raw":27700000,"fmt":"27.7M","longFmt":"27,700,000"}},{"maxAge":1,"endDate":{"raw":1530316800,"fmt":"2018-06-30"},"netIncome":{"raw":153500000,"fmt":"153.5M","longFmt":"153,500,000"},"depreciation":{"raw":73500000,"fmt":"73.5M","longFmt":"73,500,000"},"changeToNetincome":{"raw":11800000,"fmt":"11.8M","longFmt":"11,800,000"},"changeToAccountReceivables":{"raw":71900000,"fmt":"71.9M","longFmt":"71,900,000"},"changeToLiabilities":{"raw":-70500000,"fmt":"-70.5M","longFmt":"-70,500,000"},"changeToOperatingActivities":{"raw":-12900000,"fmt":"-12.9M","longFmt":"-12,900,000"},"totalCashFromOperatingActivities":{"raw":207200000,"fmt":"207.2M","longFmt":"207,200,000"},"capitalExpenditures":{"raw":-56100000,"fmt":"-56.1M","longFmt":"-56,100,000"},"investments":{"raw":100000,"fmt":"100k","longFmt":"100,000"},"otherCashflowsFromInvestingActivities":{"raw":-5900000,"fmt":"-5.9M","longFmt":"-5,900,000"},"totalCashflowsFromInvestingActivities":{"raw":-101500000,"fmt":"-101.5M","longFmt":"-101,500,000"},"dividendsPaid":{"raw":-40900000,"fmt":"-40.9M","longFmt":"-40,900,000"},"netBorrowings":{"raw":-195000000,"fmt":"-195M","longFmt":"-195,000,000"},"otherCashflowsFromFinancingActivities":{"raw":-5700000,"fmt":"-5.7M","longFmt":"-5,700,000"},"totalCashFromFinancingActivities":{"raw":-122900000,"fmt":"-122.9M","longFmt":"-122,900,000"},"effectOfExchangeRate":{"raw":-600000,"fmt":"-600k","longFmt":"-600,000"},"changeInCash":{"raw":-17800000,"fmt":"-17.8M","longFmt":"-17,800,000"},"repurchaseOfStock":{"raw":-146700000,"fmt":"-146.7M","longFmt":"-146,700,000"},"issuanceOfStock":{"raw":29500000,"fmt":"29.5M","longFmt":"29,500,000"}}],"maxAge":86400},"defaultKeyStatistics":{"maxAge":1,"priceHint":{"raw":2,"fmt":"2","longFmt":"2"},"enterpriseValue":{"raw":27629895680,"fmt":"27.63B","longFmt":"27,629,895,680"},"forwardPE":{"raw":31.038855,"fmt":"31.04"},"profitMargins":{"raw":0.24605,"fmt":"24.61%"},"floatShares":{"raw":161940616,"fmt":"161.94M","longFmt":"161,940,616"},"sharesOutstanding":{"raw":163666000,"fmt":"163.67M","longFmt":"163,666,000"},"sharesShort":{"raw":1810108,"fmt":"1.81M","longFmt":"1,810,108"},"sharesShortPriorMonth":{"raw":2224210,"fmt":"2.22M","longFmt":"2,224,210"},"sharesShortPreviousMonthDate":{"raw":1559260800,"fmt":"2019-05-31"},"dateShortInterest":{"raw":1561680000,"fmt":"2019-06-28"},"sharesPercentSharesOut":{"raw":0.0111,"fmt":"1.11%"},"heldPercentInsiders":{"raw":0.058119997,"fmt":"5.81%"},"heldPercentInstitutions":{"raw":0.94568,"fmt":"94.57%"},"shortRatio":{"raw":1.82,"fmt":"1.82"},"shortPercentOfFloat":{"raw":0.0125,"fmt":"1.25%"},"beta":{"raw":0.775462,"fmt":"0.78"},"morningStarOverallRating":{},"morningStarRiskRating":{},"category":null,"bookValue":{"raw":13.263,"fmt":"13.26"},"priceToBook":{"raw":11.443867,"fmt":"11.44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0.011,"fmt":"1.10%"},"revenueQuarterlyGrowth":{},"netIncomeToCommon":{"raw":600099968,"fmt":"600.1M","longFmt":"600,099,968"},"trailingEps":{"raw":3.581,"fmt":"3.58"},"forwardEps":{"raw":4.89,"fmt":"4.89"},"pegRatio":{"raw":3.91,"fmt":"3.91"},"lastSplitFactor":null,"lastSplitDate":{},"enterpriseToRevenue":{"raw":11.329,"fmt":"11.33"},"enterpriseToEbitda":{"raw":25.743,"fmt":"25.74"},"52WeekChange":{"raw":0.35925364,"fmt":"35.93%"},"SandP52WeekChange":{"raw":0.077139735,"fmt":"7.71%"},"lastDividendValue":{},"lastCapGain":{},"annualHoldingsTurnover":{}},"financialData":{"maxAge":86400,"currentPrice":{"raw":151.78,"fmt":"151.78"},"targetHighPrice":{"raw":160.0,"fmt":"160.00"},"targetLowPrice":{"raw":124.0,"fmt":"124.00"},"targetMeanPrice":{"raw":144.15,"fmt":"144.15"},"targetMedianPrice":{"raw":146.0,"fmt":"146.00"},"recommendationMean":{"raw":2.4,"fmt":"2.40"},"recommendationKey":"buy","numberOfAnalystOpinions":{"raw":13,"fmt":"13","longFmt":"13"},"totalCash":{"raw":179500000,"fmt":"179.5M","longFmt":"179,500,000"},"totalCashPerShare":{"raw":1.097,"fmt":"1.1"},"ebitda":{"raw":1073299968,"fmt":"1.07B","longFmt":"1,073,299,968"},"totalDebt":{"raw":2891300096,"fmt":"2.89B","longFmt":"2,891,300,096"},"quickRatio":{"raw":0.59,"fmt":"0.59"},"currentRatio":{"raw":0.694,"fmt":"0.69"},"totalRevenue":{"raw":2438899968,"fmt":"2.44B","longFmt":"2,438,899,968"},"debtToEquity":{"raw":133.209,"fmt":"133.21"},"revenuePerShare":{"raw":14.833,"fmt":"14.83"},"returnOnAssets":{"raw":0.08505,"fmt":"8.51%"},"returnOnEquity":{"raw":0.2756,"fmt":"27.56%"},"grossProfits":{"raw":1508900000,"fmt":"1.51B","longFmt":"1,508,900,000"},"freeCashflow":{"raw":590312512,"fmt":"590.31M","longFmt":"590,312,512"},"operatingCashflow":{"raw":973500032,"fmt":"973.5M","longFmt":"973,500,032"},"earningsGrowth":{"raw":0.025,"fmt":"2.50%"},"revenueGrowth":{"raw":0.075,"fmt":"7.50%"},"grossMargins":{"raw":0.6325,"fmt":"63.25%"},"ebitdaMargins":{"raw":0.44008,"fmt":"44.01%"},"operatingMargins":{"raw":0.35118,"fmt":"35.12%"},"profitMargins":{"raw":0.24605,"fmt":"24.61%"},"financialCurrency":"USD"}}],"error":null}} </t>
  </si>
  <si>
    <t xml:space="preserve">{"quoteSummary":{"result":[{"cashflowStatementHistoryQuarterly":{"cashflowStatements":[{"maxAge":1,"endDate":{"raw":1553990400,"fmt":"2019-03-31"},"netIncome":{"raw":1107000000,"fmt":"1.11B","longFmt":"1,107,000,000"},"depreciation":{"raw":87000000,"fmt":"87M","longFmt":"87,000,000"},"changeToNetincome":{"raw":1148000000,"fmt":"1.15B","longFmt":"1,148,000,000"},"changeToLiabilities":{"raw":0,"fmt":null,"longFmt":"0"},"changeToOperatingActivities":{"raw":-133000000,"fmt":"-133M","longFmt":"-133,000,000"},"totalCashFromOperatingActivities":{"raw":2289000000,"fmt":"2.29B","longFmt":"2,289,000,000"},"investments":{"raw":251000000,"fmt":"251M","longFmt":"251,000,000"},"otherCashflowsFromInvestingActivities":{"raw":-201000000,"fmt":"-201M","longFmt":"-201,000,000"},"totalCashflowsFromInvestingActivities":{"raw":3810000000,"fmt":"3.81B","longFmt":"3,810,000,000"},"dividendsPaid":{"raw":-150000000,"fmt":"-150M","longFmt":"-150,000,000"},"netBorrowings":{"raw":-2109000000,"fmt":"-2.11B","longFmt":"-2,109,000,000"},"otherCashflowsFromFinancingActivities":{"raw":44000000,"fmt":"44M","longFmt":"44,000,000"},"totalCashFromFinancingActivities":{"raw":-3182000000,"fmt":"-3.18B","longFmt":"-3,182,000,000"},"changeInCash":{"raw":2917000000,"fmt":"2.92B","longFmt":"2,917,000,000"},"repurchaseOfStock":{"raw":-967000000,"fmt":"-967M","longFmt":"-967,000,000"}},{"maxAge":1,"endDate":{"raw":1546214400,"fmt":"2018-12-31"},"netIncome":{"raw":783000000,"fmt":"783M","longFmt":"783,000,000"},"depreciation":{"raw":80000000,"fmt":"80M","longFmt":"80,000,000"},"changeToNetincome":{"raw":1601000000,"fmt":"1.6B","longFmt":"1,601,000,000"},"changeToLiabilities":{"raw":0,"fmt":null,"longFmt":"0"},"changeToOperatingActivities":{"raw":356000000,"fmt":"356M","longFmt":"356,000,000"},"totalCashFromOperatingActivities":{"raw":2576000000,"fmt":"2.58B","longFmt":"2,576,000,000"},"investments":{"raw":1241000000,"fmt":"1.24B","longFmt":"1,241,000,000"},"otherCashflowsFromInvestingActivities":{"raw":-187000000,"fmt":"-187M","longFmt":"-187,000,000"},"totalCashflowsFromInvestingActivities":{"raw":-6285000000,"fmt":"-6.29B","longFmt":"-6,285,000,000"},"dividendsPaid":{"raw":-151000000,"fmt":"-151M","longFmt":"-151,000,000"},"netBorrowings":{"raw":250000000,"fmt":"250M","longFmt":"250,000,000"},"otherCashflowsFromFinancingActivities":{"raw":1715000000,"fmt":"1.72B","longFmt":"1,715,000,000"},"totalCashFromFinancingActivities":{"raw":1814000000,"fmt":"1.81B","longFmt":"1,814,000,000"},"changeInCash":{"raw":-1895000000,"fmt":"-1.9B","longFmt":"-1,895,000,000"},"repurchaseOfStock":{"raw":-967000000,"fmt":"-967M","longFmt":"-967,000,000"}},{"maxAge":1,"endDate":{"raw":1538265600,"fmt":"2018-09-30"},"netIncome":{"raw":671000000,"fmt":"671M","longFmt":"671,000,000"},"depreciation":{"raw":78000000,"fmt":"78M","longFmt":"78,000,000"},"changeToNetincome":{"raw":1539000000,"fmt":"1.54B","longFmt":"1,539,000,000"},"changeToLiabilities":{"raw":0,"fmt":null,"longFmt":"0"},"changeToOperatingActivities":{"raw":449000000,"fmt":"449M","longFmt":"449,000,000"},"totalCashFromOperatingActivities":{"raw":2685000000,"fmt":"2.69B","longFmt":"2,685,000,000"},"investments":{"raw":-503000000,"fmt":"-503M","longFmt":"-503,000,000"},"otherCashflowsFromInvestingActivities":{"raw":-352000000,"fmt":"-352M","longFmt":"-352,000,000"},"totalCashflowsFromInvestingActivities":{"raw":-10477000000,"fmt":"-10.48B","longFmt":"-10,477,000,000"},"dividendsPaid":{"raw":-156000000,"fmt":"-156M","longFmt":"-156,000,000"},"netBorrowings":{"raw":2016000000,"fmt":"2.02B","longFmt":"2,016,000,000"},"otherCashflowsFromFinancingActivities":{"raw":3280000000,"fmt":"3.28B","longFmt":"3,280,000,000"},"totalCashFromFinancingActivities":{"raw":4173000000,"fmt":"4.17B","longFmt":"4,173,000,000"},"changeInCash":{"raw":-3619000000,"fmt":"-3.62B","longFmt":"-3,619,000,000"},"repurchaseOfStock":{"raw":-967000000,"fmt":"-967M","longFmt":"-967,000,000"}},{"maxAge":1,"endDate":{"raw":1530316800,"fmt":"2018-06-30"},"netIncome":{"raw":696000000,"fmt":"696M","longFmt":"696,000,000"},"depreciation":{"raw":73000000,"fmt":"73M","longFmt":"73,000,000"},"changeToNetincome":{"raw":1402000000,"fmt":"1.4B","longFmt":"1,402,000,000"},"changeToLiabilities":{"raw":0,"fmt":null,"longFmt":"0"},"changeToOperatingActivities":{"raw":-5000000,"fmt":"-5M","longFmt":"-5,000,000"},"totalCashFromOperatingActivities":{"raw":2166000000,"fmt":"2.17B","longFmt":"2,166,000,000"},"investments":{"raw":-513000000,"fmt":"-513M","longFmt":"-513,000,000"},"otherCashflowsFromInvestingActivities":{"raw":-187000000,"fmt":"-187M","longFmt":"-187,000,000"},"totalCashflowsFromInvestingActivities":{"raw":-3029000000,"fmt":"-3.03B","longFmt":"-3,029,000,000"},"dividendsPaid":{"raw":-113000000,"fmt":"-113M","longFmt":"-113,000,000"},"netBorrowings":{"raw":701000000,"fmt":"701M","longFmt":"701,000,000"},"otherCashflowsFromFinancingActivities":{"raw":2482000000,"fmt":"2.48B","longFmt":"2,482,000,000"},"totalCashFromFinancingActivities":{"raw":2579000000,"fmt":"2.58B","longFmt":"2,579,000,000"},"changeInCash":{"raw":1716000000,"fmt":"1.72B","longFmt":"1,716,000,000"},"repurchaseOfStock":{"raw":-491000000,"fmt":"-491M","longFmt":"-491,000,000"}}],"maxAge":86400},"defaultKeyStatistics":{"maxAge":1,"priceHint":{"raw":2,"fmt":"2","longFmt":"2"},"enterpriseValue":{"raw":33633099776,"fmt":"33.63B","longFmt":"33,633,099,776"},"forwardPE":{"raw":7.7366166,"fmt":"7.74"},"profitMargins":{"raw":0.38731998,"fmt":"38.73%"},"floatShares":{"raw":612050924,"fmt":"612.05M","longFmt":"612,050,924"},"sharesOutstanding":{"raw":691654016,"fmt":"691.65M","longFmt":"691,654,016"},"sharesShort":{"raw":8184005,"fmt":"8.18M","longFmt":"8,184,005"},"sharesShortPriorMonth":{"raw":15927806,"fmt":"15.93M","longFmt":"15,927,806"},"sharesShortPreviousMonthDate":{"raw":1559260800,"fmt":"2019-05-31"},"dateShortInterest":{"raw":1561680000,"fmt":"2019-06-28"},"sharesPercentSharesOut":{"raw":0.0119,"fmt":"1.19%"},"heldPercentInsiders":{"raw":0.0012899999,"fmt":"0.13%"},"heldPercentInstitutions":{"raw":0.9835,"fmt":"98.35%"},"shortRatio":{"raw":1.24,"fmt":"1.24"},"shortPercentOfFloat":{"raw":0.0119,"fmt":"1.19%"},"beta":{"raw":1.402705,"fmt":"1.4"},"morningStarOverallRating":{},"morningStarRiskRating":{},"category":null,"bookValue":{"raw":21.353,"fmt":"21.35"},"priceToBook":{"raw":1.6920339,"fmt":"1.69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0.73,"fmt":"73.00%"},"revenueQuarterlyGrowth":{},"netIncomeToCommon":{"raw":3256999936,"fmt":"3.26B","longFmt":"3,256,999,936"},"trailingEps":{"raw":4.456,"fmt":"4.46"},"forwardEps":{"raw":4.67,"fmt":"4.67"},"pegRatio":{"raw":0.51,"fmt":"0.51"},"lastSplitFactor":null,"lastSplitDate":{},"enterpriseToRevenue":{"raw":4.0,"fmt":"4.00"},"enterpriseToEbitda":{},"52WeekChange":{"raw":0.10442257,"fmt":"10.44%"},"SandP52WeekChange":{"raw":0.077139735,"fmt":"7.71%"},"lastDividendValue":{},"lastCapGain":{},"annualHoldingsTurnover":{}},"financialData":{"maxAge":86400,"currentPrice":{"raw":36.13,"fmt":"36.13"},"targetHighPrice":{"raw":47.0,"fmt":"47.00"},"targetLowPrice":{"raw":33.0,"fmt":"33.00"},"targetMeanPrice":{"raw":38.88,"fmt":"38.88"},"targetMedianPrice":{"raw":39.0,"fmt":"39.00"},"recommendationMean":{"raw":2.0,"fmt":"2.00"},"recommendationKey":"buy","numberOfAnalystOpinions":{"raw":17,"fmt":"17","longFmt":"17"},"totalCash":{"raw":12963000320,"fmt":"12.96B","longFmt":"12,963,000,320"},"totalCashPerShare":{"raw":18.806,"fmt":"18.81"},"ebitda":{},"totalDebt":{"raw":21891000320,"fmt":"21.89B","longFmt":"21,891,000,320"},"quickRatio":{},"currentRatio":{},"totalRevenue":{"raw":8408999936,"fmt":"8.41B","longFmt":"8,408,999,936"},"debtToEquity":{},"revenuePerShare":{"raw":11.552,"fmt":"11.55"},"returnOnAssets":{"raw":0.032420002,"fmt":"3.24%"},"returnOnEquity":{"raw":0.22412,"fmt":"22.41%"},"grossProfits":{"raw":7739000000,"fmt":"7.74B","longFmt":"7,739,000,000"},"freeCashflow":{},"operatingCashflow":{"raw":9715999744,"fmt":"9.72B","longFmt":"9,715,999,744"},"earningsGrowth":{"raw":0.88,"fmt":"88.00%"},"revenueGrowth":{"raw":0.365,"fmt":"36.50%"},"grossMargins":{"raw":0.0,"fmt":"0.00%"},"ebitdaMargins":{"raw":0.0,"fmt":"0.00%"},"operatingMargins":{"raw":0.5349,"fmt":"53.49%"},"profitMargins":{"raw":0.38731998,"fmt":"38.73%"},"financialCurrency":"USD"}}],"error":null}} </t>
  </si>
  <si>
    <t xml:space="preserve">{"quoteSummary":{"result":[{"cashflowStatementHistoryQuarterly":{"cashflowStatements":[{"maxAge":1,"endDate":{"raw":1553990400,"fmt":"2019-03-31"},"netIncome":{"raw":334100000,"fmt":"334.1M","longFmt":"334,100,000"},"depreciation":{"raw":110500000,"fmt":"110.5M","longFmt":"110,500,000"},"changeToNetincome":{"raw":-27600000,"fmt":"-27.6M","longFmt":"-27,600,000"},"changeToAccountReceivables":{"raw":-1285600000,"fmt":"-1.29B","longFmt":"-1,285,600,000"},"changeToLiabilities":{"raw":-49200000,"fmt":"-49.2M","longFmt":"-49,200,000"},"changeToOperatingActivities":{"raw":786100000,"fmt":"786.1M","longFmt":"786,100,000"},"totalCashFromOperatingActivities":{"raw":-96200000,"fmt":"-96.2M","longFmt":"-96,200,000"},"capitalExpenditures":{"raw":-39300000,"fmt":"-39.3M","longFmt":"-39,300,000"},"investments":{"raw":-400000,"fmt":"-400k","longFmt":"-400,000"},"totalCashflowsFromInvestingActivities":{"raw":-141300000,"fmt":"-141.3M","longFmt":"-141,300,000"},"dividendsPaid":{"raw":-79600000,"fmt":"-79.6M","longFmt":"-79,600,000"},"netBorrowings":{"raw":574500000,"fmt":"574.5M","longFmt":"574,500,000"},"otherCashflowsFromFinancingActivities":{"raw":-20300000,"fmt":"-20.3M","longFmt":"-20,300,000"},"totalCashFromFinancingActivities":{"raw":507400000,"fmt":"507.4M","longFmt":"507,400,000"},"effectOfExchangeRate":{"raw":34100000,"fmt":"34.1M","longFmt":"34,100,000"},"changeInCash":{"raw":304000000,"fmt":"304M","longFmt":"304,000,000"},"issuanceOfStock":{"raw":32800000,"fmt":"32.8M","longFmt":"32,800,000"}},{"maxAge":1,"endDate":{"raw":1546214400,"fmt":"2018-12-31"},"netIncome":{"raw":117300000,"fmt":"117.3M","longFmt":"117,300,000"},"depreciation":{"raw":105900000,"fmt":"105.9M","longFmt":"105,900,000"},"changeToNetincome":{"raw":27400000,"fmt":"27.4M","longFmt":"27,400,000"},"changeToAccountReceivables":{"raw":-800000,"fmt":"-800k","longFmt":"-800,000"},"changeToLiabilities":{"raw":-62200000,"fmt":"-62.2M","longFmt":"-62,200,000"},"changeToOperatingActivities":{"raw":124600000,"fmt":"124.6M","longFmt":"124,600,000"},"totalCashFromOperatingActivities":{"raw":260500000,"fmt":"260.5M","longFmt":"260,500,000"},"capitalExpenditures":{"raw":-33600000,"fmt":"-33.6M","longFmt":"-33,600,000"},"investments":{"raw":-15500000,"fmt":"-15.5M","longFmt":"-15,500,000"},"totalCashflowsFromInvestingActivities":{"raw":-256500000,"fmt":"-256.5M","longFmt":"-256,500,000"},"dividendsPaid":{"raw":-75600000,"fmt":"-75.6M","longFmt":"-75,600,000"},"netBorrowings":{"raw":98900000,"fmt":"98.9M","longFmt":"98,900,000"},"otherCashflowsFromFinancingActivities":{"raw":-30100000,"fmt":"-30.1M","longFmt":"-30,100,000"},"totalCashFromFinancingActivities":{"raw":5200000,"fmt":"5.2M","longFmt":"5,200,000"},"effectOfExchangeRate":{"raw":-32900000,"fmt":"-32.9M","longFmt":"-32,900,000"},"changeInCash":{"raw":-23700000,"fmt":"-23.7M","longFmt":"-23,700,000"},"issuanceOfStock":{"raw":12000000,"fmt":"12M","longFmt":"12,000,000"}},{"maxAge":1,"endDate":{"raw":1538265600,"fmt":"2018-09-30"},"netIncome":{"raw":127600000,"fmt":"127.6M","longFmt":"127,600,000"},"depreciation":{"raw":105100000,"fmt":"105.1M","longFmt":"105,100,000"},"changeToNetincome":{"raw":-12800000,"fmt":"-12.8M","longFmt":"-12,800,000"},"changeToAccountReceivables":{"raw":315000000,"fmt":"315M","longFmt":"315,000,000"},"changeToLiabilities":{"raw":-21400000,"fmt":"-21.4M","longFmt":"-21,400,000"},"changeToOperatingActivities":{"raw":-323200000,"fmt":"-323.2M","longFmt":"-323,200,000"},"totalCashFromOperatingActivities":{"raw":191300000,"fmt":"191.3M","longFmt":"191,300,000"},"capitalExpenditures":{"raw":-28100000,"fmt":"-28.1M","longFmt":"-28,100,000"},"investments":{"raw":-400000,"fmt":"-400k","longFmt":"-400,000"},"totalCashflowsFromInvestingActivities":{"raw":-208100000,"fmt":"-208.1M","longFmt":"-208,100,000"},"dividendsPaid":{"raw":-75300000,"fmt":"-75.3M","longFmt":"-75,300,000"},"netBorrowings":{"raw":48500000,"fmt":"48.5M","longFmt":"48,500,000"},"otherCashflowsFromFinancingActivities":{"raw":-40200000,"fmt":"-40.2M","longFmt":"-40,200,000"},"totalCashFromFinancingActivities":{"raw":-44800000,"fmt":"-44.8M","longFmt":"-44,800,000"},"effectOfExchangeRate":{"raw":-22600000,"fmt":"-22.6M","longFmt":"-22,600,000"},"changeInCash":{"raw":-84200000,"fmt":"-84.2M","longFmt":"-84,200,000"},"issuanceOfStock":{"raw":22200000,"fmt":"22.2M","longFmt":"22,200,000"}},{"maxAge":1,"endDate":{"raw":1530316800,"fmt":"2018-06-30"},"netIncome":{"raw":114900000,"fmt":"114.9M","longFmt":"114,900,000"},"depreciation":{"raw":98600000,"fmt":"98.6M","longFmt":"98,600,000"},"changeToNetincome":{"raw":2700000,"fmt":"2.7M","longFmt":"2,700,000"},"changeToAccountReceivables":{"raw":408100000,"fmt":"408.1M","longFmt":"408,100,000"},"changeToLiabilities":{"raw":-67700000,"fmt":"-67.7M","longFmt":"-67,700,000"},"changeToOperatingActivities":{"raw":-14200000,"fmt":"-14.2M","longFmt":"-14,200,000"},"totalCashFromOperatingActivities":{"raw":530900000,"fmt":"530.9M","longFmt":"530,900,000"},"capitalExpenditures":{"raw":-31600000,"fmt":"-31.6M","longFmt":"-31,600,000"},"investments":{"raw":1000000,"fmt":"1M","longFmt":"1,000,000"},"totalCashflowsFromInvestingActivities":{"raw":-358800000,"fmt":"-358.8M","longFmt":"-358,800,000"},"dividendsPaid":{"raw":-74800000,"fmt":"-74.8M","longFmt":"-74,800,000"},"netBorrowings":{"raw":220800000,"fmt":"220.8M","longFmt":"220,800,000"},"otherCashflowsFromFinancingActivities":{"raw":-29300000,"fmt":"-29.3M","longFmt":"-29,300,000"},"totalCashFromFinancingActivities":{"raw":132100000,"fmt":"132.1M","longFmt":"132,100,000"},"effectOfExchangeRate":{"raw":-68200000,"fmt":"-68.2M","longFmt":"-68,200,000"},"changeInCash":{"raw":236000000,"fmt":"236M","longFmt":"236,000,000"},"issuanceOfStock":{"raw":15400000,"fmt":"15.4M","longFmt":"15,400,000"}}],"maxAge":86400},"defaultKeyStatistics":{"maxAge":1,"priceHint":{"raw":2,"fmt":"2","longFmt":"2"},"enterpriseValue":{"raw":20915939328,"fmt":"20.92B","longFmt":"20,915,939,328"},"forwardPE":{"raw":21.622065,"fmt":"21.62"},"profitMargins":{"raw":0.101940006,"fmt":"10.19%"},"floatShares":{"raw":183077142,"fmt":"183.08M","longFmt":"183,077,142"},"sharesOutstanding":{"raw":185224992,"fmt":"185.22M","longFmt":"185,224,992"},"sharesShort":{"raw":1805559,"fmt":"1.81M","longFmt":"1,805,559"},"sharesShortPriorMonth":{"raw":1626150,"fmt":"1.63M","longFmt":"1,626,150"},"sharesShortPreviousMonthDate":{"raw":1559260800,"fmt":"2019-05-31"},"dateShortInterest":{"raw":1561680000,"fmt":"2019-06-28"},"sharesPercentSharesOut":{"raw":0.0097,"fmt":"0.97%"},"heldPercentInsiders":{"raw":0.010779999,"fmt":"1.08%"},"heldPercentInstitutions":{"raw":0.86453,"fmt":"86.45%"},"shortRatio":{"raw":1.97,"fmt":"1.97"},"shortPercentOfFloat":{"raw":0.0126,"fmt":"1.26%"},"beta":{"raw":0.548254,"fmt":"0.55"},"morningStarOverallRating":{},"morningStarRiskRating":{},"category":null,"bookValue":{"raw":26.344,"fmt":"26.34"},"priceToBook":{"raw":3.4964318,"fmt":"3.50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0.221,"fmt":"22.10%"},"revenueQuarterlyGrowth":{},"netIncomeToCommon":{"raw":693900032,"fmt":"693.9M","longFmt":"693,900,032"},"trailingEps":{"raw":3.704,"fmt":"3.70"},"forwardEps":{"raw":4.26,"fmt":"4.26"},"pegRatio":{"raw":1.87,"fmt":"1.87"},"lastSplitFactor":"1/2","lastSplitDate":{"raw":979862400,"fmt":"2001-01-19"},"enterpriseToRevenue":{"raw":3.073,"fmt":"3.07"},"enterpriseToEbitda":{"raw":19.426,"fmt":"19.43"},"52WeekChange":{"raw":0.3276707,"fmt":"32.77%"},"SandP52WeekChange":{"raw":0.077139735,"fmt":"7.71%"},"lastDividendValue":{},"lastCapGain":{},"annualHoldingsTurnover":{}},"financialData":{"maxAge":86400,"currentPrice":{"raw":92.11,"fmt":"92.11"},"targetHighPrice":{"raw":101.0,"fmt":"101.00"},"targetLowPrice":{"raw":81.0,"fmt":"81.00"},"targetMeanPrice":{"raw":90.64,"fmt":"90.64"},"targetMedianPrice":{"raw":88.0,"fmt":"88.00"},"recommendationMean":{"raw":2.1,"fmt":"2.10"},"recommendationKey":"buy","numberOfAnalystOpinions":{"raw":11,"fmt":"11","longFmt":"11"},"totalCash":{"raw":871500032,"fmt":"871.5M","longFmt":"871,500,032"},"totalCashPerShare":{"raw":4.704,"fmt":"4.7"},"ebitda":{"raw":1076700032,"fmt":"1.08B","longFmt":"1,076,700,032"},"totalDebt":{"raw":4625600000,"fmt":"4.63B","longFmt":"4,625,600,000"},"quickRatio":{"raw":0.873,"fmt":"0.87"},"currentRatio":{"raw":1.119,"fmt":"1.12"},"totalRevenue":{"raw":6806700032,"fmt":"6.81B","longFmt":"6,806,700,032"},"debtToEquity":{"raw":93.292,"fmt":"93.29"},"revenuePerShare":{"raw":37.104,"fmt":"37.10"},"returnOnAssets":{"raw":0.023610001,"fmt":"2.36%"},"returnOnEquity":{"raw":0.15543,"fmt":"15.54%"},"grossProfits":{"raw":1922200000,"fmt":"1.92B","longFmt":"1,922,200,000"},"freeCashflow":{"raw":484912512,"fmt":"484.91M","longFmt":"484,912,512"},"operatingCashflow":{"raw":886499968,"fmt":"886.5M","longFmt":"886,499,968"},"earningsGrowth":{"raw":0.196,"fmt":"19.60%"},"revenueGrowth":{"raw":0.053,"fmt":"5.30%"},"grossMargins":{"raw":0.29436,"fmt":"29.44%"},"ebitdaMargins":{"raw":0.15818,"fmt":"15.82%"},"operatingMargins":{"raw":0.09646,"fmt":"9.65%"},"profitMargins":{"raw":0.101940006,"fmt":"10.19%"},"financialCurrency":"USD"}}],"error":null}} </t>
  </si>
  <si>
    <t xml:space="preserve">{"quoteSummary":{"result":[{"cashflowStatementHistoryQuarterly":{"cashflowStatements":[{"maxAge":1,"endDate":{"raw":1553990400,"fmt":"2019-03-31"},"netIncome":{"raw":99500000,"fmt":"99.5M","longFmt":"99,500,000"},"depreciation":{"raw":228200000,"fmt":"228.2M","longFmt":"228,200,000"},"changeToNetincome":{"raw":-900000,"fmt":"-900k","longFmt":"-900,000"},"changeToAccountReceivables":{"raw":26600000,"fmt":"26.6M","longFmt":"26,600,000"},"changeToLiabilities":{"raw":-119400000,"fmt":"-119.4M","longFmt":"-119,400,000"},"changeToInventory":{"raw":44600000,"fmt":"44.6M","longFmt":"44,600,000"},"changeToOperatingActivities":{"raw":-23200000,"fmt":"-23.2M","longFmt":"-23,200,000"},"totalCashFromOperatingActivities":{"raw":362100000,"fmt":"362.1M","longFmt":"362,100,000"},"capitalExpenditures":{"raw":-309000000,"fmt":"-309M","longFmt":"-309,000,000"},"otherCashflowsFromInvestingActivities":{"raw":37600000,"fmt":"37.6M","longFmt":"37,600,000"},"totalCashflowsFromInvestingActivities":{"raw":-271400000,"fmt":"-271.4M","longFmt":"-271,400,000"},"dividendsPaid":{"raw":-119800000,"fmt":"-119.8M","longFmt":"-119,800,000"},"netBorrowings":{"raw":999500000,"fmt":"999.5M","longFmt":"999,500,000"},"otherCashflowsFromFinancingActivities":{"raw":-4500000,"fmt":"-4.5M","longFmt":"-4,500,000"},"totalCashFromFinancingActivities":{"raw":296900000,"fmt":"296.9M","longFmt":"296,900,000"},"changeInCash":{"raw":387600000,"fmt":"387.6M","longFmt":"387,600,000"},"repurchaseOfStock":{"raw":-578300000,"fmt":"-578.3M","longFmt":"-578,300,000"}},{"maxAge":1,"endDate":{"raw":1546214400,"fmt":"2018-12-31"},"netIncome":{"raw":18500000,"fmt":"18.5M","longFmt":"18,500,000"},"depreciation":{"raw":222200000,"fmt":"222.2M","longFmt":"222,200,000"},"changeToNetincome":{"raw":79700000,"fmt":"79.7M","longFmt":"79,700,000"},"changeToAccountReceivables":{"raw":300000000,"fmt":"300M","longFmt":"300,000,000"},"changeToLiabilities":{"raw":115200000,"fmt":"115.2M","longFmt":"115,200,000"},"changeToInventory":{"raw":10100000,"fmt":"10.1M","longFmt":"10,100,000"},"changeToOperatingActivities":{"raw":-250600000,"fmt":"-250.6M","longFmt":"-250,600,000"},"totalCashFromOperatingActivities":{"raw":306200000,"fmt":"306.2M","longFmt":"306,200,000"},"capitalExpenditures":{"raw":-371400000,"fmt":"-371.4M","longFmt":"-371,400,000"},"otherCashflowsFromInvestingActivities":{"raw":-6000000,"fmt":"-6M","longFmt":"-6,000,000"},"totalCashflowsFromInvestingActivities":{"raw":-377400000,"fmt":"-377.4M","longFmt":"-377,400,000"},"dividendsPaid":{"raw":-308700000,"fmt":"-308.7M","longFmt":"-308,700,000"},"netBorrowings":{"raw":236600000,"fmt":"236.6M","longFmt":"236,600,000"},"otherCashflowsFromFinancingActivities":{"raw":-4100000,"fmt":"-4.1M","longFmt":"-4,100,000"},"totalCashFromFinancingActivities":{"raw":-448300000,"fmt":"-448.3M","longFmt":"-448,300,000"},"changeInCash":{"raw":-519500000,"fmt":"-519.5M","longFmt":"-519,500,000"},"repurchaseOfStock":{"raw":-556200000,"fmt":"-556.2M","longFmt":"-556,200,000"}},{"maxAge":1,"endDate":{"raw":1538265600,"fmt":"2018-09-30"},"netIncome":{"raw":355000000,"fmt":"355M","longFmt":"355,000,000"},"depreciation":{"raw":208800000,"fmt":"208.8M","longFmt":"208,800,000"},"changeToNetincome":{"raw":95300000,"fmt":"95.3M","longFmt":"95,300,000"},"changeToAccountReceivables":{"raw":-10200000,"fmt":"-10.2M","longFmt":"-10,200,000"},"changeToLiabilities":{"raw":-16800000,"fmt":"-16.8M","longFmt":"-16,800,000"},"changeToInventory":{"raw":19100000,"fmt":"19.1M","longFmt":"19,100,000"},"changeToOperatingActivities":{"raw":85600000,"fmt":"85.6M","longFmt":"85,600,000"},"totalCashFromOperatingActivities":{"raw":794400000,"fmt":"794.4M","longFmt":"794,400,000"},"capitalExpenditures":{"raw":-263100000,"fmt":"-263.1M","longFmt":"-263,100,000"},"otherCashflowsFromInvestingActivities":{"raw":-9000000,"fmt":"-9M","longFmt":"-9,000,000"},"totalCashflowsFromInvestingActivities":{"raw":-272100000,"fmt":"-272.1M","longFmt":"-272,100,000"},"dividendsPaid":{"raw":-308700000,"fmt":"-308.7M","longFmt":"-308,700,000"},"netBorrowings":{"raw":-514500000,"fmt":"-514.5M","longFmt":"-514,500,000"},"otherCashflowsFromFinancingActivities":{"raw":62000000,"fmt":"62M","longFmt":"62,000,000"},"totalCashFromFinancingActivities":{"raw":-1122700000,"fmt":"-1.12B","longFmt":"-1,122,700,000"},"changeInCash":{"raw":-600400000,"fmt":"-600.4M","longFmt":"-600,400,000"},"repurchaseOfStock":{"raw":-486100000,"fmt":"-486.1M","longFmt":"-486,100,000"}},{"maxAge":1,"endDate":{"raw":1530316800,"fmt":"2018-06-30"},"netIncome":{"raw":101800000,"fmt":"101.8M","longFmt":"101,800,000"},"depreciation":{"raw":134043000,"fmt":"134.04M","longFmt":"134,043,000"},"changeToNetincome":{"raw":-35645000,"fmt":"-35.65M","longFmt":"-35,645,000"},"changeToAccountReceivables":{"raw":-70941000,"fmt":"-70.94M","longFmt":"-70,941,000"},"changeToLiabilities":{"raw":-17481000,"fmt":"-17.48M","longFmt":"-17,481,000"},"changeToInventory":{"raw":18615000,"fmt":"18.61M","longFmt":"18,615,000"},"changeToOperatingActivities":{"raw":-20260000,"fmt":"-20.26M","longFmt":"-20,260,000"},"totalCashFromOperatingActivities":{"raw":137572000,"fmt":"137.57M","longFmt":"137,572,000"},"capitalExpenditures":{"raw":-260435000,"fmt":"-260.44M","longFmt":"-260,435,000"},"otherCashflowsFromInvestingActivities":{"raw":127316000,"fmt":"127.32M","longFmt":"127,316,000"},"totalCashflowsFromInvestingActivities":{"raw":1021081000,"fmt":"1.02B","longFmt":"1,021,081,000"},"dividendsPaid":{"raw":-170862000,"fmt":"-170.86M","longFmt":"-170,862,000"},"netBorrowings":{"raw":294498000,"fmt":"294.5M","longFmt":"294,498,000"},"otherCashflowsFromFinancingActivities":{"raw":-13323000,"fmt":"-13.32M","longFmt":"-13,323,000"},"totalCashFromFinancingActivities":{"raw":110313000,"fmt":"110.31M","longFmt":"110,313,000"},"changeInCash":{"raw":1268966000,"fmt":"1.27B","longFmt":"1,268,966,000"},"repurchaseOfStock":{"raw":-486100000,"fmt":"-486.1M","longFmt":"-486,100,000"}}],"maxAge":86400},"defaultKeyStatistics":{"maxAge":1,"priceHint":{"raw":2,"fmt":"2","longFmt":"2"},"enterpriseValue":{"raw":24326680576,"fmt":"24.33B","longFmt":"24,326,680,576"},"forwardPE":{"raw":19.322222,"fmt":"19.32"},"profitMargins":{"raw":0.11748,"fmt":"11.75%"},"floatShares":{"raw":243495552,"fmt":"243.5M","longFmt":"243,495,552"},"sharesOutstanding":{"raw":244098000,"fmt":"244.1M","longFmt":"244,098,000"},"sharesShort":{"raw":5287073,"fmt":"5.29M","longFmt":"5,287,073"},"sharesShortPriorMonth":{"raw":4965532,"fmt":"4.97M","longFmt":"4,965,532"},"sharesShortPreviousMonthDate":{"raw":1559260800,"fmt":"2019-05-31"},"dateShortInterest":{"raw":1561680000,"fmt":"2019-06-28"},"sharesPercentSharesOut":{"raw":0.0209,"fmt":"2.09%"},"heldPercentInsiders":{"raw":0.00504,"fmt":"0.50%"},"heldPercentInstitutions":{"raw":0.86367,"fmt":"86.37%"},"shortRatio":{"raw":3.12,"fmt":"3.12"},"shortPercentOfFloat":{},"beta":{"raw":0.097412,"fmt":"0.1"},"morningStarOverallRating":{},"morningStarRiskRating":{},"category":null,"bookValue":{"raw":38.486,"fmt":"38.49"},"priceToBook":{"raw":1.5814842,"fmt":"1.58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0.645,"fmt":"64.50%"},"revenueQuarterlyGrowth":{},"netIncomeToCommon":{"raw":574800000,"fmt":"574.8M","longFmt":"574,800,000"},"trailingEps":{"raw":2.375,"fmt":"2.38"},"forwardEps":{"raw":3.15,"fmt":"3.15"},"pegRatio":{"raw":3.41,"fmt":"3.41"},"lastSplitFactor":"1/2","lastSplitDate":{"raw":548640000,"fmt":"1987-05-22"},"enterpriseToRevenue":{"raw":4.972,"fmt":"4.97"},"enterpriseToEbitda":{"raw":13.206,"fmt":"13.21"},"52WeekChange":{"raw":0.08892858,"fmt":"8.89%"},"SandP52WeekChange":{"raw":0.077139735,"fmt":"7.71%"},"lastDividendValue":{},"lastCapGain":{},"annualHoldingsTurnover":{}},"financialData":{"maxAge":86400,"currentPrice":{"raw":60.865,"fmt":"60.87"},"targetHighPrice":{"raw":66.0,"fmt":"66.00"},"targetLowPrice":{"raw":52.0,"fmt":"52.00"},"targetMeanPrice":{"raw":60.75,"fmt":"60.75"},"targetMedianPrice":{"raw":61.0,"fmt":"61.00"},"recommendationMean":{"raw":1.9,"fmt":"1.90"},"recommendationKey":"buy","numberOfAnalystOpinions":{"raw":8,"fmt":"8","longFmt":"8"},"totalCash":{"raw":133600000,"fmt":"133.6M","longFmt":"133,600,000"},"totalCashPerShare":{"raw":0.547,"fmt":"0.55"},"ebitda":{"raw":1842099968,"fmt":"1.84B","longFmt":"1,842,099,968"},"totalDebt":{"raw":9567299584,"fmt":"9.57B","longFmt":"9,567,299,584"},"quickRatio":{"raw":0.106,"fmt":"0.11"},"currentRatio":{"raw":0.578,"fmt":"0.58"},"totalRevenue":{"raw":4892599808,"fmt":"4.89B","longFmt":"4,892,599,808"},"debtToEquity":{"raw":101.87,"fmt":"101.87"},"revenuePerShare":{"raw":20.263,"fmt":"20.26"},"returnOnAssets":{"raw":0.03479,"fmt":"3.48%"},"returnOnEquity":{"raw":0.08849,"fmt":"8.85%"},"grossProfits":{"raw":1891000000,"fmt":"1.89B","longFmt":"1,891,000,000"},"freeCashflow":{"raw":-622242496,"fmt":"-622.24M","longFmt":"-622,242,496"},"operatingCashflow":{"raw":1600300032,"fmt":"1.6B","longFmt":"1,600,300,032"},"earningsGrowth":{"raw":-0.071,"fmt":"-7.10%"},"revenueGrowth":{"raw":1.027,"fmt":"102.70%"},"grossMargins":{"raw":0.44257,"fmt":"44.26%"},"ebitdaMargins":{"raw":0.37651002,"fmt":"37.65%"},"operatingMargins":{"raw":0.21436001,"fmt":"21.44%"},"profitMargins":{"raw":0.11748,"fmt":"11.75%"},"financialCurrency":"USD"}}],"error":null}} </t>
  </si>
  <si>
    <t xml:space="preserve">{"quoteSummary":{"result":[{"cashflowStatementHistoryQuarterly":{"cashflowStatements":[{"maxAge":1,"endDate":{"raw":1560556800,"fmt":"2019-06-15"},"netIncome":{"raw":2035000000,"fmt":"2.04B","longFmt":"2,035,000,000"},"depreciation":{"raw":558000000,"fmt":"558M","longFmt":"558,000,000"},"changeToNetincome":{"raw":-231000000,"fmt":"-231M","longFmt":"-231,000,000"},"changeToAccountReceivables":{"raw":-966000000,"fmt":"-966M","longFmt":"-966,000,000"},"changeToLiabilities":{"raw":686000000,"fmt":"686M","longFmt":"686,000,000"},"changeToInventory":{"raw":-437000000,"fmt":"-437M","longFmt":"-437,000,000"},"changeToOperatingActivities":{"raw":6000000,"fmt":"6M","longFmt":"6,000,000"},"totalCashFromOperatingActivities":{"raw":1733000000,"fmt":"1.73B","longFmt":"1,733,000,000"},"capitalExpenditures":{"raw":-725000000,"fmt":"-725M","longFmt":"-725,000,000"},"investments":{"raw":-483000000,"fmt":"-483M","longFmt":"-483,000,000"},"totalCashflowsFromInvestingActivities":{"raw":-971000000,"fmt":"-971M","longFmt":"-971,000,000"},"netBorrowings":{"raw":-561000000,"fmt":"-561M","longFmt":"-561,000,000"},"otherCashflowsFromFinancingActivities":{"raw":-1316000000,"fmt":"-1.32B","longFmt":"-1,316,000,000"},"totalCashFromFinancingActivities":{"raw":-2563000000,"fmt":"-2.56B","longFmt":"-2,563,000,000"},"effectOfExchangeRate":{"raw":-33000000,"fmt":"-33M","longFmt":"-33,000,000"},"changeInCash":{"raw":-1834000000,"fmt":"-1.83B","longFmt":"-1,834,000,000"},"repurchaseOfStock":{"raw":-793000000,"fmt":"-793M","longFmt":"-793,000,000"},"issuanceOfStock":{"raw":107000000,"fmt":"107M","longFmt":"107,000,000"}},{"maxAge":1,"endDate":{"raw":1553299200,"fmt":"2019-03-23"},"netIncome":{"raw":1413000000,"fmt":"1.41B","longFmt":"1,413,000,000"},"depreciation":{"raw":498000000,"fmt":"498M","longFmt":"498,000,000"},"changeToNetincome":{"raw":14000000,"fmt":"14M","longFmt":"14,000,000"},"changeToAccountReceivables":{"raw":-406000000,"fmt":"-406M","longFmt":"-406,000,000"},"changeToLiabilities":{"raw":-1207000000,"fmt":"-1.21B","longFmt":"-1,207,000,000"},"changeToInventory":{"raw":-435000000,"fmt":"-435M","longFmt":"-435,000,000"},"changeToOperatingActivities":{"raw":-342000000,"fmt":"-342M","longFmt":"-342,000,000"},"totalCashFromOperatingActivities":{"raw":-345000000,"fmt":"-345M","longFmt":"-345,000,000"},"capitalExpenditures":{"raw":-442000000,"fmt":"-442M","longFmt":"-442,000,000"},"investments":{"raw":-47000000,"fmt":"-47M","longFmt":"-47,000,000"},"otherCashflowsFromInvestingActivities":{"raw":-6000000,"fmt":"-6M","longFmt":"-6,000,000"},"totalCashflowsFromInvestingActivities":{"raw":-2300000000,"fmt":"-2.3B","longFmt":"-2,300,000,000"},"dividendsPaid":{"raw":-1332000000,"fmt":"-1.33B","longFmt":"-1,332,000,000"},"netBorrowings":{"raw":-612000000,"fmt":"-612M","longFmt":"-612,000,000"},"otherCashflowsFromFinancingActivities":{"raw":-2000000,"fmt":"-2M","longFmt":"-2,000,000"},"totalCashFromFinancingActivities":{"raw":-2876000000,"fmt":"-2.88B","longFmt":"-2,876,000,000"},"effectOfExchangeRate":{"raw":57000000,"fmt":"57M","longFmt":"57,000,000"},"changeInCash":{"raw":-5464000000,"fmt":"-5.46B","longFmt":"-5,464,000,000"},"repurchaseOfStock":{"raw":-1033000000,"fmt":"-1.03B","longFmt":"-1,033,000,000"},"issuanceOfStock":{"raw":103000000,"fmt":"103M","longFmt":"103,000,000"}},{"maxAge":1,"endDate":{"raw":1546041600,"fmt":"2018-12-29"},"netIncome":{"raw":6854000000,"fmt":"6.85B","longFmt":"6,854,000,000"},"depreciation":{"raw":559000000,"fmt":"559M","longFmt":"559,000,000"},"changeToNetincome":{"raw":-4801000000,"fmt":"-4.8B","longFmt":"-4,801,000,000"},"changeToAccountReceivables":{"raw":1046000000,"fmt":"1.05B","longFmt":"1,046,000,000"},"changeToLiabilities":{"raw":766000000,"fmt":"766M","longFmt":"766,000,000"},"changeToInventory":{"raw":188000000,"fmt":"188M","longFmt":"188,000,000"},"changeToOperatingActivities":{"raw":167000000,"fmt":"167M","longFmt":"167,000,000"},"totalCashFromOperatingActivities":{"raw":4683000000,"fmt":"4.68B","longFmt":"4,683,000,000"},"capitalExpenditures":{"raw":-1704000000,"fmt":"-1.7B","longFmt":"-1,704,000,000"},"investments":{"raw":1639000000,"fmt":"1.64B","longFmt":"1,639,000,000"},"otherCashflowsFromInvestingActivities":{"raw":2000000,"fmt":"2M","longFmt":"2,000,000"},"totalCashflowsFromInvestingActivities":{"raw":-1034000000,"fmt":"-1.03B","longFmt":"-1,034,000,000"},"dividendsPaid":{"raw":-1332000000,"fmt":"-1.33B","longFmt":"-1,332,000,000"},"netBorrowings":{"raw":-1468000000,"fmt":"-1.47B","longFmt":"-1,468,000,000"},"otherCashflowsFromFinancingActivities":{"raw":-2928000000,"fmt":"-2.93B","longFmt":"-2,928,000,000"},"totalCashFromFinancingActivities":{"raw":-4898000000,"fmt":"-4.9B","longFmt":"-4,898,000,000"},"effectOfExchangeRate":{"raw":-25000000,"fmt":"-25M","longFmt":"-25,000,000"},"changeInCash":{"raw":-1274000000,"fmt":"-1.27B","longFmt":"-1,274,000,000"},"repurchaseOfStock":{"raw":-568000000,"fmt":"-568M","longFmt":"-568,000,000"},"issuanceOfStock":{"raw":66000000,"fmt":"66M","longFmt":"66,000,000"}},{"maxAge":1,"endDate":{"raw":1536364800,"fmt":"2018-09-08"},"netIncome":{"raw":2498000000,"fmt":"2.5B","longFmt":"2,498,000,000"},"depreciation":{"raw":566000000,"fmt":"566M","longFmt":"566,000,000"},"changeToNetincome":{"raw":-417000000,"fmt":"-417M","longFmt":"-417,000,000"},"changeToAccountReceivables":{"raw":-280000000,"fmt":"-280M","longFmt":"-280,000,000"},"changeToLiabilities":{"raw":676000000,"fmt":"676M","longFmt":"676,000,000"},"changeToInventory":{"raw":275000000,"fmt":"275M","longFmt":"275,000,000"},"changeToOperatingActivities":{"raw":66000000,"fmt":"66M","longFmt":"66,000,000"},"totalCashFromOperatingActivities":{"raw":3645000000,"fmt":"3.65B","longFmt":"3,645,000,000"},"capitalExpenditures":{"raw":-633000000,"fmt":"-633M","longFmt":"-633,000,000"},"investments":{"raw":2314000000,"fmt":"2.31B","longFmt":"2,314,000,000"},"otherCashflowsFromInvestingActivities":{"raw":2000000,"fmt":"2M","longFmt":"2,000,000"},"totalCashflowsFromInvestingActivities":{"raw":1771000000,"fmt":"1.77B","longFmt":"1,771,000,000"},"dividendsPaid":{"raw":-1316000000,"fmt":"-1.32B","longFmt":"-1,316,000,000"},"netBorrowings":{"raw":-5477000000,"fmt":"-5.48B","longFmt":"-5,477,000,000"},"otherCashflowsFromFinancingActivities":{"raw":-21000000,"fmt":"-21M","longFmt":"-21,000,000"},"totalCashFromFinancingActivities":{"raw":-7213000000,"fmt":"-7.21B","longFmt":"-7,213,000,000"},"effectOfExchangeRate":{"raw":-54000000,"fmt":"-54M","longFmt":"-54,000,000"},"changeInCash":{"raw":-1851000000,"fmt":"-1.85B","longFmt":"-1,851,000,000"},"repurchaseOfStock":{"raw":-469000000,"fmt":"-469M","longFmt":"-469,000,000"},"issuanceOfStock":{"raw":70000000,"fmt":"70M","longFmt":"70,000,000"}}],"maxAge":86400},"defaultKeyStatistics":{"maxAge":1,"priceHint":{"raw":2,"fmt":"2","longFmt":"2"},"enterpriseValue":{"raw":216721440768,"fmt":"216.72B","longFmt":"216,721,440,768"},"forwardPE":{"raw":22.327154,"fmt":"22.33"},"profitMargins":{"raw":0.19589001,"fmt":"19.59%"},"floatShares":{"raw":1395331219,"fmt":"1.4B","longFmt":"1,395,331,219"},"sharesOutstanding":{"raw":1401820032,"fmt":"1.4B","longFmt":"1,401,820,032"},"sharesShort":{"raw":10182241,"fmt":"10.18M","longFmt":"10,182,241"},"sharesShortPriorMonth":{"raw":11087702,"fmt":"11.09M","longFmt":"11,087,702"},"sharesShortPreviousMonthDate":{"raw":1559260800,"fmt":"2019-05-31"},"dateShortInterest":{"raw":1561680000,"fmt":"2019-06-28"},"sharesPercentSharesOut":{"raw":0.0073,"fmt":"0.73%"},"heldPercentInsiders":{"raw":0.00202,"fmt":"0.20%"},"heldPercentInstitutions":{"raw":0.73676,"fmt":"73.68%"},"shortRatio":{"raw":2.3,"fmt":"2.3"},"shortPercentOfFloat":{"raw":0.0073,"fmt":"0.73%"},"beta":{"raw":0.525906,"fmt":"0.53"},"morningStarOverallRating":{},"morningStarRiskRating":{},"category":null,"bookValue":{"raw":9.973,"fmt":"9.97"},"priceToBook":{"raw":13.365397,"fmt":"13.37"},"annualReportExpenseRatio":{},"ytdReturn":{},"beta3Year":{},"totalAssets":{},"yield":{},"fundFamily":null,"fundInceptionDate":{},"legalType":null,"threeYearAverageReturn":{},"fiveYearAverageReturn":{},"priceToSalesTrailing12Months":{},"lastFiscalYearEnd":{"raw":1546041600,"fmt":"2018-12-29"},"nextFiscalYearEnd":{"raw":1609200000,"fmt":"2020-12-29"},"mostRecentQuarter":{"raw":1560556800,"fmt":"2019-06-15"},"earningsQuarterlyGrowth":{"raw":0.118,"fmt":"11.80%"},"revenueQuarterlyGrowth":{},"netIncomeToCommon":{"raw":12800000000,"fmt":"12.8B","longFmt":"12,800,000,000"},"trailingEps":{"raw":9.033,"fmt":"9.03"},"forwardEps":{"raw":5.97,"fmt":"5.97"},"pegRatio":{"raw":6.44,"fmt":"6.44"},"lastSplitFactor":"1/2","lastSplitDate":{"raw":833328000,"fmt":"1996-05-29"},"enterpriseToRevenue":{"raw":3.317,"fmt":"3.32"},"enterpriseToEbitda":{"raw":16.908,"fmt":"16.91"},"52WeekChange":{"raw":0.18758845,"fmt":"18.76%"},"SandP52WeekChange":{"raw":0.077139735,"fmt":"7.71%"},"lastDividendValue":{},"lastCapGain":{},"annualHoldingsTurnover":{}},"financialData":{"maxAge":86400,"currentPrice":{"raw":133.2931,"fmt":"133.29"},"targetHighPrice":{"raw":150.0,"fmt":"150.00"},"targetLowPrice":{"raw":110.0,"fmt":"110.00"},"targetMeanPrice":{"raw":133.0,"fmt":"133.00"},"targetMedianPrice":{"raw":133.5,"fmt":"133.50"},"recommendationMean":{"raw":2.6,"fmt":"2.60"},"recommendationKey":"hold","numberOfAnalystOpinions":{"raw":20,"fmt":"20","longFmt":"20"},"totalCash":{"raw":3584000000,"fmt":"3.58B","longFmt":"3,584,000,000"},"totalCashPerShare":{"raw":2.563,"fmt":"2.56"},"ebitda":{"raw":12817999872,"fmt":"12.82B","longFmt":"12,817,999,872"},"totalDebt":{"raw":32655998976,"fmt":"32.66B","longFmt":"32,655,998,976"},"quickRatio":{"raw":0.606,"fmt":"0.61"},"currentRatio":{"raw":0.864,"fmt":"0.86"},"totalRevenue":{"raw":65342001152,"fmt":"65.34B","longFmt":"65,342,001,152"},"debtToEquity":{"raw":232.642,"fmt":"232.64"},"revenuePerShare":{"raw":46.424,"fmt":"46.42"},"returnOnAssets":{"raw":0.08644,"fmt":"8.64%"},"returnOnEquity":{"raw":1.0587001,"fmt":"105.87%"},"grossProfits":{"raw":35283000000,"fmt":"35.28B","longFmt":"35,283,000,000"},"freeCashflow":{"raw":4930250240,"fmt":"4.93B","longFmt":"4,930,250,240"},"operatingCashflow":{"raw":9715999744,"fmt":"9.72B","longFmt":"9,715,999,744"},"earningsGrowth":{"raw":0.125,"fmt":"12.50%"},"revenueGrowth":{"raw":0.022,"fmt":"2.20%"},"grossMargins":{"raw":0.54963,"fmt":"54.96%"},"ebitdaMargins":{"raw":0.19617,"fmt":"19.62%"},"operatingMargins":{"raw":0.16279,"fmt":"16.28%"},"profitMargins":{"raw":0.19589001,"fmt":"19.59%"},"financialCurrency":"USD"}}],"error":null}} </t>
  </si>
  <si>
    <t xml:space="preserve">{"quoteSummary":{"result":[{"cashflowStatementHistoryQuarterly":{"cashflowStatements":[{"maxAge":1,"endDate":{"raw":1553904000,"fmt":"2019-03-30"},"netIncome":{"raw":16000000,"fmt":"16M","longFmt":"16,000,000"},"depreciation":{"raw":46000000,"fmt":"46M","longFmt":"46,000,000"},"changeToNetincome":{"raw":54000000,"fmt":"54M","longFmt":"54,000,000"},"changeToAccountReceivables":{"raw":-5000000,"fmt":"-5M","longFmt":"-5,000,000"},"changeToLiabilities":{"raw":-127000000,"fmt":"-127M","longFmt":"-127,000,000"},"changeToInventory":{"raw":-110000000,"fmt":"-110M","longFmt":"-110,000,000"},"changeToOperatingActivities":{"raw":-96000000,"fmt":"-96M","longFmt":"-96,000,000"},"totalCashFromOperatingActivities":{"raw":-213000000,"fmt":"-213M","longFmt":"-213,000,000"},"capitalExpenditures":{"raw":-62000000,"fmt":"-62M","longFmt":"-62,000,000"},"investments":{"raw":-138000000,"fmt":"-138M","longFmt":"-138,000,000"},"otherCashflowsFromInvestingActivities":{"raw":27000000,"fmt":"27M","longFmt":"27,000,000"},"totalCashflowsFromInvestingActivities":{"raw":-173000000,"fmt":"-173M","longFmt":"-173,000,000"},"netBorrowings":{"raw":-164000000,"fmt":"-164M","longFmt":"-164,000,000"},"totalCashFromFinancingActivities":{"raw":286000000,"fmt":"286M","longFmt":"286,000,000"},"changeInCash":{"raw":-100000000,"fmt":"-100M","longFmt":"-100,000,000"},"issuanceOfStock":{"raw":450000000,"fmt":"450M","longFmt":"450,000,000"}},{"maxAge":1,"endDate":{"raw":1546041600,"fmt":"2018-12-29"},"netIncome":{"raw":38000000,"fmt":"38M","longFmt":"38,000,000"},"depreciation":{"raw":43000000,"fmt":"43M","longFmt":"43,000,000"},"changeToNetincome":{"raw":106000000,"fmt":"106M","longFmt":"106,000,000"},"changeToAccountReceivables":{"raw":-53000000,"fmt":"-53M","longFmt":"-53,000,000"},"changeToLiabilities":{"raw":86000000,"fmt":"86M","longFmt":"86,000,000"},"changeToInventory":{"raw":-107000000,"fmt":"-107M","longFmt":"-107,000,000"},"changeToOperatingActivities":{"raw":-52000000,"fmt":"-52M","longFmt":"-52,000,000"},"totalCashFromOperatingActivities":{"raw":70000000,"fmt":"70M","longFmt":"70,000,000"},"capitalExpenditures":{"raw":-41000000,"fmt":"-41M","longFmt":"-41,000,000"},"investments":{"raw":-68000000,"fmt":"-68M","longFmt":"-68,000,000"},"otherCashflowsFromInvestingActivities":{"raw":71000000,"fmt":"71M","longFmt":"71,000,000"},"totalCashflowsFromInvestingActivities":{"raw":-38000000,"fmt":"-38M","longFmt":"-38,000,000"},"netBorrowings":{"raw":-26000000,"fmt":"-26M","longFmt":"-26,000,000"},"totalCashFromFinancingActivities":{"raw":286000000,"fmt":"286M","longFmt":"286,000,000"},"changeInCash":{"raw":32000000,"fmt":"32M","longFmt":"32,000,000"},"issuanceOfStock":{"raw":26000000,"fmt":"26M","longFmt":"26,000,000"}},{"maxAge":1,"endDate":{"raw":1538179200,"fmt":"2018-09-29"},"netIncome":{"raw":102000000,"fmt":"102M","longFmt":"102,000,000"},"depreciation":{"raw":41000000,"fmt":"41M","longFmt":"41,000,000"},"changeToNetincome":{"raw":45000000,"fmt":"45M","longFmt":"45,000,000"},"changeToAccountReceivables":{"raw":-89000000,"fmt":"-89M","longFmt":"-89,000,000"},"changeToLiabilities":{"raw":12000000,"fmt":"12M","longFmt":"12,000,000"},"changeToInventory":{"raw":12000000,"fmt":"12M","longFmt":"12,000,000"},"changeToOperatingActivities":{"raw":-37000000,"fmt":"-37M","longFmt":"-37,000,000"},"totalCashFromOperatingActivities":{"raw":95000000,"fmt":"95M","longFmt":"95,000,000"},"capitalExpenditures":{"raw":-33000000,"fmt":"-33M","longFmt":"-33,000,000"},"investments":{"raw":25000000,"fmt":"25M","longFmt":"25,000,000"},"otherCashflowsFromInvestingActivities":{"raw":71000000,"fmt":"71M","longFmt":"71,000,000"},"totalCashflowsFromInvestingActivities":{"raw":-8000000,"fmt":"-8M","longFmt":"-8,000,000"},"netBorrowings":{"raw":-26000000,"fmt":"-26M","longFmt":"-26,000,000"},"otherCashflowsFromFinancingActivities":{"raw":-1000000,"fmt":"-1M","longFmt":"-1,000,000"},"totalCashFromFinancingActivities":{"raw":8000000,"fmt":"8M","longFmt":"8,000,000"},"changeInCash":{"raw":95000000,"fmt":"95M","longFmt":"95,000,000"},"issuanceOfStock":{"raw":9000000,"fmt":"9M","longFmt":"9,000,000"}},{"maxAge":1,"endDate":{"raw":1530316800,"fmt":"2018-06-30"},"netIncome":{"raw":116000000,"fmt":"116M","longFmt":"116,000,000"},"depreciation":{"raw":42000000,"fmt":"42M","longFmt":"42,000,000"},"changeToNetincome":{"raw":31000000,"fmt":"31M","longFmt":"31,000,000"},"changeToAccountReceivables":{"raw":-380000000,"fmt":"-380M","longFmt":"-380,000,000"},"changeToLiabilities":{"raw":70000000,"fmt":"70M","longFmt":"70,000,000"},"changeToInventory":{"raw":-35000000,"fmt":"-35M","longFmt":"-35,000,000"},"changeToOperatingActivities":{"raw":101000000,"fmt":"101M","longFmt":"101,000,000"},"totalCashFromOperatingActivities":{"raw":-45000000,"fmt":"-45M","longFmt":"-45,000,000"},"capitalExpenditures":{"raw":-43000000,"fmt":"-43M","longFmt":"-43,000,000"},"investments":{"raw":-35000000,"fmt":"-35M","longFmt":"-35,000,000"},"otherCashflowsFromInvestingActivities":{"raw":71000000,"fmt":"71M","longFmt":"71,000,000"},"totalCashflowsFromInvestingActivities":{"raw":-78000000,"fmt":"-78M","longFmt":"-78,000,000"},"netBorrowings":{"raw":-1000000,"fmt":"-1M","longFmt":"-1,000,000"},"otherCashflowsFromFinancingActivities":{"raw":-1000000,"fmt":"-1M","longFmt":"-1,000,000"},"totalCashFromFinancingActivities":{"raw":28000000,"fmt":"28M","longFmt":"28,000,000"},"changeInCash":{"raw":-95000000,"fmt":"-95M","longFmt":"-95,000,000"},"issuanceOfStock":{"raw":29000000,"fmt":"29M","longFmt":"29,000,000"}}],"maxAge":86400},"defaultKeyStatistics":{"maxAge":1,"priceHint":{"raw":2,"fmt":"2","longFmt":"2"},"enterpriseValue":{"raw":37347250176,"fmt":"37.35B","longFmt":"37,347,250,176"},"forwardPE":{"raw":33.650486,"fmt":"33.65"},"profitMargins":{"raw":0.04459,"fmt":"4.46%"},"floatShares":{"raw":999052956,"fmt":"999.05M","longFmt":"999,052,956"},"sharesOutstanding":{"raw":969344000,"fmt":"969.34M","longFmt":"969,344,000"},"sharesShort":{"raw":113593452,"fmt":"113.59M","longFmt":"113,593,452"},"sharesShortPriorMonth":{"raw":110597850,"fmt":"110.6M","longFmt":"110,597,850"},"sharesShortPreviousMonthDate":{"raw":1559260800,"fmt":"2019-05-31"},"dateShortInterest":{"raw":1561680000,"fmt":"2019-06-28"},"sharesPercentSharesOut":{"raw":0.105,"fmt":"10.50%"},"heldPercentInsiders":{"raw":0.00795,"fmt":"0.80%"},"heldPercentInstitutions":{"raw":0.66966003,"fmt":"66.97%"},"shortRatio":{"raw":1.39,"fmt":"1.39"},"shortPercentOfFloat":{"raw":0.10569999,"fmt":"10.57%"},"beta":{"raw":3.372347,"fmt":"3.37"},"morningStarOverallRating":{},"morningStarRiskRating":{},"category":null,"bookValue":{"raw":1.652,"fmt":"1.65"},"priceToBook":{"raw":20.98063,"fmt":"20.98"},"annualReportExpenseRatio":{},"ytdReturn":{},"beta3Year":{},"totalAssets":{},"yield":{},"fundFamily":null,"fundInceptionDate":{},"legalType":null,"threeYearAverageReturn":{},"fiveYearAverageReturn":{},"priceToSalesTrailing12Months":{},"lastFiscalYearEnd":{"raw":1546041600,"fmt":"2018-12-29"},"nextFiscalYearEnd":{"raw":1609200000,"fmt":"2020-12-29"},"mostRecentQuarter":{"raw":1553904000,"fmt":"2019-03-30"},"earningsQuarterlyGrowth":{"raw":-0.802,"fmt":"-80.20%"},"revenueQuarterlyGrowth":{},"netIncomeToCommon":{"raw":272000000,"fmt":"272M","longFmt":"272,000,000"},"trailingEps":{"raw":0.249,"fmt":"0.25"},"forwardEps":{"raw":1.03,"fmt":"1.03"},"pegRatio":{"raw":1.48,"fmt":"1.48"},"lastSplitFactor":"1/2","lastSplitDate":{"raw":966902400,"fmt":"2000-08-22"},"enterpriseToRevenue":{"raw":6.122,"fmt":"6.12"},"enterpriseToEbitda":{"raw":63.733,"fmt":"63.73"},"52WeekChange":{"raw":1.0741858,"fmt":"107.42%"},"SandP52WeekChange":{"raw":0.077139735,"fmt":"7.71%"},"lastDividendValue":{},"lastCapGain":{},"annualHoldingsTurnover":{}},"financialData":{"maxAge":86400,"currentPrice":{"raw":34.66,"fmt":"34.66"},"targetHighPrice":{"raw":43.0,"fmt":"43.00"},"targetLowPrice":{"raw":7.0,"fmt":"7.00"},"targetMeanPrice":{"raw":31.21,"fmt":"31.21"},"targetMedianPrice":{"raw":32.0,"fmt":"32.00"},"recommendationMean":{"raw":2.4,"fmt":"2.40"},"recommendationKey":"buy","numberOfAnalystOpinions":{"raw":28,"fmt":"28","longFmt":"28"},"totalCash":{"raw":1194000000,"fmt":"1.19B","longFmt":"1,194,000,000"},"totalCashPerShare":{"raw":1.104,"fmt":"1.1"},"ebitda":{"raw":586000000,"fmt":"586M","longFmt":"586,000,000"},"totalDebt":{"raw":1344999936,"fmt":"1.34B","longFmt":"1,344,999,936"},"quickRatio":{"raw":1.402,"fmt":"1.40"},"currentRatio":{"raw":2.084,"fmt":"2.08"},"totalRevenue":{"raw":6099999744,"fmt":"6.1B","longFmt":"6,099,999,744"},"debtToEquity":{"raw":75.224,"fmt":"75.22"},"revenuePerShare":{"raw":6.094,"fmt":"6.09"},"returnOnAssets":{"raw":0.059520002,"fmt":"5.95%"},"returnOnEquity":{"raw":0.21733999,"fmt":"21.73%"},"grossProfits":{"raw":2492000000,"fmt":"2.49B","longFmt":"2,492,000,000"},"freeCashflow":{"raw":-233375008,"fmt":"-233.38M","longFmt":"-233,375,008"},"operatingCashflow":{"raw":-72000000,"fmt":"-72M","longFmt":"-72,000,000"},"earningsGrowth":{"raw":-0.875,"fmt":"-87.50%"},"revenueGrowth":{"raw":-0.228,"fmt":"-22.80%"},"grossMargins":{"raw":0.39606,"fmt":"39.61%"},"ebitdaMargins":{"raw":0.09607001,"fmt":"9.61%"},"operatingMargins":{"raw":0.06787,"fmt":"6.79%"},"profitMargins":{"raw":0.04459,"fmt":"4.46%"},"financialCurrency":"USD"}}],"error":null}} </t>
  </si>
  <si>
    <t xml:space="preserve">{"quoteSummary":{"result":[{"cashflowStatementHistoryQuarterly":{"cashflowStatements":[{"maxAge":1,"endDate":{"raw":1553990400,"fmt":"2019-03-31"},"netIncome":{"raw":225000000,"fmt":"225M","longFmt":"225,000,000"},"depreciation":{"raw":145000000,"fmt":"145M","longFmt":"145,000,000"},"changeToNetincome":{"raw":17000000,"fmt":"17M","longFmt":"17,000,000"},"changeToAccountReceivables":{"raw":6000000,"fmt":"6M","longFmt":"6,000,000"},"changeToLiabilities":{"raw":4000000,"fmt":"4M","longFmt":"4,000,000"},"changeToOperatingActivities":{"raw":-84000000,"fmt":"-84M","longFmt":"-84,000,000"},"totalCashFromOperatingActivities":{"raw":373000000,"fmt":"373M","longFmt":"373,000,000"},"capitalExpenditures":{"raw":-98000000,"fmt":"-98M","longFmt":"-98,000,000"},"otherCashflowsFromInvestingActivities":{"raw":6000000,"fmt":"6M","longFmt":"6,000,000"},"totalCashflowsFromInvestingActivities":{"raw":-36000000,"fmt":"-36M","longFmt":"-36,000,000"},"netBorrowings":{"raw":-93000000,"fmt":"-93M","longFmt":"-93,000,000"},"otherCashflowsFromFinancingActivities":{"raw":-56000000,"fmt":"-56M","longFmt":"-56,000,000"},"totalCashFromFinancingActivities":{"raw":-300000000,"fmt":"-300M","longFmt":"-300,000,000"},"changeInCash":{"raw":37000000,"fmt":"37M","longFmt":"37,000,000"},"repurchaseOfStock":{"raw":-183000000,"fmt":"-183M","longFmt":"-183,000,000"},"issuanceOfStock":{"raw":32000000,"fmt":"32M","longFmt":"32,000,000"}},{"maxAge":1,"endDate":{"raw":1546214400,"fmt":"2018-12-31"},"netIncome":{"raw":286000000,"fmt":"286M","longFmt":"286,000,000"},"depreciation":{"raw":-34000000,"fmt":"-34M","longFmt":"-34,000,000"},"changeToNetincome":{"raw":42000000,"fmt":"42M","longFmt":"42,000,000"},"changeToAccountReceivables":{"raw":-79000000,"fmt":"-79M","longFmt":"-79,000,000"},"changeToLiabilities":{"raw":145000000,"fmt":"145M","longFmt":"145,000,000"},"changeToOperatingActivities":{"raw":27000000,"fmt":"27M","longFmt":"27,000,000"},"totalCashFromOperatingActivities":{"raw":571000000,"fmt":"571M","longFmt":"571,000,000"},"capitalExpenditures":{"raw":-97000000,"fmt":"-97M","longFmt":"-97,000,000"},"investments":{"raw":-3000000,"fmt":"-3M","longFmt":"-3,000,000"},"otherCashflowsFromInvestingActivities":{"raw":6000000,"fmt":"6M","longFmt":"6,000,000"},"totalCashflowsFromInvestingActivities":{"raw":-806000000,"fmt":"-806M","longFmt":"-806,000,000"},"netBorrowings":{"raw":663000000,"fmt":"663M","longFmt":"663,000,000"},"otherCashflowsFromFinancingActivities":{"raw":-9000000,"fmt":"-9M","longFmt":"-9,000,000"},"totalCashFromFinancingActivities":{"raw":-23000000,"fmt":"-23M","longFmt":"-23,000,000"},"changeInCash":{"raw":-258000000,"fmt":"-258M","longFmt":"-258,000,000"},"repurchaseOfStock":{"raw":-692000000,"fmt":"-692M","longFmt":"-692,000,000"},"issuanceOfStock":{"raw":15000000,"fmt":"15M","longFmt":"15,000,000"}},{"maxAge":1,"endDate":{"raw":1538265600,"fmt":"2018-09-30"},"netIncome":{"raw":227000000,"fmt":"227M","longFmt":"227,000,000"},"depreciation":{"raw":136000000,"fmt":"136M","longFmt":"136,000,000"},"changeToNetincome":{"raw":54000000,"fmt":"54M","longFmt":"54,000,000"},"changeToAccountReceivables":{"raw":-18000000,"fmt":"-18M","longFmt":"-18,000,000"},"changeToLiabilities":{"raw":-1000000,"fmt":"-1M","longFmt":"-1,000,000"},"changeToOperatingActivities":{"raw":-30000000,"fmt":"-30M","longFmt":"-30,000,000"},"totalCashFromOperatingActivities":{"raw":368000000,"fmt":"368M","longFmt":"368,000,000"},"capitalExpenditures":{"raw":-94000000,"fmt":"-94M","longFmt":"-94,000,000"},"investments":{"raw":2000000,"fmt":"2M","longFmt":"2,000,000"},"otherCashflowsFromInvestingActivities":{"raw":-1000000,"fmt":"-1M","longFmt":"-1,000,000"},"totalCashflowsFromInvestingActivities":{"raw":-93000000,"fmt":"-93M","longFmt":"-93,000,000"},"netBorrowings":{"raw":467000000,"fmt":"467M","longFmt":"467,000,000"},"otherCashflowsFromFinancingActivities":{"raw":-3000000,"fmt":"-3M","longFmt":"-3,000,000"},"totalCashFromFinancingActivities":{"raw":50000000,"fmt":"50M","longFmt":"50,000,000"},"changeInCash":{"raw":325000000,"fmt":"325M","longFmt":"325,000,000"},"repurchaseOfStock":{"raw":-430000000,"fmt":"-430M","longFmt":"-430,000,000"},"issuanceOfStock":{"raw":16000000,"fmt":"16M","longFmt":"16,000,000"}},{"maxAge":1,"endDate":{"raw":1530316800,"fmt":"2018-06-30"},"netIncome":{"raw":251000000,"fmt":"251M","longFmt":"251,000,000"},"depreciation":{"raw":136000000,"fmt":"136M","longFmt":"136,000,000"},"changeToNetincome":{"raw":54000000,"fmt":"54M","longFmt":"54,000,000"},"changeToAccountReceivables":{"raw":-18000000,"fmt":"-18M","longFmt":"-18,000,000"},"changeToLiabilities":{"raw":0,"fmt":null,"longFmt":"0"},"changeToOperatingActivities":{"raw":-30000000,"fmt":"-30M","longFmt":"-30,000,000"},"totalCashFromOperatingActivities":{"raw":368000000,"fmt":"368M","longFmt":"368,000,000"},"capitalExpenditures":{"raw":-94000000,"fmt":"-94M","longFmt":"-94,000,000"},"investments":{"raw":2000000,"fmt":"2M","longFmt":"2,000,000"},"otherCashflowsFromInvestingActivities":{"raw":-1000000,"fmt":"-1M","longFmt":"-1,000,000"},"totalCashflowsFromInvestingActivities":{"raw":-93000000,"fmt":"-93M","longFmt":"-93,000,000"},"netBorrowings":{"raw":467000000,"fmt":"467M","longFmt":"467,000,000"},"otherCashflowsFromFinancingActivities":{"raw":-3000000,"fmt":"-3M","longFmt":"-3,000,000"},"totalCashFromFinancingActivities":{"raw":50000000,"fmt":"50M","longFmt":"50,000,000"},"changeInCash":{"raw":325000000,"fmt":"325M","longFmt":"325,000,000"},"repurchaseOfStock":{"raw":-430000000,"fmt":"-430M","longFmt":"-430,000,000"},"issuanceOfStock":{"raw":16000000,"fmt":"16M","longFmt":"16,000,000"}}],"maxAge":86400},"defaultKeyStatistics":{"maxAge":1,"priceHint":{"raw":2,"fmt":"2","longFmt":"2"},"enterpriseValue":{"raw":42894487552,"fmt":"42.89B","longFmt":"42,894,487,552"},"forwardPE":{"raw":24.464937,"fmt":"24.46"},"profitMargins":{"raw":0.16805,"fmt":"16.81%"},"floatShares":{"raw":391686354,"fmt":"391.69M","longFmt":"391,686,354"},"sharesOutstanding":{"raw":409436992,"fmt":"409.44M","longFmt":"409,436,992"},"sharesShort":{"raw":51179656,"fmt":"51.18M","longFmt":"51,179,656"},"sharesShortPriorMonth":{"raw":50070320,"fmt":"50.07M","longFmt":"50,070,320"},"sharesShortPreviousMonthDate":{"raw":1559260800,"fmt":"2019-05-31"},"dateShortInterest":{"raw":1561680000,"fmt":"2019-06-28"},"sharesPercentSharesOut":{"raw":0.1304,"fmt":"13.04%"},"heldPercentInsiders":{"raw":0.00308,"fmt":"0.31%"},"heldPercentInstitutions":{"raw":0.91117996,"fmt":"91.12%"},"shortRatio":{"raw":16.46,"fmt":"16.46"},"shortPercentOfFloat":{"raw":0.1676,"fmt":"16.76%"},"beta":{"raw":0.839215,"fmt":"0.84"},"morningStarOverallRating":{},"morningStarRiskRating":{},"category":null,"bookValue":{"raw":6.102,"fmt":"6.10"},"priceToBook":{"raw":15.435923,"fmt":"15.44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-0.468,"fmt":"-46.80%"},"revenueQuarterlyGrowth":{},"netIncomeToCommon":{"raw":989000000,"fmt":"989M","longFmt":"989,000,000"},"trailingEps":{"raw":2.424,"fmt":"2.42"},"forwardEps":{"raw":3.85,"fmt":"3.85"},"pegRatio":{"raw":2.28,"fmt":"2.28"},"lastSplitFactor":"1/2","lastSplitDate":{"raw":1521504000,"fmt":"2018-03-20"},"enterpriseToRevenue":{"raw":7.289,"fmt":"7.29"},"enterpriseToEbitda":{"raw":22.612,"fmt":"22.61"},"52WeekChange":{"raw":0.23260045,"fmt":"23.26%"},"SandP52WeekChange":{"raw":0.077139735,"fmt":"7.71%"},"lastDividendValue":{},"lastCapGain":{},"annualHoldingsTurnover":{}},"financialData":{"maxAge":86400,"currentPrice":{"raw":94.19,"fmt":"94.19"},"targetHighPrice":{"raw":110.0,"fmt":"110.00"},"targetLowPrice":{"raw":83.0,"fmt":"83.00"},"targetMeanPrice":{"raw":101.68,"fmt":"101.68"},"targetMedianPrice":{"raw":102.0,"fmt":"102.00"},"recommendationMean":{"raw":1.8,"fmt":"1.80"},"recommendationKey":"buy","numberOfAnalystOpinions":{"raw":19,"fmt":"19","longFmt":"19"},"totalCash":{"raw":452000000,"fmt":"452M","longFmt":"452,000,000"},"totalCashPerShare":{"raw":1.152,"fmt":"1.15"},"ebitda":{"raw":1896999936,"fmt":"1.9B","longFmt":"1,896,999,936"},"totalDebt":{"raw":6256999936,"fmt":"6.26B","longFmt":"6,256,999,936"},"quickRatio":{"raw":0.706,"fmt":"0.71"},"currentRatio":{"raw":1.073,"fmt":"1.07"},"totalRevenue":{"raw":5885000192,"fmt":"5.89B","longFmt":"5,885,000,192"},"debtToEquity":{"raw":261.362,"fmt":"261.36"},"revenuePerShare":{"raw":14.707,"fmt":"14.71"},"returnOnAssets":{"raw":0.08658,"fmt":"8.66%"},"returnOnEquity":{"raw":0.36868,"fmt":"36.87%"},"grossProfits":{"raw":2754000000,"fmt":"2.75B","longFmt":"2,754,000,000"},"freeCashflow":{"raw":1014374976,"fmt":"1.01B","longFmt":"1,014,374,976"},"operatingCashflow":{"raw":1596000000,"fmt":"1.6B","longFmt":"1,596,000,000"},"earningsGrowth":{"raw":-0.44,"fmt":"-44.00%"},"revenueGrowth":{"raw":0.043,"fmt":"4.30%"},"grossMargins":{"raw":0.47188,"fmt":"47.19%"},"ebitdaMargins":{"raw":0.32234,"fmt":"32.23%"},"operatingMargins":{"raw":0.25709,"fmt":"25.71%"},"profitMargins":{"raw":0.16805,"fmt":"16.81%"},"financialCurrency":"USD"}}],"error":null}} </t>
  </si>
  <si>
    <t xml:space="preserve">{"quoteSummary":{"result":[{"cashflowStatementHistoryQuarterly":{"cashflowStatements":[{"maxAge":1,"endDate":{"raw":1553990400,"fmt":"2019-03-31"},"netIncome":{"raw":454000000,"fmt":"454M","longFmt":"454,000,000"},"depreciation":{"raw":234000000,"fmt":"234M","longFmt":"234,000,000"},"changeToNetincome":{"raw":4000000,"fmt":"4M","longFmt":"4,000,000"},"changeToLiabilities":{"raw":0,"fmt":null,"longFmt":"0"},"changeToOperatingActivities":{"raw":-375000000,"fmt":"-375M","longFmt":"-375,000,000"},"totalCashFromOperatingActivities":{"raw":317000000,"fmt":"317M","longFmt":"317,000,000"},"capitalExpenditures":{"raw":-316000000,"fmt":"-316M","longFmt":"-316,000,000"},"investments":{"raw":-8000000,"fmt":"-8M","longFmt":"-8,000,000"},"totalCashflowsFromInvestingActivities":{"raw":-324000000,"fmt":"-324M","longFmt":"-324,000,000"},"dividendsPaid":{"raw":-345000000,"fmt":"-345M","longFmt":"-345,000,000"},"netBorrowings":{"raw":449000000,"fmt":"449M","longFmt":"449,000,000"},"otherCashflowsFromFinancingActivities":{"raw":-8000000,"fmt":"-8M","longFmt":"-8,000,000"},"totalCashFromFinancingActivities":{"raw":-42000000,"fmt":"-42M","longFmt":"-42,000,000"},"effectOfExchangeRate":{"raw":1000000,"fmt":"1M","longFmt":"1,000,000"},"changeInCash":{"raw":-48000000,"fmt":"-48M","longFmt":"-48,000,000"},"repurchaseOfStock":{"raw":-164000000,"fmt":"-164M","longFmt":"-164,000,000"},"issuanceOfStock":{"raw":26000000,"fmt":"26M","longFmt":"26,000,000"}},{"maxAge":1,"endDate":{"raw":1546214400,"fmt":"2018-12-31"},"netIncome":{"raw":411000000,"fmt":"411M","longFmt":"411,000,000"},"depreciation":{"raw":173000000,"fmt":"173M","longFmt":"173,000,000"},"changeToNetincome":{"raw":93000000,"fmt":"93M","longFmt":"93,000,000"},"changeToAccountReceivables":{"raw":33000000,"fmt":"33M","longFmt":"33,000,000"},"changeToLiabilities":{"raw":392000000,"fmt":"392M","longFmt":"392,000,000"},"changeToInventory":{"raw":-127000000,"fmt":"-127M","longFmt":"-127,000,000"},"changeToOperatingActivities":{"raw":-90000000,"fmt":"-90M","longFmt":"-90,000,000"},"totalCashFromOperatingActivities":{"raw":949000000,"fmt":"949M","longFmt":"949,000,000"},"capitalExpenditures":{"raw":-311000000,"fmt":"-311M","longFmt":"-311,000,000"},"investments":{"raw":-2000000,"fmt":"-2M","longFmt":"-2,000,000"},"otherCashflowsFromInvestingActivities":{"raw":-8000000,"fmt":"-8M","longFmt":"-8,000,000"},"totalCashflowsFromInvestingActivities":{"raw":-270000000,"fmt":"-270M","longFmt":"-270,000,000"},"dividendsPaid":{"raw":-347000000,"fmt":"-347M","longFmt":"-347,000,000"},"netBorrowings":{"raw":-77000000,"fmt":"-77M","longFmt":"-77,000,000"},"otherCashflowsFromFinancingActivities":{"raw":-16000000,"fmt":"-16M","longFmt":"-16,000,000"},"totalCashFromFinancingActivities":{"raw":-632000000,"fmt":"-632M","longFmt":"-632,000,000"},"effectOfExchangeRate":{"raw":-2000000,"fmt":"-2M","longFmt":"-2,000,000"},"changeInCash":{"raw":45000000,"fmt":"45M","longFmt":"45,000,000"},"repurchaseOfStock":{"raw":-204000000,"fmt":"-204M","longFmt":"-204,000,000"},"issuanceOfStock":{"raw":12000000,"fmt":"12M","longFmt":"12,000,000"}},{"maxAge":1,"endDate":{"raw":1538265600,"fmt":"2018-09-30"},"netIncome":{"raw":451000000,"fmt":"451M","longFmt":"451,000,000"},"depreciation":{"raw":170000000,"fmt":"170M","longFmt":"170,000,000"},"changeToNetincome":{"raw":47000000,"fmt":"47M","longFmt":"47,000,000"},"changeToAccountReceivables":{"raw":33000000,"fmt":"33M","longFmt":"33,000,000"},"changeToLiabilities":{"raw":0,"fmt":null,"longFmt":"0"},"changeToInventory":{"raw":-127000000,"fmt":"-127M","longFmt":"-127,000,000"},"changeToOperatingActivities":{"raw":24000000,"fmt":"24M","longFmt":"24,000,000"},"totalCashFromOperatingActivities":{"raw":692000000,"fmt":"692M","longFmt":"692,000,000"},"capitalExpenditures":{"raw":-219000000,"fmt":"-219M","longFmt":"-219,000,000"},"investments":{"raw":-26000000,"fmt":"-26M","longFmt":"-26,000,000"},"otherCashflowsFromInvestingActivities":{"raw":25000000,"fmt":"25M","longFmt":"25,000,000"},"totalCashflowsFromInvestingActivities":{"raw":-220000000,"fmt":"-220M","longFmt":"-220,000,000"},"dividendsPaid":{"raw":-348000000,"fmt":"-348M","longFmt":"-348,000,000"},"netBorrowings":{"raw":43000000,"fmt":"43M","longFmt":"43,000,000"},"otherCashflowsFromFinancingActivities":{"raw":-16000000,"fmt":"-16M","longFmt":"-16,000,000"},"totalCashFromFinancingActivities":{"raw":-453000000,"fmt":"-453M","longFmt":"-453,000,000"},"effectOfExchangeRate":{"raw":-9000000,"fmt":"-9M","longFmt":"-9,000,000"},"changeInCash":{"raw":10000000,"fmt":"10M","longFmt":"10,000,000"},"repurchaseOfStock":{"raw":-176000000,"fmt":"-176M","longFmt":"-176,000,000"},"issuanceOfStock":{"raw":28000000,"fmt":"28M","longFmt":"28,000,000"}},{"maxAge":1,"endDate":{"raw":1530316800,"fmt":"2018-06-30"},"netIncome":{"raw":455000000,"fmt":"455M","longFmt":"455,000,000"},"depreciation":{"raw":156000000,"fmt":"156M","longFmt":"156,000,000"},"changeToNetincome":{"raw":186000000,"fmt":"186M","longFmt":"186,000,000"},"changeToAccountReceivables":{"raw":33000000,"fmt":"33M","longFmt":"33,000,000"},"changeToLiabilities":{"raw":0,"fmt":null,"longFmt":"0"},"changeToInventory":{"raw":-127000000,"fmt":"-127M","longFmt":"-127,000,000"},"changeToOperatingActivities":{"raw":-10000000,"fmt":"-10M","longFmt":"-10,000,000"},"totalCashFromOperatingActivities":{"raw":787000000,"fmt":"787M","longFmt":"787,000,000"},"capitalExpenditures":{"raw":-158000000,"fmt":"-158M","longFmt":"-158,000,000"},"investments":{"raw":11000000,"fmt":"11M","longFmt":"11,000,000"},"otherCashflowsFromInvestingActivities":{"raw":-9000000,"fmt":"-9M","longFmt":"-9,000,000"},"totalCashflowsFromInvestingActivities":{"raw":-156000000,"fmt":"-156M","longFmt":"-156,000,000"},"dividendsPaid":{"raw":-350000000,"fmt":"-350M","longFmt":"-350,000,000"},"netBorrowings":{"raw":-147000000,"fmt":"-147M","longFmt":"-147,000,000"},"otherCashflowsFromFinancingActivities":{"raw":-35000000,"fmt":"-35M","longFmt":"-35,000,000"},"totalCashFromFinancingActivities":{"raw":-747000000,"fmt":"-747M","longFmt":"-747,000,000"},"effectOfExchangeRate":{"raw":-26000000,"fmt":"-26M","longFmt":"-26,000,000"},"changeInCash":{"raw":-142000000,"fmt":"-142M","longFmt":"-142,000,000"},"repurchaseOfStock":{"raw":-223000000,"fmt":"-223M","longFmt":"-223,000,000"},"issuanceOfStock":{"raw":8000000,"fmt":"8M","longFmt":"8,000,000"}}],"maxAge":86400},"defaultKeyStatistics":{"maxAge":1,"priceHint":{"raw":2,"fmt":"2","longFmt":"2"},"enterpriseValue":{"raw":55991500800,"fmt":"55.99B","longFmt":"55,991,500,800"},"forwardPE":{"raw":19.822857,"fmt":"19.82"},"profitMargins":{"raw":0.09631,"fmt":"9.63%"},"floatShares":{"raw":342475156,"fmt":"342.48M","longFmt":"342,475,156"},"sharesOutstanding":{"raw":343795008,"fmt":"343.8M","longFmt":"343,795,008"},"sharesShort":{"raw":7011107,"fmt":"7.01M","longFmt":"7,011,107"},"sharesShortPriorMonth":{"raw":6569451,"fmt":"6.57M","longFmt":"6,569,451"},"sharesShortPreviousMonthDate":{"raw":1559260800,"fmt":"2019-05-31"},"dateShortInterest":{"raw":1561680000,"fmt":"2019-06-28"},"sharesPercentSharesOut":{"raw":0.020399999,"fmt":"2.04%"},"heldPercentInsiders":{"raw":0.00404,"fmt":"0.40%"},"heldPercentInstitutions":{"raw":0.75068,"fmt":"75.07%"},"shortRatio":{"raw":4.05,"fmt":"4.05"},"shortPercentOfFloat":{"raw":0.020499999,"fmt":"2.05%"},"beta":{"raw":0.46156,"fmt":"0.46"},"morningStarOverallRating":{},"morningStarRiskRating":{},"category":null,"bookValue":{"raw":-0.887,"fmt":"-0.89"},"priceToBook":{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3.882,"fmt":"388.20%"},"revenueQuarterlyGrowth":{},"netIncomeToCommon":{"raw":1771000064,"fmt":"1.77B","longFmt":"1,771,000,064"},"trailingEps":{"raw":5.088,"fmt":"5.09"},"forwardEps":{"raw":7.0,"fmt":"7"},"pegRatio":{"raw":6.37,"fmt":"6.37"},"lastSplitFactor":"1000/1043","lastSplitDate":{"raw":1414972800,"fmt":"2014-11-03"},"enterpriseToRevenue":{"raw":3.045,"fmt":"3.05"},"enterpriseToEbitda":{"raw":14.449,"fmt":"14.45"},"52WeekChange":{"raw":0.32115746,"fmt":"32.12%"},"SandP52WeekChange":{"raw":0.077139735,"fmt":"7.71%"},"lastDividendValue":{},"lastCapGain":{},"annualHoldingsTurnover":{}},"financialData":{"maxAge":86400,"currentPrice":{"raw":138.76,"fmt":"138.76"},"targetHighPrice":{"raw":145.0,"fmt":"145.00"},"targetLowPrice":{"raw":111.0,"fmt":"111.00"},"targetMeanPrice":{"raw":126.64,"fmt":"126.64"},"targetMedianPrice":{"raw":122.0,"fmt":"122.00"},"recommendationMean":{"raw":3.1,"fmt":"3.10"},"recommendationKey":"hold","numberOfAnalystOpinions":{"raw":14,"fmt":"14","longFmt":"14"},"totalCash":{"raw":491000000,"fmt":"491M","longFmt":"491,000,000"},"totalCashPerShare":{"raw":1.428,"fmt":"1.43"},"ebitda":{"raw":3875000064,"fmt":"3.88B","longFmt":"3,875,000,064"},"totalDebt":{"raw":8385999872,"fmt":"8.39B","longFmt":"8,385,999,872"},"quickRatio":{"raw":0.398,"fmt":"0.40"},"currentRatio":{"raw":0.73,"fmt":"0.73"},"totalRevenue":{"raw":18388000768,"fmt":"18.39B","longFmt":"18,388,000,768"},"debtToEquity":{},"revenuePerShare":{"raw":53.072,"fmt":"53.07"},"returnOnAssets":{"raw":0.12874,"fmt":"12.87%"},"returnOnEquity":{"raw":7.67019,"fmt":"767.02%"},"grossProfits":{"raw":6138000000,"fmt":"6.14B","longFmt":"6,138,000,000"},"freeCashflow":{"raw":1640999936,"fmt":"1.64B","longFmt":"1,640,999,936"},"operatingCashflow":{"raw":2744999936,"fmt":"2.74B","longFmt":"2,744,999,936"},"earningsGrowth":{"raw":4.038,"fmt":"403.80%"},"revenueGrowth":{"raw":-0.021,"fmt":"-2.10%"},"grossMargins":{"raw":0.33119,"fmt":"33.12%"},"ebitdaMargins":{"raw":0.21073,"fmt":"21.07%"},"operatingMargins":{"raw":0.17087,"fmt":"17.09%"},"profitMargins":{"raw":0.09631,"fmt":"9.63%"},"financialCurrency":"USD"}}],"error":null}} </t>
  </si>
  <si>
    <t xml:space="preserve">{"quoteSummary":{"result":[{"cashflowStatementHistoryQuarterly":{"cashflowStatements":[{"maxAge":1,"endDate":{"raw":1553990400,"fmt":"2019-03-31"},"netIncome":{"raw":88132000,"fmt":"88.13M","longFmt":"88,132,000"},"depreciation":{"raw":91886000,"fmt":"91.89M","longFmt":"91,886,000"},"changeToNetincome":{"raw":23948000,"fmt":"23.95M","longFmt":"23,948,000"},"changeToAccountReceivables":{"raw":15946000,"fmt":"15.95M","longFmt":"15,946,000"},"changeToLiabilities":{"raw":-17642000,"fmt":"-17.64M","longFmt":"-17,642,000"},"changeToInventory":{"raw":2781000,"fmt":"2.78M","longFmt":"2,781,000"},"changeToOperatingActivities":{"raw":-38524000,"fmt":"-38.52M","longFmt":"-38,524,000"},"totalCashFromOperatingActivities":{"raw":182581000,"fmt":"182.58M","longFmt":"182,581,000"},"capitalExpenditures":{"raw":-64226000,"fmt":"-64.23M","longFmt":"-64,226,000"},"investments":{"raw":-29111000,"fmt":"-29.11M","longFmt":"-29,111,000"},"totalCashflowsFromInvestingActivities":{"raw":-93337000,"fmt":"-93.34M","longFmt":"-93,337,000"},"otherCashflowsFromFinancingActivities":{"raw":-277000,"fmt":"-277k","longFmt":"-277,000"},"totalCashFromFinancingActivities":{"raw":-63531000,"fmt":"-63.53M","longFmt":"-63,531,000"},"effectOfExchangeRate":{"raw":178000,"fmt":"178k","longFmt":"178,000"},"changeInCash":{"raw":25891000,"fmt":"25.89M","longFmt":"25,891,000"},"repurchaseOfStock":{"raw":-63254000,"fmt":"-63.25M","longFmt":"-63,254,000"}},{"maxAge":1,"endDate":{"raw":1546214400,"fmt":"2018-12-31"},"netIncome":{"raw":32019000,"fmt":"32.02M","longFmt":"32,019,000"},"depreciation":{"raw":53217000,"fmt":"53.22M","longFmt":"53,217,000"},"changeToNetincome":{"raw":9482000,"fmt":"9.48M","longFmt":"9,482,000"},"changeToAccountReceivables":{"raw":-21740000,"fmt":"-21.74M","longFmt":"-21,740,000"},"changeToLiabilities":{"raw":20726000,"fmt":"20.73M","longFmt":"20,726,000"},"changeToInventory":{"raw":-3284000,"fmt":"-3.28M","longFmt":"-3,284,000"},"changeToOperatingActivities":{"raw":11830000,"fmt":"11.83M","longFmt":"11,830,000"},"totalCashFromOperatingActivities":{"raw":129055000,"fmt":"129.06M","longFmt":"129,055,000"},"capitalExpenditures":{"raw":-77391000,"fmt":"-77.39M","longFmt":"-77,391,000"},"investments":{"raw":-97971000,"fmt":"-97.97M","longFmt":"-97,971,000"},"totalCashflowsFromInvestingActivities":{"raw":-175362000,"fmt":"-175.36M","longFmt":"-175,362,000"},"otherCashflowsFromFinancingActivities":{"raw":-37000,"fmt":"-37k","longFmt":"-37,000"},"totalCashFromFinancingActivities":{"raw":-45357000,"fmt":"-45.36M","longFmt":"-45,357,000"},"effectOfExchangeRate":{"raw":-792000,"fmt":"-792k","longFmt":"-792,000"},"changeInCash":{"raw":-92456000,"fmt":"-92.46M","longFmt":"-92,456,000"},"repurchaseOfStock":{"raw":-45320000,"fmt":"-45.32M","longFmt":"-45,320,000"}},{"maxAge":1,"endDate":{"raw":1538265600,"fmt":"2018-09-30"},"netIncome":{"raw":38204000,"fmt":"38.2M","longFmt":"38,204,000"},"depreciation":{"raw":52654000,"fmt":"52.65M","longFmt":"52,654,000"},"changeToNetincome":{"raw":39809000,"fmt":"39.81M","longFmt":"39,809,000"},"changeToAccountReceivables":{"raw":-3179000,"fmt":"-3.18M","longFmt":"-3,179,000"},"changeToLiabilities":{"raw":3732000,"fmt":"3.73M","longFmt":"3,732,000"},"changeToInventory":{"raw":2569000,"fmt":"2.57M","longFmt":"2,569,000"},"changeToOperatingActivities":{"raw":52653000,"fmt":"52.65M","longFmt":"52,653,000"},"totalCashFromOperatingActivities":{"raw":197079000,"fmt":"197.08M","longFmt":"197,079,000"},"capitalExpenditures":{"raw":-81494000,"fmt":"-81.49M","longFmt":"-81,494,000"},"investments":{"raw":21077000,"fmt":"21.08M","longFmt":"21,077,000"},"totalCashflowsFromInvestingActivities":{"raw":-60417000,"fmt":"-60.42M","longFmt":"-60,417,000"},"otherCashflowsFromFinancingActivities":{"raw":-95000,"fmt":"-95k","longFmt":"-95,000"},"totalCashFromFinancingActivities":{"raw":-19322000,"fmt":"-19.32M","longFmt":"-19,322,000"},"effectOfExchangeRate":{"raw":50000,"fmt":"50k","longFmt":"50,000"},"changeInCash":{"raw":117390000,"fmt":"117.39M","longFmt":"117,390,000"},"repurchaseOfStock":{"raw":-19227000,"fmt":"-19.23M","longFmt":"-19,227,000"}},{"maxAge":1,"endDate":{"raw":1530316800,"fmt":"2018-06-30"},"netIncome":{"raw":46884000,"fmt":"46.88M","longFmt":"46,884,000"},"depreciation":{"raw":49193000,"fmt":"49.19M","longFmt":"49,193,000"},"changeToNetincome":{"raw":67333000,"fmt":"67.33M","longFmt":"67,333,000"},"changeToAccountReceivables":{"raw":2854000,"fmt":"2.85M","longFmt":"2,854,000"},"changeToLiabilities":{"raw":-2791000,"fmt":"-2.79M","longFmt":"-2,791,000"},"changeToInventory":{"raw":-3458000,"fmt":"-3.46M","longFmt":"-3,458,000"},"changeToOperatingActivities":{"raw":-24698000,"fmt":"-24.7M","longFmt":"-24,698,000"},"totalCashFromOperatingActivities":{"raw":94302000,"fmt":"94.3M","longFmt":"94,302,000"},"capitalExpenditures":{"raw":-70981000,"fmt":"-70.98M","longFmt":"-70,981,000"},"investments":{"raw":455000,"fmt":"455k","longFmt":"455,000"},"totalCashflowsFromInvestingActivities":{"raw":-70526000,"fmt":"-70.53M","longFmt":"-70,526,000"},"otherCashflowsFromFinancingActivities":{"raw":-33000,"fmt":"-33k","longFmt":"-33,000"},"totalCashFromFinancingActivities":{"raw":-29208000,"fmt":"-29.21M","longFmt":"-29,208,000"},"effectOfExchangeRate":{"raw":-691000,"fmt":"-691k","longFmt":"-691,000"},"changeInCash":{"raw":-6123000,"fmt":"-6.12M","longFmt":"-6,123,000"},"repurchaseOfStock":{"raw":-29175000,"fmt":"-29.18M","longFmt":"-29,175,000"}}],"maxAge":86400},"defaultKeyStatistics":{"maxAge":1,"priceHint":{"raw":2,"fmt":"2","longFmt":"2"},"enterpriseValue":{"raw":22995240960,"fmt":"23B","longFmt":"22,995,240,960"},"forwardPE":{"raw":45.290726,"fmt":"45.29"},"profitMargins":{"raw":0.04085,"fmt":"4.08%"},"floatShares":{"raw":24124650,"fmt":"24.12M","longFmt":"24,124,650"},"sharesOutstanding":{"raw":27713600,"fmt":"27.71M","longFmt":"27,713,600"},"sharesShort":{"raw":1683347,"fmt":"1.68M","longFmt":"1,683,347"},"sharesShortPriorMonth":{"raw":1854247,"fmt":"1.85M","longFmt":"1,854,247"},"sharesShortPreviousMonthDate":{"raw":1559260800,"fmt":"2019-05-31"},"dateShortInterest":{"raw":1561680000,"fmt":"2019-06-28"},"sharesPercentSharesOut":{"raw":0.060700003,"fmt":"6.07%"},"heldPercentInsiders":{"raw":0.02517,"fmt":"2.52%"},"heldPercentInstitutions":{"raw":0.62727,"fmt":"62.73%"},"shortRatio":{"raw":3.48,"fmt":"3.48"},"shortPercentOfFloat":{"raw":0.0687,"fmt":"6.87%"},"beta":{"raw":1.182839,"fmt":"1.18"},"morningStarOverallRating":{},"morningStarRiskRating":{},"category":null,"bookValue":{"raw":53.524,"fmt":"53.52"},"priceToBook":{"raw":14.23268,"fmt":"14.23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0.483,"fmt":"48.30%"},"revenueQuarterlyGrowth":{},"netIncomeToCommon":{"raw":205239008,"fmt":"205.24M","longFmt":"205,239,008"},"trailingEps":{"raw":7.317,"fmt":"7.32"},"forwardEps":{"raw":16.82,"fmt":"16.82"},"pegRatio":{"raw":1.82,"fmt":"1.82"},"lastSplitFactor":null,"lastSplitDate":{},"enterpriseToRevenue":{"raw":4.576,"fmt":"4.58"},"enterpriseToEbitda":{"raw":38.997,"fmt":"39.00"},"52WeekChange":{"raw":0.6809052,"fmt":"68.09%"},"SandP52WeekChange":{"raw":0.077139735,"fmt":"7.71%"},"lastDividendValue":{},"lastCapGain":{},"annualHoldingsTurnover":{}},"financialData":{"maxAge":86400,"currentPrice":{"raw":761.79,"fmt":"761.79"},"targetHighPrice":{"raw":870.0,"fmt":"870.00"},"targetLowPrice":{"raw":420.0,"fmt":"420.00"},"targetMeanPrice":{"raw":698.46,"fmt":"698.46"},"targetMedianPrice":{"raw":700.0,"fmt":"700.00"},"recommendationMean":{"raw":2.7,"fmt":"2.70"},"recommendationKey":"hold","numberOfAnalystOpinions":{"raw":26,"fmt":"26","longFmt":"26"},"totalCash":{"raw":735024000,"fmt":"735.02M","longFmt":"735,024,000"},"totalCashPerShare":{"raw":26.522,"fmt":"26.52"},"ebitda":{"raw":589667968,"fmt":"589.67M","longFmt":"589,667,968"},"totalDebt":{"raw":2671566080,"fmt":"2.67B","longFmt":"2,671,566,080"},"quickRatio":{"raw":1.349,"fmt":"1.35"},"currentRatio":{"raw":1.44,"fmt":"1.44"},"totalRevenue":{"raw":5024804864,"fmt":"5.02B","longFmt":"5,024,804,864"},"debtToEquity":{"raw":180.049,"fmt":"180.05"},"revenuePerShare":{"raw":180.949,"fmt":"180.95"},"returnOnAssets":{"raw":0.07081,"fmt":"7.08%"},"returnOnEquity":{"raw":0.14413999,"fmt":"14.41%"},"grossProfits":{"raw":1591023000,"fmt":"1.59B","longFmt":"1,591,023,000"},"freeCashflow":{"raw":320890368,"fmt":"320.89M","longFmt":"320,890,368"},"operatingCashflow":{"raw":603017024,"fmt":"603.02M","longFmt":"603,017,024"},"earningsGrowth":{"raw":0.47,"fmt":"47.00%"},"revenueGrowth":{"raw":0.139,"fmt":"13.90%"},"grossMargins":{"raw":0.33193,"fmt":"33.19%"},"ebitdaMargins":{"raw":0.11735,"fmt":"11.73%"},"operatingMargins":{"raw":0.07579,"fmt":"7.58%"},"profitMargins":{"raw":0.04085,"fmt":"4.08%"},"financialCurrency":"USD"}}],"error":null}} </t>
  </si>
  <si>
    <t xml:space="preserve">{"quoteSummary":{"result":[{"cashflowStatementHistoryQuarterly":{"cashflowStatements":[{"maxAge":1,"endDate":{"raw":1553990400,"fmt":"2019-03-31"},"netIncome":{"raw":654000000,"fmt":"654M","longFmt":"654,000,000"},"depreciation":{"raw":1299000000,"fmt":"1.3B","longFmt":"1,299,000,000"},"changeToNetincome":{"raw":662000000,"fmt":"662M","longFmt":"662,000,000"},"changeToAccountReceivables":{"raw":315000000,"fmt":"315M","longFmt":"315,000,000"},"changeToLiabilities":{"raw":0,"fmt":null,"longFmt":"0"},"changeToOperatingActivities":{"raw":-4073000000,"fmt":"-4.07B","longFmt":"-4,073,000,000"},"totalCashFromOperatingActivities":{"raw":-976000000,"fmt":"-976M","longFmt":"-976,000,000"},"investments":{"raw":-1353000000,"fmt":"-1.35B","longFmt":"-1,353,000,000"},"otherCashflowsFromInvestingActivities":{"raw":17000000,"fmt":"17M","longFmt":"17,000,000"},"totalCashflowsFromInvestingActivities":{"raw":-1979000000,"fmt":"-1.98B","longFmt":"-1,979,000,000"},"dividendsPaid":{"raw":-278000000,"fmt":"-278M","longFmt":"-278,000,000"},"netBorrowings":{"raw":860000000,"fmt":"860M","longFmt":"860,000,000"},"otherCashflowsFromFinancingActivities":{"raw":1697000000,"fmt":"1.7B","longFmt":"1,697,000,000"},"totalCashFromFinancingActivities":{"raw":2764000000,"fmt":"2.76B","longFmt":"2,764,000,000"},"effectOfExchangeRate":{"raw":12000000,"fmt":"12M","longFmt":"12,000,000"},"changeInCash":{"raw":-179000000,"fmt":"-179M","longFmt":"-179,000,000"}},{"maxAge":1,"endDate":{"raw":1546214400,"fmt":"2018-12-31"},"netIncome":{"raw":-622000000,"fmt":"-622M","longFmt":"-622,000,000"},"depreciation":{"raw":1549000000,"fmt":"1.55B","longFmt":"1,549,000,000"},"changeToNetincome":{"raw":447000000,"fmt":"447M","longFmt":"447,000,000"},"changeToAccountReceivables":{"raw":-81000000,"fmt":"-81M","longFmt":"-81,000,000"},"changeToLiabilities":{"raw":0,"fmt":null,"longFmt":"0"},"changeToOperatingActivities":{"raw":-970000000,"fmt":"-970M","longFmt":"-970,000,000"},"totalCashFromOperatingActivities":{"raw":99000000,"fmt":"99M","longFmt":"99,000,000"},"investments":{"raw":1432000000,"fmt":"1.43B","longFmt":"1,432,000,000"},"otherCashflowsFromInvestingActivities":{"raw":1091000000,"fmt":"1.09B","longFmt":"1,091,000,000"},"totalCashflowsFromInvestingActivities":{"raw":694000000,"fmt":"694M","longFmt":"694,000,000"},"dividendsPaid":{"raw":-280000000,"fmt":"-280M","longFmt":"-280,000,000"},"netBorrowings":{"raw":-209000000,"fmt":"-209M","longFmt":"-209,000,000"},"otherCashflowsFromFinancingActivities":{"raw":695000000,"fmt":"695M","longFmt":"695,000,000"},"totalCashFromFinancingActivities":{"raw":-539000000,"fmt":"-539M","longFmt":"-539,000,000"},"effectOfExchangeRate":{"raw":-19000000,"fmt":"-19M","longFmt":"-19,000,000"},"changeInCash":{"raw":235000000,"fmt":"235M","longFmt":"235,000,000"},"repurchaseOfStock":{"raw":-745000000,"fmt":"-745M","longFmt":"-745,000,000"}},{"maxAge":1,"endDate":{"raw":1538265600,"fmt":"2018-09-30"},"netIncome":{"raw":-1259000000,"fmt":"-1.26B","longFmt":"-1,259,000,000"},"depreciation":{"raw":1029000000,"fmt":"1.03B","longFmt":"1,029,000,000"},"changeToNetincome":{"raw":734000000,"fmt":"734M","longFmt":"734,000,000"},"changeToAccountReceivables":{"raw":955000000,"fmt":"955M","longFmt":"955,000,000"},"changeToLiabilities":{"raw":0,"fmt":null,"longFmt":"0"},"changeToOperatingActivities":{"raw":-818000000,"fmt":"-818M","longFmt":"-818,000,000"},"totalCashFromOperatingActivities":{"raw":302000000,"fmt":"302M","longFmt":"302,000,000"},"investments":{"raw":7717000000,"fmt":"7.72B","longFmt":"7,717,000,000"},"otherCashflowsFromInvestingActivities":{"raw":-591000000,"fmt":"-591M","longFmt":"-591,000,000"},"totalCashflowsFromInvestingActivities":{"raw":553000000,"fmt":"553M","longFmt":"553,000,000"},"dividendsPaid":{"raw":-283000000,"fmt":"-283M","longFmt":"-283,000,000"},"netBorrowings":{"raw":-274000000,"fmt":"-274M","longFmt":"-274,000,000"},"otherCashflowsFromFinancingActivities":{"raw":815000000,"fmt":"815M","longFmt":"815,000,000"},"totalCashFromFinancingActivities":{"raw":-90000000,"fmt":"-90M","longFmt":"-90,000,000"},"effectOfExchangeRate":{"raw":-22000000,"fmt":"-22M","longFmt":"-22,000,000"},"changeInCash":{"raw":743000000,"fmt":"743M","longFmt":"743,000,000"},"repurchaseOfStock":{"raw":-348000000,"fmt":"-348M","longFmt":"-348,000,000"}},{"maxAge":1,"endDate":{"raw":1530316800,"fmt":"2018-06-30"},"netIncome":{"raw":937000000,"fmt":"937M","longFmt":"937,000,000"},"depreciation":{"raw":1402000000,"fmt":"1.4B","longFmt":"1,402,000,000"},"changeToNetincome":{"raw":51000000,"fmt":"51M","longFmt":"51,000,000"},"changeToAccountReceivables":{"raw":-387000000,"fmt":"-387M","longFmt":"-387,000,000"},"changeToLiabilities":{"raw":0,"fmt":null,"longFmt":"0"},"changeToOperatingActivities":{"raw":-1718000000,"fmt":"-1.72B","longFmt":"-1,718,000,000"},"totalCashFromOperatingActivities":{"raw":598000000,"fmt":"598M","longFmt":"598,000,000"},"investments":{"raw":2028000000,"fmt":"2.03B","longFmt":"2,028,000,000"},"otherCashflowsFromInvestingActivities":{"raw":346000000,"fmt":"346M","longFmt":"346,000,000"},"totalCashflowsFromInvestingActivities":{"raw":502000000,"fmt":"502M","longFmt":"502,000,000"},"dividendsPaid":{"raw":-286000000,"fmt":"-286M","longFmt":"-286,000,000"},"netBorrowings":{"raw":-167000000,"fmt":"-167M","longFmt":"-167,000,000"},"otherCashflowsFromFinancingActivities":{"raw":-262000000,"fmt":"-262M","longFmt":"-262,000,000"},"totalCashFromFinancingActivities":{"raw":-1063000000,"fmt":"-1.06B","longFmt":"-1,063,000,000"},"effectOfExchangeRate":{"raw":-28000000,"fmt":"-28M","longFmt":"-28,000,000"},"changeInCash":{"raw":9000000,"fmt":"9M","longFmt":"9,000,000"},"repurchaseOfStock":{"raw":-348000000,"fmt":"-348M","longFmt":"-348,000,000"}}],"maxAge":86400},"defaultKeyStatistics":{"maxAge":1,"priceHint":{"raw":2,"fmt":"2","longFmt":"2"},"enterpriseValue":{"raw":73857941504,"fmt":"73.86B","longFmt":"73,857,941,504"},"forwardPE":{"raw":10.964912,"fmt":"10.96"},"profitMargins":{"raw":-0.00602,"fmt":"-0.60%"},"floatShares":{"raw":869153454,"fmt":"869.15M","longFmt":"869,153,454"},"sharesOutstanding":{"raw":869753984,"fmt":"869.75M","longFmt":"869,753,984"},"sharesShort":{"raw":16057758,"fmt":"16.06M","longFmt":"16,057,758"},"sharesShortPriorMonth":{"raw":17935419,"fmt":"17.94M","longFmt":"17,935,419"},"sharesShortPreviousMonthDate":{"raw":1559260800,"fmt":"2019-05-31"},"dateShortInterest":{"raw":1561680000,"fmt":"2019-06-28"},"sharesPercentSharesOut":{"raw":0.0185,"fmt":"1.85%"},"heldPercentInsiders":{"raw":0.00141,"fmt":"0.14%"},"heldPercentInstitutions":{"raw":0.92015,"fmt":"92.01%"},"shortRatio":{"raw":3.58,"fmt":"3.58"},"shortPercentOfFloat":{"raw":0.0185,"fmt":"1.85%"},"beta":{"raw":1.007073,"fmt":"1.01"},"morningStarOverallRating":{},"morningStarRiskRating":{},"category":null,"bookValue":{"raw":69.334,"fmt":"69.33"},"priceToBook":{"raw":0.81129026,"fmt":"0.81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-0.303,"fmt":"-30.30%"},"revenueQuarterlyGrowth":{},"netIncomeToCommon":{"raw":-249000000,"fmt":"-249M","longFmt":"-249,000,000"},"trailingEps":{"raw":-0.326,"fmt":"-0.33"},"forwardEps":{"raw":5.13,"fmt":"5.13"},"pegRatio":{"raw":0.23,"fmt":"0.23"},"lastSplitFactor":"20/1","lastSplitDate":{"raw":1246406400,"fmt":"2009-07-01"},"enterpriseToRevenue":{"raw":1.532,"fmt":"1.53"},"enterpriseToEbitda":{"raw":9.985,"fmt":"9.98"},"52WeekChange":{"raw":0.026839495,"fmt":"2.68%"},"SandP52WeekChange":{"raw":0.077139735,"fmt":"7.71%"},"lastDividendValue":{},"lastCapGain":{},"annualHoldingsTurnover":{}},"financialData":{"maxAge":86400,"currentPrice":{"raw":56.25,"fmt":"56.25"},"targetHighPrice":{"raw":66.0,"fmt":"66.00"},"targetLowPrice":{"raw":46.0,"fmt":"46.00"},"targetMeanPrice":{"raw":57.0,"fmt":"57.00"},"targetMedianPrice":{"raw":58.0,"fmt":"58.00"},"recommendationMean":{"raw":2.2,"fmt":"2.20"},"recommendationKey":"buy","numberOfAnalystOpinions":{"raw":17,"fmt":"17","longFmt":"17"},"totalCash":{"raw":13447000064,"fmt":"13.45B","longFmt":"13,447,000,064"},"totalCashPerShare":{"raw":15.461,"fmt":"15.46"},"ebitda":{"raw":7397000192,"fmt":"7.4B","longFmt":"7,397,000,192"},"totalDebt":{"raw":36599001088,"fmt":"36.6B","longFmt":"36,599,001,088"},"quickRatio":{"raw":0.247,"fmt":"0.25"},"currentRatio":{"raw":0.668,"fmt":"0.67"},"totalRevenue":{"raw":48201998336,"fmt":"48.2B","longFmt":"48,201,998,336"},"debtToEquity":{"raw":58.942,"fmt":"58.94"},"revenuePerShare":{"raw":54.144,"fmt":"54.14"},"returnOnAssets":{"raw":0.00262,"fmt":"0.26%"},"returnOnEquity":{"raw":0.0014300001,"fmt":"0.14%"},"grossProfits":{"raw":10905000000,"fmt":"10.9B","longFmt":"10,905,000,000"},"freeCashflow":{"raw":7115624960,"fmt":"7.12B","longFmt":"7,115,624,960"},"operatingCashflow":{"raw":23000000,"fmt":"23M","longFmt":"23,000,000"},"earningsGrowth":{"raw":-0.26,"fmt":"-26.00%"},"revenueGrowth":{"raw":0.064,"fmt":"6.40%"},"grossMargins":{"raw":0.22163,"fmt":"22.16%"},"ebitdaMargins":{"raw":0.15346,"fmt":"15.35%"},"operatingMargins":{"raw":0.04394,"fmt":"4.39%"},"profitMargins":{"raw":-0.00602,"fmt":"-0.60%"},"financialCurrency":"USD"}}],"error":null}} </t>
  </si>
  <si>
    <t xml:space="preserve">{"quoteSummary":{"result":[{"cashflowStatementHistoryQuarterly":{"cashflowStatements":[{"maxAge":1,"endDate":{"raw":1553817600,"fmt":"2019-03-29"},"netIncome":{"raw":34000000,"fmt":"34M","longFmt":"34,000,000"},"depreciation":{"raw":98000000,"fmt":"98M","longFmt":"98,000,000"},"changeToNetincome":{"raw":68000000,"fmt":"68M","longFmt":"68,000,000"},"changeToAccountReceivables":{"raw":16000000,"fmt":"16M","longFmt":"16,000,000"},"changeToLiabilities":{"raw":116000000,"fmt":"116M","longFmt":"116,000,000"},"changeToOperatingActivities":{"raw":71000000,"fmt":"71M","longFmt":"71,000,000"},"totalCashFromOperatingActivities":{"raw":547000000,"fmt":"547M","longFmt":"547,000,000"},"capitalExpenditures":{"raw":-54000000,"fmt":"-54M","longFmt":"-54,000,000"},"investments":{"raw":20000000,"fmt":"20M","longFmt":"20,000,000"},"otherCashflowsFromInvestingActivities":{"raw":-7000000,"fmt":"-7M","longFmt":"-7,000,000"},"totalCashflowsFromInvestingActivities":{"raw":-180000000,"fmt":"-180M","longFmt":"-180,000,000"},"dividendsPaid":{"raw":-74000000,"fmt":"-74M","longFmt":"-74,000,000"},"netBorrowings":{"raw":-600000000,"fmt":"-600M","longFmt":"-600,000,000"},"otherCashflowsFromFinancingActivities":{"raw":22000000,"fmt":"22M","longFmt":"22,000,000"},"totalCashFromFinancingActivities":{"raw":-880000000,"fmt":"-880M","longFmt":"-880,000,000"},"effectOfExchangeRate":{"raw":-5000000,"fmt":"-5M","longFmt":"-5,000,000"},"changeInCash":{"raw":-518000000,"fmt":"-518M","longFmt":"-518,000,000"},"repurchaseOfStock":{"raw":-239000000,"fmt":"-239M","longFmt":"-239,000,000"},"issuanceOfStock":{"raw":11000000,"fmt":"11M","longFmt":"11,000,000"}},{"maxAge":1,"endDate":{"raw":1545955200,"fmt":"2018-12-28"},"netIncome":{"raw":65000000,"fmt":"65M","longFmt":"65,000,000"},"depreciation":{"raw":93000000,"fmt":"93M","longFmt":"93,000,000"},"changeToNetincome":{"raw":63000000,"fmt":"63M","longFmt":"63,000,000"},"changeToAccountReceivables":{"raw":-189000000,"fmt":"-189M","longFmt":"-189,000,000"},"changeToLiabilities":{"raw":228000000,"fmt":"228M","longFmt":"228,000,000"},"changeToOperatingActivities":{"raw":8000000,"fmt":"8M","longFmt":"8,000,000"},"totalCashFromOperatingActivities":{"raw":377000000,"fmt":"377M","longFmt":"377,000,000"},"capitalExpenditures":{"raw":-58000000,"fmt":"-58M","longFmt":"-58,000,000"},"investments":{"raw":20000000,"fmt":"20M","longFmt":"20,000,000"},"otherCashflowsFromInvestingActivities":{"raw":-5000000,"fmt":"-5M","longFmt":"-5,000,000"},"totalCashflowsFromInvestingActivities":{"raw":-41000000,"fmt":"-41M","longFmt":"-41,000,000"},"dividendsPaid":{"raw":-33000000,"fmt":"-33M","longFmt":"-33,000,000"},"netBorrowings":{"raw":-600000000,"fmt":"-600M","longFmt":"-600,000,000"},"otherCashflowsFromFinancingActivities":{"raw":-26000000,"fmt":"-26M","longFmt":"-26,000,000"},"totalCashFromFinancingActivities":{"raw":-172000000,"fmt":"-172M","longFmt":"-172,000,000"},"effectOfExchangeRate":{"raw":-2000000,"fmt":"-2M","longFmt":"-2,000,000"},"changeInCash":{"raw":162000000,"fmt":"162M","longFmt":"162,000,000"},"repurchaseOfStock":{"raw":-115000000,"fmt":"-115M","longFmt":"-115,000,000"},"issuanceOfStock":{"raw":2000000,"fmt":"2M","longFmt":"2,000,000"}},{"maxAge":1,"endDate":{"raw":1538092800,"fmt":"2018-09-28"},"netIncome":{"raw":-8000000,"fmt":"-8M","longFmt":"-8,000,000"},"depreciation":{"raw":94000000,"fmt":"94M","longFmt":"94,000,000"},"changeToNetincome":{"raw":184000000,"fmt":"184M","longFmt":"184,000,000"},"changeToAccountReceivables":{"raw":-35000000,"fmt":"-35M","longFmt":"-35,000,000"},"changeToLiabilities":{"raw":-36000000,"fmt":"-36M","longFmt":"-36,000,000"},"changeToOperatingActivities":{"raw":48000000,"fmt":"48M","longFmt":"48,000,000"},"totalCashFromOperatingActivities":{"raw":240000000,"fmt":"240M","longFmt":"240,000,000"},"capitalExpenditures":{"raw":-51000000,"fmt":"-51M","longFmt":"-51,000,000"},"investments":{"raw":35000000,"fmt":"35M","longFmt":"35,000,000"},"otherCashflowsFromInvestingActivities":{"raw":-2000000,"fmt":"-2M","longFmt":"-2,000,000"},"totalCashflowsFromInvestingActivities":{"raw":-30000000,"fmt":"-30M","longFmt":"-30,000,000"},"dividendsPaid":{"raw":-63000000,"fmt":"-63M","longFmt":"-63,000,000"},"netBorrowings":{"raw":-600000000,"fmt":"-600M","longFmt":"-600,000,000"},"otherCashflowsFromFinancingActivities":{"raw":13000000,"fmt":"13M","longFmt":"13,000,000"},"totalCashFromFinancingActivities":{"raw":-59000000,"fmt":"-59M","longFmt":"-59,000,000"},"effectOfExchangeRate":{"raw":-5000000,"fmt":"-5M","longFmt":"-5,000,000"},"changeInCash":{"raw":146000000,"fmt":"146M","longFmt":"146,000,000"},"repurchaseOfStock":{"raw":-11000000,"fmt":"-11M","longFmt":"-11,000,000"},"issuanceOfStock":{"raw":2000000,"fmt":"2M","longFmt":"2,000,000"}},{"maxAge":1,"endDate":{"raw":1530230400,"fmt":"2018-06-29"},"netIncome":{"raw":-60000000,"fmt":"-60M","longFmt":"-60,000,000"},"depreciation":{"raw":94000000,"fmt":"94M","longFmt":"94,000,000"},"changeToNetincome":{"raw":49000000,"fmt":"49M","longFmt":"49,000,000"},"changeToAccountReceivables":{"raw":321000000,"fmt":"321M","longFmt":"321,000,000"},"changeToLiabilities":{"raw":-87000000,"fmt":"-87M","longFmt":"-87,000,000"},"changeToOperatingActivities":{"raw":-43000000,"fmt":"-43M","longFmt":"-43,000,000"},"totalCashFromOperatingActivities":{"raw":331000000,"fmt":"331M","longFmt":"331,000,000"},"capitalExpenditures":{"raw":-44000000,"fmt":"-44M","longFmt":"-44,000,000"},"investments":{"raw":64000000,"fmt":"64M","longFmt":"64,000,000"},"otherCashflowsFromInvestingActivities":{"raw":-5000000,"fmt":"-5M","longFmt":"-5,000,000"},"totalCashflowsFromInvestingActivities":{"raw":10000000,"fmt":"10M","longFmt":"10,000,000"},"dividendsPaid":{"raw":-47000000,"fmt":"-47M","longFmt":"-47,000,000"},"netBorrowings":{"raw":-600000000,"fmt":"-600M","longFmt":"-600,000,000"},"otherCashflowsFromFinancingActivities":{"raw":-13000000,"fmt":"-13M","longFmt":"-13,000,000"},"totalCashFromFinancingActivities":{"raw":-98000000,"fmt":"-98M","longFmt":"-98,000,000"},"effectOfExchangeRate":{"raw":-16000000,"fmt":"-16M","longFmt":"-16,000,000"},"changeInCash":{"raw":227000000,"fmt":"227M","longFmt":"227,000,000"},"repurchaseOfStock":{"raw":-42000000,"fmt":"-42M","longFmt":"-42,000,000"},"issuanceOfStock":{"raw":4000000,"fmt":"4M","longFmt":"4,000,000"}}],"maxAge":86400},"defaultKeyStatistics":{"maxAge":1,"priceHint":{"raw":2,"fmt":"2","longFmt":"2"},"enterpriseValue":{"raw":18216216576,"fmt":"18.22B","longFmt":"18,216,216,576"},"forwardPE":{"raw":12.628415,"fmt":"12.63"},"profitMargins":{"raw":0.0065499996,"fmt":"0.65%"},"floatShares":{"raw":573362455,"fmt":"573.36M","longFmt":"573,362,455"},"sharesOutstanding":{"raw":639217024,"fmt":"639.22M","longFmt":"639,217,024"},"sharesShort":{"raw":17031238,"fmt":"17.03M","longFmt":"17,031,238"},"sharesShortPriorMonth":{"raw":17498438,"fmt":"17.5M","longFmt":"17,498,438"},"sharesShortPreviousMonthDate":{"raw":1559260800,"fmt":"2019-05-31"},"dateShortInterest":{"raw":1561680000,"fmt":"2019-06-28"},"sharesPercentSharesOut":{"raw":0.0275,"fmt":"2.75%"},"heldPercentInsiders":{"raw":0.01026,"fmt":"1.03%"},"heldPercentInstitutions":{"raw":0.93327004,"fmt":"93.33%"},"shortRatio":{"raw":2.31,"fmt":"2.31"},"shortPercentOfFloat":{"raw":0.0308,"fmt":"3.08%"},"beta":{"raw":1.41017,"fmt":"1.41"},"morningStarOverallRating":{},"morningStarRiskRating":{},"category":null,"bookValue":{"raw":9.108,"fmt":"9.11"},"priceToBook":{"raw":2.53733,"fmt":"2.54"},"annualReportExpenseRatio":{},"ytdReturn":{},"beta3Year":{},"totalAssets":{},"yield":{},"fundFamily":null,"fundInceptionDate":{},"legalType":null,"threeYearAverageReturn":{},"fiveYearAverageReturn":{},"priceToSalesTrailing12Months":{},"lastFiscalYearEnd":{"raw":1553817600,"fmt":"2019-03-29"},"nextFiscalYearEnd":{"raw":1616976000,"fmt":"2021-03-29"},"mostRecentQuarter":{"raw":1553817600,"fmt":"2019-03-29"},"earningsQuarterlyGrowth":{},"revenueQuarterlyGrowth":{},"netIncomeToCommon":{"raw":16000000,"fmt":"16M","longFmt":"16,000,000"},"trailingEps":{"raw":0.043,"fmt":"0.04"},"forwardEps":{"raw":1.83,"fmt":"1.83"},"pegRatio":{"raw":1.35,"fmt":"1.35"},"lastSplitFactor":"1/2","lastSplitDate":{"raw":1101859200,"fmt":"2004-12-01"},"enterpriseToRevenue":{"raw":3.85,"fmt":"3.85"},"enterpriseToEbitda":{"raw":18.216,"fmt":"18.22"},"52WeekChange":{"raw":0.059860826,"fmt":"5.99%"},"SandP52WeekChange":{"raw":0.077139735,"fmt":"7.71%"},"lastDividendValue":{},"lastCapGain":{},"annualHoldingsTurnover":{}},"financialData":{"maxAge":86400,"currentPrice":{"raw":23.11,"fmt":"23.11"},"targetHighPrice":{"raw":31.0,"fmt":"31.00"},"targetLowPrice":{"raw":14.0,"fmt":"14.00"},"targetMeanPrice":{"raw":20.84,"fmt":"20.84"},"targetMedianPrice":{"raw":21.5,"fmt":"21.50"},"recommendationMean":{"raw":3.0,"fmt":"3.00"},"recommendationKey":"hold","numberOfAnalystOpinions":{"raw":22,"fmt":"22","longFmt":"22"},"totalCash":{"raw":2043000064,"fmt":"2.04B","longFmt":"2,043,000,064"},"totalCashPerShare":{"raw":3.305,"fmt":"3.31"},"ebitda":{"raw":1000000000,"fmt":"1B","longFmt":"1,000,000,000"},"totalDebt":{"raw":4451999744,"fmt":"4.45B","longFmt":"4,451,999,744"},"quickRatio":{"raw":0.765,"fmt":"0.76"},"currentRatio":{"raw":0.846,"fmt":"0.85"},"totalRevenue":{"raw":4730999808,"fmt":"4.73B","longFmt":"4,730,999,808"},"debtToEquity":{"raw":77.588,"fmt":"77.59"},"revenuePerShare":{"raw":7.486,"fmt":"7.49"},"returnOnAssets":{"raw":0.024489999,"fmt":"2.45%"},"returnOnEquity":{"raw":0.0029699998,"fmt":"0.30%"},"grossProfits":{"raw":3681000000,"fmt":"3.68B","longFmt":"3,681,000,000"},"freeCashflow":{"raw":1311124992,"fmt":"1.31B","longFmt":"1,311,124,992"},"operatingCashflow":{"raw":1495000064,"fmt":"1.5B","longFmt":"1,495,000,064"},"earningsGrowth":{},"revenueGrowth":{"raw":-0.017,"fmt":"-1.70%"},"grossMargins":{"raw":0.77806,"fmt":"77.81%"},"ebitdaMargins":{"raw":0.21136999,"fmt":"21.14%"},"operatingMargins":{"raw":0.13126001,"fmt":"13.13%"},"profitMargins":{"raw":0.0065499996,"fmt":"0.65%"},"financialCurrency":"USD"}}],"error":null}} </t>
  </si>
  <si>
    <t xml:space="preserve">{"quoteSummary":{"result":[{"cashflowStatementHistoryQuarterly":{"cashflowStatements":[{"maxAge":1,"endDate":{"raw":1553990400,"fmt":"2019-03-31"},"netIncome":{"raw":347000000,"fmt":"347M","longFmt":"347,000,000"},"depreciation":{"raw":192000000,"fmt":"192M","longFmt":"192,000,000"},"changeToNetincome":{"raw":50000000,"fmt":"50M","longFmt":"50,000,000"},"changeToAccountReceivables":{"raw":32000000,"fmt":"32M","longFmt":"32,000,000"},"changeToLiabilities":{"raw":-310000000,"fmt":"-310M","longFmt":"-310,000,000"},"changeToInventory":{"raw":-82000000,"fmt":"-82M","longFmt":"-82,000,000"},"changeToOperatingActivities":{"raw":-87000000,"fmt":"-87M","longFmt":"-87,000,000"},"totalCashFromOperatingActivities":{"raw":142000000,"fmt":"142M","longFmt":"142,000,000"},"capitalExpenditures":{"raw":-198000000,"fmt":"-198M","longFmt":"-198,000,000"},"otherCashflowsFromInvestingActivities":{"raw":1000000,"fmt":"1M","longFmt":"1,000,000"},"totalCashflowsFromInvestingActivities":{"raw":-306000000,"fmt":"-306M","longFmt":"-306,000,000"},"dividendsPaid":{"raw":-101000000,"fmt":"-101M","longFmt":"-101,000,000"},"netBorrowings":{"raw":795000000,"fmt":"795M","longFmt":"795,000,000"},"otherCashflowsFromFinancingActivities":{"raw":-32000000,"fmt":"-32M","longFmt":"-32,000,000"},"totalCashFromFinancingActivities":{"raw":238000000,"fmt":"238M","longFmt":"238,000,000"},"effectOfExchangeRate":{"raw":2000000,"fmt":"2M","longFmt":"2,000,000"},"changeInCash":{"raw":76000000,"fmt":"76M","longFmt":"76,000,000"},"repurchaseOfStock":{"raw":-597000000,"fmt":"-597M","longFmt":"-597,000,000"},"issuanceOfStock":{"raw":173000000,"fmt":"173M","longFmt":"173,000,000"}},{"maxAge":1,"endDate":{"raw":1546214400,"fmt":"2018-12-31"},"netIncome":{"raw":348000000,"fmt":"348M","longFmt":"348,000,000"},"depreciation":{"raw":192000000,"fmt":"192M","longFmt":"192,000,000"},"changeToNetincome":{"raw":50000000,"fmt":"50M","longFmt":"50,000,000"},"changeToAccountReceivables":{"raw":32000000,"fmt":"32M","longFmt":"32,000,000"},"changeToLiabilities":{"raw":0,"fmt":null,"longFmt":"0"},"changeToInventory":{"raw":-82000000,"fmt":"-82M","longFmt":"-82,000,000"},"changeToOperatingActivities":{"raw":-87000000,"fmt":"-87M","longFmt":"-87,000,000"},"totalCashFromOperatingActivities":{"raw":142000000,"fmt":"142M","longFmt":"142,000,000"},"capitalExpenditures":{"raw":-198000000,"fmt":"-198M","longFmt":"-198,000,000"},"otherCashflowsFromInvestingActivities":{"raw":1000000,"fmt":"1M","longFmt":"1,000,000"},"totalCashflowsFromInvestingActivities":{"raw":-306000000,"fmt":"-306M","longFmt":"-306,000,000"},"dividendsPaid":{"raw":-101000000,"fmt":"-101M","longFmt":"-101,000,000"},"netBorrowings":{"raw":795000000,"fmt":"795M","longFmt":"795,000,000"},"otherCashflowsFromFinancingActivities":{"raw":-32000000,"fmt":"-32M","longFmt":"-32,000,000"},"totalCashFromFinancingActivities":{"raw":238000000,"fmt":"238M","longFmt":"238,000,000"},"effectOfExchangeRate":{"raw":2000000,"fmt":"2M","longFmt":"2,000,000"},"changeInCash":{"raw":76000000,"fmt":"76M","longFmt":"76,000,000"},"repurchaseOfStock":{"raw":-597000000,"fmt":"-597M","longFmt":"-597,000,000"},"issuanceOfStock":{"raw":173000000,"fmt":"173M","longFmt":"173,000,000"}},{"maxAge":1,"endDate":{"raw":1538265600,"fmt":"2018-09-30"},"netIncome":{"raw":544000000,"fmt":"544M","longFmt":"544,000,000"},"depreciation":{"raw":204000000,"fmt":"204M","longFmt":"204,000,000"},"changeToNetincome":{"raw":-119000000,"fmt":"-119M","longFmt":"-119,000,000"},"changeToAccountReceivables":{"raw":-59000000,"fmt":"-59M","longFmt":"-59,000,000"},"changeToLiabilities":{"raw":58000000,"fmt":"58M","longFmt":"58,000,000"},"changeToInventory":{"raw":-102000000,"fmt":"-102M","longFmt":"-102,000,000"},"changeToOperatingActivities":{"raw":-37000000,"fmt":"-37M","longFmt":"-37,000,000"},"totalCashFromOperatingActivities":{"raw":489000000,"fmt":"489M","longFmt":"489,000,000"},"capitalExpenditures":{"raw":-157000000,"fmt":"-157M","longFmt":"-157,000,000"},"otherCashflowsFromInvestingActivities":{"raw":1000000,"fmt":"1M","longFmt":"1,000,000"},"totalCashflowsFromInvestingActivities":{"raw":-176000000,"fmt":"-176M","longFmt":"-176,000,000"},"dividendsPaid":{"raw":-101000000,"fmt":"-101M","longFmt":"-101,000,000"},"netBorrowings":{"raw":-1000000,"fmt":"-1M","longFmt":"-1,000,000"},"otherCashflowsFromFinancingActivities":{"raw":-32000000,"fmt":"-32M","longFmt":"-32,000,000"},"totalCashFromFinancingActivities":{"raw":-287000000,"fmt":"-287M","longFmt":"-287,000,000"},"effectOfExchangeRate":{"raw":-23000000,"fmt":"-23M","longFmt":"-23,000,000"},"changeInCash":{"raw":3000000,"fmt":"3M","longFmt":"3,000,000"},"repurchaseOfStock":{"raw":-247000000,"fmt":"-247M","longFmt":"-247,000,000"},"issuanceOfStock":{"raw":62000000,"fmt":"62M","longFmt":"62,000,000"}},{"maxAge":1,"endDate":{"raw":1530316800,"fmt":"2018-06-30"},"netIncome":{"raw":343000000,"fmt":"343M","longFmt":"343,000,000"},"depreciation":{"raw":194000000,"fmt":"194M","longFmt":"194,000,000"},"changeToNetincome":{"raw":56000000,"fmt":"56M","longFmt":"56,000,000"},"changeToAccountReceivables":{"raw":-33000000,"fmt":"-33M","longFmt":"-33,000,000"},"changeToLiabilities":{"raw":-6000000,"fmt":"-6M","longFmt":"-6,000,000"},"changeToInventory":{"raw":-78000000,"fmt":"-78M","longFmt":"-78,000,000"},"changeToOperatingActivities":{"raw":-71000000,"fmt":"-71M","longFmt":"-71,000,000"},"totalCashFromOperatingActivities":{"raw":405000000,"fmt":"405M","longFmt":"405,000,000"},"capitalExpenditures":{"raw":-156000000,"fmt":"-156M","longFmt":"-156,000,000"},"otherCashflowsFromInvestingActivities":{"raw":1000000,"fmt":"1M","longFmt":"1,000,000"},"totalCashflowsFromInvestingActivities":{"raw":-165000000,"fmt":"-165M","longFmt":"-165,000,000"},"dividendsPaid":{"raw":-86000000,"fmt":"-86M","longFmt":"-86,000,000"},"netBorrowings":{"raw":-1000000,"fmt":"-1M","longFmt":"-1,000,000"},"otherCashflowsFromFinancingActivities":{"raw":-5000000,"fmt":"-5M","longFmt":"-5,000,000"},"totalCashFromFinancingActivities":{"raw":-263000000,"fmt":"-263M","longFmt":"-263,000,000"},"effectOfExchangeRate":{"raw":-67000000,"fmt":"-67M","longFmt":"-67,000,000"},"changeInCash":{"raw":-90000000,"fmt":"-90M","longFmt":"-90,000,000"},"repurchaseOfStock":{"raw":-259000000,"fmt":"-259M","longFmt":"-259,000,000"},"issuanceOfStock":{"raw":88000000,"fmt":"88M","longFmt":"88,000,000"}}],"maxAge":86400},"defaultKeyStatistics":{"maxAge":1,"priceHint":{"raw":2,"fmt":"2","longFmt":"2"},"enterpriseValue":{"raw":44733915136,"fmt":"44.73B","longFmt":"44,733,915,136"},"forwardPE":{"raw":22.037533,"fmt":"22.04"},"profitMargins":{"raw":0.14275,"fmt":"14.27%"},"floatShares":{"raw":509464435,"fmt":"509.46M","longFmt":"509,464,435"},"sharesOutstanding":{"raw":510168000,"fmt":"510.17M","longFmt":"510,168,000"},"sharesShort":{"raw":5254262,"fmt":"5.25M","longFmt":"5,254,262"},"sharesShortPriorMonth":{"raw":4920635,"fmt":"4.92M","longFmt":"4,920,635"},"sharesShortPreviousMonthDate":{"raw":1559260800,"fmt":"2019-05-31"},"dateShortInterest":{"raw":1561680000,"fmt":"2019-06-28"},"sharesPercentSharesOut":{"raw":0.010299999,"fmt":"1.03%"},"heldPercentInsiders":{"raw":0.00127,"fmt":"0.13%"},"heldPercentInstitutions":{"raw":0.88233,"fmt":"88.23%"},"shortRatio":{"raw":2.15,"fmt":"2.15"},"shortPercentOfFloat":{"raw":0.0109,"fmt":"1.09%"},"beta":{"raw":1.10739,"fmt":"1.11"},"morningStarOverallRating":{},"morningStarRiskRating":{},"category":null,"bookValue":{"raw":14.991,"fmt":"14.99"},"priceToBook":{"raw":5.4832897,"fmt":"5.48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-0.108,"fmt":"-10.80%"},"revenueQuarterlyGrowth":{},"netIncomeToCommon":{"raw":1588000000,"fmt":"1.59B","longFmt":"1,588,000,000"},"trailingEps":{"raw":2.932,"fmt":"2.93"},"forwardEps":{"raw":3.73,"fmt":"3.73"},"pegRatio":{"raw":2.29,"fmt":"2.29"},"lastSplitFactor":"1000/1841","lastSplitDate":{"raw":1435708800,"fmt":"2015-07-01"},"enterpriseToRevenue":{"raw":4.037,"fmt":"4.04"},"enterpriseToEbitda":{"raw":17.272,"fmt":"17.27"},"52WeekChange":{"raw":0.1080935,"fmt":"10.81%"},"SandP52WeekChange":{"raw":0.077139735,"fmt":"7.71%"},"lastDividendValue":{},"lastCapGain":{},"annualHoldingsTurnover":{}},"financialData":{"maxAge":86400,"currentPrice":{"raw":82.2,"fmt":"82.20"},"targetHighPrice":{"raw":95.0,"fmt":"95.00"},"targetLowPrice":{"raw":75.0,"fmt":"75.00"},"targetMeanPrice":{"raw":85.0,"fmt":"85.00"},"targetMedianPrice":{"raw":85.0,"fmt":"85.00"},"recommendationMean":{"raw":2.1,"fmt":"2.10"},"recommendationKey":"buy","numberOfAnalystOpinions":{"raw":15,"fmt":"15","longFmt":"15"},"totalCash":{"raw":1908000000,"fmt":"1.91B","longFmt":"1,908,000,000"},"totalCashPerShare":{"raw":3.74,"fmt":"3.74"},"ebitda":{"raw":2590000128,"fmt":"2.59B","longFmt":"2,590,000,128"},"totalDebt":{"raw":4780000256,"fmt":"4.78B","longFmt":"4,780,000,256"},"quickRatio":{"raw":1.115,"fmt":"1.12"},"currentRatio":{"raw":1.83,"fmt":"1.83"},"totalRevenue":{"raw":11082000384,"fmt":"11.08B","longFmt":"11,082,000,384"},"debtToEquity":{"raw":62.329,"fmt":"62.33"},"revenuePerShare":{"raw":21.018,"fmt":"21.02"},"returnOnAssets":{"raw":0.068179995,"fmt":"6.82%"},"returnOnEquity":{"raw":0.18948,"fmt":"18.95%"},"grossProfits":{"raw":4827000000,"fmt":"4.83B","longFmt":"4,827,000,000"},"freeCashflow":{"raw":794124992,"fmt":"794.12M","longFmt":"794,124,992"},"operatingCashflow":{"raw":1791000064,"fmt":"1.79B","longFmt":"1,791,000,064"},"earningsGrowth":{"raw":-0.07,"fmt":"-7.00%"},"revenueGrowth":{"raw":-0.017,"fmt":"-1.70%"},"grossMargins":{"raw":0.43348998,"fmt":"43.35%"},"ebitdaMargins":{"raw":0.23371,"fmt":"23.37%"},"operatingMargins":{"raw":0.16360001,"fmt":"16.36%"},"profitMargins":{"raw":0.14275,"fmt":"14.27%"},"financialCurrency":"USD"}}],"error":null}} </t>
  </si>
  <si>
    <t xml:space="preserve">{"quoteSummary":{"result":[{"cashflowStatementHistoryQuarterly":{"cashflowStatements":[{"maxAge":1,"endDate":{"raw":1553990400,"fmt":"2019-03-31"},"netIncome":{"raw":375000000,"fmt":"375M","longFmt":"375,000,000"},"depreciation":{"raw":54000000,"fmt":"54M","longFmt":"54,000,000"},"changeToNetincome":{"raw":109000000,"fmt":"109M","longFmt":"109,000,000"},"changeToLiabilities":{"raw":0,"fmt":null,"longFmt":"0"},"changeToOperatingActivities":{"raw":-401000000,"fmt":"-401M","longFmt":"-401,000,000"},"totalCashFromOperatingActivities":{"raw":151000000,"fmt":"151M","longFmt":"151,000,000"},"capitalExpenditures":{"raw":-66000000,"fmt":"-66M","longFmt":"-66,000,000"},"otherCashflowsFromInvestingActivities":{"raw":-28000000,"fmt":"-28M","longFmt":"-28,000,000"},"totalCashflowsFromInvestingActivities":{"raw":-88000000,"fmt":"-88M","longFmt":"-88,000,000"},"dividendsPaid":{"raw":-139000000,"fmt":"-139M","longFmt":"-139,000,000"},"netBorrowings":{"raw":903000000,"fmt":"903M","longFmt":"903,000,000"},"totalCashFromFinancingActivities":{"raw":-123000000,"fmt":"-123M","longFmt":"-123,000,000"},"changeInCash":{"raw":-60000000,"fmt":"-60M","longFmt":"-60,000,000"},"repurchaseOfStock":{"raw":-892000000,"fmt":"-892M","longFmt":"-892,000,000"},"issuanceOfStock":{"raw":5000000,"fmt":"5M","longFmt":"5,000,000"}},{"maxAge":1,"endDate":{"raw":1546214400,"fmt":"2018-12-31"},"netIncome":{"raw":416000000,"fmt":"416M","longFmt":"416,000,000"},"depreciation":{"raw":159000000,"fmt":"159M","longFmt":"159,000,000"},"changeToNetincome":{"raw":-199000000,"fmt":"-199M","longFmt":"-199,000,000"},"changeToLiabilities":{"raw":0,"fmt":null,"longFmt":"0"},"changeToOperatingActivities":{"raw":157000000,"fmt":"157M","longFmt":"157,000,000"},"totalCashFromOperatingActivities":{"raw":533000000,"fmt":"533M","longFmt":"533,000,000"},"capitalExpenditures":{"raw":-94000000,"fmt":"-94M","longFmt":"-94,000,000"},"otherCashflowsFromInvestingActivities":{"raw":-59000000,"fmt":"-59M","longFmt":"-59,000,000"},"totalCashflowsFromInvestingActivities":{"raw":-133000000,"fmt":"-133M","longFmt":"-133,000,000"},"dividendsPaid":{"raw":-139000000,"fmt":"-139M","longFmt":"-139,000,000"},"netBorrowings":{"raw":23000000,"fmt":"23M","longFmt":"23,000,000"},"totalCashFromFinancingActivities":{"raw":-453000000,"fmt":"-453M","longFmt":"-453,000,000"},"changeInCash":{"raw":-53000000,"fmt":"-53M","longFmt":"-53,000,000"},"repurchaseOfStock":{"raw":-337000000,"fmt":"-337M","longFmt":"-337,000,000"},"issuanceOfStock":{"raw":5000000,"fmt":"5M","longFmt":"5,000,000"}},{"maxAge":1,"endDate":{"raw":1538265600,"fmt":"2018-09-30"},"netIncome":{"raw":483000000,"fmt":"483M","longFmt":"483,000,000"},"depreciation":{"raw":96000000,"fmt":"96M","longFmt":"96,000,000"},"changeToNetincome":{"raw":139000000,"fmt":"139M","longFmt":"139,000,000"},"changeToLiabilities":{"raw":0,"fmt":null,"longFmt":"0"},"changeToOperatingActivities":{"raw":8000000,"fmt":"8M","longFmt":"8,000,000"},"totalCashFromOperatingActivities":{"raw":695000000,"fmt":"695M","longFmt":"695,000,000"},"capitalExpenditures":{"raw":-74000000,"fmt":"-74M","longFmt":"-74,000,000"},"otherCashflowsFromInvestingActivities":{"raw":-1000000,"fmt":"-1M","longFmt":"-1,000,000"},"totalCashflowsFromInvestingActivities":{"raw":-33000000,"fmt":"-33M","longFmt":"-33,000,000"},"dividendsPaid":{"raw":-142000000,"fmt":"-142M","longFmt":"-142,000,000"},"netBorrowings":{"raw":334000000,"fmt":"334M","longFmt":"334,000,000"},"totalCashFromFinancingActivities":{"raw":-652000000,"fmt":"-652M","longFmt":"-652,000,000"},"changeInCash":{"raw":10000000,"fmt":"10M","longFmt":"10,000,000"},"repurchaseOfStock":{"raw":-844000000,"fmt":"-844M","longFmt":"-844,000,000"},"issuanceOfStock":{"raw":5000000,"fmt":"5M","longFmt":"5,000,000"}},{"maxAge":1,"endDate":{"raw":1530316800,"fmt":"2018-06-30"},"netIncome":{"raw":610000000,"fmt":"610M","longFmt":"610,000,000"},"depreciation":{"raw":39000000,"fmt":"39M","longFmt":"39,000,000"},"changeToNetincome":{"raw":-170000000,"fmt":"-170M","longFmt":"-170,000,000"},"changeToLiabilities":{"raw":0,"fmt":null,"longFmt":"0"},"changeToOperatingActivities":{"raw":-56000000,"fmt":"-56M","longFmt":"-56,000,000"},"totalCashFromOperatingActivities":{"raw":454000000,"fmt":"454M","longFmt":"454,000,000"},"capitalExpenditures":{"raw":-324000000,"fmt":"-324M","longFmt":"-324,000,000"},"otherCashflowsFromInvestingActivities":{"raw":38000000,"fmt":"38M","longFmt":"38,000,000"},"totalCashflowsFromInvestingActivities":{"raw":65000000,"fmt":"65M","longFmt":"65,000,000"},"dividendsPaid":{"raw":-144000000,"fmt":"-144M","longFmt":"-144,000,000"},"netBorrowings":{"raw":149000000,"fmt":"149M","longFmt":"149,000,000"},"totalCashFromFinancingActivities":{"raw":-859000000,"fmt":"-859M","longFmt":"-859,000,000"},"changeInCash":{"raw":-340000000,"fmt":"-340M","longFmt":"-340,000,000"},"repurchaseOfStock":{"raw":-864000000,"fmt":"-864M","longFmt":"-864,000,000"},"issuanceOfStock":{"raw":5000000,"fmt":"5M","longFmt":"5,000,000"}}],"maxAge":86400},"defaultKeyStatistics":{"maxAge":1,"priceHint":{"raw":2,"fmt":"2","longFmt":"2"},"enterpriseValue":{"raw":58562146304,"fmt":"58.56B","longFmt":"58,562,146,304"},"forwardPE":{"raw":20.797396,"fmt":"20.80"},"profitMargins":{"raw":0.35548002,"fmt":"35.55%"},"floatShares":{"raw":289533791,"fmt":"289.53M","longFmt":"289,533,791"},"sharesOutstanding":{"raw":336694016,"fmt":"336.69M","longFmt":"336,694,016"},"sharesShort":{"raw":8138408,"fmt":"8.14M","longFmt":"8,138,408"},"sharesShortPriorMonth":{"raw":7930513,"fmt":"7.93M","longFmt":"7,930,513"},"sharesShortPreviousMonthDate":{"raw":1559260800,"fmt":"2019-05-31"},"dateShortInterest":{"raw":1561680000,"fmt":"2019-06-28"},"sharesPercentSharesOut":{"raw":0.024400001,"fmt":"2.44%"},"heldPercentInsiders":{"raw":0.18445998,"fmt":"18.45%"},"heldPercentInstitutions":{"raw":0.68219,"fmt":"68.22%"},"shortRatio":{"raw":5.0,"fmt":"5"},"shortPercentOfFloat":{"raw":0.0294,"fmt":"2.94%"},"beta":{"raw":1.250274,"fmt":"1.25"},"morningStarOverallRating":{},"morningStarRiskRating":{},"category":null,"bookValue":{"raw":4.798,"fmt":"4.80"},"priceToBook":{"raw":29.952066,"fmt":"29.95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-0.107,"fmt":"-10.70%"},"revenueQuarterlyGrowth":{},"netIncomeToCommon":{"raw":1862000000,"fmt":"1.86B","longFmt":"1,862,000,000"},"trailingEps":{"raw":5.322,"fmt":"5.32"},"forwardEps":{"raw":6.91,"fmt":"6.91"},"pegRatio":{"raw":3.34,"fmt":"3.34"},"lastSplitFactor":"1000/1061","lastSplitDate":{"raw":1321920000,"fmt":"2011-11-22"},"enterpriseToRevenue":{"raw":11.18,"fmt":"11.18"},"enterpriseToEbitda":{"raw":20.599,"fmt":"20.60"},"52WeekChange":{"raw":0.09167373,"fmt":"9.17%"},"SandP52WeekChange":{"raw":0.077139735,"fmt":"7.71%"},"lastDividendValue":{},"lastCapGain":{},"annualHoldingsTurnover":{}},"financialData":{"maxAge":86400,"currentPrice":{"raw":143.71,"fmt":"143.71"},"targetHighPrice":{"raw":156.0,"fmt":"156.00"},"targetLowPrice":{"raw":123.0,"fmt":"123.00"},"targetMeanPrice":{"raw":139.48,"fmt":"139.48"},"targetMedianPrice":{"raw":140.0,"fmt":"140.00"},"recommendationMean":{"raw":2.6,"fmt":"2.60"},"recommendationKey":"hold","numberOfAnalystOpinions":{"raw":21,"fmt":"21","longFmt":"21"},"totalCash":{"raw":258000000,"fmt":"258M","longFmt":"258,000,000"},"totalCashPerShare":{"raw":0.775,"fmt":"0.77"},"ebitda":{"raw":2843000064,"fmt":"2.84B","longFmt":"2,843,000,064"},"totalDebt":{"raw":11276000256,"fmt":"11.28B","longFmt":"11,276,000,256"},"quickRatio":{"raw":0.423,"fmt":"0.42"},"currentRatio":{"raw":0.468,"fmt":"0.47"},"totalRevenue":{"raw":5238000128,"fmt":"5.24B","longFmt":"5,238,000,128"},"debtToEquity":{"raw":703.431,"fmt":"703.43"},"revenuePerShare":{"raw":15.165,"fmt":"15.16"},"returnOnAssets":{"raw":0.06287,"fmt":"6.29%"},"returnOnEquity":{"raw":0.72045,"fmt":"72.04%"},"grossProfits":{"raw":3909000000,"fmt":"3.91B","longFmt":"3,909,000,000"},"freeCashflow":{"raw":1287250048,"fmt":"1.29B","longFmt":"1,287,250,048"},"operatingCashflow":{"raw":1832999936,"fmt":"1.83B","longFmt":"1,832,999,936"},"earningsGrowth":{"raw":-0.06,"fmt":"-6.00%"},"revenueGrowth":{"raw":0.019,"fmt":"1.90%"},"grossMargins":{"raw":0.75277,"fmt":"75.28%"},"ebitdaMargins":{"raw":0.54276,"fmt":"54.28%"},"operatingMargins":{"raw":0.4727,"fmt":"47.27%"},"profitMargins":{"raw":0.35548002,"fmt":"35.55%"},"financialCurrency":"USD"}}],"error":null}} </t>
  </si>
  <si>
    <t xml:space="preserve">{"quoteSummary":{"result":[{"cashflowStatementHistoryQuarterly":{"cashflowStatements":[{"maxAge":1,"endDate":{"raw":1553990400,"fmt":"2019-03-31"},"netIncome":{"raw":1078400000,"fmt":"1.08B","longFmt":"1,078,400,000"},"depreciation":{"raw":70500000,"fmt":"70.5M","longFmt":"70,500,000"},"changeToNetincome":{"raw":-385600000,"fmt":"-385.6M","longFmt":"-385,600,000"},"changeToAccountReceivables":{"raw":-692700000,"fmt":"-692.7M","longFmt":"-692,700,000"},"changeToLiabilities":{"raw":1208600000,"fmt":"1.21B","longFmt":"1,208,600,000"},"changeToOperatingActivities":{"raw":124100000,"fmt":"124.1M","longFmt":"124,100,000"},"totalCashFromOperatingActivities":{"raw":1868500000,"fmt":"1.87B","longFmt":"1,868,500,000"},"capitalExpenditures":{"raw":-75800000,"fmt":"-75.8M","longFmt":"-75,800,000"},"investments":{"raw":-125400000,"fmt":"-125.4M","longFmt":"-125,400,000"},"otherCashflowsFromInvestingActivities":{"raw":-82400000,"fmt":"-82.4M","longFmt":"-82,400,000"},"totalCashflowsFromInvestingActivities":{"raw":-277400000,"fmt":"-277.4M","longFmt":"-277,400,000"},"dividendsPaid":{"raw":-1481300000,"fmt":"-1.48B","longFmt":"-1,481,300,000"},"totalCashFromFinancingActivities":{"raw":-1507400000,"fmt":"-1.51B","longFmt":"-1,507,400,000"},"changeInCash":{"raw":83700000,"fmt":"83.7M","longFmt":"83,700,000"},"repurchaseOfStock":{"raw":-26100000,"fmt":"-26.1M","longFmt":"-26,100,000"}},{"maxAge":1,"endDate":{"raw":1546214400,"fmt":"2018-12-31"},"netIncome":{"raw":264700000,"fmt":"264.7M","longFmt":"264,700,000"},"depreciation":{"raw":70600000,"fmt":"70.6M","longFmt":"70,600,000"},"changeToNetincome":{"raw":619800000,"fmt":"619.8M","longFmt":"619,800,000"},"changeToAccountReceivables":{"raw":279500000,"fmt":"279.5M","longFmt":"279,500,000"},"changeToLiabilities":{"raw":-608900000,"fmt":"-608.9M","longFmt":"-608,900,000"},"changeToOperatingActivities":{"raw":641300000,"fmt":"641.3M","longFmt":"641,300,000"},"totalCashFromOperatingActivities":{"raw":1083300000,"fmt":"1.08B","longFmt":"1,083,300,000"},"capitalExpenditures":{"raw":-101200000,"fmt":"-101.2M","longFmt":"-101,200,000"},"investments":{"raw":-1576000000,"fmt":"-1.58B","longFmt":"-1,576,000,000"},"otherCashflowsFromInvestingActivities":{"raw":700000,"fmt":"700k","longFmt":"700,000"},"totalCashflowsFromInvestingActivities":{"raw":-1675200000,"fmt":"-1.68B","longFmt":"-1,675,200,000"},"dividendsPaid":{"raw":-1481300000,"fmt":"-1.48B","longFmt":"-1,481,300,000"},"netBorrowings":{"raw":544500000,"fmt":"544.5M","longFmt":"544,500,000"},"totalCashFromFinancingActivities":{"raw":544200000,"fmt":"544.2M","longFmt":"544,200,000"},"changeInCash":{"raw":-47700000,"fmt":"-47.7M","longFmt":"-47,700,000"},"repurchaseOfStock":{"raw":-300000,"fmt":"-300k","longFmt":"-300,000"}},{"maxAge":1,"endDate":{"raw":1538265600,"fmt":"2018-09-30"},"netIncome":{"raw":928400000,"fmt":"928.4M","longFmt":"928,400,000"},"depreciation":{"raw":69200000,"fmt":"69.2M","longFmt":"69,200,000"},"changeToNetincome":{"raw":-152600000,"fmt":"-152.6M","longFmt":"-152,600,000"},"changeToAccountReceivables":{"raw":-546400000,"fmt":"-546.4M","longFmt":"-546,400,000"},"changeToLiabilities":{"raw":1095700000,"fmt":"1.1B","longFmt":"1,095,700,000"},"changeToOperatingActivities":{"raw":300900000,"fmt":"300.9M","longFmt":"300,900,000"},"totalCashFromOperatingActivities":{"raw":1718200000,"fmt":"1.72B","longFmt":"1,718,200,000"},"capitalExpenditures":{"raw":-62800000,"fmt":"-62.8M","longFmt":"-62,800,000"},"investments":{"raw":-1281100000,"fmt":"-1.28B","longFmt":"-1,281,100,000"},"otherCashflowsFromInvestingActivities":{"raw":-356900000,"fmt":"-356.9M","longFmt":"-356,900,000"},"totalCashflowsFromInvestingActivities":{"raw":-1700400000,"fmt":"-1.7B","longFmt":"-1,700,400,000"},"dividendsPaid":{"raw":-13500000,"fmt":"-13.5M","longFmt":"-13,500,000"},"netBorrowings":{"raw":544500000,"fmt":"544.5M","longFmt":"544,500,000"},"totalCashFromFinancingActivities":{"raw":-52800000,"fmt":"-52.8M","longFmt":"-52,800,000"},"changeInCash":{"raw":-35000000,"fmt":"-35M","longFmt":"-35,000,000"},"repurchaseOfStock":{"raw":-39300000,"fmt":"-39.3M","longFmt":"-39,300,000"}},{"maxAge":1,"endDate":{"raw":1530316800,"fmt":"2018-06-30"},"netIncome":{"raw":704200000,"fmt":"704.2M","longFmt":"704,200,000"},"depreciation":{"raw":63700000,"fmt":"63.7M","longFmt":"63,700,000"},"changeToNetincome":{"raw":-6000000,"fmt":"-6M","longFmt":"-6,000,000"},"changeToAccountReceivables":{"raw":-186400000,"fmt":"-186.4M","longFmt":"-186,400,000"},"changeToLiabilities":{"raw":825300000,"fmt":"825.3M","longFmt":"825,300,000"},"changeToOperatingActivities":{"raw":514500000,"fmt":"514.5M","longFmt":"514,500,000"},"totalCashFromOperatingActivities":{"raw":1736200000,"fmt":"1.74B","longFmt":"1,736,200,000"},"capitalExpenditures":{"raw":-66200000,"fmt":"-66.2M","longFmt":"-66,200,000"},"investments":{"raw":-1697200000,"fmt":"-1.7B","longFmt":"-1,697,200,000"},"otherCashflowsFromInvestingActivities":{"raw":278500000,"fmt":"278.5M","longFmt":"278,500,000"},"totalCashflowsFromInvestingActivities":{"raw":-1775600000,"fmt":"-1.78B","longFmt":"-1,775,600,000"},"dividendsPaid":{"raw":-13500000,"fmt":"-13.5M","longFmt":"-13,500,000"},"netBorrowings":{"raw":544500000,"fmt":"544.5M","longFmt":"544,500,000"},"totalCashFromFinancingActivities":{"raw":500000,"fmt":"500k","longFmt":"500,000"},"changeInCash":{"raw":-38900000,"fmt":"-38.9M","longFmt":"-38,900,000"},"repurchaseOfStock":{"raw":-2200000,"fmt":"-2.2M","longFmt":"-2,200,000"},"issuanceOfStock":{"raw":2700000,"fmt":"2.7M","longFmt":"2,700,000"}}],"maxAge":86400},"defaultKeyStatistics":{"maxAge":1,"priceHint":{"raw":2,"fmt":"2","longFmt":"2"},"enterpriseValue":{"raw":51626487808,"fmt":"51.63B","longFmt":"51,626,487,808"},"forwardPE":{"raw":15.093525,"fmt":"15.09"},"profitMargins":{"raw":0.087969996,"fmt":"8.80%"},"floatShares":{"raw":580300854,"fmt":"580.3M","longFmt":"580,300,854"},"sharesOutstanding":{"raw":583985984,"fmt":"583.99M","longFmt":"583,985,984"},"sharesShort":{"raw":4468213,"fmt":"4.47M","longFmt":"4,468,213"},"sharesShortPriorMonth":{"raw":5913928,"fmt":"5.91M","longFmt":"5,913,928"},"sharesShortPreviousMonthDate":{"raw":1559260800,"fmt":"2019-05-31"},"dateShortInterest":{"raw":1561680000,"fmt":"2019-06-28"},"sharesPercentSharesOut":{"raw":0.0077,"fmt":"0.77%"},"heldPercentInsiders":{"raw":0.00695,"fmt":"0.69%"},"heldPercentInstitutions":{"raw":0.81991994,"fmt":"81.99%"},"shortRatio":{"raw":1.55,"fmt":"1.55"},"shortPercentOfFloat":{"raw":0.0077,"fmt":"0.77%"},"beta":{"raw":0.565352,"fmt":"0.57"},"morningStarOverallRating":{},"morningStarRiskRating":{},"category":null,"bookValue":{"raw":19.892,"fmt":"19.89"},"priceToBook":{"raw":4.2187815,"fmt":"4.22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0.502,"fmt":"50.20%"},"revenueQuarterlyGrowth":{},"netIncomeToCommon":{"raw":2948800000,"fmt":"2.95B","longFmt":"2,948,800,000"},"trailingEps":{"raw":5.03,"fmt":"5.03"},"forwardEps":{"raw":5.56,"fmt":"5.56"},"pegRatio":{"raw":2.34,"fmt":"2.34"},"lastSplitFactor":"1/1","lastSplitDate":{"raw":1390780800,"fmt":"2014-01-27"},"enterpriseToRevenue":{"raw":1.526,"fmt":"1.53"},"enterpriseToEbitda":{"raw":12.087,"fmt":"12.09"},"52WeekChange":{"raw":0.43735027,"fmt":"43.74%"},"SandP52WeekChange":{"raw":0.077139735,"fmt":"7.71%"},"lastDividendValue":{},"lastCapGain":{},"annualHoldingsTurnover":{}},"financialData":{"maxAge":86400,"currentPrice":{"raw":83.92,"fmt":"83.92"},"targetHighPrice":{"raw":100.0,"fmt":"100.00"},"targetLowPrice":{"raw":74.0,"fmt":"74.00"},"targetMeanPrice":{"raw":88.27,"fmt":"88.27"},"targetMedianPrice":{"raw":90.0,"fmt":"90.00"},"recommendationMean":{"raw":2.2,"fmt":"2.20"},"recommendationKey":"buy","numberOfAnalystOpinions":{"raw":15,"fmt":"15","longFmt":"15"},"totalCash":{"raw":2742700032,"fmt":"2.74B","longFmt":"2,742,700,032"},"totalCashPerShare":{"raw":4.697,"fmt":"4.7"},"ebitda":{"raw":4271399936,"fmt":"4.27B","longFmt":"4,271,399,936"},"totalDebt":{"raw":4616800256,"fmt":"4.62B","longFmt":"4,616,800,256"},"quickRatio":{"raw":0.312,"fmt":"0.31"},"currentRatio":{"raw":0.422,"fmt":"0.42"},"totalRevenue":{"raw":33824399360,"fmt":"33.82B","longFmt":"33,824,399,360"},"debtToEquity":{"raw":37.438,"fmt":"37.44"},"revenuePerShare":{"raw":58.04,"fmt":"58.04"},"returnOnAssets":{"raw":0.055409998,"fmt":"5.54%"},"returnOnEquity":{"raw":0.25672,"fmt":"25.67%"},"grossProfits":{"raw":3464200000,"fmt":"3.46B","longFmt":"3,464,200,000"},"freeCashflow":{"raw":6339987456,"fmt":"6.34B","longFmt":"6,339,987,456"},"operatingCashflow":{"raw":6406199808,"fmt":"6.41B","longFmt":"6,406,199,808"},"earningsGrowth":{"raw":0.5,"fmt":"50.00%"},"revenueGrowth":{"raw":0.252,"fmt":"25.20%"},"grossMargins":{"raw":0.12241,"fmt":"12.24%"},"ebitdaMargins":{"raw":0.12628001,"fmt":"12.63%"},"operatingMargins":{"raw":0.11818,"fmt":"11.82%"},"profitMargins":{"raw":0.087969996,"fmt":"8.80%"},"financialCurrency":"USD"}}],"error":null}} </t>
  </si>
  <si>
    <t xml:space="preserve">{"quoteSummary":{"result":[{"cashflowStatementHistoryQuarterly":{"cashflowStatements":[{"maxAge":1,"endDate":{"raw":1553990400,"fmt":"2019-03-31"},"netIncome":{"raw":695000000,"fmt":"695M","longFmt":"695,000,000"},"depreciation":{"raw":19000000,"fmt":"19M","longFmt":"19,000,000"},"changeToNetincome":{"raw":-496000000,"fmt":"-496M","longFmt":"-496,000,000"},"changeToAccountReceivables":{"raw":-95000000,"fmt":"-95M","longFmt":"-95,000,000"},"changeToLiabilities":{"raw":113000000,"fmt":"113M","longFmt":"113,000,000"},"changeToOperatingActivities":{"raw":-156000000,"fmt":"-156M","longFmt":"-156,000,000"},"totalCashFromOperatingActivities":{"raw":200000000,"fmt":"200M","longFmt":"200,000,000"},"capitalExpenditures":{"raw":-5000000,"fmt":"-5M","longFmt":"-5,000,000"},"investments":{"raw":-50000000,"fmt":"-50M","longFmt":"-50,000,000"},"totalCashflowsFromInvestingActivities":{"raw":-56000000,"fmt":"-56M","longFmt":"-56,000,000"},"dividendsPaid":{"raw":-85000000,"fmt":"-85M","longFmt":"-85,000,000"},"otherCashflowsFromFinancingActivities":{"raw":-44000000,"fmt":"-44M","longFmt":"-44,000,000"},"totalCashFromFinancingActivities":{"raw":-126000000,"fmt":"-126M","longFmt":"-126,000,000"},"changeInCash":{"raw":18000000,"fmt":"18M","longFmt":"18,000,000"},"issuanceOfStock":{"raw":3000000,"fmt":"3M","longFmt":"3,000,000"}},{"maxAge":1,"endDate":{"raw":1546214400,"fmt":"2018-12-31"},"netIncome":{"raw":-452000000,"fmt":"-452M","longFmt":"-452,000,000"},"depreciation":{"raw":15000000,"fmt":"15M","longFmt":"15,000,000"},"changeToNetincome":{"raw":614000000,"fmt":"614M","longFmt":"614,000,000"},"changeToAccountReceivables":{"raw":5000000,"fmt":"5M","longFmt":"5,000,000"},"changeToLiabilities":{"raw":-75000000,"fmt":"-75M","longFmt":"-75,000,000"},"changeToOperatingActivities":{"raw":217000000,"fmt":"217M","longFmt":"217,000,000"},"totalCashFromOperatingActivities":{"raw":355000000,"fmt":"355M","longFmt":"355,000,000"},"capitalExpenditures":{"raw":-6000000,"fmt":"-6M","longFmt":"-6,000,000"},"investments":{"raw":-64000000,"fmt":"-64M","longFmt":"-64,000,000"},"totalCashflowsFromInvestingActivities":{"raw":-71000000,"fmt":"-71M","longFmt":"-71,000,000"},"dividendsPaid":{"raw":-85000000,"fmt":"-85M","longFmt":"-85,000,000"},"netBorrowings":{"raw":2000000,"fmt":"2M","longFmt":"2,000,000"},"otherCashflowsFromFinancingActivities":{"raw":-35000000,"fmt":"-35M","longFmt":"-35,000,000"},"totalCashFromFinancingActivities":{"raw":-116000000,"fmt":"-116M","longFmt":"-116,000,000"},"changeInCash":{"raw":168000000,"fmt":"168M","longFmt":"168,000,000"},"issuanceOfStock":{"raw":2000000,"fmt":"2M","longFmt":"2,000,000"}},{"maxAge":1,"endDate":{"raw":1538265600,"fmt":"2018-09-30"},"netIncome":{"raw":553000000,"fmt":"553M","longFmt":"553,000,000"},"depreciation":{"raw":16000000,"fmt":"16M","longFmt":"16,000,000"},"changeToNetincome":{"raw":-274000000,"fmt":"-274M","longFmt":"-274,000,000"},"changeToAccountReceivables":{"raw":15000000,"fmt":"15M","longFmt":"15,000,000"},"changeToLiabilities":{"raw":13000000,"fmt":"13M","longFmt":"13,000,000"},"changeToOperatingActivities":{"raw":160000000,"fmt":"160M","longFmt":"160,000,000"},"totalCashFromOperatingActivities":{"raw":362000000,"fmt":"362M","longFmt":"362,000,000"},"capitalExpenditures":{"raw":-5000000,"fmt":"-5M","longFmt":"-5,000,000"},"investments":{"raw":-107000000,"fmt":"-107M","longFmt":"-107,000,000"},"totalCashflowsFromInvestingActivities":{"raw":-115000000,"fmt":"-115M","longFmt":"-115,000,000"},"dividendsPaid":{"raw":-85000000,"fmt":"-85M","longFmt":"-85,000,000"},"netBorrowings":{"raw":-31000000,"fmt":"-31M","longFmt":"-31,000,000"},"otherCashflowsFromFinancingActivities":{"raw":-38000000,"fmt":"-38M","longFmt":"-38,000,000"},"totalCashFromFinancingActivities":{"raw":-152000000,"fmt":"-152M","longFmt":"-152,000,000"},"changeInCash":{"raw":95000000,"fmt":"95M","longFmt":"95,000,000"},"issuanceOfStock":{"raw":2000000,"fmt":"2M","longFmt":"2,000,000"}},{"maxAge":1,"endDate":{"raw":1530316800,"fmt":"2018-06-30"},"netIncome":{"raw":217000000,"fmt":"217M","longFmt":"217,000,000"},"depreciation":{"raw":14000000,"fmt":"14M","longFmt":"14,000,000"},"changeToNetincome":{"raw":-68000000,"fmt":"-68M","longFmt":"-68,000,000"},"changeToAccountReceivables":{"raw":-103000000,"fmt":"-103M","longFmt":"-103,000,000"},"changeToLiabilities":{"raw":119000000,"fmt":"119M","longFmt":"119,000,000"},"changeToOperatingActivities":{"raw":158000000,"fmt":"158M","longFmt":"158,000,000"},"totalCashFromOperatingActivities":{"raw":310000000,"fmt":"310M","longFmt":"310,000,000"},"capitalExpenditures":{"raw":-6000000,"fmt":"-6M","longFmt":"-6,000,000"},"investments":{"raw":-201000000,"fmt":"-201M","longFmt":"-201,000,000"},"totalCashflowsFromInvestingActivities":{"raw":-211000000,"fmt":"-211M","longFmt":"-211,000,000"},"dividendsPaid":{"raw":-86000000,"fmt":"-86M","longFmt":"-86,000,000"},"netBorrowings":{"raw":37000000,"fmt":"37M","longFmt":"37,000,000"},"otherCashflowsFromFinancingActivities":{"raw":-24000000,"fmt":"-24M","longFmt":"-24,000,000"},"totalCashFromFinancingActivities":{"raw":-182000000,"fmt":"-182M","longFmt":"-182,000,000"},"changeInCash":{"raw":-83000000,"fmt":"-83M","longFmt":"-83,000,000"},"repurchaseOfStock":{"raw":-110000000,"fmt":"-110M","longFmt":"-110,000,000"},"issuanceOfStock":{"raw":1000000,"fmt":"1M","longFmt":"1,000,000"}}],"maxAge":86400},"defaultKeyStatistics":{"maxAge":1,"priceHint":{"raw":2,"fmt":"2","longFmt":"2"},"enterpriseValue":{"raw":17674440704,"fmt":"17.67B","longFmt":"17,674,440,704"},"forwardPE":{"raw":29.180593,"fmt":"29.18"},"profitMargins":{"raw":0.15973,"fmt":"15.97%"},"floatShares":{"raw":159251917,"fmt":"159.25M","longFmt":"159,251,917"},"sharesOutstanding":{"raw":163230000,"fmt":"163.23M","longFmt":"163,230,000"},"sharesShort":{"raw":2349995,"fmt":"2.35M","longFmt":"2,349,995"},"sharesShortPriorMonth":{"raw":2312383,"fmt":"2.31M","longFmt":"2,312,383"},"sharesShortPreviousMonthDate":{"raw":1559260800,"fmt":"2019-05-31"},"dateShortInterest":{"raw":1561680000,"fmt":"2019-06-28"},"sharesPercentSharesOut":{"raw":0.014400001,"fmt":"1.44%"},"heldPercentInsiders":{"raw":0.06589,"fmt":"6.59%"},"heldPercentInstitutions":{"raw":0.65362,"fmt":"65.36%"},"shortRatio":{"raw":2.78,"fmt":"2.78"},"shortPercentOfFloat":{"raw":0.0176,"fmt":"1.76%"},"beta":{"raw":0.560854,"fmt":"0.56"},"morningStarOverallRating":{},"morningStarRiskRating":{},"category":null,"bookValue":{"raw":52.88,"fmt":"52.88"},"priceToBook":{"raw":2.0472767,"fmt":"2.05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},"revenueQuarterlyGrowth":{},"netIncomeToCommon":{"raw":1013000000,"fmt":"1.01B","longFmt":"1,013,000,000"},"trailingEps":{"raw":6.156,"fmt":"6.16"},"forwardEps":{"raw":3.71,"fmt":"3.71"},"pegRatio":{"raw":4.92,"fmt":"4.92"},"lastSplitFactor":"100/105","lastSplitDate":{"raw":1112572800,"fmt":"2005-04-04"},"enterpriseToRevenue":{"raw":2.787,"fmt":"2.79"},"enterpriseToEbitda":{"raw":13.754,"fmt":"13.75"},"52WeekChange":{"raw":0.5284945,"fmt":"52.85%"},"SandP52WeekChange":{"raw":0.077139735,"fmt":"7.71%"},"lastDividendValue":{},"lastCapGain":{},"annualHoldingsTurnover":{}},"financialData":{"maxAge":86400,"currentPrice":{"raw":108.26,"fmt":"108.26"},"targetHighPrice":{"raw":120.0,"fmt":"120.00"},"targetLowPrice":{"raw":80.0,"fmt":"80.00"},"targetMeanPrice":{"raw":96.94,"fmt":"96.94"},"targetMedianPrice":{"raw":92.0,"fmt":"92.00"},"recommendationMean":{"raw":2.9,"fmt":"2.90"},"recommendationKey":"hold","numberOfAnalystOpinions":{"raw":8,"fmt":"8","longFmt":"8"},"totalCash":{"raw":802000000,"fmt":"802M","longFmt":"802,000,000"},"totalCashPerShare":{"raw":4.913,"fmt":"4.91"},"ebitda":{"raw":1284999936,"fmt":"1.28B","longFmt":"1,284,999,936"},"totalDebt":{"raw":877000000,"fmt":"877M","longFmt":"877,000,000"},"quickRatio":{"raw":0.967,"fmt":"0.97"},"currentRatio":{"raw":1.276,"fmt":"1.28"},"totalRevenue":{"raw":6342000128,"fmt":"6.34B","longFmt":"6,342,000,128"},"debtToEquity":{"raw":10.162,"fmt":"10.16"},"revenuePerShare":{"raw":38.92,"fmt":"38.92"},"returnOnAssets":{"raw":0.03405,"fmt":"3.40%"},"returnOnEquity":{"raw":0.12222,"fmt":"12.22%"},"grossProfits":{"raw":395000000,"fmt":"395M","longFmt":"395,000,000"},"freeCashflow":{"raw":626000000,"fmt":"626M","longFmt":"626,000,000"},"operatingCashflow":{"raw":1227000064,"fmt":"1.23B","longFmt":"1,227,000,064"},"earningsGrowth":{},"revenueGrowth":{"raw":0.764,"fmt":"76.40%"},"grossMargins":{"raw":0.20782,"fmt":"20.78%"},"ebitdaMargins":{"raw":0.20261998,"fmt":"20.26%"},"operatingMargins":{"raw":0.19253,"fmt":"19.25%"},"profitMargins":{"raw":0.15973,"fmt":"15.97%"},"financialCurrency":"USD"}}],"error":null}} </t>
  </si>
  <si>
    <t xml:space="preserve">{"quoteSummary":{"result":[{"cashflowStatementHistoryQuarterly":{"cashflowStatements":[{"maxAge":1,"endDate":{"raw":1553990400,"fmt":"2019-03-31"},"netIncome":{"raw":213000000,"fmt":"213M","longFmt":"213,000,000"},"depreciation":{"raw":298000000,"fmt":"298M","longFmt":"298,000,000"},"changeToNetincome":{"raw":59000000,"fmt":"59M","longFmt":"59,000,000"},"changeToAccountReceivables":{"raw":-61000000,"fmt":"-61M","longFmt":"-61,000,000"},"changeToLiabilities":{"raw":-89000000,"fmt":"-89M","longFmt":"-89,000,000"},"changeToInventory":{"raw":209000000,"fmt":"209M","longFmt":"209,000,000"},"changeToOperatingActivities":{"raw":-12000000,"fmt":"-12M","longFmt":"-12,000,000"},"totalCashFromOperatingActivities":{"raw":617000000,"fmt":"617M","longFmt":"617,000,000"},"capitalExpenditures":{"raw":-481000000,"fmt":"-481M","longFmt":"-481,000,000"},"otherCashflowsFromInvestingActivities":{"raw":-27000000,"fmt":"-27M","longFmt":"-27,000,000"},"totalCashflowsFromInvestingActivities":{"raw":-675000000,"fmt":"-675M","longFmt":"-675,000,000"},"dividendsPaid":{"raw":-108000000,"fmt":"-108M","longFmt":"-108,000,000"},"netBorrowings":{"raw":104000000,"fmt":"104M","longFmt":"104,000,000"},"otherCashflowsFromFinancingActivities":{"raw":151000000,"fmt":"151M","longFmt":"151,000,000"},"totalCashFromFinancingActivities":{"raw":150000000,"fmt":"150M","longFmt":"150,000,000"},"changeInCash":{"raw":92000000,"fmt":"92M","longFmt":"92,000,000"},"issuanceOfStock":{"raw":3000000,"fmt":"3M","longFmt":"3,000,000"}},{"maxAge":1,"endDate":{"raw":1546214400,"fmt":"2018-12-31"},"netIncome":{"raw":108000000,"fmt":"108M","longFmt":"108,000,000"},"depreciation":{"raw":92000000,"fmt":"92M","longFmt":"92,000,000"},"changeToNetincome":{"raw":-130000000,"fmt":"-130M","longFmt":"-130,000,000"},"changeToAccountReceivables":{"raw":-284000000,"fmt":"-284M","longFmt":"-284,000,000"},"changeToLiabilities":{"raw":68000000,"fmt":"68M","longFmt":"68,000,000"},"changeToInventory":{"raw":90000000,"fmt":"90M","longFmt":"90,000,000"},"changeToOperatingActivities":{"raw":42000000,"fmt":"42M","longFmt":"42,000,000"},"totalCashFromOperatingActivities":{"raw":138000000,"fmt":"138M","longFmt":"138,000,000"},"capitalExpenditures":{"raw":-502000000,"fmt":"-502M","longFmt":"-502,000,000"},"otherCashflowsFromInvestingActivities":{"raw":-44000000,"fmt":"-44M","longFmt":"-44,000,000"},"totalCashflowsFromInvestingActivities":{"raw":-791000000,"fmt":"-791M","longFmt":"-791,000,000"},"dividendsPaid":{"raw":-101000000,"fmt":"-101M","longFmt":"-101,000,000"},"netBorrowings":{"raw":373000000,"fmt":"373M","longFmt":"373,000,000"},"otherCashflowsFromFinancingActivities":{"raw":188000000,"fmt":"188M","longFmt":"188,000,000"},"totalCashFromFinancingActivities":{"raw":462000000,"fmt":"462M","longFmt":"462,000,000"},"changeInCash":{"raw":-191000000,"fmt":"-191M","longFmt":"-191,000,000"},"issuanceOfStock":{"raw":2000000,"fmt":"2M","longFmt":"2,000,000"}},{"maxAge":1,"endDate":{"raw":1538265600,"fmt":"2018-09-30"},"netIncome":{"raw":169000000,"fmt":"169M","longFmt":"169,000,000"},"depreciation":{"raw":206000000,"fmt":"206M","longFmt":"206,000,000"},"changeToNetincome":{"raw":55000000,"fmt":"55M","longFmt":"55,000,000"},"changeToAccountReceivables":{"raw":1000000,"fmt":"1M","longFmt":"1,000,000"},"changeToLiabilities":{"raw":-5000000,"fmt":"-5M","longFmt":"-5,000,000"},"changeToInventory":{"raw":-177000000,"fmt":"-177M","longFmt":"-177,000,000"},"changeToOperatingActivities":{"raw":-100000000,"fmt":"-100M","longFmt":"-100,000,000"},"totalCashFromOperatingActivities":{"raw":149000000,"fmt":"149M","longFmt":"149,000,000"},"capitalExpenditures":{"raw":-700000000,"fmt":"-700M","longFmt":"-700,000,000"},"investments":{"raw":146000000,"fmt":"146M","longFmt":"146,000,000"},"otherCashflowsFromInvestingActivities":{"raw":-46000000,"fmt":"-46M","longFmt":"-46,000,000"},"totalCashflowsFromInvestingActivities":{"raw":-807000000,"fmt":"-807M","longFmt":"-807,000,000"},"dividendsPaid":{"raw":-101000000,"fmt":"-101M","longFmt":"-101,000,000"},"netBorrowings":{"raw":469000000,"fmt":"469M","longFmt":"469,000,000"},"otherCashflowsFromFinancingActivities":{"raw":152000000,"fmt":"152M","longFmt":"152,000,000"},"totalCashFromFinancingActivities":{"raw":523000000,"fmt":"523M","longFmt":"523,000,000"},"changeInCash":{"raw":-135000000,"fmt":"-135M","longFmt":"-135,000,000"},"issuanceOfStock":{"raw":3000000,"fmt":"3M","longFmt":"3,000,000"}},{"maxAge":1,"endDate":{"raw":1530316800,"fmt":"2018-06-30"},"netIncome":{"raw":139000000,"fmt":"139M","longFmt":"139,000,000"},"depreciation":{"raw":204000000,"fmt":"204M","longFmt":"204,000,000"},"changeToNetincome":{"raw":36000000,"fmt":"36M","longFmt":"36,000,000"},"changeToAccountReceivables":{"raw":291000000,"fmt":"291M","longFmt":"291,000,000"},"changeToLiabilities":{"raw":51000000,"fmt":"51M","longFmt":"51,000,000"},"changeToInventory":{"raw":-127000000,"fmt":"-127M","longFmt":"-127,000,000"},"changeToOperatingActivities":{"raw":114000000,"fmt":"114M","longFmt":"114,000,000"},"totalCashFromOperatingActivities":{"raw":708000000,"fmt":"708M","longFmt":"708,000,000"},"capitalExpenditures":{"raw":-450000000,"fmt":"-450M","longFmt":"-450,000,000"},"investments":{"raw":146000000,"fmt":"146M","longFmt":"146,000,000"},"otherCashflowsFromInvestingActivities":{"raw":-27000000,"fmt":"-27M","longFmt":"-27,000,000"},"totalCashflowsFromInvestingActivities":{"raw":-552000000,"fmt":"-552M","longFmt":"-552,000,000"},"dividendsPaid":{"raw":-102000000,"fmt":"-102M","longFmt":"-102,000,000"},"netBorrowings":{"raw":52000000,"fmt":"52M","longFmt":"52,000,000"},"otherCashflowsFromFinancingActivities":{"raw":135000000,"fmt":"135M","longFmt":"135,000,000"},"totalCashFromFinancingActivities":{"raw":118000000,"fmt":"118M","longFmt":"118,000,000"},"changeInCash":{"raw":274000000,"fmt":"274M","longFmt":"274,000,000"},"issuanceOfStock":{"raw":33000000,"fmt":"33M","longFmt":"33,000,000"}}],"maxAge":86400},"defaultKeyStatistics":{"maxAge":1,"priceHint":{"raw":2,"fmt":"2","longFmt":"2"},"enterpriseValue":{"raw":28851462144,"fmt":"28.85B","longFmt":"28,851,462,144"},"forwardPE":{"raw":21.695894,"fmt":"21.70"},"profitMargins":{"raw":0.090129994,"fmt":"9.01%"},"floatShares":{"raw":281832564,"fmt":"281.83M","longFmt":"281,832,564"},"sharesOutstanding":{"raw":283753984,"fmt":"283.75M","longFmt":"283,753,984"},"sharesShort":{"raw":7035482,"fmt":"7.04M","longFmt":"7,035,482"},"sharesShortPriorMonth":{"raw":5858373,"fmt":"5.86M","longFmt":"5,858,373"},"sharesShortPreviousMonthDate":{"raw":1559260800,"fmt":"2019-05-31"},"dateShortInterest":{"raw":1561680000,"fmt":"2019-06-28"},"sharesPercentSharesOut":{"raw":0.0248,"fmt":"2.48%"},"heldPercentInsiders":{"raw":0.00583,"fmt":"0.58%"},"heldPercentInstitutions":{"raw":0.94447,"fmt":"94.45%"},"shortRatio":{"raw":2.98,"fmt":"2.98"},"shortPercentOfFloat":{"raw":0.028399998,"fmt":"2.84%"},"beta":{"raw":0.215404,"fmt":"0.22"},"morningStarOverallRating":{},"morningStarRiskRating":{},"category":null,"bookValue":{"raw":17.124,"fmt":"17.12"},"priceToBook":{"raw":3.3955266,"fmt":"3.40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-0.116,"fmt":"-11.60%"},"revenueQuarterlyGrowth":{},"netIncomeToCommon":{"raw":629000000,"fmt":"629M","longFmt":"629,000,000"},"trailingEps":{"raw":2.211,"fmt":"2.21"},"forwardEps":{"raw":2.68,"fmt":"2.68"},"pegRatio":{"raw":3.33,"fmt":"3.33"},"lastSplitFactor":null,"lastSplitDate":{},"enterpriseToRevenue":{"raw":4.134,"fmt":"4.13"},"enterpriseToEbitda":{"raw":14.04,"fmt":"14.04"},"52WeekChange":{"raw":0.22867322,"fmt":"22.87%"},"SandP52WeekChange":{"raw":0.077139735,"fmt":"7.71%"},"lastDividendValue":{},"lastCapGain":{},"annualHoldingsTurnover":{}},"financialData":{"maxAge":86400,"currentPrice":{"raw":58.145,"fmt":"58.15"},"targetHighPrice":{"raw":66.0,"fmt":"66.00"},"targetLowPrice":{"raw":53.0,"fmt":"53.00"},"targetMeanPrice":{"raw":58.25,"fmt":"58.25"},"targetMedianPrice":{"raw":59.0,"fmt":"59.00"},"recommendationMean":{"raw":2.4,"fmt":"2.40"},"recommendationKey":"buy","numberOfAnalystOpinions":{"raw":16,"fmt":"16","longFmt":"16"},"totalCash":{"raw":234000000,"fmt":"234M","longFmt":"234,000,000"},"totalCashPerShare":{"raw":0.825,"fmt":"0.82"},"ebitda":{"raw":2055000064,"fmt":"2.06B","longFmt":"2,055,000,064"},"totalDebt":{"raw":12122000384,"fmt":"12.12B","longFmt":"12,122,000,384"},"quickRatio":{"raw":0.718,"fmt":"0.72"},"currentRatio":{"raw":1.128,"fmt":"1.13"},"totalRevenue":{"raw":6978999808,"fmt":"6.98B","longFmt":"6,978,999,808"},"debtToEquity":{"raw":247.64,"fmt":"247.64"},"revenuePerShare":{"raw":24.705,"fmt":"24.70"},"returnOnAssets":{"raw":0.03291,"fmt":"3.29%"},"returnOnEquity":{"raw":0.13245,"fmt":"13.24%"},"grossProfits":{"raw":2398000000,"fmt":"2.4B","longFmt":"2,398,000,000"},"freeCashflow":{"raw":-776625024,"fmt":"-776.63M","longFmt":"-776,625,024"},"operatingCashflow":{"raw":1612000000,"fmt":"1.61B","longFmt":"1,612,000,000"},"earningsGrowth":{"raw":-0.124,"fmt":"-12.40%"},"revenueGrowth":{"raw":0.054,"fmt":"5.40%"},"grossMargins":{"raw":0.34962,"fmt":"34.96%"},"ebitdaMargins":{"raw":0.29444999,"fmt":"29.44%"},"operatingMargins":{"raw":0.17983,"fmt":"17.98%"},"profitMargins":{"raw":0.090129994,"fmt":"9.01%"},"financialCurrency":"USD"}}],"error":null}} </t>
  </si>
  <si>
    <t xml:space="preserve">{"quoteSummary":{"result":[{"cashflowStatementHistoryQuarterly":{"cashflowStatements":[{"maxAge":1,"endDate":{"raw":1553990400,"fmt":"2019-03-31"},"netIncome":{"raw":369600000,"fmt":"369.6M","longFmt":"369,600,000"},"depreciation":{"raw":94600000,"fmt":"94.6M","longFmt":"94,600,000"},"changeToNetincome":{"raw":-81800000,"fmt":"-81.8M","longFmt":"-81,800,000"},"changeToAccountReceivables":{"raw":63600000,"fmt":"63.6M","longFmt":"63,600,000"},"changeToLiabilities":{"raw":-80900000,"fmt":"-80.9M","longFmt":"-80,900,000"},"changeToInventory":{"raw":-19500000,"fmt":"-19.5M","longFmt":"-19,500,000"},"changeToOperatingActivities":{"raw":-39400000,"fmt":"-39.4M","longFmt":"-39,400,000"},"totalCashFromOperatingActivities":{"raw":290300000,"fmt":"290.3M","longFmt":"290,300,000"},"capitalExpenditures":{"raw":-15800000,"fmt":"-15.8M","longFmt":"-15,800,000"},"otherCashflowsFromInvestingActivities":{"raw":-2200000,"fmt":"-2.2M","longFmt":"-2,200,000"},"totalCashflowsFromInvestingActivities":{"raw":197200000,"fmt":"197.2M","longFmt":"197,200,000"},"dividendsPaid":{"raw":-47700000,"fmt":"-47.7M","longFmt":"-47,700,000"},"netBorrowings":{"raw":-455000000,"fmt":"-455M","longFmt":"-455,000,000"},"otherCashflowsFromFinancingActivities":{"raw":14200000,"fmt":"14.2M","longFmt":"14,200,000"},"totalCashFromFinancingActivities":{"raw":-464300000,"fmt":"-464.3M","longFmt":"-464,300,000"},"effectOfExchangeRate":{"raw":4900000,"fmt":"4.9M","longFmt":"4,900,000"},"changeInCash":{"raw":28100000,"fmt":"28.1M","longFmt":"28,100,000"},"issuanceOfStock":{"raw":24200000,"fmt":"24.2M","longFmt":"24,200,000"}},{"maxAge":1,"endDate":{"raw":1546214400,"fmt":"2018-12-31"},"netIncome":{"raw":257100000,"fmt":"257.1M","longFmt":"257,100,000"},"depreciation":{"raw":94100000,"fmt":"94.1M","longFmt":"94,100,000"},"changeToNetincome":{"raw":58600000,"fmt":"58.6M","longFmt":"58,600,000"},"changeToAccountReceivables":{"raw":-47300000,"fmt":"-47.3M","longFmt":"-47,300,000"},"changeToLiabilities":{"raw":105400000,"fmt":"105.4M","longFmt":"105,400,000"},"changeToInventory":{"raw":8600000,"fmt":"8.6M","longFmt":"8,600,000"},"changeToOperatingActivities":{"raw":-5800000,"fmt":"-5.8M","longFmt":"-5,800,000"},"totalCashFromOperatingActivities":{"raw":464100000,"fmt":"464.1M","longFmt":"464,100,000"},"capitalExpenditures":{"raw":-14900000,"fmt":"-14.9M","longFmt":"-14,900,000"},"otherCashflowsFromInvestingActivities":{"raw":-2200000,"fmt":"-2.2M","longFmt":"-2,200,000"},"totalCashflowsFromInvestingActivities":{"raw":-104700000,"fmt":"-104.7M","longFmt":"-104,700,000"},"dividendsPaid":{"raw":-43400000,"fmt":"-43.4M","longFmt":"-43,400,000"},"netBorrowings":{"raw":-275000000,"fmt":"-275M","longFmt":"-275,000,000"},"otherCashflowsFromFinancingActivities":{"raw":5800000,"fmt":"5.8M","longFmt":"5,800,000"},"totalCashFromFinancingActivities":{"raw":-347300000,"fmt":"-347.3M","longFmt":"-347,300,000"},"effectOfExchangeRate":{"raw":-11100000,"fmt":"-11.1M","longFmt":"-11,100,000"},"changeInCash":{"raw":1000000,"fmt":"1M","longFmt":"1,000,000"},"repurchaseOfStock":{"raw":-34700000,"fmt":"-34.7M","longFmt":"-34,700,000"},"issuanceOfStock":{"raw":24200000,"fmt":"24.2M","longFmt":"24,200,000"}},{"maxAge":1,"endDate":{"raw":1538265600,"fmt":"2018-09-30"},"netIncome":{"raw":247600000,"fmt":"247.6M","longFmt":"247,600,000"},"depreciation":{"raw":94700000,"fmt":"94.7M","longFmt":"94,700,000"},"changeToNetincome":{"raw":43800000,"fmt":"43.8M","longFmt":"43,800,000"},"changeToAccountReceivables":{"raw":2200000,"fmt":"2.2M","longFmt":"2,200,000"},"changeToLiabilities":{"raw":41300000,"fmt":"41.3M","longFmt":"41,300,000"},"changeToInventory":{"raw":-15200000,"fmt":"-15.2M","longFmt":"-15,200,000"},"changeToOperatingActivities":{"raw":-5800000,"fmt":"-5.8M","longFmt":"-5,800,000"},"totalCashFromOperatingActivities":{"raw":418200000,"fmt":"418.2M","longFmt":"418,200,000"},"capitalExpenditures":{"raw":-11100000,"fmt":"-11.1M","longFmt":"-11,100,000"},"otherCashflowsFromInvestingActivities":{"raw":100000,"fmt":"100k","longFmt":"100,000"},"totalCashflowsFromInvestingActivities":{"raw":-19800000,"fmt":"-19.8M","longFmt":"-19,800,000"},"dividendsPaid":{"raw":-42200000,"fmt":"-42.2M","longFmt":"-42,200,000"},"netBorrowings":{"raw":-395000000,"fmt":"-395M","longFmt":"-395,000,000"},"otherCashflowsFromFinancingActivities":{"raw":-35200000,"fmt":"-35.2M","longFmt":"-35,200,000"},"totalCashFromFinancingActivities":{"raw":-457200000,"fmt":"-457.2M","longFmt":"-457,200,000"},"effectOfExchangeRate":{"raw":400000,"fmt":"400k","longFmt":"400,000"},"changeInCash":{"raw":-58400000,"fmt":"-58.4M","longFmt":"-58,400,000"},"repurchaseOfStock":{"raw":-34700000,"fmt":"-34.7M","longFmt":"-34,700,000"},"issuanceOfStock":{"raw":15200000,"fmt":"15.2M","longFmt":"15,200,000"}},{"maxAge":1,"endDate":{"raw":1530316800,"fmt":"2018-06-30"},"netIncome":{"raw":228400000,"fmt":"228.4M","longFmt":"228,400,000"},"depreciation":{"raw":90300000,"fmt":"90.3M","longFmt":"90,300,000"},"changeToNetincome":{"raw":30800000,"fmt":"30.8M","longFmt":"30,800,000"},"changeToAccountReceivables":{"raw":-59200000,"fmt":"-59.2M","longFmt":"-59,200,000"},"changeToLiabilities":{"raw":28300000,"fmt":"28.3M","longFmt":"28,300,000"},"changeToInventory":{"raw":-6200000,"fmt":"-6.2M","longFmt":"-6,200,000"},"changeToOperatingActivities":{"raw":-5800000,"fmt":"-5.8M","longFmt":"-5,800,000"},"totalCashFromOperatingActivities":{"raw":266100000,"fmt":"266.1M","longFmt":"266,100,000"},"capitalExpenditures":{"raw":-13400000,"fmt":"-13.4M","longFmt":"-13,400,000"},"otherCashflowsFromInvestingActivities":{"raw":200000,"fmt":"200k","longFmt":"200,000"},"totalCashflowsFromInvestingActivities":{"raw":-1159100000,"fmt":"-1.16B","longFmt":"-1,159,100,000"},"dividendsPaid":{"raw":-42400000,"fmt":"-42.4M","longFmt":"-42,400,000"},"netBorrowings":{"raw":1000000000,"fmt":"1B","longFmt":"1,000,000,000"},"otherCashflowsFromFinancingActivities":{"raw":300000,"fmt":"300k","longFmt":"300,000"},"totalCashFromFinancingActivities":{"raw":968000000,"fmt":"968M","longFmt":"968,000,000"},"effectOfExchangeRate":{"raw":-19400000,"fmt":"-19.4M","longFmt":"-19,400,000"},"changeInCash":{"raw":55600000,"fmt":"55.6M","longFmt":"55,600,000"},"repurchaseOfStock":{"raw":-34700000,"fmt":"-34.7M","longFmt":"-34,700,000"},"issuanceOfStock":{"raw":10100000,"fmt":"10.1M","longFmt":"10,100,000"}}],"maxAge":86400},"defaultKeyStatistics":{"maxAge":1,"priceHint":{"raw":2,"fmt":"2","longFmt":"2"},"enterpriseValue":{"raw":43991347200,"fmt":"43.99B","longFmt":"43,991,347,200"},"forwardPE":{"raw":27.936857,"fmt":"27.94"},"profitMargins":{"raw":0.20900999,"fmt":"20.90%"},"floatShares":{"raw":103283389,"fmt":"103.28M","longFmt":"103,283,389"},"sharesOutstanding":{"raw":103841000,"fmt":"103.84M","longFmt":"103,841,000"},"sharesShort":{"raw":1618250,"fmt":"1.62M","longFmt":"1,618,250"},"sharesShortPriorMonth":{"raw":2007137,"fmt":"2.01M","longFmt":"2,007,137"},"sharesShortPreviousMonthDate":{"raw":1559260800,"fmt":"2019-05-31"},"dateShortInterest":{"raw":1561680000,"fmt":"2019-06-28"},"sharesPercentSharesOut":{"raw":0.0156,"fmt":"1.56%"},"heldPercentInsiders":{"raw":0.02261,"fmt":"2.26%"},"heldPercentInstitutions":{"raw":0.94839996,"fmt":"94.84%"},"shortRatio":{"raw":2.99,"fmt":"2.99"},"shortPercentOfFloat":{"raw":0.0211,"fmt":"2.11%"},"beta":{"raw":1.049704,"fmt":"1.05"},"morningStarOverallRating":{},"morningStarRiskRating":{},"category":null,"bookValue":{"raw":78.364,"fmt":"78.36"},"priceToBook":{"raw":4.855546,"fmt":"4.86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0.749,"fmt":"74.90%"},"revenueQuarterlyGrowth":{},"netIncomeToCommon":{"raw":1102700032,"fmt":"1.1B","longFmt":"1,102,700,032"},"trailingEps":{"raw":10.551,"fmt":"10.55"},"forwardEps":{"raw":13.62,"fmt":"13.62"},"pegRatio":{"raw":4.52,"fmt":"4.52"},"lastSplitFactor":"1/2","lastSplitDate":{"raw":1125273600,"fmt":"2005-08-29"},"enterpriseToRevenue":{"raw":8.338,"fmt":"8.34"},"enterpriseToEbitda":{"raw":24.22,"fmt":"24.22"},"52WeekChange":{"raw":0.3495524,"fmt":"34.96%"},"SandP52WeekChange":{"raw":0.077139735,"fmt":"7.71%"},"lastDividendValue":{},"lastCapGain":{},"annualHoldingsTurnover":{}},"financialData":{"maxAge":86400,"currentPrice":{"raw":380.5,"fmt":"380.50"},"targetHighPrice":{"raw":402.0,"fmt":"402.00"},"targetLowPrice":{"raw":295.0,"fmt":"295.00"},"targetMeanPrice":{"raw":371.9,"fmt":"371.90"},"targetMedianPrice":{"raw":383.0,"fmt":"383.00"},"recommendationMean":{"raw":2.1,"fmt":"2.10"},"recommendationKey":"buy","numberOfAnalystOpinions":{"raw":10,"fmt":"10","longFmt":"10"},"totalCash":{"raw":392500000,"fmt":"392.5M","longFmt":"392,500,000"},"totalCashPerShare":{"raw":3.78,"fmt":"3.78"},"ebitda":{"raw":1816300032,"fmt":"1.82B","longFmt":"1,816,300,032"},"totalDebt":{"raw":4782000128,"fmt":"4.78B","longFmt":"4,782,000,128"},"quickRatio":{"raw":0.855,"fmt":"0.86"},"currentRatio":{"raw":1.098,"fmt":"1.10"},"totalRevenue":{"raw":5275899904,"fmt":"5.28B","longFmt":"5,275,899,904"},"debtToEquity":{"raw":58.766,"fmt":"58.77"},"revenuePerShare":{"raw":51.037,"fmt":"51.04"},"returnOnAssets":{"raw":0.06115,"fmt":"6.11%"},"returnOnEquity":{"raw":0.14421,"fmt":"14.42%"},"grossProfits":{"raw":3279500000,"fmt":"3.28B","longFmt":"3,279,500,000"},"freeCashflow":{"raw":1308199936,"fmt":"1.31B","longFmt":"1,308,199,936"},"operatingCashflow":{"raw":1438700032,"fmt":"1.44B","longFmt":"1,438,700,032"},"earningsGrowth":{"raw":0.739,"fmt":"73.90%"},"revenueGrowth":{"raw":0.07,"fmt":"7.00%"},"grossMargins":{"raw":0.63299,"fmt":"63.30%"},"ebitdaMargins":{"raw":0.34425998,"fmt":"34.43%"},"operatingMargins":{"raw":0.27343,"fmt":"27.34%"},"profitMargins":{"raw":0.20900999,"fmt":"20.90%"},"financialCurrency":"USD"}}],"error":null}} </t>
  </si>
  <si>
    <t xml:space="preserve">{"quoteSummary":{"result":[{"cashflowStatementHistoryQuarterly":{"cashflowStatements":[{"maxAge":1,"endDate":{"raw":1553990400,"fmt":"2019-03-31"},"netIncome":{"raw":61470000,"fmt":"61.47M","longFmt":"61,470,000"},"depreciation":{"raw":131951000,"fmt":"131.95M","longFmt":"131,951,000"},"changeToNetincome":{"raw":6209000,"fmt":"6.21M","longFmt":"6,209,000"},"changeToAccountReceivables":{"raw":-11114000,"fmt":"-11.11M","longFmt":"-11,114,000"},"changeToLiabilities":{"raw":-32633000,"fmt":"-32.63M","longFmt":"-32,633,000"},"totalCashFromOperatingActivities":{"raw":158582000,"fmt":"158.58M","longFmt":"158,582,000"},"investments":{"raw":2108000,"fmt":"2.11M","longFmt":"2,108,000"},"totalCashflowsFromInvestingActivities":{"raw":-160277000,"fmt":"-160.28M","longFmt":"-160,277,000"},"dividendsPaid":{"raw":-177286000,"fmt":"-177.29M","longFmt":"-177,286,000"},"netBorrowings":{"raw":192563000,"fmt":"192.56M","longFmt":"192,563,000"},"otherCashflowsFromFinancingActivities":{"raw":-5415000,"fmt":"-5.42M","longFmt":"-5,415,000"},"totalCashFromFinancingActivities":{"raw":8521000,"fmt":"8.52M","longFmt":"8,521,000"},"effectOfExchangeRate":{"raw":-20000,"fmt":"-20k","longFmt":"-20,000"},"changeInCash":{"raw":6806000,"fmt":"6.81M","longFmt":"6,806,000"},"repurchaseOfStock":{"raw":-2919000,"fmt":"-2.92M","longFmt":"-2,919,000"},"issuanceOfStock":{"raw":1578000,"fmt":"1.58M","longFmt":"1,578,000"}},{"maxAge":1,"endDate":{"raw":1546214400,"fmt":"2018-12-31"},"netIncome":{"raw":831548000,"fmt":"831.55M","longFmt":"831,548,000"},"depreciation":{"raw":126142000,"fmt":"126.14M","longFmt":"126,142,000"},"changeToNetincome":{"raw":-763927000,"fmt":"-763.93M","longFmt":"-763,927,000"},"changeToAccountReceivables":{"raw":10351000,"fmt":"10.35M","longFmt":"10,351,000"},"changeToLiabilities":{"raw":8825000,"fmt":"8.82M","longFmt":"8,825,000"},"totalCashFromOperatingActivities":{"raw":215791000,"fmt":"215.79M","longFmt":"215,791,000"},"investments":{"raw":341751000,"fmt":"341.75M","longFmt":"341,751,000"},"totalCashflowsFromInvestingActivities":{"raw":1011745000,"fmt":"1.01B","longFmt":"1,011,745,000"},"dividendsPaid":{"raw":-174347000,"fmt":"-174.35M","longFmt":"-174,347,000"},"netBorrowings":{"raw":-1231157000,"fmt":"-1.23B","longFmt":"-1,231,157,000"},"otherCashflowsFromFinancingActivities":{"raw":-3753000,"fmt":"-3.75M","longFmt":"-3,753,000"},"totalCashFromFinancingActivities":{"raw":-1196377000,"fmt":"-1.2B","longFmt":"-1,196,377,000"},"effectOfExchangeRate":{"raw":-54000,"fmt":"-54k","longFmt":"-54,000"},"changeInCash":{"raw":31105000,"fmt":"31.11M","longFmt":"31,105,000"},"repurchaseOfStock":{"raw":-90000,"fmt":"-90k","longFmt":"-90,000"},"issuanceOfStock":{"raw":212970000,"fmt":"212.97M","longFmt":"212,970,000"}},{"maxAge":1,"endDate":{"raw":1538265600,"fmt":"2018-09-30"},"netIncome":{"raw":99371000,"fmt":"99.37M","longFmt":"99,371,000"},"depreciation":{"raw":132198000,"fmt":"132.2M","longFmt":"132,198,000"},"changeToNetincome":{"raw":-42729000,"fmt":"-42.73M","longFmt":"-42,729,000"},"changeToAccountReceivables":{"raw":3779000,"fmt":"3.78M","longFmt":"3,779,000"},"changeToLiabilities":{"raw":-2445000,"fmt":"-2.44M","longFmt":"-2,445,000"},"totalCashFromOperatingActivities":{"raw":193244000,"fmt":"193.24M","longFmt":"193,244,000"},"investments":{"raw":408528000,"fmt":"408.53M","longFmt":"408,528,000"},"totalCashflowsFromInvestingActivities":{"raw":325766000,"fmt":"325.77M","longFmt":"325,766,000"},"dividendsPaid":{"raw":-174127000,"fmt":"-174.13M","longFmt":"-174,127,000"},"netBorrowings":{"raw":-608930000,"fmt":"-608.93M","longFmt":"-608,930,000"},"otherCashflowsFromFinancingActivities":{"raw":249949000,"fmt":"249.95M","longFmt":"249,949,000"},"totalCashFromFinancingActivities":{"raw":-532419000,"fmt":"-532.42M","longFmt":"-532,419,000"},"effectOfExchangeRate":{"raw":221000,"fmt":"221k","longFmt":"221,000"},"changeInCash":{"raw":-13188000,"fmt":"-13.19M","longFmt":"-13,188,000"},"repurchaseOfStock":{"raw":-564000,"fmt":"-564k","longFmt":"-564,000"},"issuanceOfStock":{"raw":1253000,"fmt":"1.25M","longFmt":"1,253,000"}},{"maxAge":1,"endDate":{"raw":1530316800,"fmt":"2018-06-30"},"netIncome":{"raw":89942000,"fmt":"89.94M","longFmt":"89,942,000"},"depreciation":{"raw":143292000,"fmt":"143.29M","longFmt":"143,292,000"},"changeToNetincome":{"raw":-24646000,"fmt":"-24.65M","longFmt":"-24,646,000"},"changeToAccountReceivables":{"raw":9638000,"fmt":"9.64M","longFmt":"9,638,000"},"changeToLiabilities":{"raw":21930000,"fmt":"21.93M","longFmt":"21,930,000"},"totalCashFromOperatingActivities":{"raw":243510000,"fmt":"243.51M","longFmt":"243,510,000"},"investments":{"raw":5722000,"fmt":"5.72M","longFmt":"5,722,000"},"totalCashflowsFromInvestingActivities":{"raw":481040000,"fmt":"481.04M","longFmt":"481,040,000"},"dividendsPaid":{"raw":-174290000,"fmt":"-174.29M","longFmt":"-174,290,000"},"netBorrowings":{"raw":-541848000,"fmt":"-541.85M","longFmt":"-541,848,000"},"otherCashflowsFromFinancingActivities":{"raw":-4389000,"fmt":"-4.39M","longFmt":"-4,389,000"},"totalCashFromFinancingActivities":{"raw":-720502000,"fmt":"-720.5M","longFmt":"-720,502,000"},"effectOfExchangeRate":{"raw":-87000,"fmt":"-87k","longFmt":"-87,000"},"changeInCash":{"raw":3961000,"fmt":"3.96M","longFmt":"3,961,000"},"repurchaseOfStock":{"raw":-634000,"fmt":"-634k","longFmt":"-634,000"},"issuanceOfStock":{"raw":659000,"fmt":"659k","longFmt":"659,000"}}],"maxAge":86400},"defaultKeyStatistics":{"maxAge":1,"priceHint":{"raw":2,"fmt":"2","longFmt":"2"},"enterpriseValue":{"raw":22088794112,"fmt":"22.09B","longFmt":"22,088,794,112"},"forwardPE":{"raw":59.601852,"fmt":"59.60"},"profitMargins":{"raw":0.60008,"fmt":"60.01%"},"floatShares":{"raw":476941008,"fmt":"476.94M","longFmt":"476,941,008"},"sharesOutstanding":{"raw":477983008,"fmt":"477.98M","longFmt":"477,983,008"},"sharesShort":{"raw":24857763,"fmt":"24.86M","longFmt":"24,857,763"},"sharesShortPriorMonth":{"raw":29110787,"fmt":"29.11M","longFmt":"29,110,787"},"sharesShortPreviousMonthDate":{"raw":1559260800,"fmt":"2019-05-31"},"dateShortInterest":{"raw":1561680000,"fmt":"2019-06-28"},"sharesPercentSharesOut":{"raw":0.051999997,"fmt":"5.20%"},"heldPercentInsiders":{"raw":0.0021600001,"fmt":"0.22%"},"heldPercentInstitutions":{"raw":0.96974,"fmt":"96.97%"},"shortRatio":{"raw":7.04,"fmt":"7.04"},"shortPercentOfFloat":{"raw":0.062,"fmt":"6.20%"},"beta":{"raw":0.258922,"fmt":"0.26"},"morningStarOverallRating":{},"morningStarRiskRating":{},"category":null,"bookValue":{"raw":12.213,"fmt":"12.21"},"priceToBook":{"raw":2.6353066,"fmt":"2.64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0.528,"fmt":"52.80%"},"revenueQuarterlyGrowth":{},"netIncomeToCommon":{"raw":1079612032,"fmt":"1.08B","longFmt":"1,079,612,032"},"trailingEps":{"raw":2.282,"fmt":"2.28"},"forwardEps":{"raw":0.54,"fmt":"0.54"},"pegRatio":{"raw":25.85,"fmt":"25.85"},"lastSplitFactor":"1000/1098","lastSplitDate":{"raw":1477958400,"fmt":"2016-11-01"},"enterpriseToRevenue":{"raw":12.247,"fmt":"12.25"},"enterpriseToEbitda":{"raw":22.141,"fmt":"22.14"},"52WeekChange":{"raw":0.2532971,"fmt":"25.33%"},"SandP52WeekChange":{"raw":0.077139735,"fmt":"7.71%"},"lastDividendValue":{},"lastCapGain":{},"annualHoldingsTurnover":{}},"financialData":{"maxAge":86400,"currentPrice":{"raw":32.185,"fmt":"32.19"},"targetHighPrice":{"raw":35.5,"fmt":"35.50"},"targetLowPrice":{"raw":31.0,"fmt":"31.00"},"targetMeanPrice":{"raw":32.97,"fmt":"32.97"},"targetMedianPrice":{"raw":33.0,"fmt":"33.00"},"recommendationMean":{"raw":2.4,"fmt":"2.40"},"recommendationKey":"buy","numberOfAnalystOpinions":{"raw":17,"fmt":"17","longFmt":"17"},"totalCash":{"raw":120117000,"fmt":"120.12M","longFmt":"120,117,000"},"totalCashPerShare":{"raw":0.251,"fmt":"0.25"},"ebitda":{"raw":997638976,"fmt":"997.64M","longFmt":"997,638,976"},"totalDebt":{"raw":5917923840,"fmt":"5.92B","longFmt":"5,917,923,840"},"quickRatio":{"raw":1.2,"fmt":"1.20"},"currentRatio":{"raw":1.478,"fmt":"1.48"},"totalRevenue":{"raw":1803645952,"fmt":"1.8B","longFmt":"1,803,645,952"},"debtToEquity":{"raw":92.481,"fmt":"92.48"},"revenuePerShare":{"raw":3.816,"fmt":"3.82"},"returnOnAssets":{"raw":0.02151,"fmt":"2.15%"},"returnOnEquity":{"raw":0.18438,"fmt":"18.44%"},"grossProfits":{"raw":1130879000,"fmt":"1.13B","longFmt":"1,130,879,000"},"freeCashflow":{"raw":1397554048,"fmt":"1.4B","longFmt":"1,397,554,048"},"operatingCashflow":{"raw":811126976,"fmt":"811.13M","longFmt":"811,126,976"},"earningsGrowth":{"raw":0.597,"fmt":"59.70%"},"revenueGrowth":{"raw":-0.09,"fmt":"-9.00%"},"grossMargins":{"raw":0.60385,"fmt":"60.39%"},"ebitdaMargins":{"raw":0.55312,"fmt":"55.31%"},"operatingMargins":{"raw":0.25729,"fmt":"25.73%"},"profitMargins":{"raw":0.60008,"fmt":"60.01%"},"financialCurrency":"USD"}}],"error":null}} </t>
  </si>
  <si>
    <t>UGP</t>
  </si>
  <si>
    <t>OXY</t>
  </si>
  <si>
    <t>ABMD</t>
  </si>
  <si>
    <t>MMM</t>
  </si>
  <si>
    <t>NLY</t>
  </si>
  <si>
    <t>MYL</t>
  </si>
  <si>
    <t>WBA</t>
  </si>
  <si>
    <t>CTL</t>
  </si>
  <si>
    <t>HAL</t>
  </si>
  <si>
    <t>KHC</t>
  </si>
  <si>
    <t>CVS</t>
  </si>
  <si>
    <t>CTXS</t>
  </si>
  <si>
    <t>MPC</t>
  </si>
  <si>
    <t>STT</t>
  </si>
  <si>
    <t>LYB</t>
  </si>
  <si>
    <t>KR</t>
  </si>
  <si>
    <t>BIIB</t>
  </si>
  <si>
    <t>GWW</t>
  </si>
  <si>
    <t>AMGN</t>
  </si>
  <si>
    <t>KDP</t>
  </si>
  <si>
    <t>FCX</t>
  </si>
  <si>
    <t>FCAU</t>
  </si>
  <si>
    <t>REGN</t>
  </si>
  <si>
    <t>FOXA</t>
  </si>
  <si>
    <t>SLB</t>
  </si>
  <si>
    <t>CTSH</t>
  </si>
  <si>
    <t>FOX</t>
  </si>
  <si>
    <t>HPQ</t>
  </si>
  <si>
    <t>ADM</t>
  </si>
  <si>
    <t>ABBV</t>
  </si>
  <si>
    <t>BMY</t>
  </si>
  <si>
    <t>PSX</t>
  </si>
  <si>
    <t>ATVI</t>
  </si>
  <si>
    <t>DXC</t>
  </si>
  <si>
    <t>CI</t>
  </si>
  <si>
    <t>TEF</t>
  </si>
  <si>
    <t>DE</t>
  </si>
  <si>
    <t>BHGE</t>
  </si>
  <si>
    <t>FDX</t>
  </si>
  <si>
    <t>BK</t>
  </si>
  <si>
    <t>HUM</t>
  </si>
  <si>
    <t>AAL</t>
  </si>
  <si>
    <t>JBHT</t>
  </si>
  <si>
    <t>CAH</t>
  </si>
  <si>
    <t>K</t>
  </si>
  <si>
    <t>NUE</t>
  </si>
  <si>
    <t>NVDA</t>
  </si>
  <si>
    <t>CHRW</t>
  </si>
  <si>
    <t>TXT</t>
  </si>
  <si>
    <t>WDC</t>
  </si>
  <si>
    <t>KSS</t>
  </si>
  <si>
    <t>AGN</t>
  </si>
  <si>
    <t>MU</t>
  </si>
  <si>
    <t>EOG</t>
  </si>
  <si>
    <t>WY</t>
  </si>
  <si>
    <t>CAT</t>
  </si>
  <si>
    <t>COP</t>
  </si>
  <si>
    <t>APA</t>
  </si>
  <si>
    <t>SWKS</t>
  </si>
  <si>
    <t>SCHW</t>
  </si>
  <si>
    <t>MHK</t>
  </si>
  <si>
    <t>MRO</t>
  </si>
  <si>
    <t>VLO</t>
  </si>
  <si>
    <t>LSXMK</t>
  </si>
  <si>
    <t>EXPE</t>
  </si>
  <si>
    <t>CMA</t>
  </si>
  <si>
    <t>FTI</t>
  </si>
  <si>
    <t>RF</t>
  </si>
  <si>
    <t>TAP</t>
  </si>
  <si>
    <t>UPS</t>
  </si>
  <si>
    <t>RBS</t>
  </si>
  <si>
    <t>WIT</t>
  </si>
  <si>
    <t>ETFC</t>
  </si>
  <si>
    <t>CXO</t>
  </si>
  <si>
    <t>WYNN</t>
  </si>
  <si>
    <t>EA</t>
  </si>
  <si>
    <t>GILD</t>
  </si>
  <si>
    <t>GPC</t>
  </si>
  <si>
    <t>BKNG</t>
  </si>
  <si>
    <t>NBL</t>
  </si>
  <si>
    <t>ABC</t>
  </si>
  <si>
    <t>MDT</t>
  </si>
  <si>
    <t>ROK</t>
  </si>
  <si>
    <t>SIVB</t>
  </si>
  <si>
    <t>APTV</t>
  </si>
  <si>
    <t>TIF</t>
  </si>
  <si>
    <t>FMS</t>
  </si>
  <si>
    <t>IP</t>
  </si>
  <si>
    <t>BDX</t>
  </si>
  <si>
    <t>GD</t>
  </si>
  <si>
    <t>ROL</t>
  </si>
  <si>
    <t>TGT</t>
  </si>
  <si>
    <t>GLW</t>
  </si>
  <si>
    <t>TS</t>
  </si>
  <si>
    <t>CCL</t>
  </si>
  <si>
    <t>CNC</t>
  </si>
  <si>
    <t>JKHY</t>
  </si>
  <si>
    <t>PXD</t>
  </si>
  <si>
    <t>KEY</t>
  </si>
  <si>
    <t>ISRG</t>
  </si>
  <si>
    <t>MGM</t>
  </si>
  <si>
    <t>UHS</t>
  </si>
  <si>
    <t>MS</t>
  </si>
  <si>
    <t>CBS</t>
  </si>
  <si>
    <t>EMR</t>
  </si>
  <si>
    <t>CHA</t>
  </si>
  <si>
    <t>HBAN</t>
  </si>
  <si>
    <t>DVN</t>
  </si>
  <si>
    <t>URI</t>
  </si>
  <si>
    <t>A</t>
  </si>
  <si>
    <t>MKL</t>
  </si>
  <si>
    <t>STX</t>
  </si>
  <si>
    <t>TTWO</t>
  </si>
  <si>
    <t>LUV</t>
  </si>
  <si>
    <t>BA</t>
  </si>
  <si>
    <t>MXIM</t>
  </si>
  <si>
    <t>BLK</t>
  </si>
  <si>
    <t>MCK</t>
  </si>
  <si>
    <t>ILMN</t>
  </si>
  <si>
    <t>VNO</t>
  </si>
  <si>
    <t>FITB</t>
  </si>
  <si>
    <t>GE</t>
  </si>
  <si>
    <t>MO</t>
  </si>
  <si>
    <t>NTAP</t>
  </si>
  <si>
    <t>ANET</t>
  </si>
  <si>
    <t>NTRS</t>
  </si>
  <si>
    <t>PH</t>
  </si>
  <si>
    <t>GM</t>
  </si>
  <si>
    <t>HPE</t>
  </si>
  <si>
    <t>RJF</t>
  </si>
  <si>
    <t>UAL</t>
  </si>
  <si>
    <t>ANTM</t>
  </si>
  <si>
    <t>CAG</t>
  </si>
  <si>
    <t>WAT</t>
  </si>
  <si>
    <t>VIAB</t>
  </si>
  <si>
    <t>TROW</t>
  </si>
  <si>
    <t>VXUS</t>
  </si>
  <si>
    <t>FANG</t>
  </si>
  <si>
    <t>RTN</t>
  </si>
  <si>
    <t>HRL</t>
  </si>
  <si>
    <t>CFG</t>
  </si>
  <si>
    <t>VRTX</t>
  </si>
  <si>
    <t>HCA</t>
  </si>
  <si>
    <t>DGX</t>
  </si>
  <si>
    <t>GS</t>
  </si>
  <si>
    <t>BBT</t>
  </si>
  <si>
    <t>HST</t>
  </si>
  <si>
    <t>PNC</t>
  </si>
  <si>
    <t>DISCA</t>
  </si>
  <si>
    <t>BBD</t>
  </si>
  <si>
    <t>CE</t>
  </si>
  <si>
    <t>IFF</t>
  </si>
  <si>
    <t>ZBH</t>
  </si>
  <si>
    <t>MCHP</t>
  </si>
  <si>
    <t>TWTR</t>
  </si>
  <si>
    <t>XLNX</t>
  </si>
  <si>
    <t>AMAT</t>
  </si>
  <si>
    <t>PHG</t>
  </si>
  <si>
    <t>WCG</t>
  </si>
  <si>
    <t>APH</t>
  </si>
  <si>
    <t>STI</t>
  </si>
  <si>
    <t>EBR</t>
  </si>
  <si>
    <t>SPG</t>
  </si>
  <si>
    <t>DISCK</t>
  </si>
  <si>
    <t>EIX</t>
  </si>
  <si>
    <t>ETN</t>
  </si>
  <si>
    <t>ADI</t>
  </si>
  <si>
    <t>KLAC</t>
  </si>
  <si>
    <t>BBY</t>
  </si>
  <si>
    <t>MTB</t>
  </si>
  <si>
    <t>SWK</t>
  </si>
  <si>
    <t>IBM</t>
  </si>
  <si>
    <t>ORLY</t>
  </si>
  <si>
    <t>PPL</t>
  </si>
  <si>
    <t>CPB</t>
  </si>
  <si>
    <t>CLX</t>
  </si>
  <si>
    <t>WMB</t>
  </si>
  <si>
    <t>TXN</t>
  </si>
  <si>
    <t>DAL</t>
  </si>
  <si>
    <t>F</t>
  </si>
  <si>
    <t>EW</t>
  </si>
  <si>
    <t>XYL</t>
  </si>
  <si>
    <t>GRMN</t>
  </si>
  <si>
    <t>HAS</t>
  </si>
  <si>
    <t>C</t>
  </si>
  <si>
    <t>FTNT</t>
  </si>
  <si>
    <t>LH</t>
  </si>
  <si>
    <t>INCY</t>
  </si>
  <si>
    <t>NFLX</t>
  </si>
  <si>
    <t>BR</t>
  </si>
  <si>
    <t>GDDY</t>
  </si>
  <si>
    <t>PPG</t>
  </si>
  <si>
    <t>SHW</t>
  </si>
  <si>
    <t>EFX</t>
  </si>
  <si>
    <t>STZ</t>
  </si>
  <si>
    <t>HOLX</t>
  </si>
  <si>
    <t>EXPD</t>
  </si>
  <si>
    <t>ALGN</t>
  </si>
  <si>
    <t>CBOE</t>
  </si>
  <si>
    <t>COF</t>
  </si>
  <si>
    <t>DLTR</t>
  </si>
  <si>
    <t>CBRE</t>
  </si>
  <si>
    <t>FTV</t>
  </si>
  <si>
    <t>TEL</t>
  </si>
  <si>
    <t>ERIC</t>
  </si>
  <si>
    <t>BSX</t>
  </si>
  <si>
    <t>AES</t>
  </si>
  <si>
    <t>USB</t>
  </si>
  <si>
    <t>LLY</t>
  </si>
  <si>
    <t>IEP</t>
  </si>
  <si>
    <t>FAST</t>
  </si>
  <si>
    <t>LNC</t>
  </si>
  <si>
    <t>PFG</t>
  </si>
  <si>
    <t>BEN</t>
  </si>
  <si>
    <t>AKAM</t>
  </si>
  <si>
    <t>KEYS</t>
  </si>
  <si>
    <t>VAR</t>
  </si>
  <si>
    <t>DLR</t>
  </si>
  <si>
    <t>ALL</t>
  </si>
  <si>
    <t>LOW</t>
  </si>
  <si>
    <t>FRC</t>
  </si>
  <si>
    <t>EBAY</t>
  </si>
  <si>
    <t>TMO</t>
  </si>
  <si>
    <t>AVGO</t>
  </si>
  <si>
    <t>OMC</t>
  </si>
  <si>
    <t>CNP</t>
  </si>
  <si>
    <t>IQV</t>
  </si>
  <si>
    <t>PRU</t>
  </si>
  <si>
    <t>ROST</t>
  </si>
  <si>
    <t>MAS</t>
  </si>
  <si>
    <t>UTX</t>
  </si>
  <si>
    <t>CRM</t>
  </si>
  <si>
    <t>TJX</t>
  </si>
  <si>
    <t>HES</t>
  </si>
  <si>
    <t>NKE</t>
  </si>
  <si>
    <t>DUK</t>
  </si>
  <si>
    <t>CMI</t>
  </si>
  <si>
    <t>ALXN</t>
  </si>
  <si>
    <t>RY</t>
  </si>
  <si>
    <t>COG</t>
  </si>
  <si>
    <t>QCOM</t>
  </si>
  <si>
    <t>EL</t>
  </si>
  <si>
    <t>O</t>
  </si>
  <si>
    <t>PM</t>
  </si>
  <si>
    <t>JEC</t>
  </si>
  <si>
    <t>HSIC</t>
  </si>
  <si>
    <t>VFC</t>
  </si>
  <si>
    <t>BXP</t>
  </si>
  <si>
    <t>KMX</t>
  </si>
  <si>
    <t>RCL</t>
  </si>
  <si>
    <t>ITW</t>
  </si>
  <si>
    <t>TSCO</t>
  </si>
  <si>
    <t>PCAR</t>
  </si>
  <si>
    <t>MLM</t>
  </si>
  <si>
    <t>DFS</t>
  </si>
  <si>
    <t>LRCX</t>
  </si>
  <si>
    <t>TDG</t>
  </si>
  <si>
    <t>OKE</t>
  </si>
  <si>
    <t>MCO</t>
  </si>
  <si>
    <t>EXC</t>
  </si>
  <si>
    <t>DHI</t>
  </si>
  <si>
    <t>TFX</t>
  </si>
  <si>
    <t>PBA</t>
  </si>
  <si>
    <t>AMP</t>
  </si>
  <si>
    <t>REG</t>
  </si>
  <si>
    <t>DOV</t>
  </si>
  <si>
    <t>MNST</t>
  </si>
  <si>
    <t>LEN</t>
  </si>
  <si>
    <t>MET</t>
  </si>
  <si>
    <t>D</t>
  </si>
  <si>
    <t>MTD</t>
  </si>
  <si>
    <t>SPGI</t>
  </si>
  <si>
    <t>NCLH</t>
  </si>
  <si>
    <t>ULTA</t>
  </si>
  <si>
    <t>COO</t>
  </si>
  <si>
    <t>JCI</t>
  </si>
  <si>
    <t>APC</t>
  </si>
  <si>
    <t>KSU</t>
  </si>
  <si>
    <t>AME</t>
  </si>
  <si>
    <t>IR</t>
  </si>
  <si>
    <t>CCI</t>
  </si>
  <si>
    <t>NSC</t>
  </si>
  <si>
    <t>CSX</t>
  </si>
  <si>
    <t>DRI</t>
  </si>
  <si>
    <t>UNP</t>
  </si>
  <si>
    <t>NI</t>
  </si>
  <si>
    <t>SNN</t>
  </si>
  <si>
    <t>ECL</t>
  </si>
  <si>
    <t>BLL</t>
  </si>
  <si>
    <t>DHR</t>
  </si>
  <si>
    <t>HON</t>
  </si>
  <si>
    <t>ADP</t>
  </si>
  <si>
    <t>ZTS</t>
  </si>
  <si>
    <t>ADSK</t>
  </si>
  <si>
    <t>CL</t>
  </si>
  <si>
    <t>VMC</t>
  </si>
  <si>
    <t>XRAY</t>
  </si>
  <si>
    <t>SYY</t>
  </si>
  <si>
    <t>GIB</t>
  </si>
  <si>
    <t>MSCI</t>
  </si>
  <si>
    <t>INFO</t>
  </si>
  <si>
    <t>IGSB</t>
  </si>
  <si>
    <t>L</t>
  </si>
  <si>
    <t>HLT</t>
  </si>
  <si>
    <t>VEEV</t>
  </si>
  <si>
    <t>ERIE</t>
  </si>
  <si>
    <t>MTCH</t>
  </si>
  <si>
    <t>PNW</t>
  </si>
  <si>
    <t>VTR</t>
  </si>
  <si>
    <t>TLT</t>
  </si>
  <si>
    <t>ENB</t>
  </si>
  <si>
    <t>IEF</t>
  </si>
  <si>
    <t>NVR</t>
  </si>
  <si>
    <t>TWLO</t>
  </si>
  <si>
    <t>DEO</t>
  </si>
  <si>
    <t>SHY</t>
  </si>
  <si>
    <t>CELG</t>
  </si>
  <si>
    <t>KMI</t>
  </si>
  <si>
    <t>SRE</t>
  </si>
  <si>
    <t>VMW</t>
  </si>
  <si>
    <t>CNI</t>
  </si>
  <si>
    <t>CB</t>
  </si>
  <si>
    <t>SJM</t>
  </si>
  <si>
    <t>BND</t>
  </si>
  <si>
    <t>CHD</t>
  </si>
  <si>
    <t>WDAY</t>
  </si>
  <si>
    <t>SHOP</t>
  </si>
  <si>
    <t>SUI</t>
  </si>
  <si>
    <t>PAYC</t>
  </si>
  <si>
    <t>CSGP</t>
  </si>
  <si>
    <t>MKC</t>
  </si>
  <si>
    <t>ARE</t>
  </si>
  <si>
    <t>UL</t>
  </si>
  <si>
    <t>SE</t>
  </si>
  <si>
    <t>WCN</t>
  </si>
  <si>
    <t>AEP</t>
  </si>
  <si>
    <t>ATUS</t>
  </si>
  <si>
    <t>ELS</t>
  </si>
  <si>
    <t>PAYX</t>
  </si>
  <si>
    <t>WRB</t>
  </si>
  <si>
    <t>DELL</t>
  </si>
  <si>
    <t>TEAM</t>
  </si>
  <si>
    <t>RNG</t>
  </si>
  <si>
    <t>HRS</t>
  </si>
  <si>
    <t>LLL</t>
  </si>
  <si>
    <t>MMC</t>
  </si>
  <si>
    <t>TRI</t>
  </si>
  <si>
    <t>UN</t>
  </si>
  <si>
    <t>TSN</t>
  </si>
  <si>
    <t>LII</t>
  </si>
  <si>
    <t>MKTX</t>
  </si>
  <si>
    <t>AMT</t>
  </si>
  <si>
    <t>LDOS</t>
  </si>
  <si>
    <t>WP</t>
  </si>
  <si>
    <t>AEE</t>
  </si>
  <si>
    <t>WPC</t>
  </si>
  <si>
    <t>VCIT</t>
  </si>
  <si>
    <t>BX</t>
  </si>
  <si>
    <t>FE</t>
  </si>
  <si>
    <t>OKTA</t>
  </si>
  <si>
    <t>CP</t>
  </si>
  <si>
    <t>RHT</t>
  </si>
  <si>
    <t>BNDX</t>
  </si>
  <si>
    <t>LIN</t>
  </si>
  <si>
    <t>APD</t>
  </si>
  <si>
    <t>INVH</t>
  </si>
  <si>
    <t>TRP</t>
  </si>
  <si>
    <t>CCEP</t>
  </si>
  <si>
    <t>PEG</t>
  </si>
  <si>
    <t>WELL</t>
  </si>
  <si>
    <t>XEL</t>
  </si>
  <si>
    <t>LBRDA</t>
  </si>
  <si>
    <t>LBRDK</t>
  </si>
  <si>
    <t>ED</t>
  </si>
  <si>
    <t>OTEX</t>
  </si>
  <si>
    <t>ZM</t>
  </si>
  <si>
    <t>ALC</t>
  </si>
  <si>
    <t>BABA</t>
  </si>
  <si>
    <t>WFC</t>
  </si>
  <si>
    <t>UNH</t>
  </si>
  <si>
    <t>XOM</t>
  </si>
  <si>
    <t>TSM</t>
  </si>
  <si>
    <t>PFE</t>
  </si>
  <si>
    <t>HD</t>
  </si>
  <si>
    <t>BAC</t>
  </si>
  <si>
    <t>T</t>
  </si>
  <si>
    <t>JNJ</t>
  </si>
  <si>
    <t>CVX</t>
  </si>
  <si>
    <t>JPM</t>
  </si>
  <si>
    <t>VZ</t>
  </si>
  <si>
    <t>MRK</t>
  </si>
  <si>
    <t>KO</t>
  </si>
  <si>
    <t>Occidental Petroleum Corporation</t>
  </si>
  <si>
    <t>3M Company</t>
  </si>
  <si>
    <t>Mylan N.V.</t>
  </si>
  <si>
    <t>Halliburton Company</t>
  </si>
  <si>
    <t>The Kraft Heinz Company</t>
  </si>
  <si>
    <t>CVS Health Corporation</t>
  </si>
  <si>
    <t>Marathon Petroleum Corporation</t>
  </si>
  <si>
    <t>State Street Corporation</t>
  </si>
  <si>
    <t>Kroger Company (The)</t>
  </si>
  <si>
    <t>Biogen Inc.</t>
  </si>
  <si>
    <t>Amgen Inc.</t>
  </si>
  <si>
    <t>Schlumberger N.V.</t>
  </si>
  <si>
    <t>Cognizant Technology Solutions Corporation</t>
  </si>
  <si>
    <t>HP Inc.</t>
  </si>
  <si>
    <t>Archer-Daniels-Midland Company</t>
  </si>
  <si>
    <t>AbbVie Inc.</t>
  </si>
  <si>
    <t>Bristol-Myers Squibb Company</t>
  </si>
  <si>
    <t>Phillips 66</t>
  </si>
  <si>
    <t>DXC Technology Company</t>
  </si>
  <si>
    <t>Cigna Corporation</t>
  </si>
  <si>
    <t>Deere &amp; Company</t>
  </si>
  <si>
    <t>FedEx Corporation</t>
  </si>
  <si>
    <t>Humana Inc.</t>
  </si>
  <si>
    <t>Kellogg Company</t>
  </si>
  <si>
    <t>Nucor Corporation</t>
  </si>
  <si>
    <t>NVIDIA Corporation</t>
  </si>
  <si>
    <t>Textron Inc.</t>
  </si>
  <si>
    <t>Western Digital Corporation</t>
  </si>
  <si>
    <t>Weyerhaeuser Company</t>
  </si>
  <si>
    <t>ConocoPhillips</t>
  </si>
  <si>
    <t>Apache Corporation</t>
  </si>
  <si>
    <t>Marathon Oil Corporation</t>
  </si>
  <si>
    <t>Valero Energy Corporation</t>
  </si>
  <si>
    <t>Comerica Incorporated</t>
  </si>
  <si>
    <t>TechnipFMC plc</t>
  </si>
  <si>
    <t>Regions Financial Corporation</t>
  </si>
  <si>
    <t>E*TRADE Financial Corporation</t>
  </si>
  <si>
    <t>Concho Resources Inc.</t>
  </si>
  <si>
    <t>Electronic Arts Inc.</t>
  </si>
  <si>
    <t>Genuine Parts Company</t>
  </si>
  <si>
    <t>Booking Holdings Inc.</t>
  </si>
  <si>
    <t>Noble Energy Inc.</t>
  </si>
  <si>
    <t>Carnival Corporation</t>
  </si>
  <si>
    <t>SVB Financial Group</t>
  </si>
  <si>
    <t>Aptiv PLC</t>
  </si>
  <si>
    <t>Tiffany &amp; Co.</t>
  </si>
  <si>
    <t>International Paper Company</t>
  </si>
  <si>
    <t>General Dynamics Corporation</t>
  </si>
  <si>
    <t>Target Corporation</t>
  </si>
  <si>
    <t>Corning Incorporated</t>
  </si>
  <si>
    <t>Centene Corporation</t>
  </si>
  <si>
    <t>Pioneer Natural Resources Company</t>
  </si>
  <si>
    <t>KeyCorp</t>
  </si>
  <si>
    <t>MGM Resorts International</t>
  </si>
  <si>
    <t>Morgan Stanley</t>
  </si>
  <si>
    <t>Emerson Electric Company</t>
  </si>
  <si>
    <t>Huntington Bancshares Incorporated</t>
  </si>
  <si>
    <t>Devon Energy Corporation</t>
  </si>
  <si>
    <t>Seagate Technology PLC</t>
  </si>
  <si>
    <t>Southwest Airlines Company</t>
  </si>
  <si>
    <t>McKesson Corporation</t>
  </si>
  <si>
    <t>Vornado Realty Trust</t>
  </si>
  <si>
    <t>Fifth Third Bancorp</t>
  </si>
  <si>
    <t>General Electric Company</t>
  </si>
  <si>
    <t>Northern Trust Corporation</t>
  </si>
  <si>
    <t>Parker-Hannifin Corporation</t>
  </si>
  <si>
    <t>General Motors Company</t>
  </si>
  <si>
    <t>Hewlett Packard Enterprise Company</t>
  </si>
  <si>
    <t>Waters Corporation</t>
  </si>
  <si>
    <t>Viacom Inc.</t>
  </si>
  <si>
    <t>Raytheon Company</t>
  </si>
  <si>
    <t>Hormel Foods Corporation</t>
  </si>
  <si>
    <t>Vertex Pharmaceuticals Incorporated</t>
  </si>
  <si>
    <t>Quest Diagnostics Incorporated</t>
  </si>
  <si>
    <t>BB&amp;T Corporation</t>
  </si>
  <si>
    <t>Celanese Corporation</t>
  </si>
  <si>
    <t>Microchip Technology Incorporated</t>
  </si>
  <si>
    <t>Amphenol Corporation</t>
  </si>
  <si>
    <t>Edison International</t>
  </si>
  <si>
    <t>KLA-Tencor Corporation</t>
  </si>
  <si>
    <t>M&amp;T Bank Corporation</t>
  </si>
  <si>
    <t>International Business Machines Corporation</t>
  </si>
  <si>
    <t>PPL Corporation</t>
  </si>
  <si>
    <t>Campbell Soup Company</t>
  </si>
  <si>
    <t>Clorox Company (The)</t>
  </si>
  <si>
    <t>Texas Instruments Incorporated</t>
  </si>
  <si>
    <t>Ford Motor Company</t>
  </si>
  <si>
    <t>Edwards Lifesciences Corporation</t>
  </si>
  <si>
    <t>Garmin Ltd.</t>
  </si>
  <si>
    <t>Citigroup Inc.</t>
  </si>
  <si>
    <t>Laboratory Corporation of America Holdings</t>
  </si>
  <si>
    <t>Incyte Corporation</t>
  </si>
  <si>
    <t>Sherwin-Williams Company (The)</t>
  </si>
  <si>
    <t>Capital One Financial Corporation</t>
  </si>
  <si>
    <t>Fortive Corporation</t>
  </si>
  <si>
    <t>Boston Scientific Corporation</t>
  </si>
  <si>
    <t>The AES Corporation</t>
  </si>
  <si>
    <t>U.S. Bancorp</t>
  </si>
  <si>
    <t>Eli Lilly and Company</t>
  </si>
  <si>
    <t>Fastenal Company</t>
  </si>
  <si>
    <t>Lincoln National Corporation</t>
  </si>
  <si>
    <t>Principal Financial Group Inc</t>
  </si>
  <si>
    <t>Keysight Technologies Inc.</t>
  </si>
  <si>
    <t>Allstate Corporation (The)</t>
  </si>
  <si>
    <t>FIRST REPUBLIC BANK</t>
  </si>
  <si>
    <t>eBay Inc.</t>
  </si>
  <si>
    <t>Thermo Fisher Scientific Inc</t>
  </si>
  <si>
    <t>Broadcom Inc.</t>
  </si>
  <si>
    <t>Omnicom Group Inc.</t>
  </si>
  <si>
    <t>Masco Corporation</t>
  </si>
  <si>
    <t>United Technologies Corporation</t>
  </si>
  <si>
    <t>Salesforce.com Inc</t>
  </si>
  <si>
    <t>Hess Corporation</t>
  </si>
  <si>
    <t>Cummins Inc.</t>
  </si>
  <si>
    <t>Cabot Oil &amp; Gas Corporation</t>
  </si>
  <si>
    <t>QUALCOMM Incorporated</t>
  </si>
  <si>
    <t>Realty Income Corporation</t>
  </si>
  <si>
    <t>Philip Morris International Inc</t>
  </si>
  <si>
    <t>Jacobs Engineering Group Inc.</t>
  </si>
  <si>
    <t>V.F. Corporation</t>
  </si>
  <si>
    <t>CarMax Inc</t>
  </si>
  <si>
    <t>Royal Caribbean Cruises Ltd.</t>
  </si>
  <si>
    <t>Illinois Tool Works Inc.</t>
  </si>
  <si>
    <t>Tractor Supply Company</t>
  </si>
  <si>
    <t>PACCAR Inc.</t>
  </si>
  <si>
    <t>Discover Financial Services</t>
  </si>
  <si>
    <t>Lam Research Corporation</t>
  </si>
  <si>
    <t>Exelon Corporation</t>
  </si>
  <si>
    <t>Teleflex Incorporated</t>
  </si>
  <si>
    <t>Regency Centers Corporation</t>
  </si>
  <si>
    <t>Dover Corporation</t>
  </si>
  <si>
    <t>Monster Beverage Corporation</t>
  </si>
  <si>
    <t>S&amp;P Global Inc.</t>
  </si>
  <si>
    <t>Norwegian Cruise Line Holdings Ltd.</t>
  </si>
  <si>
    <t>Johnson Controls International plc</t>
  </si>
  <si>
    <t>Anadarko Petroleum Corporation</t>
  </si>
  <si>
    <t>Kansas City Southern</t>
  </si>
  <si>
    <t>Ingersoll-Rand plc (Ireland)</t>
  </si>
  <si>
    <t>CSX Corporation</t>
  </si>
  <si>
    <t>Union Pacific Corporation</t>
  </si>
  <si>
    <t>Ecolab Inc.</t>
  </si>
  <si>
    <t>Ball Corporation</t>
  </si>
  <si>
    <t>Danaher Corporation</t>
  </si>
  <si>
    <t>Honeywell International Inc.</t>
  </si>
  <si>
    <t>Colgate-Palmolive Company</t>
  </si>
  <si>
    <t>DENTSPLY SIRONA Inc.</t>
  </si>
  <si>
    <t>Sysco Corporation</t>
  </si>
  <si>
    <t>MSCI Inc</t>
  </si>
  <si>
    <t>IHS Markit Ltd.</t>
  </si>
  <si>
    <t>Loews Corporation</t>
  </si>
  <si>
    <t>Hilton Worldwide Holdings Inc.</t>
  </si>
  <si>
    <t>Pinnacle West Capital Corporation</t>
  </si>
  <si>
    <t>Celgene Corporation</t>
  </si>
  <si>
    <t>Sempra Energy</t>
  </si>
  <si>
    <t>Chubb Limited</t>
  </si>
  <si>
    <t>J.M. Smucker Company (The)</t>
  </si>
  <si>
    <t>American Tower Corporation (REIT)</t>
  </si>
  <si>
    <t>Ameren Corporation</t>
  </si>
  <si>
    <t>FirstEnergy Corp.</t>
  </si>
  <si>
    <t>Linde plc</t>
  </si>
  <si>
    <t>Public Service Enterprise Group Incorporated</t>
  </si>
  <si>
    <t>Xcel Energy Inc.</t>
  </si>
  <si>
    <t>Wells Fargo &amp; Company</t>
  </si>
  <si>
    <t>Exxon Mobil Corporation</t>
  </si>
  <si>
    <t>Bank of America Corporation</t>
  </si>
  <si>
    <t>AT&amp;T Inc.</t>
  </si>
  <si>
    <t>Johnson &amp; Johnson</t>
  </si>
  <si>
    <t>Chevron Corporation</t>
  </si>
  <si>
    <t>Verizon Communications Inc.</t>
  </si>
  <si>
    <t>Coca-Cola Company (The)</t>
  </si>
  <si>
    <t xml:space="preserve">{"quoteSummary":{"result":[{"cashflowStatementHistoryQuarterly":{"cashflowStatements":[{"maxAge":1,"endDate":{"raw":1553817600,"fmt":"2019-03-29"},"netIncome":{"raw":-581000000,"fmt":"-581M","longFmt":"-581,000,000"},"depreciation":{"raw":444000000,"fmt":"444M","longFmt":"444,000,000"},"changeToNetincome":{"raw":41000000,"fmt":"41M","longFmt":"41,000,000"},"changeToAccountReceivables":{"raw":493000000,"fmt":"493M","longFmt":"493,000,000"},"changeToLiabilities":{"raw":-291000000,"fmt":"-291M","longFmt":"-291,000,000"},"changeToInventory":{"raw":-13000000,"fmt":"-13M","longFmt":"-13,000,000"},"changeToOperatingActivities":{"raw":102000000,"fmt":"102M","longFmt":"102,000,000"},"totalCashFromOperatingActivities":{"raw":204000000,"fmt":"204M","longFmt":"204,000,000"},"capitalExpenditures":{"raw":-222000000,"fmt":"-222M","longFmt":"-222,000,000"},"investments":{"raw":-3000000,"fmt":"-3M","longFmt":"-3,000,000"},"otherCashflowsFromInvestingActivities":{"raw":-92000000,"fmt":"-92M","longFmt":"-92,000,000"},"totalCashflowsFromInvestingActivities":{"raw":-317000000,"fmt":"-317M","longFmt":"-317,000,000"},"dividendsPaid":{"raw":-146000000,"fmt":"-146M","longFmt":"-146,000,000"},"netBorrowings":{"raw":-38000000,"fmt":"-38M","longFmt":"-38,000,000"},"totalCashFromFinancingActivities":{"raw":-219000000,"fmt":"-219M","longFmt":"-219,000,000"},"effectOfExchangeRate":{"raw":1000000,"fmt":"1M","longFmt":"1,000,000"},"changeInCash":{"raw":-331000000,"fmt":"-331M","longFmt":"-331,000,000"},"repurchaseOfStock":{"raw":-40000000,"fmt":"-40M","longFmt":"-40,000,000"},"issuanceOfStock":{"raw":5000000,"fmt":"5M","longFmt":"5,000,000"}},{"maxAge":1,"endDate":{"raw":1545955200,"fmt":"2018-12-28"},"netIncome":{"raw":-487000000,"fmt":"-487M","longFmt":"-487,000,000"},"depreciation":{"raw":472000000,"fmt":"472M","longFmt":"472,000,000"},"changeToNetincome":{"raw":175000000,"fmt":"175M","longFmt":"175,000,000"},"changeToAccountReceivables":{"raw":504000000,"fmt":"504M","longFmt":"504,000,000"},"changeToLiabilities":{"raw":-155000000,"fmt":"-155M","longFmt":"-155,000,000"},"changeToInventory":{"raw":-308000000,"fmt":"-308M","longFmt":"-308,000,000"},"changeToOperatingActivities":{"raw":258000000,"fmt":"258M","longFmt":"258,000,000"},"totalCashFromOperatingActivities":{"raw":469000000,"fmt":"469M","longFmt":"469,000,000"},"capitalExpenditures":{"raw":-223000000,"fmt":"-223M","longFmt":"-223,000,000"},"investments":{"raw":-21000000,"fmt":"-21M","longFmt":"-21,000,000"},"otherCashflowsFromInvestingActivities":{"raw":-225000000,"fmt":"-225M","longFmt":"-225,000,000"},"totalCashflowsFromInvestingActivities":{"raw":-466000000,"fmt":"-466M","longFmt":"-466,000,000"},"dividendsPaid":{"raw":-144000000,"fmt":"-144M","longFmt":"-144,000,000"},"netBorrowings":{"raw":-537000000,"fmt":"-537M","longFmt":"-537,000,000"},"otherCashflowsFromFinancingActivities":{"raw":50000000,"fmt":"50M","longFmt":"50,000,000"},"totalCashFromFinancingActivities":{"raw":-631000000,"fmt":"-631M","longFmt":"-631,000,000"},"effectOfExchangeRate":{"raw":-5000000,"fmt":"-5M","longFmt":"-5,000,000"},"changeInCash":{"raw":-633000000,"fmt":"-633M","longFmt":"-633,000,000"},"repurchaseOfStock":{"raw":-3000000,"fmt":"-3M","longFmt":"-3,000,000"},"issuanceOfStock":{"raw":53000000,"fmt":"53M","longFmt":"53,000,000"}},{"maxAge":1,"endDate":{"raw":1538092800,"fmt":"2018-09-28"},"netIncome":{"raw":511000000,"fmt":"511M","longFmt":"511,000,000"},"depreciation":{"raw":480000000,"fmt":"480M","longFmt":"480,000,000"},"changeToNetincome":{"raw":302000000,"fmt":"302M","longFmt":"302,000,000"},"changeToAccountReceivables":{"raw":-22000000,"fmt":"-22M","longFmt":"-22,000,000"},"changeToLiabilities":{"raw":-50000000,"fmt":"-50M","longFmt":"-50,000,000"},"changeToInventory":{"raw":-175000000,"fmt":"-175M","longFmt":"-175,000,000"},"changeToOperatingActivities":{"raw":-350000000,"fmt":"-350M","longFmt":"-350,000,000"},"totalCashFromOperatingActivities":{"raw":705000000,"fmt":"705M","longFmt":"705,000,000"},"capitalExpenditures":{"raw":-277000000,"fmt":"-277M","longFmt":"-277,000,000"},"investments":{"raw":-11000000,"fmt":"-11M","longFmt":"-11,000,000"},"otherCashflowsFromInvestingActivities":{"raw":29000000,"fmt":"29M","longFmt":"29,000,000"},"totalCashflowsFromInvestingActivities":{"raw":-259000000,"fmt":"-259M","longFmt":"-259,000,000"},"dividendsPaid":{"raw":-148000000,"fmt":"-148M","longFmt":"-148,000,000"},"netBorrowings":{"raw":-38000000,"fmt":"-38M","longFmt":"-38,000,000"},"otherCashflowsFromFinancingActivities":{"raw":50000000,"fmt":"50M","longFmt":"50,000,000"},"totalCashFromFinancingActivities":{"raw":-807000000,"fmt":"-807M","longFmt":"-807,000,000"},"effectOfExchangeRate":{"raw":2000000,"fmt":"2M","longFmt":"2,000,000"},"changeInCash":{"raw":-359000000,"fmt":"-359M","longFmt":"-359,000,000"},"repurchaseOfStock":{"raw":-629000000,"fmt":"-629M","longFmt":"-629,000,000"},"issuanceOfStock":{"raw":8000000,"fmt":"8M","longFmt":"8,000,000"}},{"maxAge":1,"endDate":{"raw":1530230400,"fmt":"2018-06-29"},"netIncome":{"raw":756000000,"fmt":"756M","longFmt":"756,000,000"},"depreciation":{"raw":489000000,"fmt":"489M","longFmt":"489,000,000"},"changeToNetincome":{"raw":67000000,"fmt":"67M","longFmt":"67,000,000"},"changeToAccountReceivables":{"raw":-186000000,"fmt":"-186M","longFmt":"-186,000,000"},"changeToLiabilities":{"raw":3000000,"fmt":"3M","longFmt":"3,000,000"},"changeToInventory":{"raw":-274000000,"fmt":"-274M","longFmt":"-274,000,000"},"changeToOperatingActivities":{"raw":-5000000,"fmt":"-5M","longFmt":"-5,000,000"},"totalCashFromOperatingActivities":{"raw":863000000,"fmt":"863M","longFmt":"863,000,000"},"capitalExpenditures":{"raw":-192000000,"fmt":"-192M","longFmt":"-192,000,000"},"investments":{"raw":-23000000,"fmt":"-23M","longFmt":"-23,000,000"},"otherCashflowsFromInvestingActivities":{"raw":-35000000,"fmt":"-35M","longFmt":"-35,000,000"},"totalCashflowsFromInvestingActivities":{"raw":-249000000,"fmt":"-249M","longFmt":"-249,000,000"},"dividendsPaid":{"raw":-150000000,"fmt":"-150M","longFmt":"-150,000,000"},"netBorrowings":{"raw":-37000000,"fmt":"-37M","longFmt":"-37,000,000"},"otherCashflowsFromFinancingActivities":{"raw":-7000000,"fmt":"-7M","longFmt":"-7,000,000"},"totalCashFromFinancingActivities":{"raw":-563000000,"fmt":"-563M","longFmt":"-563,000,000"},"effectOfExchangeRate":{"raw":-9000000,"fmt":"-9M","longFmt":"-9,000,000"},"changeInCash":{"raw":42000000,"fmt":"42M","longFmt":"42,000,000"},"repurchaseOfStock":{"raw":-443000000,"fmt":"-443M","longFmt":"-443,000,000"},"issuanceOfStock":{"raw":74000000,"fmt":"74M","longFmt":"74,000,000"}}],"maxAge":86400},"defaultKeyStatistics":{"maxAge":1,"priceHint":{"raw":2,"fmt":"2","longFmt":"2"},"enterpriseValue":{"raw":22897393664,"fmt":"22.9B","longFmt":"22,897,393,664"},"forwardPE":{"raw":14.971399,"fmt":"14.97"},"profitMargins":{"raw":0.01102,"fmt":"1.10%"},"floatShares":{"raw":291608895,"fmt":"291.61M","longFmt":"291,608,895"},"sharesOutstanding":{"raw":292998016,"fmt":"293M","longFmt":"292,998,016"},"sharesShort":{"raw":19022535,"fmt":"19.02M","longFmt":"19,022,535"},"sharesShortPriorMonth":{"raw":16365782,"fmt":"16.37M","longFmt":"16,365,782"},"sharesShortPreviousMonthDate":{"raw":1559260800,"fmt":"2019-05-31"},"dateShortInterest":{"raw":1561680000,"fmt":"2019-06-28"},"sharesPercentSharesOut":{"raw":0.064899996,"fmt":"6.49%"},"heldPercentInsiders":{"raw":0.00338,"fmt":"0.34%"},"heldPercentInstitutions":{"raw":0.86148,"fmt":"86.15%"},"shortRatio":{"raw":2.88,"fmt":"2.88"},"shortPercentOfFloat":{"raw":0.073699996,"fmt":"7.37%"},"beta":{"raw":2.190523,"fmt":"2.19"},"morningStarOverallRating":{},"morningStarRiskRating":{},"category":null,"bookValue":{"raw":34.86,"fmt":"34.86"},"priceToBook":{"raw":1.5031525,"fmt":"1.50"},"annualReportExpenseRatio":{},"ytdReturn":{},"beta3Year":{},"totalAssets":{},"yield":{},"fundFamily":null,"fundInceptionDate":{},"legalType":null,"threeYearAverageReturn":{},"fiveYearAverageReturn":{},"priceToSalesTrailing12Months":{},"lastFiscalYearEnd":{"raw":1530230400,"fmt":"2018-06-29"},"nextFiscalYearEnd":{"raw":1593388800,"fmt":"2020-06-29"},"mostRecentQuarter":{"raw":1553817600,"fmt":"2019-03-29"},"earningsQuarterlyGrowth":{},"revenueQuarterlyGrowth":{},"netIncomeToCommon":{"raw":199000000,"fmt":"199M","longFmt":"199,000,000"},"trailingEps":{"raw":0.658,"fmt":"0.66"},"forwardEps":{"raw":3.5,"fmt":"3.5"},"pegRatio":{"raw":-0.82,"fmt":"-0.82"},"lastSplitFactor":"1/2","lastSplitDate":{"raw":865382400,"fmt":"1997-06-04"},"enterpriseToRevenue":{"raw":1.268,"fmt":"1.27"},"enterpriseToEbitda":{"raw":6.699,"fmt":"6.70"},"52WeekChange":{"raw":-0.3033278,"fmt":"-30.33%"},"SandP52WeekChange":{"raw":0.077139735,"fmt":"7.71%"},"lastDividendValue":{},"lastCapGain":{},"annualHoldingsTurnover":{}},"financialData":{"maxAge":86400,"currentPrice":{"raw":52.3999,"fmt":"52.40"},"targetHighPrice":{"raw":126.0,"fmt":"126.00"},"targetLowPrice":{"raw":30.0,"fmt":"30.00"},"targetMeanPrice":{"raw":51.9,"fmt":"51.90"},"targetMedianPrice":{"raw":50.0,"fmt":"50.00"},"recommendationMean":{"raw":2.6,"fmt":"2.60"},"recommendationKey":"hold","numberOfAnalystOpinions":{"raw":25,"fmt":"25","longFmt":"25"},"totalCash":{"raw":3696999936,"fmt":"3.7B","longFmt":"3,696,999,936"},"totalCashPerShare":{"raw":12.618,"fmt":"12.62"},"ebitda":{"raw":3417999872,"fmt":"3.42B","longFmt":"3,417,999,872"},"totalDebt":{"raw":10584999936,"fmt":"10.58B","longFmt":"10,584,999,936"},"quickRatio":{"raw":1.168,"fmt":"1.17"},"currentRatio":{"raw":2.113,"fmt":"2.11"},"totalRevenue":{"raw":18051999744,"fmt":"18.05B","longFmt":"18,051,999,744"},"debtToEquity":{"raw":103.632,"fmt":"103.63"},"revenuePerShare":{"raw":61.558,"fmt":"61.56"},"returnOnAssets":{"raw":0.03447,"fmt":"3.45%"},"returnOnEquity":{"raw":0.0185,"fmt":"1.85%"},"grossProfits":{"raw":7714000000,"fmt":"7.71B","longFmt":"7,714,000,000"},"freeCashflow":{"raw":1758499968,"fmt":"1.76B","longFmt":"1,758,499,968"},"operatingCashflow":{"raw":2240999936,"fmt":"2.24B","longFmt":"2,240,999,936"},"earningsGrowth":{},"revenueGrowth":{"raw":-0.267,"fmt":"-26.70%"},"grossMargins":{"raw":0.28518,"fmt":"28.52%"},"ebitdaMargins":{"raw":0.18934,"fmt":"18.93%"},"operatingMargins":{"raw":0.08542,"fmt":"8.54%"},"profitMargins":{"raw":0.01102,"fmt":"1.10%"},"financialCurrency":"USD"}}],"error":null}} </t>
  </si>
  <si>
    <t xml:space="preserve">{"quoteSummary":{"result":[{"cashflowStatementHistoryQuarterly":{"cashflowStatements":[{"maxAge":1,"endDate":{"raw":1553990400,"fmt":"2019-03-31"},"netIncome":{"raw":576427000,"fmt":"576.43M","longFmt":"576,427,000"},"depreciation":{"raw":54693000,"fmt":"54.69M","longFmt":"54,693,000"},"changeToNetincome":{"raw":-612397000,"fmt":"-612.4M","longFmt":"-612,397,000"},"changeToLiabilities":{"raw":0,"fmt":null,"longFmt":"0"},"totalCashFromOperatingActivities":{"raw":18723000,"fmt":"18.72M","longFmt":"18,723,000"},"capitalExpenditures":{"raw":-24756000,"fmt":"-24.76M","longFmt":"-24,756,000"},"investments":{"raw":364005000,"fmt":"364M","longFmt":"364,005,000"},"otherCashflowsFromInvestingActivities":{"raw":-1684000,"fmt":"-1.68M","longFmt":"-1,684,000"},"totalCashflowsFromInvestingActivities":{"raw":342120000,"fmt":"342.12M","longFmt":"342,120,000"},"netBorrowings":{"raw":51256000,"fmt":"51.26M","longFmt":"51,256,000"},"otherCashflowsFromFinancingActivities":{"raw":-13676000,"fmt":"-13.68M","longFmt":"-13,676,000"},"totalCashFromFinancingActivities":{"raw":-69000,"fmt":"-69k","longFmt":"-69,000"},"effectOfExchangeRate":{"raw":7199000,"fmt":"7.2M","longFmt":"7,199,000"},"changeInCash":{"raw":367973000,"fmt":"367.97M","longFmt":"367,973,000"},"repurchaseOfStock":{"raw":-37649000,"fmt":"-37.65M","longFmt":"-37,649,000"}},{"maxAge":1,"endDate":{"raw":1546214400,"fmt":"2018-12-31"},"netIncome":{"raw":-751543000,"fmt":"-751.54M","longFmt":"-751,543,000"},"depreciation":{"raw":103082000,"fmt":"103.08M","longFmt":"103,082,000"},"changeToNetincome":{"raw":490530000,"fmt":"490.53M","longFmt":"490,530,000"},"changeToAccountReceivables":{"raw":-27961000,"fmt":"-27.96M","longFmt":"-27,961,000"},"changeToLiabilities":{"raw":62879000,"fmt":"62.88M","longFmt":"62,879,000"},"changeToOperatingActivities":{"raw":198964000,"fmt":"198.96M","longFmt":"198,964,000"},"totalCashFromOperatingActivities":{"raw":129681000,"fmt":"129.68M","longFmt":"129,681,000"},"capitalExpenditures":{"raw":-27707000,"fmt":"-27.71M","longFmt":"-27,707,000"},"investments":{"raw":857420000,"fmt":"857.42M","longFmt":"857,420,000"},"otherCashflowsFromInvestingActivities":{"raw":-9840000,"fmt":"-9.84M","longFmt":"-9,840,000"},"totalCashflowsFromInvestingActivities":{"raw":-344024000,"fmt":"-344.02M","longFmt":"-344,024,000"},"netBorrowings":{"raw":17986000,"fmt":"17.99M","longFmt":"17,986,000"},"otherCashflowsFromFinancingActivities":{"raw":-2024000,"fmt":"-2.02M","longFmt":"-2,024,000"},"totalCashFromFinancingActivities":{"raw":-7216000,"fmt":"-7.22M","longFmt":"-7,216,000"},"effectOfExchangeRate":{"raw":-8951000,"fmt":"-8.95M","longFmt":"-8,951,000"},"changeInCash":{"raw":-230510000,"fmt":"-230.51M","longFmt":"-230,510,000"},"repurchaseOfStock":{"raw":-23178000,"fmt":"-23.18M","longFmt":"-23,178,000"}},{"maxAge":1,"endDate":{"raw":1538265600,"fmt":"2018-09-30"},"netIncome":{"raw":409438000,"fmt":"409.44M","longFmt":"409,438,000"},"depreciation":{"raw":40827000,"fmt":"40.83M","longFmt":"40,827,000"},"changeToNetincome":{"raw":5377000,"fmt":"5.38M","longFmt":"5,377,000"},"changeToAccountReceivables":{"raw":-27961000,"fmt":"-27.96M","longFmt":"-27,961,000"},"changeToLiabilities":{"raw":0,"fmt":null,"longFmt":"0"},"changeToOperatingActivities":{"raw":198964000,"fmt":"198.96M","longFmt":"198,964,000"},"totalCashFromOperatingActivities":{"raw":455642000,"fmt":"455.64M","longFmt":"455,642,000"},"capitalExpenditures":{"raw":-26498000,"fmt":"-26.5M","longFmt":"-26,498,000"},"investments":{"raw":25096000,"fmt":"25.1M","longFmt":"25,096,000"},"otherCashflowsFromInvestingActivities":{"raw":-2664000,"fmt":"-2.66M","longFmt":"-2,664,000"},"totalCashflowsFromInvestingActivities":{"raw":-7576000,"fmt":"-7.58M","longFmt":"-7,576,000"},"netBorrowings":{"raw":-29191000,"fmt":"-29.19M","longFmt":"-29,191,000"},"otherCashflowsFromFinancingActivities":{"raw":-24543000,"fmt":"-24.54M","longFmt":"-24,543,000"},"totalCashFromFinancingActivities":{"raw":-60306000,"fmt":"-60.31M","longFmt":"-60,306,000"},"effectOfExchangeRate":{"raw":-5214000,"fmt":"-5.21M","longFmt":"-5,214,000"},"changeInCash":{"raw":382546000,"fmt":"382.55M","longFmt":"382,546,000"},"repurchaseOfStock":{"raw":-6572000,"fmt":"-6.57M","longFmt":"-6,572,000"}},{"maxAge":1,"endDate":{"raw":1530316800,"fmt":"2018-06-30"},"netIncome":{"raw":278231000,"fmt":"278.23M","longFmt":"278,231,000"},"depreciation":{"raw":42391000,"fmt":"42.39M","longFmt":"42,391,000"},"changeToNetincome":{"raw":-70760000,"fmt":"-70.76M","longFmt":"-70,760,000"},"changeToAccountReceivables":{"raw":-27961000,"fmt":"-27.96M","longFmt":"-27,961,000"},"changeToLiabilities":{"raw":0,"fmt":null,"longFmt":"0"},"changeToOperatingActivities":{"raw":198964000,"fmt":"198.96M","longFmt":"198,964,000"},"totalCashFromOperatingActivities":{"raw":249862000,"fmt":"249.86M","longFmt":"249,862,000"},"capitalExpenditures":{"raw":-29026000,"fmt":"-29.03M","longFmt":"-29,026,000"},"investments":{"raw":-319429000,"fmt":"-319.43M","longFmt":"-319,429,000"},"otherCashflowsFromInvestingActivities":{"raw":-28945000,"fmt":"-28.95M","longFmt":"-28,945,000"},"totalCashflowsFromInvestingActivities":{"raw":-377395000,"fmt":"-377.39M","longFmt":"-377,395,000"},"netBorrowings":{"raw":-21445000,"fmt":"-21.45M","longFmt":"-21,445,000"},"otherCashflowsFromFinancingActivities":{"raw":-3354000,"fmt":"-3.35M","longFmt":"-3,354,000"},"totalCashFromFinancingActivities":{"raw":-36767000,"fmt":"-36.77M","longFmt":"-36,767,000"},"effectOfExchangeRate":{"raw":-32956000,"fmt":"-32.96M","longFmt":"-32,956,000"},"changeInCash":{"raw":-197256000,"fmt":"-197.26M","longFmt":"-197,256,000"},"repurchaseOfStock":{"raw":-11968000,"fmt":"-11.97M","longFmt":"-11,968,000"}}],"maxAge":86400},"defaultKeyStatistics":{"maxAge":1,"priceHint":{"raw":2,"fmt":"2","longFmt":"2"},"enterpriseValue":{"raw":15762109440,"fmt":"15.76B","longFmt":"15,762,109,440"},"forwardPE":{"raw":28.825066,"fmt":"28.83"},"profitMargins":{"raw":0.06623,"fmt":"6.62%"},"floatShares":{"raw":13501696,"fmt":"13.5M","longFmt":"13,501,696"},"sharesOutstanding":{"raw":13845800,"fmt":"13.85M","longFmt":"13,845,800"},"sharesShort":{"raw":229467,"fmt":"229.47k","longFmt":"229,467"},"sharesShortPriorMonth":{"raw":218157,"fmt":"218.16k","longFmt":"218,157"},"sharesShortPreviousMonthDate":{"raw":1559260800,"fmt":"2019-05-31"},"dateShortInterest":{"raw":1561680000,"fmt":"2019-06-28"},"sharesPercentSharesOut":{"raw":0.0166,"fmt":"1.66%"},"heldPercentInsiders":{"raw":0.02572,"fmt":"2.57%"},"heldPercentInstitutions":{"raw":0.78075,"fmt":"78.07%"},"shortRatio":{"raw":5.58,"fmt":"5.58"},"shortPercentOfFloat":{"raw":0.016900001,"fmt":"1.69%"},"beta":{"raw":0.695484,"fmt":"0.7"},"morningStarOverallRating":{},"morningStarRiskRating":{},"category":null,"bookValue":{"raw":706.985,"fmt":"706.98"},"priceToBook":{"raw":1.5615608,"fmt":"1.56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},"revenueQuarterlyGrowth":{},"netIncomeToCommon":{"raw":521035008,"fmt":"521.04M","longFmt":"521,035,008"},"trailingEps":{"raw":37.44,"fmt":"37.44"},"forwardEps":{"raw":38.3,"fmt":"38.3"},"pegRatio":{"raw":1.55,"fmt":"1.55"},"lastSplitFactor":"100/120","lastSplitDate":{"raw":621475200,"fmt":"1989-09-11"},"enterpriseToRevenue":{"raw":2.037,"fmt":"2.04"},"enterpriseToEbitda":{"raw":13.475,"fmt":"13.48"},"52WeekChange":{"raw":-0.025522172,"fmt":"-2.55%"},"SandP52WeekChange":{"raw":0.077139735,"fmt":"7.71%"},"lastDividendValue":{},"lastCapGain":{},"annualHoldingsTurnover":{}},"financialData":{"maxAge":86400,"currentPrice":{"raw":1104.0,"fmt":"1,104.00"},"targetHighPrice":{"raw":1200.0,"fmt":"1,200.00"},"targetLowPrice":{"raw":1000.0,"fmt":"1,000.00"},"targetMeanPrice":{"raw":1100.0,"fmt":"1,100.00"},"targetMedianPrice":{"raw":1100.0,"fmt":"1,100.00"},"recommendationMean":{"raw":2.6,"fmt":"2.60"},"recommendationKey":"hold","numberOfAnalystOpinions":{"raw":4,"fmt":"4","longFmt":"4"},"totalCash":{"raw":3169709056,"fmt":"3.17B","longFmt":"3,169,709,056"},"totalCashPerShare":{"raw":228.93,"fmt":"228.93"},"ebitda":{"raw":1169769984,"fmt":"1.17B","longFmt":"1,169,769,984"},"totalDebt":{"raw":3330903040,"fmt":"3.33B","longFmt":"3,330,903,040"},"quickRatio":{"raw":1.204,"fmt":"1.20"},"currentRatio":{"raw":2.841,"fmt":"2.84"},"totalRevenue":{"raw":7738301952,"fmt":"7.74B","longFmt":"7,738,301,952"},"debtToEquity":{"raw":33.422,"fmt":"33.42"},"revenuePerShare":{"raw":556.162,"fmt":"556.16"},"returnOnAssets":{"raw":0.01717,"fmt":"1.72%"},"returnOnEquity":{"raw":0.05274,"fmt":"5.27%"},"grossProfits":{"raw":3011267000,"fmt":"3.01B","longFmt":"3,011,267,000"},"freeCashflow":{"raw":1349945728,"fmt":"1.35B","longFmt":"1,349,945,728"},"operatingCashflow":{"raw":853907968,"fmt":"853.91M","longFmt":"853,907,968"},"earningsGrowth":{},"revenueGrowth":{"raw":0.569,"fmt":"56.90%"},"grossMargins":{"raw":0.49310002,"fmt":"49.31%"},"ebitdaMargins":{"raw":0.15117,"fmt":"15.12%"},"operatingMargins":{"raw":0.12002,"fmt":"12.00%"},"profitMargins":{"raw":0.06623,"fmt":"6.62%"},"financialCurrency":"USD"}}],"error":null}} </t>
  </si>
  <si>
    <t xml:space="preserve">{"quoteSummary":{"result":[{"cashflowStatementHistoryQuarterly":{"cashflowStatements":[{"maxAge":1,"endDate":{"raw":1553990400,"fmt":"2019-03-31"},"netIncome":{"raw":-849150000,"fmt":"-849.15M","longFmt":"-849,150,000"},"depreciation":{"raw":7072000,"fmt":"7.07M","longFmt":"7,072,000"},"changeToNetincome":{"raw":164613000,"fmt":"164.61M","longFmt":"164,613,000"},"changeToLiabilities":{"raw":-146537000,"fmt":"-146.54M","longFmt":"-146,537,000"},"changeToOperatingActivities":{"raw":-88604000,"fmt":"-88.6M","longFmt":"-88,604,000"},"totalCashFromOperatingActivities":{"raw":-942097000,"fmt":"-942.1M","longFmt":"-942,097,000"},"investments":{"raw":-7644690000,"fmt":"-7.64B","longFmt":"-7,644,690,000"},"totalCashflowsFromInvestingActivities":{"raw":-7903991000,"fmt":"-7.9B","longFmt":"-7,903,991,000"},"dividendsPaid":{"raw":-426819000,"fmt":"-426.82M","longFmt":"-426,819,000"},"netBorrowings":{"raw":7742196000,"fmt":"7.74B","longFmt":"7,742,196,000"},"otherCashflowsFromFinancingActivities":{"raw":-2142000,"fmt":"-2.14M","longFmt":"-2,142,000"},"totalCashFromFinancingActivities":{"raw":8632944000,"fmt":"8.63B","longFmt":"8,632,944,000"},"changeInCash":{"raw":-213144000,"fmt":"-213.14M","longFmt":"-213,144,000"},"issuanceOfStock":{"raw":1319709000,"fmt":"1.32B","longFmt":"1,319,709,000"}},{"maxAge":1,"endDate":{"raw":1546214400,"fmt":"2018-12-31"},"netIncome":{"raw":-2254889000,"fmt":"-2.25B","longFmt":"-2,254,889,000"},"depreciation":{"raw":8476000,"fmt":"8.48M","longFmt":"8,476,000"},"changeToNetincome":{"raw":1735724000,"fmt":"1.74B","longFmt":"1,735,724,000"},"changeToLiabilities":{"raw":171324000,"fmt":"171.32M","longFmt":"171,324,000"},"changeToOperatingActivities":{"raw":-50679000,"fmt":"-50.68M","longFmt":"-50,679,000"},"totalCashFromOperatingActivities":{"raw":-401139000,"fmt":"-401.14M","longFmt":"-401,139,000"},"investments":{"raw":-28860000,"fmt":"-28.86M","longFmt":"-28,860,000"},"totalCashflowsFromInvestingActivities":{"raw":-488945000,"fmt":"-488.94M","longFmt":"-488,945,000"},"dividendsPaid":{"raw":-135497000,"fmt":"-135.5M","longFmt":"-135,497,000"},"netBorrowings":{"raw":1679180000,"fmt":"1.68B","longFmt":"1,679,180,000"},"otherCashflowsFromFinancingActivities":{"raw":-1263000,"fmt":"-1.26M","longFmt":"-1,263,000"},"totalCashFromFinancingActivities":{"raw":1543086000,"fmt":"1.54B","longFmt":"1,543,086,000"},"changeInCash":{"raw":653002000,"fmt":"653M","longFmt":"653,002,000"},"issuanceOfStock":{"raw":666000,"fmt":"666k","longFmt":"666,000"}},{"maxAge":1,"endDate":{"raw":1538265600,"fmt":"2018-09-30"},"netIncome":{"raw":385578000,"fmt":"385.58M","longFmt":"385,578,000"},"depreciation":{"raw":5468000,"fmt":"5.47M","longFmt":"5,468,000"},"changeToNetincome":{"raw":254114000,"fmt":"254.11M","longFmt":"254,114,000"},"changeToLiabilities":{"raw":35218000,"fmt":"35.22M","longFmt":"35,218,000"},"changeToOperatingActivities":{"raw":61956000,"fmt":"61.96M","longFmt":"61,956,000"},"totalCashFromOperatingActivities":{"raw":733107000,"fmt":"733.11M","longFmt":"733,107,000"},"investments":{"raw":-975548000,"fmt":"-975.55M","longFmt":"-975,548,000"},"totalCashflowsFromInvestingActivities":{"raw":-1493063000,"fmt":"-1.49B","longFmt":"-1,493,063,000"},"dividendsPaid":{"raw":-644473000,"fmt":"-644.47M","longFmt":"-644,473,000"},"netBorrowings":{"raw":281275000,"fmt":"281.27M","longFmt":"281,275,000"},"otherCashflowsFromFinancingActivities":{"raw":-74000,"fmt":"-74k","longFmt":"-74,000"},"totalCashFromFinancingActivities":{"raw":707374000,"fmt":"707.37M","longFmt":"707,374,000"},"changeInCash":{"raw":-52582000,"fmt":"-52.58M","longFmt":"-52,582,000"},"issuanceOfStock":{"raw":1070646000,"fmt":"1.07B","longFmt":"1,070,646,000"}},{"maxAge":1,"endDate":{"raw":1530316800,"fmt":"2018-06-30"},"netIncome":{"raw":595919000,"fmt":"595.92M","longFmt":"595,919,000"},"depreciation":{"raw":7085000,"fmt":"7.08M","longFmt":"7,085,000"},"changeToNetincome":{"raw":216123000,"fmt":"216.12M","longFmt":"216,123,000"},"changeToLiabilities":{"raw":190380000,"fmt":"190.38M","longFmt":"190,380,000"},"changeToOperatingActivities":{"raw":-56095000,"fmt":"-56.09M","longFmt":"-56,095,000"},"totalCashFromOperatingActivities":{"raw":957134000,"fmt":"957.13M","longFmt":"957,134,000"},"investments":{"raw":2139251000,"fmt":"2.14B","longFmt":"2,139,251,000"},"totalCashflowsFromInvestingActivities":{"raw":2019530000,"fmt":"2.02B","longFmt":"2,019,530,000"},"dividendsPaid":{"raw":-379274000,"fmt":"-379.27M","longFmt":"-379,274,000"},"netBorrowings":{"raw":-2494926000,"fmt":"-2.49B","longFmt":"-2,494,926,000"},"otherCashflowsFromFinancingActivities":{"raw":-373000,"fmt":"-373k","longFmt":"-373,000"},"totalCashFromFinancingActivities":{"raw":-2825610000,"fmt":"-2.83B","longFmt":"-2,825,610,000"},"changeInCash":{"raw":151054000,"fmt":"151.05M","longFmt":"151,054,000"},"issuanceOfStock":{"raw":48963000,"fmt":"48.96M","longFmt":"48,963,000"}}],"maxAge":86400},"defaultKeyStatistics":{"maxAge":1,"priceHint":{"raw":2,"fmt":"2","longFmt":"2"},"enterpriseValue":{"raw":112319946752,"fmt":"112.32B","longFmt":"112,319,946,752"},"forwardPE":{"raw":8.497706,"fmt":"8.50"},"profitMargins":{"raw":0.0,"fmt":"0.00%"},"floatShares":{"raw":1451726618,"fmt":"1.45B","longFmt":"1,451,726,618"},"sharesOutstanding":{"raw":1159660032,"fmt":"1.16B","longFmt":"1,159,660,032"},"sharesShort":{"raw":31269598,"fmt":"31.27M","longFmt":"31,269,598"},"sharesShortPriorMonth":{"raw":28272702,"fmt":"28.27M","longFmt":"28,272,702"},"sharesShortPreviousMonthDate":{"raw":1559260800,"fmt":"2019-05-31"},"dateShortInterest":{"raw":1561680000,"fmt":"2019-06-28"},"sharesPercentSharesOut":{"raw":0.0215,"fmt":"2.15%"},"heldPercentInsiders":{"raw":0.0027,"fmt":"0.27%"},"heldPercentInstitutions":{"raw":0.54032004,"fmt":"54.03%"},"shortRatio":{"raw":1.98,"fmt":"1.98"},"shortPercentOfFloat":{"raw":0.0217,"fmt":"2.17%"},"beta":{"raw":0.383107,"fmt":"0.38"},"morningStarOverallRating":{},"morningStarRiskRating":{},"category":null,"bookValue":{"raw":9.666,"fmt":"9.67"},"priceToBook":{"raw":0.9582557,"fmt":"0.96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},"revenueQuarterlyGrowth":{},"netIncomeToCommon":{"raw":-2250582016,"fmt":"-2.25B","longFmt":"-2,250,582,016"},"trailingEps":{"raw":-1.775,"fmt":"-1.77"},"forwardEps":{"raw":1.09,"fmt":"1.09"},"pegRatio":{"raw":-6.85,"fmt":"-6.85"},"lastSplitFactor":null,"lastSplitDate":{},"enterpriseToRevenue":{"raw":-99.941,"fmt":"-99.94"},"enterpriseToEbitda":{},"52WeekChange":{"raw":-0.105973065,"fmt":"-10.60%"},"SandP52WeekChange":{"raw":0.077139735,"fmt":"7.71%"},"lastDividendValue":{},"lastCapGain":{},"annualHoldingsTurnover":{}},"financialData":{"maxAge":86400,"currentPrice":{"raw":9.2625,"fmt":"9.26"},"targetHighPrice":{"raw":11.0,"fmt":"11.00"},"targetLowPrice":{"raw":9.25,"fmt":"9.25"},"targetMeanPrice":{"raw":10.0,"fmt":"10.00"},"targetMedianPrice":{"raw":9.88,"fmt":"9.88"},"recommendationMean":{"raw":2.3,"fmt":"2.30"},"recommendationKey":"buy","numberOfAnalystOpinions":{"raw":6,"fmt":"6","longFmt":"6"},"totalCash":{"raw":855724992,"fmt":"855.72M","longFmt":"855,724,992"},"totalCashPerShare":{"raw":0.588,"fmt":"0.59"},"ebitda":{},"totalDebt":{"raw":97701683200,"fmt":"97.7B","longFmt":"97,701,683,200"},"quickRatio":{"raw":0.116,"fmt":"0.12"},"currentRatio":{"raw":0.131,"fmt":"0.13"},"totalRevenue":{"raw":-1123858944,"fmt":"-1.12B","longFmt":"-1,123,858,944"},"debtToEquity":{"raw":619.092,"fmt":"619.09"},"revenuePerShare":{"raw":-0.885,"fmt":"-0.88"},"returnOnAssets":{"raw":-0.019340001,"fmt":"-1.93%"},"returnOnEquity":{"raw":-0.14283,"fmt":"-14.28%"},"grossProfits":{"raw":442862000,"fmt":"442.86M","longFmt":"442,862,000"},"freeCashflow":{},"operatingCashflow":{"raw":347004992,"fmt":"347M","longFmt":"347,004,992"},"earningsGrowth":{},"revenueGrowth":{},"grossMargins":{"raw":0.0,"fmt":"0.00%"},"ebitdaMargins":{"raw":0.0,"fmt":"0.00%"},"operatingMargins":{"raw":1.26844,"fmt":"126.84%"},"profitMargins":{"raw":0.0,"fmt":"0.00%"},"financialCurrency":"USD"}}],"error":null}} </t>
  </si>
  <si>
    <t xml:space="preserve">{"quoteSummary":{"result":[{"cashflowStatementHistoryQuarterly":{"cashflowStatements":[{"maxAge":1,"endDate":{"raw":1553990400,"fmt":"2019-03-31"},"netIncome":{"raw":2429000000,"fmt":"2.43B","longFmt":"2,429,000,000"},"depreciation":{"raw":658000000,"fmt":"658M","longFmt":"658,000,000"},"changeToNetincome":{"raw":276000000,"fmt":"276M","longFmt":"276,000,000"},"changeToAccountReceivables":{"raw":1567000000,"fmt":"1.57B","longFmt":"1,567,000,000"},"changeToLiabilities":{"raw":9971000000,"fmt":"9.97B","longFmt":"9,971,000,000"},"changeToOperatingActivities":{"raw":-21837000000,"fmt":"-21.84B","longFmt":"-21,837,000,000"},"totalCashFromOperatingActivities":{"raw":17041000000,"fmt":"17.04B","longFmt":"17,041,000,000"},"capitalExpenditures":{"raw":-529000000,"fmt":"-529M","longFmt":"-529,000,000"},"investments":{"raw":-5357000000,"fmt":"-5.36B","longFmt":"-5,357,000,000"},"otherCashflowsFromInvestingActivities":{"raw":-12000000,"fmt":"-12M","longFmt":"-12,000,000"},"totalCashflowsFromInvestingActivities":{"raw":-7227000000,"fmt":"-7.23B","longFmt":"-7,227,000,000"},"dividendsPaid":{"raw":-663000000,"fmt":"-663M","longFmt":"-663,000,000"},"netBorrowings":{"raw":-5411000000,"fmt":"-5.41B","longFmt":"-5,411,000,000"},"otherCashflowsFromFinancingActivities":{"raw":-8145000000,"fmt":"-8.14B","longFmt":"-8,145,000,000"},"totalCashFromFinancingActivities":{"raw":-15864000000,"fmt":"-15.86B","longFmt":"-15,864,000,000"},"effectOfExchangeRate":{"raw":-464000000,"fmt":"-464M","longFmt":"-464,000,000"},"changeInCash":{"raw":-6514000000,"fmt":"-6.51B","longFmt":"-6,514,000,000"},"repurchaseOfStock":{"raw":-1645000000,"fmt":"-1.65B","longFmt":"-1,645,000,000"}},{"maxAge":1,"endDate":{"raw":1546214400,"fmt":"2018-12-31"},"netIncome":{"raw":1531000000,"fmt":"1.53B","longFmt":"1,531,000,000"},"depreciation":{"raw":469000000,"fmt":"469M","longFmt":"469,000,000"},"changeToNetincome":{"raw":891000000,"fmt":"891M","longFmt":"891,000,000"},"changeToAccountReceivables":{"raw":3364000000,"fmt":"3.36B","longFmt":"3,364,000,000"},"changeToLiabilities":{"raw":-13373000000,"fmt":"-13.37B","longFmt":"-13,373,000,000"},"changeToOperatingActivities":{"raw":-13754000000,"fmt":"-13.75B","longFmt":"-13,754,000,000"},"totalCashFromOperatingActivities":{"raw":-7179000000,"fmt":"-7.18B","longFmt":"-7,179,000,000"},"capitalExpenditures":{"raw":-504000000,"fmt":"-504M","longFmt":"-504,000,000"},"investments":{"raw":-7161000000,"fmt":"-7.16B","longFmt":"-7,161,000,000"},"otherCashflowsFromInvestingActivities":{"raw":-53000000,"fmt":"-53M","longFmt":"-53,000,000"},"totalCashflowsFromInvestingActivities":{"raw":-8815000000,"fmt":"-8.81B","longFmt":"-8,815,000,000"},"dividendsPaid":{"raw":-587000000,"fmt":"-587M","longFmt":"-587,000,000"},"netBorrowings":{"raw":-72000000,"fmt":"-72M","longFmt":"-72,000,000"},"otherCashflowsFromFinancingActivities":{"raw":12688000000,"fmt":"12.69B","longFmt":"12,688,000,000"},"totalCashFromFinancingActivities":{"raw":10843000000,"fmt":"10.84B","longFmt":"10,843,000,000"},"effectOfExchangeRate":{"raw":-134000000,"fmt":"-134M","longFmt":"-134,000,000"},"changeInCash":{"raw":-5285000000,"fmt":"-5.29B","longFmt":"-5,285,000,000"},"repurchaseOfStock":{"raw":-1186000000,"fmt":"-1.19B","longFmt":"-1,186,000,000"}},{"maxAge":1,"endDate":{"raw":1538265600,"fmt":"2018-09-30"},"netIncome":{"raw":2112000000,"fmt":"2.11B","longFmt":"2,112,000,000"},"depreciation":{"raw":468000000,"fmt":"468M","longFmt":"468,000,000"},"changeToNetincome":{"raw":216000000,"fmt":"216M","longFmt":"216,000,000"},"changeToAccountReceivables":{"raw":5187000000,"fmt":"5.19B","longFmt":"5,187,000,000"},"changeToLiabilities":{"raw":-8743000000,"fmt":"-8.74B","longFmt":"-8,743,000,000"},"changeToOperatingActivities":{"raw":44392000000,"fmt":"44.39B","longFmt":"44,392,000,000"},"totalCashFromOperatingActivities":{"raw":14565000000,"fmt":"14.56B","longFmt":"14,565,000,000"},"capitalExpenditures":{"raw":-453000000,"fmt":"-453M","longFmt":"-453,000,000"},"investments":{"raw":-1075000000,"fmt":"-1.07B","longFmt":"-1,075,000,000"},"otherCashflowsFromInvestingActivities":{"raw":-98000000,"fmt":"-98M","longFmt":"-98,000,000"},"totalCashflowsFromInvestingActivities":{"raw":-4763000000,"fmt":"-4.76B","longFmt":"-4,763,000,000"},"dividendsPaid":{"raw":-673000000,"fmt":"-673M","longFmt":"-673,000,000"},"netBorrowings":{"raw":1146000000,"fmt":"1.15B","longFmt":"1,146,000,000"},"otherCashflowsFromFinancingActivities":{"raw":2270000000,"fmt":"2.27B","longFmt":"2,270,000,000"},"totalCashFromFinancingActivities":{"raw":1536000000,"fmt":"1.54B","longFmt":"1,536,000,000"},"effectOfExchangeRate":{"raw":-446000000,"fmt":"-446M","longFmt":"-446,000,000"},"changeInCash":{"raw":10892000000,"fmt":"10.89B","longFmt":"10,892,000,000"},"repurchaseOfStock":{"raw":-1207000000,"fmt":"-1.21B","longFmt":"-1,207,000,000"}},{"maxAge":1,"endDate":{"raw":1530316800,"fmt":"2018-06-30"},"netIncome":{"raw":2437000000,"fmt":"2.44B","longFmt":"2,437,000,000"},"depreciation":{"raw":517000000,"fmt":"517M","longFmt":"517,000,000"},"changeToNetincome":{"raw":235000000,"fmt":"235M","longFmt":"235,000,000"},"changeToAccountReceivables":{"raw":3740000000,"fmt":"3.74B","longFmt":"3,740,000,000"},"changeToLiabilities":{"raw":7924000000,"fmt":"7.92B","longFmt":"7,924,000,000"},"changeToOperatingActivities":{"raw":-32856000000,"fmt":"-32.86B","longFmt":"-32,856,000,000"},"totalCashFromOperatingActivities":{"raw":-12729000000,"fmt":"-12.73B","longFmt":"-12,729,000,000"},"capitalExpenditures":{"raw":-498000000,"fmt":"-498M","longFmt":"-498,000,000"},"investments":{"raw":-1141000000,"fmt":"-1.14B","longFmt":"-1,141,000,000"},"otherCashflowsFromInvestingActivities":{"raw":17000000,"fmt":"17M","longFmt":"17,000,000"},"totalCashflowsFromInvestingActivities":{"raw":-2381000000,"fmt":"-2.38B","longFmt":"-2,381,000,000"},"dividendsPaid":{"raw":-516000000,"fmt":"-516M","longFmt":"-516,000,000"},"netBorrowings":{"raw":1086000000,"fmt":"1.09B","longFmt":"1,086,000,000"},"otherCashflowsFromFinancingActivities":{"raw":12198000000,"fmt":"12.2B","longFmt":"12,198,000,000"},"totalCashFromFinancingActivities":{"raw":11463000000,"fmt":"11.46B","longFmt":"11,463,000,000"},"effectOfExchangeRate":{"raw":-2108000000,"fmt":"-2.11B","longFmt":"-2,108,000,000"},"changeInCash":{"raw":-5755000000,"fmt":"-5.75B","longFmt":"-5,755,000,000"},"repurchaseOfStock":{"raw":-1305000000,"fmt":"-1.3B","longFmt":"-1,305,000,000"}}],"maxAge":86400},"defaultKeyStatistics":{"maxAge":1,"priceHint":{"raw":2,"fmt":"2","longFmt":"2"},"enterpriseValue":{"raw":-157359325184,"fmt":"-157.36B","longFmt":"-157,359,325,184"},"forwardPE":{"raw":8.458412,"fmt":"8.46"},"profitMargins":{"raw":0.21642,"fmt":"21.64%"},"floatShares":{"raw":1191308045,"fmt":"1.19B","longFmt":"1,191,308,045"},"sharesOutstanding":{"raw":1682230016,"fmt":"1.68B","longFmt":"1,682,230,016"},"sharesShort":{"raw":11707266,"fmt":"11.71M","longFmt":"11,707,266"},"sharesShortPriorMonth":{"raw":10435637,"fmt":"10.44M","longFmt":"10,435,637"},"sharesShortPreviousMonthDate":{"raw":1559260800,"fmt":"2019-05-31"},"dateShortInterest":{"raw":1561680000,"fmt":"2019-06-28"},"sharesPercentSharesOut":{"raw":0.0069999998,"fmt":"0.70%"},"heldPercentInsiders":{"raw":0.24603,"fmt":"24.60%"},"heldPercentInstitutions":{"raw":0.62984,"fmt":"62.98%"},"shortRatio":{"raw":1.25,"fmt":"1.25"},"shortPercentOfFloat":{"raw":0.010199999,"fmt":"1.02%"},"beta":{"raw":1.292682,"fmt":"1.29"},"morningStarOverallRating":{},"morningStarRiskRating":{},"category":null,"bookValue":{"raw":42.826,"fmt":"42.83"},"priceToBook":{"raw":1.0448092,"fmt":"1.04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-0.09,"fmt":"-9.00%"},"revenueQuarterlyGrowth":{},"netIncomeToCommon":{"raw":7984999936,"fmt":"7.98B","longFmt":"7,984,999,936"},"trailingEps":{"raw":4.654,"fmt":"4.65"},"forwardEps":{"raw":5.29,"fmt":"5.29"},"pegRatio":{"raw":1.06,"fmt":"1.06"},"lastSplitFactor":"1/2","lastSplitDate":{"raw":948931200,"fmt":"2000-01-27"},"enterpriseToRevenue":{"raw":-4.002,"fmt":"-4.00"},"enterpriseToEbitda":{},"52WeekChange":{"raw":-0.091411054,"fmt":"-9.14%"},"SandP52WeekChange":{"raw":0.077139735,"fmt":"7.71%"},"lastDividendValue":{},"lastCapGain":{},"annualHoldingsTurnover":{}},"financialData":{"maxAge":86400,"currentPrice":{"raw":44.745,"fmt":"44.74"},"targetHighPrice":{"raw":68.0,"fmt":"68.00"},"targetLowPrice":{"raw":40.0,"fmt":"40.00"},"targetMeanPrice":{"raw":53.62,"fmt":"53.62"},"targetMedianPrice":{"raw":54.0,"fmt":"54.00"},"recommendationMean":{"raw":2.0,"fmt":"2.00"},"recommendationKey":"buy","numberOfAnalystOpinions":{"raw":21,"fmt":"21","longFmt":"21"},"totalCash":{"raw":536477990912,"fmt":"536.48B","longFmt":"536,477,990,912"},"totalCashPerShare":{"raw":318.908,"fmt":"318.91"},"ebitda":{},"totalDebt":{"raw":293588992000,"fmt":"293.59B","longFmt":"293,588,992,000"},"quickRatio":{"raw":1.589,"fmt":"1.59"},"currentRatio":{"raw":1.728,"fmt":"1.73"},"totalRevenue":{"raw":39316000768,"fmt":"39.32B","longFmt":"39,316,000,768"},"debtToEquity":{"raw":358.507,"fmt":"358.51"},"revenuePerShare":{"raw":23.298,"fmt":"23.30"},"returnOnAssets":{"raw":0.00997,"fmt":"1.00%"},"returnOnEquity":{"raw":0.10719,"fmt":"10.72%"},"grossProfits":{"raw":35698000000,"fmt":"35.7B","longFmt":"35,698,000,000"},"freeCashflow":{},"operatingCashflow":{"raw":11697999872,"fmt":"11.7B","longFmt":"11,697,999,872"},"earningsGrowth":{"raw":-0.041,"fmt":"-4.10%"},"revenueGrowth":{"raw":-0.071,"fmt":"-7.10%"},"grossMargins":{"raw":0.88735,"fmt":"88.74%"},"ebitdaMargins":{"raw":0.0,"fmt":"0.00%"},"operatingMargins":{"raw":0.3346,"fmt":"33.46%"},"profitMargins":{"raw":0.21642,"fmt":"21.64%"},"financialCurrency":"USD"}}],"error":null}} </t>
  </si>
  <si>
    <t xml:space="preserve">{"quoteSummary":{"result":[{"cashflowStatementHistoryQuarterly":{"cashflowStatements":[{"maxAge":1,"endDate":{"raw":1553990400,"fmt":"2019-03-31"},"netIncome":{"raw":118157000,"fmt":"118.16M","longFmt":"118,157,000"},"depreciation":{"raw":169714000,"fmt":"169.71M","longFmt":"169,714,000"},"changeToNetincome":{"raw":-3062000,"fmt":"-3.06M","longFmt":"-3,062,000"},"changeToAccountReceivables":{"raw":-2179000,"fmt":"-2.18M","longFmt":"-2,179,000"},"changeToLiabilities":{"raw":349438000,"fmt":"349.44M","longFmt":"349,438,000"},"changeToInventory":{"raw":-496000,"fmt":"-496k","longFmt":"-496,000"},"changeToOperatingActivities":{"raw":-96195000,"fmt":"-96.19M","longFmt":"-96,195,000"},"totalCashFromOperatingActivities":{"raw":535377000,"fmt":"535.38M","longFmt":"535,377,000"},"capitalExpenditures":{"raw":-214559000,"fmt":"-214.56M","longFmt":"-214,559,000"},"otherCashflowsFromInvestingActivities":{"raw":-7359000,"fmt":"-7.36M","longFmt":"-7,359,000"},"totalCashflowsFromInvestingActivities":{"raw":-221918000,"fmt":"-221.92M","longFmt":"-221,918,000"},"netBorrowings":{"raw":46411000,"fmt":"46.41M","longFmt":"46,411,000"},"otherCashflowsFromFinancingActivities":{"raw":-7911000,"fmt":"-7.91M","longFmt":"-7,911,000"},"totalCashFromFinancingActivities":{"raw":-172602000,"fmt":"-172.6M","longFmt":"-172,602,000"},"changeInCash":{"raw":140857000,"fmt":"140.86M","longFmt":"140,857,000"},"repurchaseOfStock":{"raw":-218846000,"fmt":"-218.85M","longFmt":"-218,846,000"},"issuanceOfStock":{"raw":7744000,"fmt":"7.74M","longFmt":"7,744,000"}},{"maxAge":1,"endDate":{"raw":1546214400,"fmt":"2018-12-31"},"netIncome":{"raw":154634000,"fmt":"154.63M","longFmt":"154,634,000"},"depreciation":{"raw":146818000,"fmt":"146.82M","longFmt":"146,818,000"},"changeToNetincome":{"raw":25803000,"fmt":"25.8M","longFmt":"25,803,000"},"changeToAccountReceivables":{"raw":-10237000,"fmt":"-10.24M","longFmt":"-10,237,000"},"changeToLiabilities":{"raw":49719000,"fmt":"49.72M","longFmt":"49,719,000"},"changeToInventory":{"raw":5185000,"fmt":"5.18M","longFmt":"5,185,000"},"changeToOperatingActivities":{"raw":-16852000,"fmt":"-16.85M","longFmt":"-16,852,000"},"totalCashFromOperatingActivities":{"raw":355070000,"fmt":"355.07M","longFmt":"355,070,000"},"capitalExpenditures":{"raw":-205118000,"fmt":"-205.12M","longFmt":"-205,118,000"},"otherCashflowsFromInvestingActivities":{"raw":-1463000,"fmt":"-1.46M","longFmt":"-1,463,000"},"totalCashflowsFromInvestingActivities":{"raw":-206581000,"fmt":"-206.58M","longFmt":"-206,581,000"},"netBorrowings":{"raw":-69232000,"fmt":"-69.23M","longFmt":"-69,232,000"},"otherCashflowsFromFinancingActivities":{"raw":-2723000,"fmt":"-2.72M","longFmt":"-2,723,000"},"totalCashFromFinancingActivities":{"raw":-271099000,"fmt":"-271.1M","longFmt":"-271,099,000"},"changeInCash":{"raw":-122610000,"fmt":"-122.61M","longFmt":"-122,610,000"},"repurchaseOfStock":{"raw":-201321000,"fmt":"-201.32M","longFmt":"-201,321,000"},"issuanceOfStock":{"raw":2177000,"fmt":"2.18M","longFmt":"2,177,000"}},{"maxAge":1,"endDate":{"raw":1538265600,"fmt":"2018-09-30"},"netIncome":{"raw":470378000,"fmt":"470.38M","longFmt":"470,378,000"},"depreciation":{"raw":145312000,"fmt":"145.31M","longFmt":"145,312,000"},"changeToNetincome":{"raw":31389000,"fmt":"31.39M","longFmt":"31,389,000"},"changeToAccountReceivables":{"raw":-3562000,"fmt":"-3.56M","longFmt":"-3,562,000"},"changeToLiabilities":{"raw":-296706000,"fmt":"-296.71M","longFmt":"-296,706,000"},"changeToInventory":{"raw":-2815000,"fmt":"-2.81M","longFmt":"-2,815,000"},"changeToOperatingActivities":{"raw":122304000,"fmt":"122.3M","longFmt":"122,304,000"},"totalCashFromOperatingActivities":{"raw":466300000,"fmt":"466.3M","longFmt":"466,300,000"},"capitalExpenditures":{"raw":-110244000,"fmt":"-110.24M","longFmt":"-110,244,000"},"otherCashflowsFromInvestingActivities":{"raw":254000,"fmt":"254k","longFmt":"254,000"},"totalCashflowsFromInvestingActivities":{"raw":-109990000,"fmt":"-109.99M","longFmt":"-109,990,000"},"netBorrowings":{"raw":-280602000,"fmt":"-280.6M","longFmt":"-280,602,000"},"otherCashflowsFromFinancingActivities":{"raw":-1445000,"fmt":"-1.45M","longFmt":"-1,445,000"},"totalCashFromFinancingActivities":{"raw":-274856000,"fmt":"-274.86M","longFmt":"-274,856,000"},"changeInCash":{"raw":81454000,"fmt":"81.45M","longFmt":"81,454,000"},"repurchaseOfStock":{"raw":-425000,"fmt":"-425k","longFmt":"-425,000"},"issuanceOfStock":{"raw":7616000,"fmt":"7.62M","longFmt":"7,616,000"}},{"maxAge":1,"endDate":{"raw":1530316800,"fmt":"2018-06-30"},"netIncome":{"raw":226676000,"fmt":"226.68M","longFmt":"226,676,000"},"depreciation":{"raw":140296000,"fmt":"140.3M","longFmt":"140,296,000"},"changeToNetincome":{"raw":36511000,"fmt":"36.51M","longFmt":"36,511,000"},"changeToAccountReceivables":{"raw":-3705000,"fmt":"-3.71M","longFmt":"-3,705,000"},"changeToLiabilities":{"raw":227176000,"fmt":"227.18M","longFmt":"227,176,000"},"changeToInventory":{"raw":-12785000,"fmt":"-12.79M","longFmt":"-12,785,000"},"changeToOperatingActivities":{"raw":28871000,"fmt":"28.87M","longFmt":"28,871,000"},"totalCashFromOperatingActivities":{"raw":643040000,"fmt":"643.04M","longFmt":"643,040,000"},"capitalExpenditures":{"raw":-1107560000,"fmt":"-1.11B","longFmt":"-1,107,560,000"},"otherCashflowsFromInvestingActivities":{"raw":65048000,"fmt":"65.05M","longFmt":"65,048,000"},"totalCashflowsFromInvestingActivities":{"raw":-1042512000,"fmt":"-1.04B","longFmt":"-1,042,512,000"},"netBorrowings":{"raw":500403000,"fmt":"500.4M","longFmt":"500,403,000"},"otherCashflowsFromFinancingActivities":{"raw":-9493000,"fmt":"-9.49M","longFmt":"-9,493,000"},"totalCashFromFinancingActivities":{"raw":302731000,"fmt":"302.73M","longFmt":"302,731,000"},"changeInCash":{"raw":-96741000,"fmt":"-96.74M","longFmt":"-96,741,000"},"repurchaseOfStock":{"raw":-201244000,"fmt":"-201.24M","longFmt":"-201,244,000"},"issuanceOfStock":{"raw":13065000,"fmt":"13.06M","longFmt":"13,065,000"}}],"maxAge":86400},"defaultKeyStatistics":{"maxAge":1,"priceHint":{"raw":2,"fmt":"2","longFmt":"2"},"enterpriseValue":{"raw":17200996352,"fmt":"17.2B","longFmt":"17,200,996,352"},"forwardPE":{"raw":8.594595,"fmt":"8.59"},"profitMargins":{"raw":0.1573,"fmt":"15.73%"},"floatShares":{"raw":210538240,"fmt":"210.54M","longFmt":"210,538,240"},"sharesOutstanding":{"raw":215395008,"fmt":"215.4M","longFmt":"215,395,008"},"sharesShort":{"raw":5761123,"fmt":"5.76M","longFmt":"5,761,123"},"sharesShortPriorMonth":{"raw":5462154,"fmt":"5.46M","longFmt":"5,462,154"},"sharesShortPreviousMonthDate":{"raw":1559260800,"fmt":"2019-05-31"},"dateShortInterest":{"raw":1561680000,"fmt":"2019-06-28"},"sharesPercentSharesOut":{"raw":0.026700001,"fmt":"2.67%"},"heldPercentInsiders":{"raw":0.02499,"fmt":"2.50%"},"heldPercentInstitutions":{"raw":1.01239,"fmt":"101.24%"},"shortRatio":{"raw":2.4,"fmt":"2.4"},"shortPercentOfFloat":{"raw":0.0301,"fmt":"3.01%"},"beta":{"raw":1.748477,"fmt":"1.75"},"morningStarOverallRating":{},"morningStarRiskRating":{},"category":null,"bookValue":{"raw":27.417,"fmt":"27.42"},"priceToBook":{"raw":1.855783,"fmt":"1.86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0.145,"fmt":"14.50%"},"revenueQuarterlyGrowth":{},"netIncomeToCommon":{"raw":969844992,"fmt":"969.84M","longFmt":"969,844,992"},"trailingEps":{"raw":4.367,"fmt":"4.37"},"forwardEps":{"raw":5.92,"fmt":"5.92"},"pegRatio":{"raw":1.74,"fmt":"1.74"},"lastSplitFactor":null,"lastSplitDate":{},"enterpriseToRevenue":{"raw":2.79,"fmt":"2.79"},"enterpriseToEbitda":{"raw":9.484,"fmt":"9.48"},"52WeekChange":{"raw":0.055096507,"fmt":"5.51%"},"SandP52WeekChange":{"raw":0.077139735,"fmt":"7.71%"},"lastDividendValue":{},"lastCapGain":{},"annualHoldingsTurnover":{}},"financialData":{"maxAge":86400,"currentPrice":{"raw":50.88,"fmt":"50.88"},"targetHighPrice":{"raw":75.0,"fmt":"75.00"},"targetLowPrice":{"raw":54.0,"fmt":"54.00"},"targetMeanPrice":{"raw":66.56,"fmt":"66.56"},"targetMedianPrice":{"raw":66.5,"fmt":"66.50"},"recommendationMean":{"raw":1.7,"fmt":"1.70"},"recommendationKey":"buy","numberOfAnalystOpinions":{"raw":16,"fmt":"16","longFmt":"16"},"totalCash":{"raw":305167008,"fmt":"305.17M","longFmt":"305,167,008"},"totalCashPerShare":{"raw":1.417,"fmt":"1.42"},"ebitda":{"raw":1813593984,"fmt":"1.81B","longFmt":"1,813,593,984"},"totalDebt":{"raw":6781626880,"fmt":"6.78B","longFmt":"6,781,626,880"},"quickRatio":{"raw":0.106,"fmt":"0.11"},"currentRatio":{"raw":0.224,"fmt":"0.22"},"totalRevenue":{"raw":6165352960,"fmt":"6.17B","longFmt":"6,165,352,960"},"debtToEquity":{"raw":114.84,"fmt":"114.84"},"revenuePerShare":{"raw":27.964,"fmt":"27.96"},"returnOnAssets":{"raw":0.05007,"fmt":"5.01%"},"returnOnEquity":{"raw":0.16802,"fmt":"16.80%"},"grossProfits":{"raw":2678050000,"fmt":"2.68B","longFmt":"2,678,050,000"},"freeCashflow":{"raw":140131504,"fmt":"140.13M","longFmt":"140,131,504"},"operatingCashflow":{"raw":1999787008,"fmt":"2B","longFmt":"1,999,787,008"},"earningsGrowth":{"raw":0.2,"fmt":"20.00%"},"revenueGrowth":{"raw":0.085,"fmt":"8.50%"},"grossMargins":{"raw":0.44275,"fmt":"44.28%"},"ebitdaMargins":{"raw":0.29416,"fmt":"29.42%"},"operatingMargins":{"raw":0.19649,"fmt":"19.65%"},"profitMargins":{"raw":0.1573,"fmt":"15.73%"},"financialCurrency":"USD"}}],"error":null}} </t>
  </si>
  <si>
    <t xml:space="preserve">{"quoteSummary":{"result":[{"cashflowStatementHistoryQuarterly":{"cashflowStatements":[{"maxAge":1,"endDate":{"raw":1553990400,"fmt":"2019-03-31"},"netIncome":{"raw":635426000,"fmt":"635.43M","longFmt":"635,426,000"},"depreciation":{"raw":951951000,"fmt":"951.95M","longFmt":"951,951,000"},"changeToNetincome":{"raw":194695000,"fmt":"194.69M","longFmt":"194,695,000"},"changeToAccountReceivables":{"raw":-308996000,"fmt":"-309M","longFmt":"-308,996,000"},"changeToLiabilities":{"raw":194082000,"fmt":"194.08M","longFmt":"194,082,000"},"changeToInventory":{"raw":-18979000,"fmt":"-18.98M","longFmt":"-18,979,000"},"changeToOperatingActivities":{"raw":-155408000,"fmt":"-155.41M","longFmt":"-155,408,000"},"totalCashFromOperatingActivities":{"raw":1607769000,"fmt":"1.61B","longFmt":"1,607,769,000"},"capitalExpenditures":{"raw":-2000436000,"fmt":"-2B","longFmt":"-2,000,436,000"},"otherCashflowsFromInvestingActivities":{"raw":94381000,"fmt":"94.38M","longFmt":"94,381,000"},"totalCashflowsFromInvestingActivities":{"raw":-1891006000,"fmt":"-1.89B","longFmt":"-1,891,006,000"},"dividendsPaid":{"raw":-127546000,"fmt":"-127.55M","longFmt":"-127,546,000"},"netBorrowings":{"raw":-3190000,"fmt":"-3.19M","longFmt":"-3,190,000"},"totalCashFromFinancingActivities":{"raw":-136581000,"fmt":"-136.58M","longFmt":"-136,581,000"},"effectOfExchangeRate":{"raw":-6000,"fmt":"-6k","longFmt":"-6,000"},"changeInCash":{"raw":-419824000,"fmt":"-419.82M","longFmt":"-419,824,000"},"repurchaseOfStock":{"raw":-6248000,"fmt":"-6.25M","longFmt":"-6,248,000"},"issuanceOfStock":{"raw":403000,"fmt":"403k","longFmt":"403,000"}},{"maxAge":1,"endDate":{"raw":1546214400,"fmt":"2018-12-31"},"netIncome":{"raw":892768000,"fmt":"892.77M","longFmt":"892,768,000"},"depreciation":{"raw":1053029000,"fmt":"1.05B","longFmt":"1,053,029,000"},"changeToNetincome":{"raw":7198000,"fmt":"7.2M","longFmt":"7,198,000"},"changeToAccountReceivables":{"raw":185349000,"fmt":"185.35M","longFmt":"185,349,000"},"changeToLiabilities":{"raw":-98178000,"fmt":"-98.18M","longFmt":"-98,178,000"},"changeToInventory":{"raw":-108591000,"fmt":"-108.59M","longFmt":"-108,591,000"},"changeToOperatingActivities":{"raw":209223000,"fmt":"209.22M","longFmt":"209,223,000"},"totalCashFromOperatingActivities":{"raw":2085228000,"fmt":"2.09B","longFmt":"2,085,228,000"},"capitalExpenditures":{"raw":-1302159000,"fmt":"-1.3B","longFmt":"-1,302,159,000"},"otherCashflowsFromInvestingActivities":{"raw":-205599000,"fmt":"-205.6M","longFmt":"-205,599,000"},"totalCashflowsFromInvestingActivities":{"raw":-1291894000,"fmt":"-1.29B","longFmt":"-1,291,894,000"},"dividendsPaid":{"raw":-126970000,"fmt":"-126.97M","longFmt":"-126,970,000"},"netBorrowings":{"raw":-353167000,"fmt":"-353.17M","longFmt":"-353,167,000"},"totalCashFromFinancingActivities":{"raw":-476573000,"fmt":"-476.57M","longFmt":"-476,573,000"},"effectOfExchangeRate":{"raw":-35259000,"fmt":"-35.26M","longFmt":"-35,259,000"},"changeInCash":{"raw":281502000,"fmt":"281.5M","longFmt":"281,502,000"},"repurchaseOfStock":{"raw":-4898000,"fmt":"-4.9M","longFmt":"-4,898,000"},"issuanceOfStock":{"raw":8462000,"fmt":"8.46M","longFmt":"8,462,000"}},{"maxAge":1,"endDate":{"raw":1538265600,"fmt":"2018-09-30"},"netIncome":{"raw":1190952000,"fmt":"1.19B","longFmt":"1,190,952,000"},"depreciation":{"raw":962797000,"fmt":"962.8M","longFmt":"962,797,000"},"changeToNetincome":{"raw":231438000,"fmt":"231.44M","longFmt":"231,438,000"},"changeToAccountReceivables":{"raw":-243778000,"fmt":"-243.78M","longFmt":"-243,778,000"},"changeToLiabilities":{"raw":81548000,"fmt":"81.55M","longFmt":"81,548,000"},"changeToInventory":{"raw":-94598000,"fmt":"-94.6M","longFmt":"-94,598,000"},"changeToOperatingActivities":{"raw":120664000,"fmt":"120.66M","longFmt":"120,664,000"},"totalCashFromOperatingActivities":{"raw":2189597000,"fmt":"2.19B","longFmt":"2,189,597,000"},"capitalExpenditures":{"raw":-1649172000,"fmt":"-1.65B","longFmt":"-1,649,172,000"},"otherCashflowsFromInvestingActivities":{"raw":-142784000,"fmt":"-142.78M","longFmt":"-142,784,000"},"totalCashflowsFromInvestingActivities":{"raw":-1788650000,"fmt":"-1.79B","longFmt":"-1,788,650,000"},"dividendsPaid":{"raw":-107465000,"fmt":"-107.47M","longFmt":"-107,465,000"},"netBorrowings":{"raw":-1698000,"fmt":"-1.7M","longFmt":"-1,698,000"},"otherCashflowsFromFinancingActivities":{"raw":28000,"fmt":"28k","longFmt":"28,000"},"totalCashFromFinancingActivities":{"raw":-134717000,"fmt":"-134.72M","longFmt":"-134,717,000"},"effectOfExchangeRate":{"raw":-313000,"fmt":"-313k","longFmt":"-313,000"},"changeInCash":{"raw":265917000,"fmt":"265.92M","longFmt":"265,917,000"},"repurchaseOfStock":{"raw":-26535000,"fmt":"-26.54M","longFmt":"-26,535,000"},"issuanceOfStock":{"raw":953000,"fmt":"953k","longFmt":"953,000"}},{"maxAge":1,"endDate":{"raw":1530316800,"fmt":"2018-06-30"},"netIncome":{"raw":696731000,"fmt":"696.73M","longFmt":"696,731,000"},"depreciation":{"raw":900382000,"fmt":"900.38M","longFmt":"900,382,000"},"changeToNetincome":{"raw":350471000,"fmt":"350.47M","longFmt":"350,471,000"},"changeToAccountReceivables":{"raw":-200097000,"fmt":"-200.1M","longFmt":"-200,097,000"},"changeToLiabilities":{"raw":402325000,"fmt":"402.32M","longFmt":"402,325,000"},"changeToInventory":{"raw":-85420000,"fmt":"-85.42M","longFmt":"-85,420,000"},"changeToOperatingActivities":{"raw":-123360000,"fmt":"-123.36M","longFmt":"-123,360,000"},"totalCashFromOperatingActivities":{"raw":1941617000,"fmt":"1.94B","longFmt":"1,941,617,000"},"capitalExpenditures":{"raw":-1683933000,"fmt":"-1.68B","longFmt":"-1,683,933,000"},"otherCashflowsFromInvestingActivities":{"raw":45295000,"fmt":"45.3M","longFmt":"45,295,000"},"totalCashflowsFromInvestingActivities":{"raw":-1633191000,"fmt":"-1.63B","longFmt":"-1,633,191,000"},"dividendsPaid":{"raw":-106584000,"fmt":"-106.58M","longFmt":"-106,584,000"},"netBorrowings":{"raw":-1683000,"fmt":"-1.68M","longFmt":"-1,683,000"},"otherCashflowsFromFinancingActivities":{"raw":-28000,"fmt":"-28k","longFmt":"-28,000"},"totalCashFromFinancingActivities":{"raw":-113850000,"fmt":"-113.85M","longFmt":"-113,850,000"},"effectOfExchangeRate":{"raw":-2455000,"fmt":"-2.46M","longFmt":"-2,455,000"},"changeInCash":{"raw":192121000,"fmt":"192.12M","longFmt":"192,121,000"},"repurchaseOfStock":{"raw":-15247000,"fmt":"-15.25M","longFmt":"-15,247,000"},"issuanceOfStock":{"raw":9692000,"fmt":"9.69M","longFmt":"9,692,000"}}],"maxAge":86400},"defaultKeyStatistics":{"maxAge":1,"priceHint":{"raw":2,"fmt":"2","longFmt":"2"},"enterpriseValue":{"raw":57379180544,"fmt":"57.38B","longFmt":"57,379,180,544"},"forwardPE":{"raw":13.644962,"fmt":"13.64"},"profitMargins":{"raw":0.19415002,"fmt":"19.42%"},"floatShares":{"raw":577887252,"fmt":"577.89M","longFmt":"577,887,252"},"sharesOutstanding":{"raw":580324992,"fmt":"580.32M","longFmt":"580,324,992"},"sharesShort":{"raw":11516955,"fmt":"11.52M","longFmt":"11,516,955"},"sharesShortPriorMonth":{"raw":10696245,"fmt":"10.7M","longFmt":"10,696,245"},"sharesShortPreviousMonthDate":{"raw":1559260800,"fmt":"2019-05-31"},"dateShortInterest":{"raw":1561680000,"fmt":"2019-06-28"},"sharesPercentSharesOut":{"raw":0.0198,"fmt":"1.98%"},"heldPercentInsiders":{"raw":0.0046900003,"fmt":"0.47%"},"heldPercentInstitutions":{"raw":0.89239,"fmt":"89.24%"},"shortRatio":{"raw":3.48,"fmt":"3.48"},"shortPercentOfFloat":{"raw":0.0199,"fmt":"1.99%"},"beta":{"raw":1.571087,"fmt":"1.57"},"morningStarOverallRating":{},"morningStarRiskRating":{},"category":null,"bookValue":{"raw":34.298,"fmt":"34.30"},"priceToBook":{"raw":2.5660388,"fmt":"2.57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-0.005,"fmt":"-0.50%"},"revenueQuarterlyGrowth":{},"netIncomeToCommon":{"raw":3415877120,"fmt":"3.42B","longFmt":"3,415,877,120"},"trailingEps":{"raw":5.89,"fmt":"5.89"},"forwardEps":{"raw":6.45,"fmt":"6.45"},"pegRatio":{"raw":0.75,"fmt":"0.75"},"lastSplitFactor":"1/2","lastSplitDate":{"raw":1396310400,"fmt":"2014-04-01"},"enterpriseToRevenue":{"raw":3.261,"fmt":"3.26"},"enterpriseToEbitda":{"raw":6.995,"fmt":"6.99"},"52WeekChange":{"raw":-0.29008508,"fmt":"-29.01%"},"SandP52WeekChange":{"raw":0.077139735,"fmt":"7.71%"},"lastDividendValue":{},"lastCapGain":{},"annualHoldingsTurnover":{}},"financialData":{"maxAge":86400,"currentPrice":{"raw":88.01,"fmt":"88.01"},"targetHighPrice":{"raw":163.0,"fmt":"163.00"},"targetLowPrice":{"raw":89.0,"fmt":"89.00"},"targetMeanPrice":{"raw":116.35,"fmt":"116.35"},"targetMedianPrice":{"raw":112.5,"fmt":"112.50"},"recommendationMean":{"raw":1.8,"fmt":"1.80"},"recommendationKey":"buy","numberOfAnalystOpinions":{"raw":36,"fmt":"36","longFmt":"36"},"totalCash":{"raw":1135810048,"fmt":"1.14B","longFmt":"1,135,810,048"},"totalCashPerShare":{"raw":1.957,"fmt":"1.96"},"ebitda":{"raw":8202772992,"fmt":"8.2B","longFmt":"8,202,772,992"},"totalDebt":{"raw":7006204928,"fmt":"7.01B","longFmt":"7,006,204,928"},"quickRatio":{"raw":0.879,"fmt":"0.88"},"currentRatio":{"raw":1.141,"fmt":"1.14"},"totalRevenue":{"raw":17593632768,"fmt":"17.59B","longFmt":"17,593,632,768"},"debtToEquity":{"raw":35.2,"fmt":"35.20"},"revenuePerShare":{"raw":30.495,"fmt":"30.50"},"returnOnAssets":{"raw":0.081590004,"fmt":"8.16%"},"returnOnEquity":{"raw":0.18593,"fmt":"18.59%"},"grossProfits":{"raw":9592707000,"fmt":"9.59B","longFmt":"9,592,707,000"},"freeCashflow":{"raw":-534783488,"fmt":"-534.78M","longFmt":"-534,783,488"},"operatingCashflow":{"raw":7824210944,"fmt":"7.82B","longFmt":"7,824,210,944"},"earningsGrowth":{"raw":0.0,"fmt":"0.00%"},"revenueGrowth":{"raw":0.087,"fmt":"8.70%"},"grossMargins":{"raw":0.56449,"fmt":"56.45%"},"ebitdaMargins":{"raw":0.46623,"fmt":"46.62%"},"operatingMargins":{"raw":0.24636999,"fmt":"24.64%"},"profitMargins":{"raw":0.19415002,"fmt":"19.42%"},"financialCurrency":"USD"}}],"error":null}} </t>
  </si>
  <si>
    <t xml:space="preserve">{"quoteSummary":{"result":[{"cashflowStatementHistoryQuarterly":{"cashflowStatements":[{"maxAge":1,"endDate":{"raw":1553990400,"fmt":"2019-03-31"},"netIncome":{"raw":5955829404,"fmt":"5.96B","longFmt":"5,955,829,404"},"changeToNetincome":{"raw":16057520863,"fmt":"16.06B","longFmt":"16,057,520,863"},"changeToLiabilities":{"raw":0,"fmt":null,"longFmt":"0"},"totalCashFromOperatingActivities":{"raw":22013350265,"fmt":"22.01B","longFmt":"22,013,350,265"},"capitalExpenditures":{"raw":-14456925353,"fmt":"-14.46B","longFmt":"-14,456,925,353"},"otherCashflowsFromInvestingActivities":{"raw":3673755456,"fmt":"3.67B","longFmt":"3,673,755,456"},"totalCashflowsFromInvestingActivities":{"raw":-10618566115,"fmt":"-10.62B","longFmt":"-10,618,566,115"},"dividendsPaid":{"raw":-991490491,"fmt":"-991.49M","longFmt":"-991,490,491"},"netBorrowings":{"raw":-4990856165,"fmt":"-4.99B","longFmt":"-4,990,856,165"},"otherCashflowsFromFinancingActivities":{"raw":-2582147634,"fmt":"-2.58B","longFmt":"-2,582,147,634"},"totalCashFromFinancingActivities":{"raw":-6974494290,"fmt":"-6.97B","longFmt":"-6,974,494,290"},"effectOfExchangeRate":{"raw":-88124041,"fmt":"-88.12M","longFmt":"-88,124,041"},"changeInCash":{"raw":4332165819,"fmt":"4.33B","longFmt":"4,332,165,819"},"issuanceOfStock":{"raw":1590000000,"fmt":"1.59B","longFmt":"1,590,000,000"}},{"maxAge":1,"endDate":{"raw":1546214400,"fmt":"2018-12-31"},"netIncome":{"raw":2176000000,"fmt":"2.18B","longFmt":"2,176,000,000"},"changeToNetincome":{"raw":16057520863,"fmt":"16.06B","longFmt":"16,057,520,863"},"changeToLiabilities":{"raw":0,"fmt":null,"longFmt":"0"},"totalCashFromOperatingActivities":{"raw":22013350265,"fmt":"22.01B","longFmt":"22,013,350,265"},"capitalExpenditures":{"raw":-14456925353,"fmt":"-14.46B","longFmt":"-14,456,925,353"},"otherCashflowsFromInvestingActivities":{"raw":3673755456,"fmt":"3.67B","longFmt":"3,673,755,456"},"totalCashflowsFromInvestingActivities":{"raw":-10618566115,"fmt":"-10.62B","longFmt":"-10,618,566,115"},"dividendsPaid":{"raw":-991490491,"fmt":"-991.49M","longFmt":"-991,490,491"},"netBorrowings":{"raw":-4990856165,"fmt":"-4.99B","longFmt":"-4,990,856,165"},"otherCashflowsFromFinancingActivities":{"raw":-2582147634,"fmt":"-2.58B","longFmt":"-2,582,147,634"},"totalCashFromFinancingActivities":{"raw":-6974494290,"fmt":"-6.97B","longFmt":"-6,974,494,290"},"effectOfExchangeRate":{"raw":-88124041,"fmt":"-88.12M","longFmt":"-88,124,041"},"changeInCash":{"raw":4332165819,"fmt":"4.33B","longFmt":"4,332,165,819"},"issuanceOfStock":{"raw":1590000000,"fmt":"1.59B","longFmt":"1,590,000,000"}},{"maxAge":1,"endDate":{"raw":1538265600,"fmt":"2018-09-30"},"netIncome":{"raw":5464000000,"fmt":"5.46B","longFmt":"5,464,000,000"},"changeToNetincome":{"raw":16057520863,"fmt":"16.06B","longFmt":"16,057,520,863"},"changeToLiabilities":{"raw":0,"fmt":null,"longFmt":"0"},"totalCashFromOperatingActivities":{"raw":22013350265,"fmt":"22.01B","longFmt":"22,013,350,265"},"capitalExpenditures":{"raw":-14456925353,"fmt":"-14.46B","longFmt":"-14,456,925,353"},"otherCashflowsFromInvestingActivities":{"raw":3673755456,"fmt":"3.67B","longFmt":"3,673,755,456"},"totalCashflowsFromInvestingActivities":{"raw":-10618566115,"fmt":"-10.62B","longFmt":"-10,618,566,115"},"dividendsPaid":{"raw":-991490491,"fmt":"-991.49M","longFmt":"-991,490,491"},"netBorrowings":{"raw":-4990856165,"fmt":"-4.99B","longFmt":"-4,990,856,165"},"otherCashflowsFromFinancingActivities":{"raw":-2582147634,"fmt":"-2.58B","longFmt":"-2,582,147,634"},"totalCashFromFinancingActivities":{"raw":-6974494290,"fmt":"-6.97B","longFmt":"-6,974,494,290"},"effectOfExchangeRate":{"raw":-88124041,"fmt":"-88.12M","longFmt":"-88,124,041"},"changeInCash":{"raw":4332165819,"fmt":"4.33B","longFmt":"4,332,165,819"},"issuanceOfStock":{"raw":1590000000,"fmt":"1.59B","longFmt":"1,590,000,000"}},{"maxAge":1,"endDate":{"raw":1530316800,"fmt":"2018-06-30"},"netIncome":{"raw":7872000000,"fmt":"7.87B","longFmt":"7,872,000,000"},"changeToNetincome":{"raw":16057520863,"fmt":"16.06B","longFmt":"16,057,520,863"},"changeToLiabilities":{"raw":0,"fmt":null,"longFmt":"0"},"totalCashFromOperatingActivities":{"raw":22013350265,"fmt":"22.01B","longFmt":"22,013,350,265"},"capitalExpenditures":{"raw":-14456925353,"fmt":"-14.46B","longFmt":"-14,456,925,353"},"otherCashflowsFromInvestingActivities":{"raw":3673755456,"fmt":"3.67B","longFmt":"3,673,755,456"},"totalCashflowsFromInvestingActivities":{"raw":-10618566115,"fmt":"-10.62B","longFmt":"-10,618,566,115"},"dividendsPaid":{"raw":-991490491,"fmt":"-991.49M","longFmt":"-991,490,491"},"netBorrowings":{"raw":-4990856165,"fmt":"-4.99B","longFmt":"-4,990,856,165"},"otherCashflowsFromFinancingActivities":{"raw":-2582147634,"fmt":"-2.58B","longFmt":"-2,582,147,634"},"totalCashFromFinancingActivities":{"raw":-6974494290,"fmt":"-6.97B","longFmt":"-6,974,494,290"},"effectOfExchangeRate":{"raw":-88124041,"fmt":"-88.12M","longFmt":"-88,124,041"},"changeInCash":{"raw":4332165819,"fmt":"4.33B","longFmt":"4,332,165,819"},"issuanceOfStock":{"raw":1590000000,"fmt":"1.59B","longFmt":"1,590,000,000"}}],"maxAge":86400},"defaultKeyStatistics":{"maxAge":1,"priceHint":{"raw":2,"fmt":"2","longFmt":"2"},"enterpriseValue":{"raw":38637113344,"fmt":"38.64B","longFmt":"38,637,113,344"},"forwardPE":{},"profitMargins":{"raw":0.056999996,"fmt":"5.70%"},"floatShares":{"raw":138248672,"fmt":"138.25M","longFmt":"138,248,672"},"sharesOutstanding":{"raw":809324032,"fmt":"809.32M","longFmt":"809,324,032"},"sharesShort":{"raw":62248,"fmt":"62.25k","longFmt":"62,248"},"sharesShortPriorMonth":{"raw":41378,"fmt":"41.38k","longFmt":"41,378"},"sharesShortPreviousMonthDate":{"raw":1559260800,"fmt":"2019-05-31"},"dateShortInterest":{"raw":1561680000,"fmt":"2019-06-28"},"sharesPercentSharesOut":{"raw":1.0E-4,"fmt":"0.01%"},"heldPercentInsiders":{"raw":0.0,"fmt":"0.00%"},"heldPercentInstitutions":{"raw":0.03411,"fmt":"3.41%"},"shortRatio":{"raw":1.44,"fmt":"1.44"},"shortPercentOfFloat":{},"beta":{"raw":0.563616,"fmt":"0.56"},"morningStarOverallRating":{},"morningStarRiskRating":{},"category":null,"bookValue":{"raw":62.9,"fmt":"62.90"},"priceToBook":{"raw":0.75627977,"fmt":"0.76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0.045,"fmt":"4.50%"},"revenueQuarterlyGrowth":{},"netIncomeToCommon":{},"trailingEps":{"raw":3.5,"fmt":"3.50"},"forwardEps":{"raw":4.18,"fmt":"4.18"},"pegRatio":{},"lastSplitFactor":null,"lastSplitDate":{},"enterpriseToRevenue":{},"enterpriseToEbitda":{},"52WeekChange":{"raw":0.049230814,"fmt":"4.92%"},"SandP52WeekChange":{"raw":0.077139735,"fmt":"7.71%"},"lastDividendValue":{},"lastCapGain":{},"annualHoldingsTurnover":{}},"financialData":{"maxAge":86400,"currentPrice":{"raw":47.57,"fmt":"47.57"},"targetHighPrice":{"raw":65.0,"fmt":"65.00"},"targetLowPrice":{"raw":63.23,"fmt":"63.23"},"targetMeanPrice":{"raw":63.98,"fmt":"63.98"},"targetMedianPrice":{"raw":63.7,"fmt":"63.70"},"recommendationMean":{"raw":2.0,"fmt":"2.00"},"recommendationKey":"buy","numberOfAnalystOpinions":{"raw":3,"fmt":"3","longFmt":"3"},"totalCash":{},"totalCashPerShare":{},"ebitda":{},"totalDebt":{},"quickRatio":{"raw":0.241,"fmt":"0.24"},"currentRatio":{"raw":0.308,"fmt":"0.31"},"totalRevenue":{},"debtToEquity":{"raw":28.935,"fmt":"28.93"},"revenuePerShare":{},"returnOnAssets":{"raw":0.0257,"fmt":"2.57%"},"returnOnEquity":{"raw":0.06311,"fmt":"6.31%"},"grossProfits":{"raw":201326000000,"fmt":"201.33B","longFmt":"201,326,000,000"},"freeCashflow":{},"operatingCashflow":{},"earningsGrowth":{"raw":0.045,"fmt":"4.50%"},"revenueGrowth":{"raw":-0.005,"fmt":"-0.50%"},"grossMargins":{"raw":0.54034,"fmt":"54.03%"},"ebitdaMargins":{"raw":0.2634,"fmt":"26.34%"},"operatingMargins":{"raw":0.0,"fmt":"0.00%"},"profitMargins":{"raw":0.056999996,"fmt":"5.70%"},"financialCurrency":"CNY"}}],"error":null}} </t>
  </si>
  <si>
    <t xml:space="preserve">{"quoteSummary":{"result":[{"cashflowStatementHistoryQuarterly":{"cashflowStatements":[{"maxAge":1,"endDate":{"raw":1553990400,"fmt":"2019-03-31"},"netIncome":{"raw":164000000,"fmt":"164M","longFmt":"164,000,000"},"depreciation":{"raw":245000000,"fmt":"245M","longFmt":"245,000,000"},"changeToNetincome":{"raw":-395000000,"fmt":"-395M","longFmt":"-395,000,000"},"changeToLiabilities":{"raw":0,"fmt":null,"longFmt":"0"},"totalCashFromOperatingActivities":{"raw":14000000,"fmt":"14M","longFmt":"14,000,000"},"capitalExpenditures":{"raw":-220000000,"fmt":"-220M","longFmt":"-220,000,000"},"otherCashflowsFromInvestingActivities":{"raw":32000000,"fmt":"32M","longFmt":"32,000,000"},"totalCashflowsFromInvestingActivities":{"raw":-188000000,"fmt":"-188M","longFmt":"-188,000,000"},"netBorrowings":{"raw":42000000,"fmt":"42M","longFmt":"42,000,000"},"otherCashflowsFromFinancingActivities":{"raw":21000000,"fmt":"21M","longFmt":"21,000,000"},"totalCashFromFinancingActivities":{"raw":-59000000,"fmt":"-59M","longFmt":"-59,000,000"},"changeInCash":{"raw":-233000000,"fmt":"-233M","longFmt":"-233,000,000"},"repurchaseOfStock":{"raw":-122000000,"fmt":"-122M","longFmt":"-122,000,000"}},{"maxAge":1,"endDate":{"raw":1546214400,"fmt":"2018-12-31"},"netIncome":{"raw":673000000,"fmt":"673M","longFmt":"673,000,000"},"depreciation":{"raw":-45000000,"fmt":"-45M","longFmt":"-45,000,000"},"changeToNetincome":{"raw":487000000,"fmt":"487M","longFmt":"487,000,000"},"changeToAccountReceivables":{"raw":-538000000,"fmt":"-538M","longFmt":"-538,000,000"},"changeToLiabilities":{"raw":728000000,"fmt":"728M","longFmt":"728,000,000"},"changeToInventory":{"raw":-27000000,"fmt":"-27M","longFmt":"-27,000,000"},"changeToOperatingActivities":{"raw":-175000000,"fmt":"-175M","longFmt":"-175,000,000"},"totalCashFromOperatingActivities":{"raw":1383000000,"fmt":"1.38B","longFmt":"1,383,000,000"},"capitalExpenditures":{"raw":-58000000,"fmt":"-58M","longFmt":"-58,000,000"},"investments":{"raw":22000000,"fmt":"22M","longFmt":"22,000,000"},"otherCashflowsFromInvestingActivities":{"raw":301000000,"fmt":"301M","longFmt":"301,000,000"},"totalCashflowsFromInvestingActivities":{"raw":-318000000,"fmt":"-318M","longFmt":"-318,000,000"},"dividendsPaid":{"raw":-9000000,"fmt":"-9M","longFmt":"-9,000,000"},"netBorrowings":{"raw":-61000000,"fmt":"-61M","longFmt":"-61,000,000"},"otherCashflowsFromFinancingActivities":{"raw":27000000,"fmt":"27M","longFmt":"27,000,000"},"totalCashFromFinancingActivities":{"raw":-631000000,"fmt":"-631M","longFmt":"-631,000,000"},"effectOfExchangeRate":{"raw":-5000000,"fmt":"-5M","longFmt":"-5,000,000"},"changeInCash":{"raw":432000000,"fmt":"432M","longFmt":"432,000,000"},"repurchaseOfStock":{"raw":-610000000,"fmt":"-610M","longFmt":"-610,000,000"},"issuanceOfStock":{"raw":22000000,"fmt":"22M","longFmt":"22,000,000"}},{"maxAge":1,"endDate":{"raw":1538265600,"fmt":"2018-09-30"},"netIncome":{"raw":291000000,"fmt":"291M","longFmt":"291,000,000"},"depreciation":{"raw":244000000,"fmt":"244M","longFmt":"244,000,000"},"changeToNetincome":{"raw":-283000000,"fmt":"-283M","longFmt":"-283,000,000"},"changeToAccountReceivables":{"raw":-538000000,"fmt":"-538M","longFmt":"-538,000,000"},"changeToLiabilities":{"raw":0,"fmt":null,"longFmt":"0"},"changeToInventory":{"raw":-27000000,"fmt":"-27M","longFmt":"-27,000,000"},"changeToOperatingActivities":{"raw":-175000000,"fmt":"-175M","longFmt":"-175,000,000"},"totalCashFromOperatingActivities":{"raw":252000000,"fmt":"252M","longFmt":"252,000,000"},"capitalExpenditures":{"raw":-212000000,"fmt":"-212M","longFmt":"-212,000,000"},"investments":{"raw":22000000,"fmt":"22M","longFmt":"22,000,000"},"otherCashflowsFromInvestingActivities":{"raw":-333000000,"fmt":"-333M","longFmt":"-333,000,000"},"totalCashflowsFromInvestingActivities":{"raw":-545000000,"fmt":"-545M","longFmt":"-545,000,000"},"dividendsPaid":{"raw":-51000000,"fmt":"-51M","longFmt":"-51,000,000"},"netBorrowings":{"raw":15000000,"fmt":"15M","longFmt":"15,000,000"},"otherCashflowsFromFinancingActivities":{"raw":-28000000,"fmt":"-28M","longFmt":"-28,000,000"},"totalCashFromFinancingActivities":{"raw":-64000000,"fmt":"-64M","longFmt":"-64,000,000"},"effectOfExchangeRate":{"raw":-5000000,"fmt":"-5M","longFmt":"-5,000,000"},"changeInCash":{"raw":-359000000,"fmt":"-359M","longFmt":"-359,000,000"},"repurchaseOfStock":{"raw":-610000000,"fmt":"-610M","longFmt":"-610,000,000"},"issuanceOfStock":{"raw":22000000,"fmt":"22M","longFmt":"22,000,000"}},{"maxAge":1,"endDate":{"raw":1530316800,"fmt":"2018-06-30"},"netIncome":{"raw":0,"fmt":null,"longFmt":"0"},"depreciation":{"raw":248000000,"fmt":"248M","longFmt":"248,000,000"},"changeToNetincome":{"raw":420000000,"fmt":"420M","longFmt":"420,000,000"},"changeToAccountReceivables":{"raw":441000000,"fmt":"441M","longFmt":"441,000,000"},"changeToLiabilities":{"raw":-417000000,"fmt":"-417M","longFmt":"-417,000,000"},"changeToInventory":{"raw":-367000000,"fmt":"-367M","longFmt":"-367,000,000"},"changeToOperatingActivities":{"raw":-145000000,"fmt":"-145M","longFmt":"-145,000,000"},"totalCashFromOperatingActivities":{"raw":181000000,"fmt":"181M","longFmt":"181,000,000"},"capitalExpenditures":{"raw":-13000000,"fmt":"-13M","longFmt":"-13,000,000"},"investments":{"raw":21000000,"fmt":"21M","longFmt":"21,000,000"},"otherCashflowsFromInvestingActivities":{"raw":-55000000,"fmt":"-55M","longFmt":"-55,000,000"},"totalCashflowsFromInvestingActivities":{"raw":-397000000,"fmt":"-397M","longFmt":"-397,000,000"},"dividendsPaid":{"raw":-341000000,"fmt":"-341M","longFmt":"-341,000,000"},"netBorrowings":{"raw":167000000,"fmt":"167M","longFmt":"167,000,000"},"otherCashflowsFromFinancingActivities":{"raw":24000000,"fmt":"24M","longFmt":"24,000,000"},"totalCashFromFinancingActivities":{"raw":-153000000,"fmt":"-153M","longFmt":"-153,000,000"},"effectOfExchangeRate":{"raw":5000000,"fmt":"5M","longFmt":"5,000,000"},"changeInCash":{"raw":-367000000,"fmt":"-367M","longFmt":"-367,000,000"},"repurchaseOfStock":{"raw":-75000000,"fmt":"-75M","longFmt":"-75,000,000"},"issuanceOfStock":{"raw":72000000,"fmt":"72M","longFmt":"72,000,000"}}],"maxAge":86400},"defaultKeyStatistics":{"maxAge":1,"priceHint":{"raw":2,"fmt":"2","longFmt":"2"},"enterpriseValue":{"raw":40367099904,"fmt":"40.37B","longFmt":"40,367,099,904"},"forwardPE":{},"profitMargins":{"raw":0.06159,"fmt":"6.16%"},"floatShares":{"raw":909880974,"fmt":"909.88M","longFmt":"909,880,974"},"sharesOutstanding":{"raw":910809984,"fmt":"910.81M","longFmt":"910,809,984"},"sharesShort":{"raw":840318,"fmt":"840.32k","longFmt":"840,318"},"sharesShortPriorMonth":{"raw":745044,"fmt":"745.04k","longFmt":"745,044"},"sharesShortPreviousMonthDate":{"raw":1559260800,"fmt":"2019-05-31"},"dateShortInterest":{"raw":1561680000,"fmt":"2019-06-28"},"sharesPercentSharesOut":{"raw":9.0000004E-4,"fmt":"0.09%"},"heldPercentInsiders":{"raw":0.0,"fmt":"0.00%"},"heldPercentInstitutions":{"raw":0.04527,"fmt":"4.53%"},"shortRatio":{"raw":1.54,"fmt":"1.54"},"shortPercentOfFloat":{},"beta":{"raw":1.144962,"fmt":"1.14"},"morningStarOverallRating":{},"morningStarRiskRating":{},"category":null,"bookValue":{"raw":14.605,"fmt":"14.60"},"priceToBook":{"raw":3.0445054,"fmt":"3.04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0.312,"fmt":"31.20%"},"revenueQuarterlyGrowth":{},"netIncomeToCommon":{},"trailingEps":{"raw":1.58,"fmt":"1.58"},"forwardEps":{"raw":2.07,"fmt":"2.07"},"pegRatio":{},"lastSplitFactor":"100/97","lastSplitDate":{"raw":965088000,"fmt":"2000-08-01"},"enterpriseToRevenue":{},"enterpriseToEbitda":{},"52WeekChange":{"raw":0.018616438,"fmt":"1.86%"},"SandP52WeekChange":{"raw":0.077139735,"fmt":"7.71%"},"lastDividendValue":{},"lastCapGain":{},"annualHoldingsTurnover":{}},"financialData":{"maxAge":86400,"currentPrice":{"raw":44.465,"fmt":"44.47"},"targetHighPrice":{"raw":44.55,"fmt":"44.55"},"targetLowPrice":{"raw":44.55,"fmt":"44.55"},"targetMeanPrice":{"raw":44.55,"fmt":"44.55"},"targetMedianPrice":{"raw":44.55,"fmt":"44.55"},"recommendationMean":{"raw":1.0,"fmt":"1.00"},"recommendationKey":"strong_buy","numberOfAnalystOpinions":{"raw":1,"fmt":"1","longFmt":"1"},"totalCash":{},"totalCashPerShare":{},"ebitda":{},"totalDebt":{},"quickRatio":{},"currentRatio":{},"totalRevenue":{},"debtToEquity":{"raw":39.787,"fmt":"39.79"},"revenuePerShare":{},"returnOnAssets":{},"returnOnEquity":{},"grossProfits":{"raw":8632000000,"fmt":"8.63B","longFmt":"8,632,000,000"},"freeCashflow":{},"operatingCashflow":{},"earningsGrowth":{"raw":0.382,"fmt":"38.20%"},"revenueGrowth":{"raw":0.053,"fmt":"5.30%"},"grossMargins":{"raw":0.47649,"fmt":"47.65%"},"ebitdaMargins":{"raw":0.14315,"fmt":"14.32%"},"operatingMargins":{"raw":0.0,"fmt":"0.00%"},"profitMargins":{"raw":0.06159,"fmt":"6.16%"},"financialCurrency":"EUR"}}],"error":null}} </t>
  </si>
  <si>
    <t xml:space="preserve">{"quoteSummary":{"result":[{"cashflowStatementHistoryQuarterly":{"cashflowStatements":[{"maxAge":1,"endDate":{"raw":1553990400,"fmt":"2019-03-31"},"netIncome":{"raw":347000000,"fmt":"347M","longFmt":"347,000,000"},"depreciation":{"raw":192000000,"fmt":"192M","longFmt":"192,000,000"},"changeToNetincome":{"raw":50000000,"fmt":"50M","longFmt":"50,000,000"},"changeToAccountReceivables":{"raw":32000000,"fmt":"32M","longFmt":"32,000,000"},"changeToLiabilities":{"raw":-310000000,"fmt":"-310M","longFmt":"-310,000,000"},"changeToInventory":{"raw":-82000000,"fmt":"-82M","longFmt":"-82,000,000"},"changeToOperatingActivities":{"raw":-87000000,"fmt":"-87M","longFmt":"-87,000,000"},"totalCashFromOperatingActivities":{"raw":142000000,"fmt":"142M","longFmt":"142,000,000"},"capitalExpenditures":{"raw":-198000000,"fmt":"-198M","longFmt":"-198,000,000"},"otherCashflowsFromInvestingActivities":{"raw":1000000,"fmt":"1M","longFmt":"1,000,000"},"totalCashflowsFromInvestingActivities":{"raw":-306000000,"fmt":"-306M","longFmt":"-306,000,000"},"dividendsPaid":{"raw":-101000000,"fmt":"-101M","longFmt":"-101,000,000"},"netBorrowings":{"raw":795000000,"fmt":"795M","longFmt":"795,000,000"},"otherCashflowsFromFinancingActivities":{"raw":-32000000,"fmt":"-32M","longFmt":"-32,000,000"},"totalCashFromFinancingActivities":{"raw":238000000,"fmt":"238M","longFmt":"238,000,000"},"effectOfExchangeRate":{"raw":2000000,"fmt":"2M","longFmt":"2,000,000"},"changeInCash":{"raw":76000000,"fmt":"76M","longFmt":"76,000,000"},"repurchaseOfStock":{"raw":-597000000,"fmt":"-597M","longFmt":"-597,000,000"},"issuanceOfStock":{"raw":173000000,"fmt":"173M","longFmt":"173,000,000"}},{"maxAge":1,"endDate":{"raw":1546214400,"fmt":"2018-12-31"},"netIncome":{"raw":348000000,"fmt":"348M","longFmt":"348,000,000"},"depreciation":{"raw":192000000,"fmt":"192M","longFmt":"192,000,000"},"changeToNetincome":{"raw":50000000,"fmt":"50M","longFmt":"50,000,000"},"changeToAccountReceivables":{"raw":32000000,"fmt":"32M","longFmt":"32,000,000"},"changeToLiabilities":{"raw":0,"fmt":null,"longFmt":"0"},"changeToInventory":{"raw":-82000000,"fmt":"-82M","longFmt":"-82,000,000"},"changeToOperatingActivities":{"raw":-87000000,"fmt":"-87M","longFmt":"-87,000,000"},"totalCashFromOperatingActivities":{"raw":142000000,"fmt":"142M","longFmt":"142,000,000"},"capitalExpenditures":{"raw":-198000000,"fmt":"-198M","longFmt":"-198,000,000"},"otherCashflowsFromInvestingActivities":{"raw":1000000,"fmt":"1M","longFmt":"1,000,000"},"totalCashflowsFromInvestingActivities":{"raw":-306000000,"fmt":"-306M","longFmt":"-306,000,000"},"dividendsPaid":{"raw":-101000000,"fmt":"-101M","longFmt":"-101,000,000"},"netBorrowings":{"raw":795000000,"fmt":"795M","longFmt":"795,000,000"},"otherCashflowsFromFinancingActivities":{"raw":-32000000,"fmt":"-32M","longFmt":"-32,000,000"},"totalCashFromFinancingActivities":{"raw":238000000,"fmt":"238M","longFmt":"238,000,000"},"effectOfExchangeRate":{"raw":2000000,"fmt":"2M","longFmt":"2,000,000"},"changeInCash":{"raw":76000000,"fmt":"76M","longFmt":"76,000,000"},"repurchaseOfStock":{"raw":-597000000,"fmt":"-597M","longFmt":"-597,000,000"},"issuanceOfStock":{"raw":173000000,"fmt":"173M","longFmt":"173,000,000"}},{"maxAge":1,"endDate":{"raw":1538265600,"fmt":"2018-09-30"},"netIncome":{"raw":544000000,"fmt":"544M","longFmt":"544,000,000"},"depreciation":{"raw":204000000,"fmt":"204M","longFmt":"204,000,000"},"changeToNetincome":{"raw":-119000000,"fmt":"-119M","longFmt":"-119,000,000"},"changeToAccountReceivables":{"raw":-59000000,"fmt":"-59M","longFmt":"-59,000,000"},"changeToLiabilities":{"raw":58000000,"fmt":"58M","longFmt":"58,000,000"},"changeToInventory":{"raw":-102000000,"fmt":"-102M","longFmt":"-102,000,000"},"changeToOperatingActivities":{"raw":-37000000,"fmt":"-37M","longFmt":"-37,000,000"},"totalCashFromOperatingActivities":{"raw":489000000,"fmt":"489M","longFmt":"489,000,000"},"capitalExpenditures":{"raw":-157000000,"fmt":"-157M","longFmt":"-157,000,000"},"otherCashflowsFromInvestingActivities":{"raw":1000000,"fmt":"1M","longFmt":"1,000,000"},"totalCashflowsFromInvestingActivities":{"raw":-176000000,"fmt":"-176M","longFmt":"-176,000,000"},"dividendsPaid":{"raw":-101000000,"fmt":"-101M","longFmt":"-101,000,000"},"netBorrowings":{"raw":-1000000,"fmt":"-1M","longFmt":"-1,000,000"},"otherCashflowsFromFinancingActivities":{"raw":-32000000,"fmt":"-32M","longFmt":"-32,000,000"},"totalCashFromFinancingActivities":{"raw":-287000000,"fmt":"-287M","longFmt":"-287,000,000"},"effectOfExchangeRate":{"raw":-23000000,"fmt":"-23M","longFmt":"-23,000,000"},"changeInCash":{"raw":3000000,"fmt":"3M","longFmt":"3,000,000"},"repurchaseOfStock":{"raw":-247000000,"fmt":"-247M","longFmt":"-247,000,000"},"issuanceOfStock":{"raw":62000000,"fmt":"62M","longFmt":"62,000,000"}},{"maxAge":1,"endDate":{"raw":1530316800,"fmt":"2018-06-30"},"netIncome":{"raw":343000000,"fmt":"343M","longFmt":"343,000,000"},"depreciation":{"raw":194000000,"fmt":"194M","longFmt":"194,000,000"},"changeToNetincome":{"raw":56000000,"fmt":"56M","longFmt":"56,000,000"},"changeToAccountReceivables":{"raw":-33000000,"fmt":"-33M","longFmt":"-33,000,000"},"changeToLiabilities":{"raw":-6000000,"fmt":"-6M","longFmt":"-6,000,000"},"changeToInventory":{"raw":-78000000,"fmt":"-78M","longFmt":"-78,000,000"},"changeToOperatingActivities":{"raw":-71000000,"fmt":"-71M","longFmt":"-71,000,000"},"totalCashFromOperatingActivities":{"raw":405000000,"fmt":"405M","longFmt":"405,000,000"},"capitalExpenditures":{"raw":-156000000,"fmt":"-156M","longFmt":"-156,000,000"},"otherCashflowsFromInvestingActivities":{"raw":1000000,"fmt":"1M","longFmt":"1,000,000"},"totalCashflowsFromInvestingActivities":{"raw":-165000000,"fmt":"-165M","longFmt":"-165,000,000"},"dividendsPaid":{"raw":-86000000,"fmt":"-86M","longFmt":"-86,000,000"},"netBorrowings":{"raw":-1000000,"fmt":"-1M","longFmt":"-1,000,000"},"otherCashflowsFromFinancingActivities":{"raw":-5000000,"fmt":"-5M","longFmt":"-5,000,000"},"totalCashFromFinancingActivities":{"raw":-263000000,"fmt":"-263M","longFmt":"-263,000,000"},"effectOfExchangeRate":{"raw":-67000000,"fmt":"-67M","longFmt":"-67,000,000"},"changeInCash":{"raw":-90000000,"fmt":"-90M","longFmt":"-90,000,000"},"repurchaseOfStock":{"raw":-259000000,"fmt":"-259M","longFmt":"-259,000,000"},"issuanceOfStock":{"raw":88000000,"fmt":"88M","longFmt":"88,000,000"}}],"maxAge":86400},"defaultKeyStatistics":{"maxAge":1,"priceHint":{"raw":2,"fmt":"2","longFmt":"2"},"enterpriseValue":{"raw":44733915136,"fmt":"44.73B","longFmt":"44,733,915,136"},"forwardPE":{"raw":22.025469,"fmt":"22.03"},"profitMargins":{"raw":0.14275,"fmt":"14.27%"},"floatShares":{"raw":509464435,"fmt":"509.46M","longFmt":"509,464,435"},"sharesOutstanding":{"raw":510168000,"fmt":"510.17M","longFmt":"510,168,000"},"sharesShort":{"raw":5254262,"fmt":"5.25M","longFmt":"5,254,262"},"sharesShortPriorMonth":{"raw":4920635,"fmt":"4.92M","longFmt":"4,920,635"},"sharesShortPreviousMonthDate":{"raw":1559260800,"fmt":"2019-05-31"},"dateShortInterest":{"raw":1561680000,"fmt":"2019-06-28"},"sharesPercentSharesOut":{"raw":0.010299999,"fmt":"1.03%"},"heldPercentInsiders":{"raw":0.00127,"fmt":"0.13%"},"heldPercentInstitutions":{"raw":0.88233,"fmt":"88.23%"},"shortRatio":{"raw":2.15,"fmt":"2.15"},"shortPercentOfFloat":{"raw":0.0109,"fmt":"1.09%"},"beta":{"raw":1.10739,"fmt":"1.11"},"morningStarOverallRating":{},"morningStarRiskRating":{},"category":null,"bookValue":{"raw":14.991,"fmt":"14.99"},"priceToBook":{"raw":5.480288,"fmt":"5.48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-0.108,"fmt":"-10.80%"},"revenueQuarterlyGrowth":{},"netIncomeToCommon":{"raw":1588000000,"fmt":"1.59B","longFmt":"1,588,000,000"},"trailingEps":{"raw":2.932,"fmt":"2.93"},"forwardEps":{"raw":3.73,"fmt":"3.73"},"pegRatio":{"raw":2.29,"fmt":"2.29"},"lastSplitFactor":"1000/1841","lastSplitDate":{"raw":1435708800,"fmt":"2015-07-01"},"enterpriseToRevenue":{"raw":4.037,"fmt":"4.04"},"enterpriseToEbitda":{"raw":17.272,"fmt":"17.27"},"52WeekChange":{"raw":0.1080935,"fmt":"10.81%"},"SandP52WeekChange":{"raw":0.077139735,"fmt":"7.71%"},"lastDividendValue":{},"lastCapGain":{},"annualHoldingsTurnover":{}},"financialData":{"maxAge":86400,"currentPrice":{"raw":82.155,"fmt":"82.15"},"targetHighPrice":{"raw":95.0,"fmt":"95.00"},"targetLowPrice":{"raw":75.0,"fmt":"75.00"},"targetMeanPrice":{"raw":85.0,"fmt":"85.00"},"targetMedianPrice":{"raw":85.0,"fmt":"85.00"},"recommendationMean":{"raw":2.1,"fmt":"2.10"},"recommendationKey":"buy","numberOfAnalystOpinions":{"raw":15,"fmt":"15","longFmt":"15"},"totalCash":{"raw":1908000000,"fmt":"1.91B","longFmt":"1,908,000,000"},"totalCashPerShare":{"raw":3.74,"fmt":"3.74"},"ebitda":{"raw":2590000128,"fmt":"2.59B","longFmt":"2,590,000,128"},"totalDebt":{"raw":4780000256,"fmt":"4.78B","longFmt":"4,780,000,256"},"quickRatio":{"raw":1.115,"fmt":"1.12"},"currentRatio":{"raw":1.83,"fmt":"1.83"},"totalRevenue":{"raw":11082000384,"fmt":"11.08B","longFmt":"11,082,000,384"},"debtToEquity":{"raw":62.329,"fmt":"62.33"},"revenuePerShare":{"raw":21.018,"fmt":"21.02"},"returnOnAssets":{"raw":0.068179995,"fmt":"6.82%"},"returnOnEquity":{"raw":0.18948,"fmt":"18.95%"},"grossProfits":{"raw":4827000000,"fmt":"4.83B","longFmt":"4,827,000,000"},"freeCashflow":{"raw":794124992,"fmt":"794.12M","longFmt":"794,124,992"},"operatingCashflow":{"raw":1791000064,"fmt":"1.79B","longFmt":"1,791,000,064"},"earningsGrowth":{"raw":-0.07,"fmt":"-7.00%"},"revenueGrowth":{"raw":-0.017,"fmt":"-1.70%"},"grossMargins":{"raw":0.43348998,"fmt":"43.35%"},"ebitdaMargins":{"raw":0.23371,"fmt":"23.37%"},"operatingMargins":{"raw":0.16360001,"fmt":"16.36%"},"profitMargins":{"raw":0.14275,"fmt":"14.27%"},"financialCurrency":"USD"}}],"error":null}} </t>
  </si>
  <si>
    <t xml:space="preserve">{"quoteSummary":{"result":[{"cashflowStatementHistoryQuarterly":{"cashflowStatements":[{"maxAge":1,"endDate":{"raw":1553990400,"fmt":"2019-03-31"},"netIncome":{"raw":1397712000,"fmt":"1.4B","longFmt":"1,397,712,000"},"depreciation":{"raw":427957000,"fmt":"427.96M","longFmt":"427,957,000"},"changeToNetincome":{"raw":-217871000,"fmt":"-217.87M","longFmt":"-217,871,000"},"changeToAccountReceivables":{"raw":82362000,"fmt":"82.36M","longFmt":"82,362,000"},"changeToLiabilities":{"raw":-517623000,"fmt":"-517.62M","longFmt":"-517,623,000"},"changeToInventory":{"raw":-8086000,"fmt":"-8.09M","longFmt":"-8,086,000"},"changeToOperatingActivities":{"raw":-1526431000,"fmt":"-1.53B","longFmt":"-1,526,431,000"},"totalCashFromOperatingActivities":{"raw":-361980000,"fmt":"-361.98M","longFmt":"-361,980,000"},"capitalExpenditures":{"raw":-203142000,"fmt":"-203.14M","longFmt":"-203,142,000"},"investments":{"raw":-139107000,"fmt":"-139.11M","longFmt":"-139,107,000"},"otherCashflowsFromInvestingActivities":{"raw":-59057000,"fmt":"-59.06M","longFmt":"-59,057,000"},"totalCashflowsFromInvestingActivities":{"raw":1117199000,"fmt":"1.12B","longFmt":"1,117,199,000"},"dividendsPaid":{"raw":-132000,"fmt":"-132k","longFmt":"-132,000"},"netBorrowings":{"raw":-770566000,"fmt":"-770.57M","longFmt":"-770,566,000"},"otherCashflowsFromFinancingActivities":{"raw":404621000,"fmt":"404.62M","longFmt":"404,621,000"},"totalCashFromFinancingActivities":{"raw":-366077000,"fmt":"-366.08M","longFmt":"-366,077,000"},"changeInCash":{"raw":389142000,"fmt":"389.14M","longFmt":"389,142,000"}},{"maxAge":1,"endDate":{"raw":1546214400,"fmt":"2018-12-31"},"netIncome":{"raw":0,"fmt":null,"longFmt":"0"},"depreciation":{"raw":427957000,"fmt":"427.96M","longFmt":"427,957,000"},"changeToNetincome":{"raw":-217871000,"fmt":"-217.87M","longFmt":"-217,871,000"},"changeToAccountReceivables":{"raw":82362000,"fmt":"82.36M","longFmt":"82,362,000"},"changeToLiabilities":{"raw":0,"fmt":null,"longFmt":"0"},"changeToInventory":{"raw":-8086000,"fmt":"-8.09M","longFmt":"-8,086,000"},"changeToOperatingActivities":{"raw":-1526431000,"fmt":"-1.53B","longFmt":"-1,526,431,000"},"totalCashFromOperatingActivities":{"raw":-361980000,"fmt":"-361.98M","longFmt":"-361,980,000"},"capitalExpenditures":{"raw":-203142000,"fmt":"-203.14M","longFmt":"-203,142,000"},"investments":{"raw":-139107000,"fmt":"-139.11M","longFmt":"-139,107,000"},"otherCashflowsFromInvestingActivities":{"raw":-59057000,"fmt":"-59.06M","longFmt":"-59,057,000"},"totalCashflowsFromInvestingActivities":{"raw":1117199000,"fmt":"1.12B","longFmt":"1,117,199,000"},"dividendsPaid":{"raw":-132000,"fmt":"-132k","longFmt":"-132,000"},"netBorrowings":{"raw":-770566000,"fmt":"-770.57M","longFmt":"-770,566,000"},"otherCashflowsFromFinancingActivities":{"raw":404621000,"fmt":"404.62M","longFmt":"404,621,000"},"totalCashFromFinancingActivities":{"raw":-366077000,"fmt":"-366.08M","longFmt":"-366,077,000"},"changeInCash":{"raw":389142000,"fmt":"389.14M","longFmt":"389,142,000"}},{"maxAge":1,"endDate":{"raw":1538265600,"fmt":"2018-09-30"},"netIncome":{"raw":-1621156000,"fmt":"-1.62B","longFmt":"-1,621,156,000"},"depreciation":{"raw":488510000,"fmt":"488.51M","longFmt":"488,510,000"},"changeToNetincome":{"raw":3403114000,"fmt":"3.4B","longFmt":"3,403,114,000"},"changeToAccountReceivables":{"raw":-647781000,"fmt":"-647.78M","longFmt":"-647,781,000"},"changeToLiabilities":{"raw":802637000,"fmt":"802.64M","longFmt":"802,637,000"},"changeToInventory":{"raw":14894000,"fmt":"14.89M","longFmt":"14,894,000"},"changeToOperatingActivities":{"raw":-395903000,"fmt":"-395.9M","longFmt":"-395,903,000"},"totalCashFromOperatingActivities":{"raw":2044315000,"fmt":"2.04B","longFmt":"2,044,315,000"},"capitalExpenditures":{"raw":-277187000,"fmt":"-277.19M","longFmt":"-277,187,000"},"investments":{"raw":-11631000,"fmt":"-11.63M","longFmt":"-11,631,000"},"otherCashflowsFromInvestingActivities":{"raw":-6557000,"fmt":"-6.56M","longFmt":"-6,557,000"},"totalCashflowsFromInvestingActivities":{"raw":-249871000,"fmt":"-249.87M","longFmt":"-249,871,000"},"dividendsPaid":{"raw":-4629000,"fmt":"-4.63M","longFmt":"-4,629,000"},"netBorrowings":{"raw":-934431000,"fmt":"-934.43M","longFmt":"-934,431,000"},"otherCashflowsFromFinancingActivities":{"raw":-744416000,"fmt":"-744.42M","longFmt":"-744,416,000"},"totalCashFromFinancingActivities":{"raw":-1683476000,"fmt":"-1.68B","longFmt":"-1,683,476,000"},"changeInCash":{"raw":110968000,"fmt":"110.97M","longFmt":"110,968,000"}},{"maxAge":1,"endDate":{"raw":1530316800,"fmt":"2018-06-30"},"netIncome":{"raw":2819561000,"fmt":"2.82B","longFmt":"2,819,561,000"},"depreciation":{"raw":482958000,"fmt":"482.96M","longFmt":"482,958,000"},"changeToNetincome":{"raw":539275000,"fmt":"539.27M","longFmt":"539,275,000"},"changeToAccountReceivables":{"raw":-148484000,"fmt":"-148.48M","longFmt":"-148,484,000"},"changeToLiabilities":{"raw":101126000,"fmt":"101.13M","longFmt":"101,126,000"},"changeToInventory":{"raw":-158945000,"fmt":"-158.94M","longFmt":"-158,945,000"},"changeToOperatingActivities":{"raw":-2506830000,"fmt":"-2.51B","longFmt":"-2,506,830,000"},"totalCashFromOperatingActivities":{"raw":1128661000,"fmt":"1.13B","longFmt":"1,128,661,000"},"capitalExpenditures":{"raw":-195041000,"fmt":"-195.04M","longFmt":"-195,041,000"},"investments":{"raw":-247510000,"fmt":"-247.51M","longFmt":"-247,510,000"},"otherCashflowsFromInvestingActivities":{"raw":-23155000,"fmt":"-23.16M","longFmt":"-23,155,000"},"totalCashflowsFromInvestingActivities":{"raw":-364448000,"fmt":"-364.45M","longFmt":"-364,448,000"},"dividendsPaid":{"raw":-6045000,"fmt":"-6.04M","longFmt":"-6,045,000"},"netBorrowings":{"raw":-1346022000,"fmt":"-1.35B","longFmt":"-1,346,022,000"},"otherCashflowsFromFinancingActivities":{"raw":756792000,"fmt":"756.79M","longFmt":"756,792,000"},"totalCashFromFinancingActivities":{"raw":-595275000,"fmt":"-595.27M","longFmt":"-595,275,000"},"changeInCash":{"raw":168938000,"fmt":"168.94M","longFmt":"168,938,000"}}],"maxAge":86400},"defaultKeyStatistics":{"maxAge":1,"priceHint":{"raw":2,"fmt":"2","longFmt":"2"},"enterpriseValue":{"raw":14067394560,"fmt":"14.07B","longFmt":"14,067,394,560"},"forwardPE":{},"profitMargins":{"raw":0.65186,"fmt":"65.19%"},"floatShares":{"raw":498337455,"fmt":"498.34M","longFmt":"498,337,455"},"sharesOutstanding":{"raw":1352630016,"fmt":"1.35B","longFmt":"1,352,630,016"},"sharesShort":{"raw":778057,"fmt":"778.06k","longFmt":"778,057"},"sharesShortPriorMonth":{"raw":1193285,"fmt":"1.19M","longFmt":"1,193,285"},"sharesShortPreviousMonthDate":{"raw":1559260800,"fmt":"2019-05-31"},"dateShortInterest":{"raw":1561680000,"fmt":"2019-06-28"},"sharesPercentSharesOut":{"raw":5.9999997E-4,"fmt":"0.06%"},"heldPercentInsiders":{"raw":0.0,"fmt":"0.00%"},"heldPercentInstitutions":{"raw":0.0068,"fmt":"0.68%"},"shortRatio":{"raw":2.41,"fmt":"2.41"},"shortPercentOfFloat":{},"beta":{"raw":-0.057019,"fmt":"-0.06"},"morningStarOverallRating":{},"morningStarRiskRating":{},"category":null,"bookValue":{"raw":8.429,"fmt":"8.43"},"priceToBook":{"raw":1.1911259,"fmt":"1.19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2.052,"fmt":"205.20%"},"revenueQuarterlyGrowth":{},"netIncomeToCommon":{},"trailingEps":{"raw":-0.539,"fmt":"-0.54"},"forwardEps":{},"pegRatio":{},"lastSplitFactor":null,"lastSplitDate":{},"enterpriseToRevenue":{},"enterpriseToEbitda":{},"52WeekChange":{"raw":1.5382652,"fmt":"153.83%"},"SandP52WeekChange":{"raw":0.077139735,"fmt":"7.71%"},"lastDividendValue":{},"lastCapGain":{},"annualHoldingsTurnover":{}},"financialData":{"maxAge":86400,"currentPrice":{"raw":10.04,"fmt":"10.04"},"targetHighPrice":{"raw":2.5,"fmt":"2.50"},"targetLowPrice":{"raw":2.5,"fmt":"2.50"},"targetMeanPrice":{"raw":2.5,"fmt":"2.50"},"targetMedianPrice":{"raw":2.5,"fmt":"2.50"},"recommendationMean":{},"recommendationKey":"none","numberOfAnalystOpinions":{"raw":1,"fmt":"1","longFmt":"1"},"totalCash":{},"totalCashPerShare":{},"ebitda":{},"totalDebt":{},"quickRatio":{"raw":0.361,"fmt":"0.36"},"currentRatio":{"raw":1.339,"fmt":"1.34"},"totalRevenue":{},"debtToEquity":{"raw":97.465,"fmt":"97.46"},"revenuePerShare":{},"returnOnAssets":{"raw":0.02479,"fmt":"2.48%"},"returnOnEquity":{"raw":0.28772,"fmt":"28.77%"},"grossProfits":{"raw":15882293000,"fmt":"15.88B","longFmt":"15,882,293,000"},"freeCashflow":{},"operatingCashflow":{},"earningsGrowth":{"raw":2.06,"fmt":"206.00%"},"revenueGrowth":{"raw":0.06,"fmt":"6.00%"},"grossMargins":{"raw":0.7372,"fmt":"73.72%"},"ebitdaMargins":{"raw":0.39801,"fmt":"39.80%"},"operatingMargins":{"raw":0.0,"fmt":"0.00%"},"profitMargins":{"raw":0.65186,"fmt":"65.19%"},"financialCurrency":"BRL"}}],"error":null}} </t>
  </si>
  <si>
    <t xml:space="preserve">{"quoteSummary":{"result":[{"cashflowStatementHistoryQuarterly":{"cashflowStatements":[{"maxAge":1,"endDate":{"raw":1553990400,"fmt":"2019-03-31"},"netIncome":{"raw":116812000,"fmt":"116.81M","longFmt":"116,812,000"},"depreciation":{"raw":296662000,"fmt":"296.66M","longFmt":"296,662,000"},"changeToNetincome":{"raw":-43239000,"fmt":"-43.24M","longFmt":"-43,239,000"},"changeToAccountReceivables":{"raw":-63682000,"fmt":"-63.68M","longFmt":"-63,682,000"},"changeToLiabilities":{"raw":49576000,"fmt":"49.58M","longFmt":"49,576,000"},"changeToOperatingActivities":{"raw":-31693000,"fmt":"-31.69M","longFmt":"-31,693,000"},"totalCashFromOperatingActivities":{"raw":350700000,"fmt":"350.7M","longFmt":"350,700,000"},"investments":{"raw":677390000,"fmt":"677.39M","longFmt":"677,390,000"},"otherCashflowsFromInvestingActivities":{"raw":16649000,"fmt":"16.65M","longFmt":"16,649,000"},"totalCashflowsFromInvestingActivities":{"raw":165691000,"fmt":"165.69M","longFmt":"165,691,000"},"dividendsPaid":{"raw":-462372000,"fmt":"-462.37M","longFmt":"-462,372,000"},"netBorrowings":{"raw":-245577000,"fmt":"-245.58M","longFmt":"-245,577,000"},"otherCashflowsFromFinancingActivities":{"raw":-1002000,"fmt":"-1M","longFmt":"-1,002,000"},"totalCashFromFinancingActivities":{"raw":-503644000,"fmt":"-503.64M","longFmt":"-503,644,000"},"effectOfExchangeRate":{"raw":-13960000,"fmt":"-13.96M","longFmt":"-13,960,000"},"changeInCash":{"raw":-1213000,"fmt":"-1.21M","longFmt":"-1,213,000"},"issuanceOfStock":{"raw":205307000,"fmt":"205.31M","longFmt":"205,307,000"}},{"maxAge":1,"endDate":{"raw":1546214400,"fmt":"2018-12-31"},"netIncome":{"raw":51559000,"fmt":"51.56M","longFmt":"51,559,000"},"depreciation":{"raw":295239000,"fmt":"295.24M","longFmt":"295,239,000"},"changeToNetincome":{"raw":11195000,"fmt":"11.2M","longFmt":"11,195,000"},"changeToAccountReceivables":{"raw":5749000,"fmt":"5.75M","longFmt":"5,749,000"},"changeToLiabilities":{"raw":35521000,"fmt":"35.52M","longFmt":"35,521,000"},"changeToOperatingActivities":{"raw":-61992000,"fmt":"-61.99M","longFmt":"-61,992,000"},"totalCashFromOperatingActivities":{"raw":351475000,"fmt":"351.48M","longFmt":"351,475,000"},"investments":{"raw":-210000,"fmt":"-210k","longFmt":"-210,000"},"otherCashflowsFromInvestingActivities":{"raw":7608000,"fmt":"7.61M","longFmt":"7,608,000"},"totalCashflowsFromInvestingActivities":{"raw":-2242217000,"fmt":"-2.24B","longFmt":"-2,242,217,000"},"dividendsPaid":{"raw":-462372000,"fmt":"-462.37M","longFmt":"-462,372,000"},"netBorrowings":{"raw":2019293000,"fmt":"2.02B","longFmt":"2,019,293,000"},"otherCashflowsFromFinancingActivities":{"raw":-54580000,"fmt":"-54.58M","longFmt":"-54,580,000"},"totalCashFromFinancingActivities":{"raw":1965804000,"fmt":"1.97B","longFmt":"1,965,804,000"},"effectOfExchangeRate":{"raw":5850000,"fmt":"5.85M","longFmt":"5,850,000"},"changeInCash":{"raw":80912000,"fmt":"80.91M","longFmt":"80,912,000"},"repurchaseOfStock":{"raw":-103000,"fmt":"-103k","longFmt":"-103,000"},"issuanceOfStock":{"raw":1194000,"fmt":"1.19M","longFmt":"1,194,000"}},{"maxAge":1,"endDate":{"raw":1538265600,"fmt":"2018-09-30"},"netIncome":{"raw":87597000,"fmt":"87.6M","longFmt":"87,597,000"},"depreciation":{"raw":279001000,"fmt":"279M","longFmt":"279,001,000"},"changeToNetincome":{"raw":-18337000,"fmt":"-18.34M","longFmt":"-18,337,000"},"changeToAccountReceivables":{"raw":-38705000,"fmt":"-38.7M","longFmt":"-38,705,000"},"changeToLiabilities":{"raw":53923000,"fmt":"53.92M","longFmt":"53,923,000"},"changeToOperatingActivities":{"raw":-28022000,"fmt":"-28.02M","longFmt":"-28,022,000"},"totalCashFromOperatingActivities":{"raw":360761000,"fmt":"360.76M","longFmt":"360,761,000"},"investments":{"raw":-115000,"fmt":"-115k","longFmt":"-115,000"},"otherCashflowsFromInvestingActivities":{"raw":9895000,"fmt":"9.89M","longFmt":"9,895,000"},"totalCashflowsFromInvestingActivities":{"raw":-268196000,"fmt":"-268.2M","longFmt":"-268,196,000"},"dividendsPaid":{"raw":-236933000,"fmt":"-236.93M","longFmt":"-236,933,000"},"netBorrowings":{"raw":95874000,"fmt":"95.87M","longFmt":"95,874,000"},"otherCashflowsFromFinancingActivities":{"raw":63232000,"fmt":"63.23M","longFmt":"63,232,000"},"totalCashFromFinancingActivities":{"raw":-74696000,"fmt":"-74.7M","longFmt":"-74,696,000"},"effectOfExchangeRate":{"raw":9409000,"fmt":"9.41M","longFmt":"9,409,000"},"changeInCash":{"raw":27278000,"fmt":"27.28M","longFmt":"27,278,000"},"repurchaseOfStock":{"raw":-234000,"fmt":"-234k","longFmt":"-234,000"},"issuanceOfStock":{"raw":3365000,"fmt":"3.37M","longFmt":"3,365,000"}},{"maxAge":1,"endDate":{"raw":1530316800,"fmt":"2018-06-30"},"netIncome":{"raw":85463000,"fmt":"85.46M","longFmt":"85,463,000"},"depreciation":{"raw":285195000,"fmt":"285.19M","longFmt":"285,195,000"},"changeToNetincome":{"raw":-4939000,"fmt":"-4.94M","longFmt":"-4,939,000"},"changeToAccountReceivables":{"raw":12437000,"fmt":"12.44M","longFmt":"12,437,000"},"changeToLiabilities":{"raw":32954000,"fmt":"32.95M","longFmt":"32,954,000"},"changeToOperatingActivities":{"raw":790000,"fmt":"790k","longFmt":"790,000"},"totalCashFromOperatingActivities":{"raw":436098000,"fmt":"436.1M","longFmt":"436,098,000"},"investments":{"raw":-267000,"fmt":"-267k","longFmt":"-267,000"},"otherCashflowsFromInvestingActivities":{"raw":8742000,"fmt":"8.74M","longFmt":"8,742,000"},"totalCashflowsFromInvestingActivities":{"raw":-348296000,"fmt":"-348.3M","longFmt":"-348,296,000"},"dividendsPaid":{"raw":-245520000,"fmt":"-245.52M","longFmt":"-245,520,000"},"netBorrowings":{"raw":151460000,"fmt":"151.46M","longFmt":"151,460,000"},"otherCashflowsFromFinancingActivities":{"raw":3435000,"fmt":"3.44M","longFmt":"3,435,000"},"totalCashFromFinancingActivities":{"raw":-90625000,"fmt":"-90.62M","longFmt":"-90,625,000"},"effectOfExchangeRate":{"raw":155000,"fmt":"155k","longFmt":"155,000"},"changeInCash":{"raw":-2668000,"fmt":"-2.67M","longFmt":"-2,668,000"},"repurchaseOfStock":{"raw":-234000,"fmt":"-234k","longFmt":"-234,000"},"issuanceOfStock":{"raw":3365000,"fmt":"3.37M","longFmt":"3,365,000"}}],"maxAge":86400},"defaultKeyStatistics":{"maxAge":1,"priceHint":{"raw":2,"fmt":"2","longFmt":"2"},"enterpriseValue":{"raw":38647611392,"fmt":"38.65B","longFmt":"38,647,611,392"},"forwardPE":{"raw":77.01077,"fmt":"77.01"},"profitMargins":{"raw":0.108339995,"fmt":"10.83%"},"floatShares":{"raw":208172540,"fmt":"208.17M","longFmt":"208,172,540"},"sharesOutstanding":{"raw":208283008,"fmt":"208.28M","longFmt":"208,283,008"},"sharesShort":{"raw":14303221,"fmt":"14.3M","longFmt":"14,303,221"},"sharesShortPriorMonth":{"raw":13210520,"fmt":"13.21M","longFmt":"13,210,520"},"sharesShortPreviousMonthDate":{"raw":1559260800,"fmt":"2019-05-31"},"dateShortInterest":{"raw":1561680000,"fmt":"2019-06-28"},"sharesPercentSharesOut":{"raw":0.0687,"fmt":"6.87%"},"heldPercentInsiders":{"raw":4.9E-4,"fmt":"0.05%"},"heldPercentInstitutions":{"raw":1.03146,"fmt":"103.15%"},"shortRatio":{"raw":11.83,"fmt":"11.83"},"shortPercentOfFloat":{"raw":0.0952,"fmt":"9.52%"},"beta":{"raw":0.561393,"fmt":"0.56"},"morningStarOverallRating":{},"morningStarRiskRating":{},"category":null,"bookValue":{"raw":41.474,"fmt":"41.47"},"priceToBook":{"raw":2.8781092,"fmt":"2.88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0.096,"fmt":"9.60%"},"revenueQuarterlyGrowth":{},"netIncomeToCommon":{"raw":259500992,"fmt":"259.5M","longFmt":"259,500,992"},"trailingEps":{"raw":1.251,"fmt":"1.25"},"forwardEps":{"raw":1.55,"fmt":"1.55"},"pegRatio":{"raw":5.61,"fmt":"5.61"},"lastSplitFactor":null,"lastSplitDate":{},"enterpriseToRevenue":{"raw":12.264,"fmt":"12.26"},"enterpriseToEbitda":{"raw":21.602,"fmt":"21.60"},"52WeekChange":{"raw":0.034411192,"fmt":"3.44%"},"SandP52WeekChange":{"raw":0.077139735,"fmt":"7.71%"},"lastDividendValue":{},"lastCapGain":{},"annualHoldingsTurnover":{}},"financialData":{"maxAge":86400,"currentPrice":{"raw":119.3667,"fmt":"119.37"},"targetHighPrice":{"raw":143.0,"fmt":"143.00"},"targetLowPrice":{"raw":115.0,"fmt":"115.00"},"targetMeanPrice":{"raw":127.05,"fmt":"127.05"},"targetMedianPrice":{"raw":127.0,"fmt":"127.00"},"recommendationMean":{"raw":2.1,"fmt":"2.10"},"recommendationKey":"buy","numberOfAnalystOpinions":{"raw":20,"fmt":"20","longFmt":"20"},"totalCash":{"raw":137868000,"fmt":"137.87M","longFmt":"137,868,000"},"totalCashPerShare":{"raw":0.662,"fmt":"0.66"},"ebitda":{"raw":1789078016,"fmt":"1.79B","longFmt":"1,789,078,016"},"totalDebt":{"raw":11172889600,"fmt":"11.17B","longFmt":"11,172,889,600"},"quickRatio":{"raw":0.968,"fmt":"0.97"},"currentRatio":{"raw":0.968,"fmt":"0.97"},"totalRevenue":{"raw":3151410944,"fmt":"3.15B","longFmt":"3,151,410,944"},"debtToEquity":{"raw":101.57,"fmt":"101.57"},"revenuePerShare":{"raw":15.257,"fmt":"15.26"},"returnOnAssets":{"raw":0.01761,"fmt":"1.76%"},"returnOnEquity":{"raw":0.03202,"fmt":"3.20%"},"grossProfits":{"raw":1992876000,"fmt":"1.99B","longFmt":"1,992,876,000"},"freeCashflow":{"raw":1202069120,"fmt":"1.2B","longFmt":"1,202,069,120"},"operatingCashflow":{"raw":1499033984,"fmt":"1.5B","longFmt":"1,499,033,984"},"earningsGrowth":{"raw":0.097,"fmt":"9.70%"},"revenueGrowth":{"raw":0.096,"fmt":"9.60%"},"grossMargins":{"raw":0.64602,"fmt":"64.60%"},"ebitdaMargins":{"raw":0.56771,"fmt":"56.77%"},"operatingMargins":{"raw":0.20086001,"fmt":"20.09%"},"profitMargins":{"raw":0.108339995,"fmt":"10.83%"},"financialCurrency":"USD"}}],"error":null}} </t>
  </si>
  <si>
    <t xml:space="preserve">{"quoteSummary":{"result":[{"cashflowStatementHistoryQuarterly":{"cashflowStatements":[{"maxAge":1,"endDate":{"raw":1553990400,"fmt":"2019-03-31"},"netIncome":{"raw":175000000,"fmt":"175M","longFmt":"175,000,000"},"depreciation":{"raw":104000000,"fmt":"104M","longFmt":"104,000,000"},"changeToNetincome":{"raw":-31000000,"fmt":"-31M","longFmt":"-31,000,000"},"changeToAccountReceivables":{"raw":73000000,"fmt":"73M","longFmt":"73,000,000"},"changeToLiabilities":{"raw":18000000,"fmt":"18M","longFmt":"18,000,000"},"changeToInventory":{"raw":-9000000,"fmt":"-9M","longFmt":"-9,000,000"},"changeToOperatingActivities":{"raw":-62000000,"fmt":"-62M","longFmt":"-62,000,000"},"totalCashFromOperatingActivities":{"raw":667000000,"fmt":"667M","longFmt":"667,000,000"},"capitalExpenditures":{"raw":-107000000,"fmt":"-107M","longFmt":"-107,000,000"},"otherCashflowsFromInvestingActivities":{"raw":7000000,"fmt":"7M","longFmt":"7,000,000"},"totalCashflowsFromInvestingActivities":{"raw":-265000000,"fmt":"-265M","longFmt":"-265,000,000"},"netBorrowings":{"raw":-145000000,"fmt":"-145M","longFmt":"-145,000,000"},"otherCashflowsFromFinancingActivities":{"raw":-9000000,"fmt":"-9M","longFmt":"-9,000,000"},"totalCashFromFinancingActivities":{"raw":-393000000,"fmt":"-393M","longFmt":"-393,000,000"},"changeInCash":{"raw":9000000,"fmt":"9M","longFmt":"9,000,000"},"repurchaseOfStock":{"raw":-243000000,"fmt":"-243M","longFmt":"-243,000,000"},"issuanceOfStock":{"raw":4000000,"fmt":"4M","longFmt":"4,000,000"}},{"maxAge":1,"endDate":{"raw":1546214400,"fmt":"2018-12-31"},"netIncome":{"raw":310000000,"fmt":"310M","longFmt":"310,000,000"},"depreciation":{"raw":95000000,"fmt":"95M","longFmt":"95,000,000"},"changeToNetincome":{"raw":46000000,"fmt":"46M","longFmt":"46,000,000"},"changeToAccountReceivables":{"raw":16000000,"fmt":"16M","longFmt":"16,000,000"},"changeToLiabilities":{"raw":-189000000,"fmt":"-189M","longFmt":"-189,000,000"},"changeToInventory":{"raw":3000000,"fmt":"3M","longFmt":"3,000,000"},"changeToOperatingActivities":{"raw":71000000,"fmt":"71M","longFmt":"71,000,000"},"totalCashFromOperatingActivities":{"raw":730000000,"fmt":"730M","longFmt":"730,000,000"},"capitalExpenditures":{"raw":-9000000,"fmt":"-9M","longFmt":"-9,000,000"},"investments":{"raw":-2000000,"fmt":"-2M","longFmt":"-2,000,000"},"otherCashflowsFromInvestingActivities":{"raw":4000000,"fmt":"4M","longFmt":"4,000,000"},"totalCashflowsFromInvestingActivities":{"raw":-2158000000,"fmt":"-2.16B","longFmt":"-2,158,000,000"},"netBorrowings":{"raw":1638000000,"fmt":"1.64B","longFmt":"1,638,000,000"},"otherCashflowsFromFinancingActivities":{"raw":-23000000,"fmt":"-23M","longFmt":"-23,000,000"},"totalCashFromFinancingActivities":{"raw":1404000000,"fmt":"1.4B","longFmt":"1,404,000,000"},"effectOfExchangeRate":{"raw":2000000,"fmt":"2M","longFmt":"2,000,000"},"changeInCash":{"raw":-22000000,"fmt":"-22M","longFmt":"-22,000,000"},"repurchaseOfStock":{"raw":-211000000,"fmt":"-211M","longFmt":"-211,000,000"},"issuanceOfStock":{"raw":4000000,"fmt":"4M","longFmt":"4,000,000"}},{"maxAge":1,"endDate":{"raw":1538265600,"fmt":"2018-09-30"},"netIncome":{"raw":333000000,"fmt":"333M","longFmt":"333,000,000"},"depreciation":{"raw":75000000,"fmt":"75M","longFmt":"75,000,000"},"changeToNetincome":{"raw":85000000,"fmt":"85M","longFmt":"85,000,000"},"changeToAccountReceivables":{"raw":-160000000,"fmt":"-160M","longFmt":"-160,000,000"},"changeToLiabilities":{"raw":-213000000,"fmt":"-213M","longFmt":"-213,000,000"},"changeToInventory":{"raw":-4000000,"fmt":"-4M","longFmt":"-4,000,000"},"changeToOperatingActivities":{"raw":12000000,"fmt":"12M","longFmt":"12,000,000"},"totalCashFromOperatingActivities":{"raw":474000000,"fmt":"474M","longFmt":"474,000,000"},"capitalExpenditures":{"raw":-650000000,"fmt":"-650M","longFmt":"-650,000,000"},"investments":{"raw":-2000000,"fmt":"-2M","longFmt":"-2,000,000"},"otherCashflowsFromInvestingActivities":{"raw":4000000,"fmt":"4M","longFmt":"4,000,000"},"totalCashflowsFromInvestingActivities":{"raw":-1388000000,"fmt":"-1.39B","longFmt":"-1,388,000,000"},"netBorrowings":{"raw":1074000000,"fmt":"1.07B","longFmt":"1,074,000,000"},"otherCashflowsFromFinancingActivities":{"raw":-23000000,"fmt":"-23M","longFmt":"-23,000,000"},"totalCashFromFinancingActivities":{"raw":863000000,"fmt":"863M","longFmt":"863,000,000"},"effectOfExchangeRate":{"raw":-1000000,"fmt":"-1M","longFmt":"-1,000,000"},"changeInCash":{"raw":-52000000,"fmt":"-52M","longFmt":"-52,000,000"},"repurchaseOfStock":{"raw":-211000000,"fmt":"-211M","longFmt":"-211,000,000"},"issuanceOfStock":{"raw":4000000,"fmt":"4M","longFmt":"4,000,000"}},{"maxAge":1,"endDate":{"raw":1530316800,"fmt":"2018-06-30"},"netIncome":{"raw":270000000,"fmt":"270M","longFmt":"270,000,000"},"depreciation":{"raw":67000000,"fmt":"67M","longFmt":"67,000,000"},"changeToNetincome":{"raw":7000000,"fmt":"7M","longFmt":"7,000,000"},"changeToAccountReceivables":{"raw":-51000000,"fmt":"-51M","longFmt":"-51,000,000"},"changeToLiabilities":{"raw":348000000,"fmt":"348M","longFmt":"348,000,000"},"changeToInventory":{"raw":-10000000,"fmt":"-10M","longFmt":"-10,000,000"},"changeToOperatingActivities":{"raw":50000000,"fmt":"50M","longFmt":"50,000,000"},"totalCashFromOperatingActivities":{"raw":1007000000,"fmt":"1.01B","longFmt":"1,007,000,000"},"capitalExpenditures":{"raw":-836000000,"fmt":"-836M","longFmt":"-836,000,000"},"investments":{"raw":-1000000,"fmt":"-1M","longFmt":"-1,000,000"},"otherCashflowsFromInvestingActivities":{"raw":12000000,"fmt":"12M","longFmt":"12,000,000"},"totalCashflowsFromInvestingActivities":{"raw":-827000000,"fmt":"-827M","longFmt":"-827,000,000"},"netBorrowings":{"raw":-169000000,"fmt":"-169M","longFmt":"-169,000,000"},"otherCashflowsFromFinancingActivities":{"raw":-1000000,"fmt":"-1M","longFmt":"-1,000,000"},"totalCashFromFinancingActivities":{"raw":-338000000,"fmt":"-338M","longFmt":"-338,000,000"},"effectOfExchangeRate":{"raw":-3000000,"fmt":"-3M","longFmt":"-3,000,000"},"changeInCash":{"raw":-161000000,"fmt":"-161M","longFmt":"-161,000,000"},"repurchaseOfStock":{"raw":-169000000,"fmt":"-169M","longFmt":"-169,000,000"},"issuanceOfStock":{"raw":1000000,"fmt":"1M","longFmt":"1,000,000"}}],"maxAge":86400},"defaultKeyStatistics":{"maxAge":1,"priceHint":{"raw":2,"fmt":"2","longFmt":"2"},"enterpriseValue":{"raw":22813810688,"fmt":"22.81B","longFmt":"22,813,810,688"},"forwardPE":{"raw":6.5004716,"fmt":"6.50"},"profitMargins":{"raw":0.12906,"fmt":"12.91%"},"floatShares":{"raw":78286018,"fmt":"78.29M","longFmt":"78,286,018"},"sharesOutstanding":{"raw":78624096,"fmt":"78.62M","longFmt":"78,624,096"},"sharesShort":{"raw":4849541,"fmt":"4.85M","longFmt":"4,849,541"},"sharesShortPriorMonth":{"raw":4429777,"fmt":"4.43M","longFmt":"4,429,777"},"sharesShortPreviousMonthDate":{"raw":1559260800,"fmt":"2019-05-31"},"dateShortInterest":{"raw":1561680000,"fmt":"2019-06-28"},"sharesPercentSharesOut":{"raw":0.0617,"fmt":"6.17%"},"heldPercentInsiders":{"raw":0.0047299997,"fmt":"0.47%"},"heldPercentInstitutions":{"raw":0.89828,"fmt":"89.83%"},"shortRatio":{"raw":4.09,"fmt":"4.09"},"shortPercentOfFloat":{"raw":0.069299996,"fmt":"6.93%"},"beta":{"raw":2.63619,"fmt":"2.64"},"morningStarOverallRating":{},"morningStarRiskRating":{},"category":null,"bookValue":{"raw":42.823,"fmt":"42.82"},"priceToBook":{"raw":3.2166123,"fmt":"3.22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-0.044,"fmt":"-4.40%"},"revenueQuarterlyGrowth":{},"netIncomeToCommon":{"raw":1088000000,"fmt":"1.09B","longFmt":"1,088,000,000"},"trailingEps":{"raw":13.23,"fmt":"13.23"},"forwardEps":{"raw":21.19,"fmt":"21.19"},"pegRatio":{"raw":1.44,"fmt":"1.44"},"lastSplitFactor":null,"lastSplitDate":{},"enterpriseToRevenue":{"raw":2.706,"fmt":"2.71"},"enterpriseToEbitda":{"raw":9.266,"fmt":"9.27"},"52WeekChange":{"raw":-0.1120922,"fmt":"-11.21%"},"SandP52WeekChange":{"raw":0.077139735,"fmt":"7.71%"},"lastDividendValue":{},"lastCapGain":{},"annualHoldingsTurnover":{}},"financialData":{"maxAge":86400,"currentPrice":{"raw":137.745,"fmt":"137.74"},"targetHighPrice":{"raw":185.0,"fmt":"185.00"},"targetLowPrice":{"raw":100.0,"fmt":"100.00"},"targetMeanPrice":{"raw":153.71,"fmt":"153.71"},"targetMedianPrice":{"raw":159.0,"fmt":"159.00"},"recommendationMean":{"raw":2.1,"fmt":"2.10"},"recommendationKey":"buy","numberOfAnalystOpinions":{"raw":14,"fmt":"14","longFmt":"14"},"totalCash":{"raw":52000000,"fmt":"52M","longFmt":"52,000,000"},"totalCashPerShare":{"raw":0.661,"fmt":"0.66"},"ebitda":{"raw":2462000128,"fmt":"2.46B","longFmt":"2,462,000,128"},"totalDebt":{"raw":12272000000,"fmt":"12.27B","longFmt":"12,272,000,000"},"quickRatio":{"raw":0.688,"fmt":"0.69"},"currentRatio":{"raw":0.769,"fmt":"0.77"},"totalRevenue":{"raw":8430000128,"fmt":"8.43B","longFmt":"8,430,000,128"},"debtToEquity":{"raw":363.615,"fmt":"363.61"},"revenuePerShare":{"raw":103.514,"fmt":"103.51"},"returnOnAssets":{"raw":0.079679996,"fmt":"7.97%"},"returnOnEquity":{"raw":0.33825,"fmt":"33.83%"},"grossProfits":{"raw":3430000000,"fmt":"3.43B","longFmt":"3,430,000,000"},"freeCashflow":{"raw":1152749952,"fmt":"1.15B","longFmt":"1,152,749,952"},"operatingCashflow":{"raw":2878000128,"fmt":"2.88B","longFmt":"2,878,000,128"},"earningsGrowth":{"raw":0.019,"fmt":"1.90%"},"revenueGrowth":{"raw":0.221,"fmt":"22.10%"},"grossMargins":{"raw":0.42088002,"fmt":"42.09%"},"ebitdaMargins":{"raw":0.29205,"fmt":"29.21%"},"operatingMargins":{"raw":0.2516,"fmt":"25.16%"},"profitMargins":{"raw":0.12906,"fmt":"12.91%"},"financialCurrency":"USD"}}],"error":null}} </t>
  </si>
  <si>
    <t xml:space="preserve">{"quoteSummary":{"result":[{"cashflowStatementHistoryQuarterly":{"cashflowStatements":[{"maxAge":1,"endDate":{"raw":1559260800,"fmt":"2019-05-31"},"netIncome":{"raw":1025000000,"fmt":"1.02B","longFmt":"1,025,000,000"},"depreciation":{"raw":522000000,"fmt":"522M","longFmt":"522,000,000"},"changeToNetincome":{"raw":-109000000,"fmt":"-109M","longFmt":"-109,000,000"},"changeToAccountReceivables":{"raw":434000000,"fmt":"434M","longFmt":"434,000,000"},"changeToLiabilities":{"raw":-20000000,"fmt":"-20M","longFmt":"-20,000,000"},"changeToInventory":{"raw":203000000,"fmt":"203M","longFmt":"203,000,000"},"changeToOperatingActivities":{"raw":-186000000,"fmt":"-186M","longFmt":"-186,000,000"},"totalCashFromOperatingActivities":{"raw":2020000000,"fmt":"2.02B","longFmt":"2,020,000,000"},"capitalExpenditures":{"raw":-453000000,"fmt":"-453M","longFmt":"-453,000,000"},"otherCashflowsFromInvestingActivities":{"raw":50000000,"fmt":"50M","longFmt":"50,000,000"},"totalCashflowsFromInvestingActivities":{"raw":-523000000,"fmt":"-523M","longFmt":"-523,000,000"},"dividendsPaid":{"raw":-403000000,"fmt":"-403M","longFmt":"-403,000,000"},"netBorrowings":{"raw":-375000000,"fmt":"-375M","longFmt":"-375,000,000"},"otherCashflowsFromFinancingActivities":{"raw":-85000000,"fmt":"-85M","longFmt":"-85,000,000"},"totalCashFromFinancingActivities":{"raw":-1458000000,"fmt":"-1.46B","longFmt":"-1,458,000,000"},"effectOfExchangeRate":{"raw":-12000000,"fmt":"-12M","longFmt":"-12,000,000"},"changeInCash":{"raw":28000000,"fmt":"28M","longFmt":"28,000,000"},"repurchaseOfStock":{"raw":-613000000,"fmt":"-613M","longFmt":"-613,000,000"},"issuanceOfStock":{"raw":18000000,"fmt":"18M","longFmt":"18,000,000"}},{"maxAge":1,"endDate":{"raw":1551312000,"fmt":"2019-02-28"},"netIncome":{"raw":1156000000,"fmt":"1.16B","longFmt":"1,156,000,000"},"depreciation":{"raw":500000000,"fmt":"500M","longFmt":"500,000,000"},"changeToNetincome":{"raw":121000000,"fmt":"121M","longFmt":"121,000,000"},"changeToAccountReceivables":{"raw":-649000000,"fmt":"-649M","longFmt":"-649,000,000"},"changeToLiabilities":{"raw":-415000000,"fmt":"-415M","longFmt":"-415,000,000"},"changeToInventory":{"raw":867000000,"fmt":"867M","longFmt":"867,000,000"},"changeToOperatingActivities":{"raw":-229000000,"fmt":"-229M","longFmt":"-229,000,000"},"totalCashFromOperatingActivities":{"raw":735000000,"fmt":"735M","longFmt":"735,000,000"},"capitalExpenditures":{"raw":-323000000,"fmt":"-323M","longFmt":"-323,000,000"},"otherCashflowsFromInvestingActivities":{"raw":59000000,"fmt":"59M","longFmt":"59,000,000"},"totalCashflowsFromInvestingActivities":{"raw":-411000000,"fmt":"-411M","longFmt":"-411,000,000"},"dividendsPaid":{"raw":-419000000,"fmt":"-419M","longFmt":"-419,000,000"},"netBorrowings":{"raw":2026000000,"fmt":"2.03B","longFmt":"2,026,000,000"},"otherCashflowsFromFinancingActivities":{"raw":52000000,"fmt":"52M","longFmt":"52,000,000"},"totalCashFromFinancingActivities":{"raw":-505000000,"fmt":"-505M","longFmt":"-505,000,000"},"effectOfExchangeRate":{"raw":6000000,"fmt":"6M","longFmt":"6,000,000"},"changeInCash":{"raw":-174000000,"fmt":"-174M","longFmt":"-174,000,000"},"repurchaseOfStock":{"raw":-2201000000,"fmt":"-2.2B","longFmt":"-2,201,000,000"},"issuanceOfStock":{"raw":37000000,"fmt":"37M","longFmt":"37,000,000"}},{"maxAge":1,"endDate":{"raw":1543536000,"fmt":"2018-11-30"},"netIncome":{"raw":1123000000,"fmt":"1.12B","longFmt":"1,123,000,000"},"depreciation":{"raw":490000000,"fmt":"490M","longFmt":"490,000,000"},"changeToNetincome":{"raw":73000000,"fmt":"73M","longFmt":"73,000,000"},"changeToAccountReceivables":{"raw":-515000000,"fmt":"-515M","longFmt":"-515,000,000"},"changeToLiabilities":{"raw":1097000000,"fmt":"1.1B","longFmt":"1,097,000,000"},"changeToInventory":{"raw":-1424000000,"fmt":"-1.42B","longFmt":"-1,424,000,000"},"changeToOperatingActivities":{"raw":-478000000,"fmt":"-478M","longFmt":"-478,000,000"},"totalCashFromOperatingActivities":{"raw":460000000,"fmt":"460M","longFmt":"460,000,000"},"capitalExpenditures":{"raw":-470000000,"fmt":"-470M","longFmt":"-470,000,000"},"otherCashflowsFromInvestingActivities":{"raw":35000000,"fmt":"35M","longFmt":"35,000,000"},"totalCashflowsFromInvestingActivities":{"raw":-635000000,"fmt":"-635M","longFmt":"-635,000,000"},"dividendsPaid":{"raw":-422000000,"fmt":"-422M","longFmt":"-422,000,000"},"netBorrowings":{"raw":1607000000,"fmt":"1.61B","longFmt":"1,607,000,000"},"otherCashflowsFromFinancingActivities":{"raw":16000000,"fmt":"16M","longFmt":"16,000,000"},"totalCashFromFinancingActivities":{"raw":390000000,"fmt":"390M","longFmt":"390,000,000"},"effectOfExchangeRate":{"raw":-6000000,"fmt":"-6M","longFmt":"-6,000,000"},"changeInCash":{"raw":208000000,"fmt":"208M","longFmt":"208,000,000"},"repurchaseOfStock":{"raw":-912000000,"fmt":"-912M","longFmt":"-912,000,000"},"issuanceOfStock":{"raw":101000000,"fmt":"101M","longFmt":"101,000,000"}},{"maxAge":1,"endDate":{"raw":1535673600,"fmt":"2018-08-31"},"netIncome":{"raw":1512000000,"fmt":"1.51B","longFmt":"1,512,000,000"},"depreciation":{"raw":216000000,"fmt":"216M","longFmt":"216,000,000"},"changeToNetincome":{"raw":-266000000,"fmt":"-266M","longFmt":"-266,000,000"},"changeToAccountReceivables":{"raw":371000000,"fmt":"371M","longFmt":"371,000,000"},"changeToLiabilities":{"raw":696000000,"fmt":"696M","longFmt":"696,000,000"},"changeToInventory":{"raw":101000000,"fmt":"101M","longFmt":"101,000,000"},"changeToOperatingActivities":{"raw":95000000,"fmt":"95M","longFmt":"95,000,000"},"totalCashFromOperatingActivities":{"raw":2880000000,"fmt":"2.88B","longFmt":"2,880,000,000"},"capitalExpenditures":{"raw":-384000000,"fmt":"-384M","longFmt":"-384,000,000"},"otherCashflowsFromInvestingActivities":{"raw":567000000,"fmt":"567M","longFmt":"567,000,000"},"totalCashflowsFromInvestingActivities":{"raw":-390000000,"fmt":"-390M","longFmt":"-390,000,000"},"dividendsPaid":{"raw":-448000000,"fmt":"-448M","longFmt":"-448,000,000"},"netBorrowings":{"raw":-536000000,"fmt":"-536M","longFmt":"-536,000,000"},"otherCashflowsFromFinancingActivities":{"raw":119000000,"fmt":"119M","longFmt":"119,000,000"},"totalCashFromFinancingActivities":{"raw":-3512000000,"fmt":"-3.51B","longFmt":"-3,512,000,000"},"effectOfExchangeRate":{"raw":-11000000,"fmt":"-11M","longFmt":"-11,000,000"},"changeInCash":{"raw":-1033000000,"fmt":"-1.03B","longFmt":"-1,033,000,000"},"repurchaseOfStock":{"raw":-2703000000,"fmt":"-2.7B","longFmt":"-2,703,000,000"},"issuanceOfStock":{"raw":56000000,"fmt":"56M","longFmt":"56,000,000"}}],"maxAge":86400},"defaultKeyStatistics":{"maxAge":1,"priceHint":{"raw":2,"fmt":"2","longFmt":"2"},"enterpriseValue":{"raw":67885686784,"fmt":"67.89B","longFmt":"67,885,686,784"},"forwardPE":{"raw":9.292358,"fmt":"9.29"},"profitMargins":{"raw":0.03533,"fmt":"3.53%"},"floatShares":{"raw":753844817,"fmt":"753.84M","longFmt":"753,844,817"},"sharesOutstanding":{"raw":914299008,"fmt":"914.3M","longFmt":"914,299,008"},"sharesShort":{"raw":23475650,"fmt":"23.48M","longFmt":"23,475,650"},"sharesShortPriorMonth":{"raw":23356362,"fmt":"23.36M","longFmt":"23,356,362"},"sharesShortPreviousMonthDate":{"raw":1559260800,"fmt":"2019-05-31"},"dateShortInterest":{"raw":1561680000,"fmt":"2019-06-28"},"sharesPercentSharesOut":{"raw":0.025999999,"fmt":"2.60%"},"heldPercentInsiders":{"raw":0.16143,"fmt":"16.14%"},"heldPercentInstitutions":{"raw":0.66440004,"fmt":"66.44%"},"shortRatio":{"raw":3.94,"fmt":"3.94"},"shortPercentOfFloat":{"raw":0.0294,"fmt":"2.94%"},"beta":{"raw":0.758494,"fmt":"0.76"},"morningStarOverallRating":{},"morningStarRiskRating":{},"category":null,"bookValue":{"raw":26.721,"fmt":"26.72"},"priceToBook":{"raw":2.0934844,"fmt":"2.09"},"annualReportExpenseRatio":{},"ytdReturn":{},"beta3Year":{},"totalAssets":{},"yield":{},"fundFamily":null,"fundInceptionDate":{},"legalType":null,"threeYearAverageReturn":{},"fiveYearAverageReturn":{},"priceToSalesTrailing12Months":{},"lastFiscalYearEnd":{"raw":1535673600,"fmt":"2018-08-31"},"nextFiscalYearEnd":{"raw":1598832000,"fmt":"2020-08-31"},"mostRecentQuarter":{"raw":1559260800,"fmt":"2019-05-31"},"earningsQuarterlyGrowth":{"raw":-0.236,"fmt":"-23.60%"},"revenueQuarterlyGrowth":{},"netIncomeToCommon":{"raw":4816999936,"fmt":"4.82B","longFmt":"4,816,999,936"},"trailingEps":{"raw":5.11,"fmt":"5.11"},"forwardEps":{"raw":6.02,"fmt":"6.02"},"pegRatio":{"raw":4.54,"fmt":"4.54"},"lastSplitFactor":"1/2","lastSplitDate":{"raw":919123200,"fmt":"1999-02-16"},"enterpriseToRevenue":{"raw":0.498,"fmt":"0.50"},"enterpriseToEbitda":{"raw":9.395,"fmt":"9.40"},"52WeekChange":{"raw":-0.14456725,"fmt":"-14.46%"},"SandP52WeekChange":{"raw":0.077139735,"fmt":"7.71%"},"lastDividendValue":{},"lastCapGain":{},"annualHoldingsTurnover":{}},"financialData":{"maxAge":86400,"currentPrice":{"raw":55.94,"fmt":"55.94"},"targetHighPrice":{"raw":72.0,"fmt":"72.00"},"targetLowPrice":{"raw":49.0,"fmt":"49.00"},"targetMeanPrice":{"raw":58.5,"fmt":"58.50"},"targetMedianPrice":{"raw":59.5,"fmt":"59.50"},"recommendationMean":{"raw":3.0,"fmt":"3.00"},"recommendationKey":"hold","numberOfAnalystOpinions":{"raw":20,"fmt":"20","longFmt":"20"},"totalCash":{"raw":839000000,"fmt":"839M","longFmt":"839,000,000"},"totalCashPerShare":{"raw":0.929,"fmt":"0.93"},"ebitda":{"raw":7225999872,"fmt":"7.23B","longFmt":"7,225,999,872"},"totalDebt":{"raw":17610000384,"fmt":"17.61B","longFmt":"17,610,000,384"},"quickRatio":{"raw":0.322,"fmt":"0.32"},"currentRatio":{"raw":0.759,"fmt":"0.76"},"totalRevenue":{"raw":136353996800,"fmt":"136.35B","longFmt":"136,353,996,800"},"debtToEquity":{"raw":71.091,"fmt":"71.09"},"revenuePerShare":{"raw":145.011,"fmt":"145.01"},"returnOnAssets":{"raw":0.04954,"fmt":"4.95%"},"returnOnEquity":{"raw":0.17994,"fmt":"17.99%"},"grossProfits":{"raw":30792000000,"fmt":"30.79B","longFmt":"30,792,000,000"},"freeCashflow":{"raw":4179624960,"fmt":"4.18B","longFmt":"4,179,624,960"},"operatingCashflow":{"raw":6033999872,"fmt":"6.03B","longFmt":"6,033,999,872"},"earningsGrowth":{"raw":-0.166,"fmt":"-16.60%"},"revenueGrowth":{"raw":0.007,"fmt":"0.70%"},"grossMargins":{"raw":0.22312,"fmt":"22.31%"},"ebitdaMargins":{"raw":0.052989997,"fmt":"5.30%"},"operatingMargins":{"raw":0.04032,"fmt":"4.03%"},"profitMargins":{"raw":0.03533,"fmt":"3.53%"},"financialCurrency":"USD"}}],"error":null}} </t>
  </si>
  <si>
    <t xml:space="preserve">{"quoteSummary":{"result":[{"cashflowStatementHistoryQuarterly":{"cashflowStatements":[{"maxAge":1,"endDate":{"raw":1553990400,"fmt":"2019-03-31"},"netIncome":{"raw":1833000000,"fmt":"1.83B","longFmt":"1,833,000,000"},"depreciation":{"raw":1563000000,"fmt":"1.56B","longFmt":"1,563,000,000"},"changeToNetincome":{"raw":-448000000,"fmt":"-448M","longFmt":"-448,000,000"},"changeToAccountReceivables":{"raw":179000000,"fmt":"179M","longFmt":"179,000,000"},"changeToLiabilities":{"raw":-142000000,"fmt":"-142M","longFmt":"-142,000,000"},"changeToInventory":{"raw":-4000000,"fmt":"-4M","longFmt":"-4,000,000"},"changeToOperatingActivities":{"raw":62000000,"fmt":"62M","longFmt":"62,000,000"},"totalCashFromOperatingActivities":{"raw":2894000000,"fmt":"2.89B","longFmt":"2,894,000,000"},"capitalExpenditures":{"raw":-1637000000,"fmt":"-1.64B","longFmt":"-1,637,000,000"},"investments":{"raw":-1000000,"fmt":"-1M","longFmt":"-1,000,000"},"otherCashflowsFromInvestingActivities":{"raw":19000000,"fmt":"19M","longFmt":"19,000,000"},"totalCashflowsFromInvestingActivities":{"raw":-1477000000,"fmt":"-1.48B","longFmt":"-1,477,000,000"},"dividendsPaid":{"raw":-350000000,"fmt":"-350M","longFmt":"-350,000,000"},"netBorrowings":{"raw":-19000000,"fmt":"-19M","longFmt":"-19,000,000"},"otherCashflowsFromFinancingActivities":{"raw":-52000000,"fmt":"-52M","longFmt":"-52,000,000"},"totalCashFromFinancingActivities":{"raw":-1173000000,"fmt":"-1.17B","longFmt":"-1,173,000,000"},"effectOfExchangeRate":{"raw":75000000,"fmt":"75M","longFmt":"75,000,000"},"changeInCash":{"raw":319000000,"fmt":"319M","longFmt":"319,000,000"},"repurchaseOfStock":{"raw":-752000000,"fmt":"-752M","longFmt":"-752,000,000"}},{"maxAge":1,"endDate":{"raw":1546214400,"fmt":"2018-12-31"},"netIncome":{"raw":1868000000,"fmt":"1.87B","longFmt":"1,868,000,000"},"depreciation":{"raw":1632000000,"fmt":"1.63B","longFmt":"1,632,000,000"},"changeToNetincome":{"raw":-312000000,"fmt":"-312M","longFmt":"-312,000,000"},"changeToAccountReceivables":{"raw":382000000,"fmt":"382M","longFmt":"382,000,000"},"changeToLiabilities":{"raw":-9000000,"fmt":"-9M","longFmt":"-9,000,000"},"changeToInventory":{"raw":251000000,"fmt":"251M","longFmt":"251,000,000"},"changeToOperatingActivities":{"raw":-4000000,"fmt":"-4M","longFmt":"-4,000,000"},"totalCashFromOperatingActivities":{"raw":3783000000,"fmt":"3.78B","longFmt":"3,783,000,000"},"capitalExpenditures":{"raw":-1617000000,"fmt":"-1.62B","longFmt":"-1,617,000,000"},"investments":{"raw":624000000,"fmt":"624M","longFmt":"624,000,000"},"otherCashflowsFromInvestingActivities":{"raw":127000000,"fmt":"127M","longFmt":"127,000,000"},"totalCashflowsFromInvestingActivities":{"raw":-178000000,"fmt":"-178M","longFmt":"-178,000,000"},"dividendsPaid":{"raw":-354000000,"fmt":"-354M","longFmt":"-354,000,000"},"netBorrowings":{"raw":-25000000,"fmt":"-25M","longFmt":"-25,000,000"},"otherCashflowsFromFinancingActivities":{"raw":-12000000,"fmt":"-12M","longFmt":"-12,000,000"},"totalCashFromFinancingActivities":{"raw":-1317000000,"fmt":"-1.32B","longFmt":"-1,317,000,000"},"effectOfExchangeRate":{"raw":-77000000,"fmt":"-77M","longFmt":"-77,000,000"},"changeInCash":{"raw":2211000000,"fmt":"2.21B","longFmt":"2,211,000,000"},"repurchaseOfStock":{"raw":-926000000,"fmt":"-926M","longFmt":"-926,000,000"}},{"maxAge":1,"endDate":{"raw":1538265600,"fmt":"2018-09-30"},"netIncome":{"raw":1861000000,"fmt":"1.86B","longFmt":"1,861,000,000"},"depreciation":{"raw":1499000000,"fmt":"1.5B","longFmt":"1,499,000,000"},"changeToNetincome":{"raw":101000000,"fmt":"101M","longFmt":"101,000,000"},"changeToAccountReceivables":{"raw":-602000000,"fmt":"-602M","longFmt":"-602,000,000"},"changeToLiabilities":{"raw":239000000,"fmt":"239M","longFmt":"239,000,000"},"changeToInventory":{"raw":-144000000,"fmt":"-144M","longFmt":"-144,000,000"},"changeToOperatingActivities":{"raw":97000000,"fmt":"97M","longFmt":"97,000,000"},"totalCashFromOperatingActivities":{"raw":3410000000,"fmt":"3.41B","longFmt":"3,410,000,000"},"capitalExpenditures":{"raw":-1599000000,"fmt":"-1.6B","longFmt":"-1,599,000,000"},"investments":{"raw":-261000000,"fmt":"-261M","longFmt":"-261,000,000"},"otherCashflowsFromInvestingActivities":{"raw":136000000,"fmt":"136M","longFmt":"136,000,000"},"totalCashflowsFromInvestingActivities":{"raw":-1638000000,"fmt":"-1.64B","longFmt":"-1,638,000,000"},"dividendsPaid":{"raw":-334000000,"fmt":"-334M","longFmt":"-334,000,000"},"netBorrowings":{"raw":-18000000,"fmt":"-18M","longFmt":"-18,000,000"},"otherCashflowsFromFinancingActivities":{"raw":-63000000,"fmt":"-63M","longFmt":"-63,000,000"},"totalCashFromFinancingActivities":{"raw":-1263000000,"fmt":"-1.26B","longFmt":"-1,263,000,000"},"effectOfExchangeRate":{"raw":-26000000,"fmt":"-26M","longFmt":"-26,000,000"},"changeInCash":{"raw":483000000,"fmt":"483M","longFmt":"483,000,000"},"repurchaseOfStock":{"raw":-927000000,"fmt":"-927M","longFmt":"-927,000,000"},"issuanceOfStock":{"raw":79000000,"fmt":"79M","longFmt":"79,000,000"}},{"maxAge":1,"endDate":{"raw":1530316800,"fmt":"2018-06-30"},"netIncome":{"raw":1640000000,"fmt":"1.64B","longFmt":"1,640,000,000"},"depreciation":{"raw":1453000000,"fmt":"1.45B","longFmt":"1,453,000,000"},"changeToNetincome":{"raw":72000000,"fmt":"72M","longFmt":"72,000,000"},"changeToAccountReceivables":{"raw":316000000,"fmt":"316M","longFmt":"316,000,000"},"changeToLiabilities":{"raw":-101000000,"fmt":"-101M","longFmt":"-101,000,000"},"changeToInventory":{"raw":-33000000,"fmt":"-33M","longFmt":"-33,000,000"},"changeToOperatingActivities":{"raw":-126000000,"fmt":"-126M","longFmt":"-126,000,000"},"totalCashFromOperatingActivities":{"raw":3342000000,"fmt":"3.34B","longFmt":"3,342,000,000"},"capitalExpenditures":{"raw":-1999000000,"fmt":"-2B","longFmt":"-1,999,000,000"},"investments":{"raw":-336000000,"fmt":"-336M","longFmt":"-336,000,000"},"otherCashflowsFromInvestingActivities":{"raw":247000000,"fmt":"247M","longFmt":"247,000,000"},"totalCashflowsFromInvestingActivities":{"raw":-1949000000,"fmt":"-1.95B","longFmt":"-1,949,000,000"},"dividendsPaid":{"raw":-337000000,"fmt":"-337M","longFmt":"-337,000,000"},"netBorrowings":{"raw":-2064000000,"fmt":"-2.06B","longFmt":"-2,064,000,000"},"otherCashflowsFromFinancingActivities":{"raw":2000000,"fmt":"2M","longFmt":"2,000,000"},"totalCashFromFinancingActivities":{"raw":-3003000000,"fmt":"-3B","longFmt":"-3,003,000,000"},"effectOfExchangeRate":{"raw":-139000000,"fmt":"-139M","longFmt":"-139,000,000"},"changeInCash":{"raw":-1749000000,"fmt":"-1.75B","longFmt":"-1,749,000,000"},"repurchaseOfStock":{"raw":-646000000,"fmt":"-646M","longFmt":"-646,000,000"},"issuanceOfStock":{"raw":42000000,"fmt":"42M","longFmt":"42,000,000"}}],"maxAge":86400},"defaultKeyStatistics":{"maxAge":1,"priceHint":{"raw":2,"fmt":"2","longFmt":"2"},"enterpriseValue":{"raw":76307169280,"fmt":"76.31B","longFmt":"76,307,169,280"},"forwardPE":{"raw":13.414634,"fmt":"13.41"},"profitMargins":{"raw":0.19041,"fmt":"19.04%"},"floatShares":{"raw":1129192682,"fmt":"1.13B","longFmt":"1,129,192,682"},"sharesOutstanding":{"raw":1130179968,"fmt":"1.13B","longFmt":"1,130,179,968"},"sharesShort":{"raw":8578766,"fmt":"8.58M","longFmt":"8,578,766"},"sharesShortPriorMonth":{"raw":9152656,"fmt":"9.15M","longFmt":"9,152,656"},"sharesShortPreviousMonthDate":{"raw":1559260800,"fmt":"2019-05-31"},"dateShortInterest":{"raw":1561680000,"fmt":"2019-06-28"},"sharesPercentSharesOut":{"raw":0.0076,"fmt":"0.76%"},"heldPercentInsiders":{"raw":9.3999994E-4,"fmt":"0.09%"},"heldPercentInstitutions":{"raw":0.75121003,"fmt":"75.12%"},"shortRatio":{"raw":1.35,"fmt":"1.35"},"shortPercentOfFloat":{"raw":0.0076,"fmt":"0.76%"},"beta":{"raw":0.691429,"fmt":"0.69"},"morningStarOverallRating":{},"morningStarRiskRating":{},"category":null,"bookValue":{"raw":29.074,"fmt":"29.07"},"priceToBook":{"raw":2.080897,"fmt":"2.08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1.064,"fmt":"106.40%"},"revenueQuarterlyGrowth":{},"netIncomeToCommon":{"raw":7201999872,"fmt":"7.2B","longFmt":"7,201,999,872"},"trailingEps":{"raw":6.176,"fmt":"6.18"},"forwardEps":{"raw":4.51,"fmt":"4.51"},"pegRatio":{"raw":4.3,"fmt":"4.30"},"lastSplitFactor":"1000000/1311791","lastSplitDate":{"raw":1335830400,"fmt":"2012-05-01"},"enterpriseToRevenue":{"raw":2.017,"fmt":"2.02"},"enterpriseToEbitda":{"raw":4.837,"fmt":"4.84"},"52WeekChange":{"raw":-0.1406914,"fmt":"-14.07%"},"SandP52WeekChange":{"raw":0.077139735,"fmt":"7.71%"},"lastDividendValue":{},"lastCapGain":{},"annualHoldingsTurnover":{}},"financialData":{"maxAge":86400,"currentPrice":{"raw":60.5,"fmt":"60.50"},"targetHighPrice":{"raw":96.0,"fmt":"96.00"},"targetLowPrice":{"raw":65.0,"fmt":"65.00"},"targetMeanPrice":{"raw":77.69,"fmt":"77.69"},"targetMedianPrice":{"raw":79.5,"fmt":"79.50"},"recommendationMean":{"raw":2.0,"fmt":"2.00"},"recommendationKey":"buy","numberOfAnalystOpinions":{"raw":16,"fmt":"16","longFmt":"16"},"totalCash":{"raw":8272000000,"fmt":"8.27B","longFmt":"8,272,000,000"},"totalCashPerShare":{"raw":7.319,"fmt":"7.32"},"ebitda":{"raw":15774999552,"fmt":"15.77B","longFmt":"15,774,999,552"},"totalDebt":{"raw":15911999488,"fmt":"15.91B","longFmt":"15,911,999,488"},"quickRatio":{"raw":1.647,"fmt":"1.65"},"currentRatio":{"raw":1.857,"fmt":"1.86"},"totalRevenue":{"raw":37823000576,"fmt":"37.82B","longFmt":"37,823,000,576"},"debtToEquity":{"raw":48.246,"fmt":"48.25"},"revenuePerShare":{"raw":32.707,"fmt":"32.71"},"returnOnAssets":{"raw":0.08452,"fmt":"8.45%"},"returnOnEquity":{"raw":0.22766,"fmt":"22.77%"},"grossProfits":{"raw":17984000000,"fmt":"17.98B","longFmt":"17,984,000,000"},"freeCashflow":{"raw":6022624768,"fmt":"6.02B","longFmt":"6,022,624,768"},"operatingCashflow":{"raw":13429000192,"fmt":"13.43B","longFmt":"13,429,000,192"},"earningsGrowth":{"raw":1.133,"fmt":"113.30%"},"revenueGrowth":{"raw":0.037,"fmt":"3.70%"},"grossMargins":{"raw":0.48264,"fmt":"48.26%"},"ebitdaMargins":{"raw":0.41707,"fmt":"41.71%"},"operatingMargins":{"raw":0.25426,"fmt":"25.43%"},"profitMargins":{"raw":0.19041,"fmt":"19.04%"},"financialCurrency":"USD"}}],"error":null}} </t>
  </si>
  <si>
    <t xml:space="preserve">{"quoteSummary":{"result":[{"cashflowStatementHistoryQuarterly":{"cashflowStatements":[{"maxAge":1,"endDate":{"raw":1553990400,"fmt":"2019-03-31"},"netIncome":{"raw":2157000000,"fmt":"2.16B","longFmt":"2,157,000,000"},"depreciation":{"raw":2219000000,"fmt":"2.22B","longFmt":"2,219,000,000"},"changeToNetincome":{"raw":-1038000000,"fmt":"-1.04B","longFmt":"-1,038,000,000"},"changeToLiabilities":{"raw":0,"fmt":null,"longFmt":"0"},"changeToOperatingActivities":{"raw":-5316000000,"fmt":"-5.32B","longFmt":"-5,316,000,000"},"totalCashFromOperatingActivities":{"raw":-81000000,"fmt":"-81M","longFmt":"-81,000,000"},"capitalExpenditures":{"raw":-5761000000,"fmt":"-5.76B","longFmt":"-5,761,000,000"},"investments":{"raw":1000000,"fmt":"1M","longFmt":"1,000,000"},"otherCashflowsFromInvestingActivities":{"raw":-2000000,"fmt":"-2M","longFmt":"-2,000,000"},"totalCashflowsFromInvestingActivities":{"raw":-3711000000,"fmt":"-3.71B","longFmt":"-3,711,000,000"},"dividendsPaid":{"raw":-626000000,"fmt":"-626M","longFmt":"-626,000,000"},"netBorrowings":{"raw":1939000000,"fmt":"1.94B","longFmt":"1,939,000,000"},"otherCashflowsFromFinancingActivities":{"raw":-236000000,"fmt":"-236M","longFmt":"-236,000,000"},"totalCashFromFinancingActivities":{"raw":1077000000,"fmt":"1.08B","longFmt":"1,077,000,000"},"changeInCash":{"raw":-2715000000,"fmt":"-2.71B","longFmt":"-2,715,000,000"}},{"maxAge":1,"endDate":{"raw":1546214400,"fmt":"2018-12-31"},"netIncome":{"raw":2044000000,"fmt":"2.04B","longFmt":"2,044,000,000"},"depreciation":{"raw":1274000000,"fmt":"1.27B","longFmt":"1,274,000,000"},"changeToNetincome":{"raw":-3537000000,"fmt":"-3.54B","longFmt":"-3,537,000,000"},"changeToAccountReceivables":{"raw":492000000,"fmt":"492M","longFmt":"492,000,000"},"changeToLiabilities":{"raw":-537000000,"fmt":"-537M","longFmt":"-537,000,000"},"changeToInventory":{"raw":399000000,"fmt":"399M","longFmt":"399,000,000"},"changeToOperatingActivities":{"raw":3603000000,"fmt":"3.6B","longFmt":"3,603,000,000"},"totalCashFromOperatingActivities":{"raw":6030000000,"fmt":"6.03B","longFmt":"6,030,000,000"},"capitalExpenditures":{"raw":-5884000000,"fmt":"-5.88B","longFmt":"-5,884,000,000"},"investments":{"raw":1064000000,"fmt":"1.06B","longFmt":"1,064,000,000"},"otherCashflowsFromInvestingActivities":{"raw":-953000000,"fmt":"-953M","longFmt":"-953,000,000"},"totalCashflowsFromInvestingActivities":{"raw":-6188000000,"fmt":"-6.19B","longFmt":"-6,188,000,000"},"dividendsPaid":{"raw":-552000000,"fmt":"-552M","longFmt":"-552,000,000"},"netBorrowings":{"raw":2576000000,"fmt":"2.58B","longFmt":"2,576,000,000"},"otherCashflowsFromFinancingActivities":{"raw":908000000,"fmt":"908M","longFmt":"908,000,000"},"totalCashFromFinancingActivities":{"raw":2842000000,"fmt":"2.84B","longFmt":"2,842,000,000"},"effectOfExchangeRate":{"raw":-46000000,"fmt":"-46M","longFmt":"-46,000,000"},"changeInCash":{"raw":2638000000,"fmt":"2.64B","longFmt":"2,638,000,000"},"repurchaseOfStock":{"raw":-90000000,"fmt":"-90M","longFmt":"-90,000,000"}},{"maxAge":1,"endDate":{"raw":1538265600,"fmt":"2018-09-30"},"netIncome":{"raw":2534000000,"fmt":"2.53B","longFmt":"2,534,000,000"},"depreciation":{"raw":-2295000000,"fmt":"-2.29B","longFmt":"-2,295,000,000"},"changeToNetincome":{"raw":-1384000000,"fmt":"-1.38B","longFmt":"-1,384,000,000"},"changeToAccountReceivables":{"raw":492000000,"fmt":"492M","longFmt":"492,000,000"},"changeToLiabilities":{"raw":0,"fmt":null,"longFmt":"0"},"changeToInventory":{"raw":399000000,"fmt":"399M","longFmt":"399,000,000"},"changeToOperatingActivities":{"raw":-782000000,"fmt":"-782M","longFmt":"-782,000,000"},"totalCashFromOperatingActivities":{"raw":3673000000,"fmt":"3.67B","longFmt":"3,673,000,000"},"capitalExpenditures":{"raw":-6140000000,"fmt":"-6.14B","longFmt":"-6,140,000,000"},"investments":{"raw":-91000000,"fmt":"-91M","longFmt":"-91,000,000"},"otherCashflowsFromInvestingActivities":{"raw":1068000000,"fmt":"1.07B","longFmt":"1,068,000,000"},"totalCashflowsFromInvestingActivities":{"raw":-4535000000,"fmt":"-4.54B","longFmt":"-4,535,000,000"},"dividendsPaid":{"raw":-586000000,"fmt":"-586M","longFmt":"-586,000,000"},"netBorrowings":{"raw":4127000000,"fmt":"4.13B","longFmt":"4,127,000,000"},"otherCashflowsFromFinancingActivities":{"raw":416000000,"fmt":"416M","longFmt":"416,000,000"},"totalCashFromFinancingActivities":{"raw":3957000000,"fmt":"3.96B","longFmt":"3,957,000,000"},"effectOfExchangeRate":{"raw":-8000000,"fmt":"-8M","longFmt":"-8,000,000"},"changeInCash":{"raw":3087000000,"fmt":"3.09B","longFmt":"3,087,000,000"},"repurchaseOfStock":{"raw":-90000000,"fmt":"-90M","longFmt":"-90,000,000"}},{"maxAge":1,"endDate":{"raw":1530316800,"fmt":"2018-06-30"},"netIncome":{"raw":2390000000,"fmt":"2.39B","longFmt":"2,390,000,000"},"depreciation":{"raw":3099000000,"fmt":"3.1B","longFmt":"3,099,000,000"},"changeToNetincome":{"raw":589000000,"fmt":"589M","longFmt":"589,000,000"},"changeToAccountReceivables":{"raw":492000000,"fmt":"492M","longFmt":"492,000,000"},"changeToLiabilities":{"raw":0,"fmt":null,"longFmt":"0"},"changeToInventory":{"raw":399000000,"fmt":"399M","longFmt":"399,000,000"},"changeToOperatingActivities":{"raw":-973000000,"fmt":"-973M","longFmt":"-973,000,000"},"totalCashFromOperatingActivities":{"raw":5105000000,"fmt":"5.11B","longFmt":"5,105,000,000"},"capitalExpenditures":{"raw":-6705000000,"fmt":"-6.71B","longFmt":"-6,705,000,000"},"investments":{"raw":167000000,"fmt":"167M","longFmt":"167,000,000"},"otherCashflowsFromInvestingActivities":{"raw":47000000,"fmt":"47M","longFmt":"47,000,000"},"totalCashflowsFromInvestingActivities":{"raw":-5478000000,"fmt":"-5.48B","longFmt":"-5,478,000,000"},"dividendsPaid":{"raw":-568000000,"fmt":"-568M","longFmt":"-568,000,000"},"netBorrowings":{"raw":339000000,"fmt":"339M","longFmt":"339,000,000"},"otherCashflowsFromFinancingActivities":{"raw":1115000000,"fmt":"1.11B","longFmt":"1,115,000,000"},"totalCashFromFinancingActivities":{"raw":886000000,"fmt":"886M","longFmt":"886,000,000"},"effectOfExchangeRate":{"raw":-289000000,"fmt":"-289M","longFmt":"-289,000,000"},"changeInCash":{"raw":224000000,"fmt":"224M","longFmt":"224,000,000"},"repurchaseOfStock":{"raw":-90000000,"fmt":"-90M","longFmt":"-90,000,000"}}],"maxAge":86400},"defaultKeyStatistics":{"maxAge":1,"priceHint":{"raw":2,"fmt":"2","longFmt":"2"},"enterpriseValue":{"raw":150389948416,"fmt":"150.39B","longFmt":"150,389,948,416"},"forwardPE":{"raw":6.279553,"fmt":"6.28"},"profitMargins":{"raw":0.06257,"fmt":"6.26%"},"floatShares":{"raw":1243661042,"fmt":"1.24B","longFmt":"1,243,661,042"},"sharesOutstanding":{"raw":1418390016,"fmt":"1.42B","longFmt":"1,418,390,016"},"sharesShort":{"raw":27007968,"fmt":"27.01M","longFmt":"27,007,968"},"sharesShortPriorMonth":{"raw":21605905,"fmt":"21.61M","longFmt":"21,605,905"},"sharesShortPreviousMonthDate":{"raw":1559260800,"fmt":"2019-05-31"},"dateShortInterest":{"raw":1561680000,"fmt":"2019-06-28"},"sharesPercentSharesOut":{"raw":0.019,"fmt":"1.90%"},"heldPercentInsiders":{"raw":0.07298,"fmt":"7.30%"},"heldPercentInstitutions":{"raw":0.78816,"fmt":"78.82%"},"shortRatio":{"raw":2.94,"fmt":"2.94"},"shortPercentOfFloat":{"raw":0.019,"fmt":"1.90%"},"beta":{"raw":1.245384,"fmt":"1.25"},"morningStarOverallRating":{},"morningStarRiskRating":{},"category":null,"bookValue":{"raw":29.118,"fmt":"29.12"},"priceToBook":{"raw":1.3500241,"fmt":"1.35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1.062,"fmt":"106.20%"},"revenueQuarterlyGrowth":{},"netIncomeToCommon":{"raw":9002999808,"fmt":"9B","longFmt":"9,002,999,808"},"trailingEps":{"raw":6.289,"fmt":"6.29"},"forwardEps":{"raw":6.26,"fmt":"6.26"},"pegRatio":{"raw":0.39,"fmt":"0.39"},"lastSplitFactor":null,"lastSplitDate":{},"enterpriseToRevenue":{"raw":1.031,"fmt":"1.03"},"enterpriseToEbitda":{"raw":12.6,"fmt":"12.60"},"52WeekChange":{"raw":-0.008847356,"fmt":"-0.88%"},"SandP52WeekChange":{"raw":0.077139735,"fmt":"7.71%"},"lastDividendValue":{},"lastCapGain":{},"annualHoldingsTurnover":{}},"financialData":{"maxAge":86400,"currentPrice":{"raw":39.31,"fmt":"39.31"},"targetHighPrice":{"raw":67.0,"fmt":"67.00"},"targetLowPrice":{"raw":33.0,"fmt":"33.00"},"targetMeanPrice":{"raw":46.7,"fmt":"46.70"},"targetMedianPrice":{"raw":46.5,"fmt":"46.50"},"recommendationMean":{"raw":2.2,"fmt":"2.20"},"recommendationKey":"buy","numberOfAnalystOpinions":{"raw":20,"fmt":"20","longFmt":"20"},"totalCash":{"raw":17897000960,"fmt":"17.9B","longFmt":"17,897,000,960"},"totalCashPerShare":{"raw":12.618,"fmt":"12.62"},"ebitda":{"raw":11936000000,"fmt":"11.94B","longFmt":"11,936,000,000"},"totalDebt":{"raw":108586000384,"fmt":"108.59B","longFmt":"108,586,000,384"},"quickRatio":{"raw":0.733,"fmt":"0.73"},"currentRatio":{"raw":0.939,"fmt":"0.94"},"totalRevenue":{"raw":145828003840,"fmt":"145.83B","longFmt":"145,828,003,840"},"debtToEquity":{"raw":243.259,"fmt":"243.26"},"revenuePerShare":{"raw":103.186,"fmt":"103.19"},"returnOnAssets":{"raw":0.01733,"fmt":"1.73%"},"returnOnEquity":{"raw":0.22748,"fmt":"22.75%"},"grossProfits":{"raw":14278000000,"fmt":"14.28B","longFmt":"14,278,000,000"},"freeCashflow":{"raw":-10241750016,"fmt":"-10.24B","longFmt":"-10,241,750,016"},"operatingCashflow":{"raw":14727000064,"fmt":"14.73B","longFmt":"14,727,000,064"},"earningsGrowth":{"raw":1.053,"fmt":"105.30%"},"revenueGrowth":{"raw":-0.034,"fmt":"-3.40%"},"grossMargins":{"raw":0.09397,"fmt":"9.40%"},"ebitdaMargins":{"raw":0.08185001,"fmt":"8.19%"},"operatingMargins":{"raw":0.04295,"fmt":"4.30%"},"profitMargins":{"raw":0.06257,"fmt":"6.26%"},"financialCurrency":"USD"}}],"error":null}} </t>
  </si>
  <si>
    <t xml:space="preserve">{"quoteSummary":{"result":[{"cashflowStatementHistoryQuarterly":{"cashflowStatements":[{"maxAge":1,"endDate":{"raw":1553904000,"fmt":"2019-03-30"},"netIncome":{"raw":140173000,"fmt":"140.17M","longFmt":"140,173,000"},"depreciation":{"raw":24011000,"fmt":"24.01M","longFmt":"24,011,000"},"changeToNetincome":{"raw":35632000,"fmt":"35.63M","longFmt":"35,632,000"},"changeToAccountReceivables":{"raw":112488000,"fmt":"112.49M","longFmt":"112,488,000"},"changeToLiabilities":{"raw":-39530000,"fmt":"-39.53M","longFmt":"-39,530,000"},"changeToInventory":{"raw":-46646000,"fmt":"-46.65M","longFmt":"-46,646,000"},"changeToOperatingActivities":{"raw":-71162000,"fmt":"-71.16M","longFmt":"-71,162,000"},"totalCashFromOperatingActivities":{"raw":164582000,"fmt":"164.58M","longFmt":"164,582,000"},"capitalExpenditures":{"raw":-30094000,"fmt":"-30.09M","longFmt":"-30,094,000"},"investments":{"raw":-2161000,"fmt":"-2.16M","longFmt":"-2,161,000"},"totalCashflowsFromInvestingActivities":{"raw":-32621000,"fmt":"-32.62M","longFmt":"-32,621,000"},"dividendsPaid":{"raw":-200687000,"fmt":"-200.69M","longFmt":"-200,687,000"},"totalCashFromFinancingActivities":{"raw":-213381000,"fmt":"-213.38M","longFmt":"-213,381,000"},"effectOfExchangeRate":{"raw":-4286000,"fmt":"-4.29M","longFmt":"-4,286,000"},"changeInCash":{"raw":-85706000,"fmt":"-85.71M","longFmt":"-85,706,000"},"repurchaseOfStock":{"raw":-12694000,"fmt":"-12.69M","longFmt":"-12,694,000"}},{"maxAge":1,"endDate":{"raw":1546041600,"fmt":"2018-12-29"},"netIncome":{"raw":190150000,"fmt":"190.15M","longFmt":"190,150,000"},"depreciation":{"raw":24718000,"fmt":"24.72M","longFmt":"24,718,000"},"changeToNetincome":{"raw":50806000,"fmt":"50.81M","longFmt":"50,806,000"},"changeToAccountReceivables":{"raw":-106788000,"fmt":"-106.79M","longFmt":"-106,788,000"},"changeToLiabilities":{"raw":5742000,"fmt":"5.74M","longFmt":"5,742,000"},"changeToInventory":{"raw":-13177000,"fmt":"-13.18M","longFmt":"-13,177,000"},"changeToOperatingActivities":{"raw":58208000,"fmt":"58.21M","longFmt":"58,208,000"},"totalCashFromOperatingActivities":{"raw":217738000,"fmt":"217.74M","longFmt":"217,738,000"},"capitalExpenditures":{"raw":-32909000,"fmt":"-32.91M","longFmt":"-32,909,000"},"investments":{"raw":-34465000,"fmt":"-34.47M","longFmt":"-34,465,000"},"totalCashflowsFromInvestingActivities":{"raw":-68688000,"fmt":"-68.69M","longFmt":"-68,688,000"},"dividendsPaid":{"raw":-200687000,"fmt":"-200.69M","longFmt":"-200,687,000"},"otherCashflowsFromFinancingActivities":{"raw":1000,"fmt":"1k","longFmt":"1,000"},"totalCashFromFinancingActivities":{"raw":2373000,"fmt":"2.37M","longFmt":"2,373,000"},"effectOfExchangeRate":{"raw":-6160000,"fmt":"-6.16M","longFmt":"-6,160,000"},"changeInCash":{"raw":145263000,"fmt":"145.26M","longFmt":"145,263,000"},"repurchaseOfStock":{"raw":-9746000,"fmt":"-9.75M","longFmt":"-9,746,000"},"issuanceOfStock":{"raw":12118000,"fmt":"12.12M","longFmt":"12,118,000"}},{"maxAge":1,"endDate":{"raw":1538179200,"fmt":"2018-09-29"},"netIncome":{"raw":184214000,"fmt":"184.21M","longFmt":"184,214,000"},"depreciation":{"raw":23256000,"fmt":"23.26M","longFmt":"23,256,000"},"changeToNetincome":{"raw":32725000,"fmt":"32.73M","longFmt":"32,725,000"},"changeToAccountReceivables":{"raw":63856000,"fmt":"63.86M","longFmt":"63,856,000"},"changeToLiabilities":{"raw":23543000,"fmt":"23.54M","longFmt":"23,543,000"},"changeToInventory":{"raw":-64473000,"fmt":"-64.47M","longFmt":"-64,473,000"},"changeToOperatingActivities":{"raw":6554000,"fmt":"6.55M","longFmt":"6,554,000"},"totalCashFromOperatingActivities":{"raw":263719000,"fmt":"263.72M","longFmt":"263,719,000"},"capitalExpenditures":{"raw":-29774000,"fmt":"-29.77M","longFmt":"-29,774,000"},"investments":{"raw":-2878000,"fmt":"-2.88M","longFmt":"-2,878,000"},"totalCashflowsFromInvestingActivities":{"raw":-52921000,"fmt":"-52.92M","longFmt":"-52,921,000"},"dividendsPaid":{"raw":-100063000,"fmt":"-100.06M","longFmt":"-100,063,000"},"otherCashflowsFromFinancingActivities":{"raw":1000,"fmt":"1k","longFmt":"1,000"},"totalCashFromFinancingActivities":{"raw":-99690000,"fmt":"-99.69M","longFmt":"-99,690,000"},"effectOfExchangeRate":{"raw":-1433000,"fmt":"-1.43M","longFmt":"-1,433,000"},"changeInCash":{"raw":109675000,"fmt":"109.67M","longFmt":"109,675,000"},"repurchaseOfStock":{"raw":-9000,"fmt":"-9k","longFmt":"-9,000"},"issuanceOfStock":{"raw":382000,"fmt":"382k","longFmt":"382,000"}},{"maxAge":1,"endDate":{"raw":1530316800,"fmt":"2018-06-30"},"netIncome":{"raw":190342000,"fmt":"190.34M","longFmt":"190,342,000"},"depreciation":{"raw":25074000,"fmt":"25.07M","longFmt":"25,074,000"},"changeToNetincome":{"raw":35142000,"fmt":"35.14M","longFmt":"35,142,000"},"changeToAccountReceivables":{"raw":-139594000,"fmt":"-139.59M","longFmt":"-139,594,000"},"changeToLiabilities":{"raw":39211000,"fmt":"39.21M","longFmt":"39,211,000"},"changeToInventory":{"raw":21789000,"fmt":"21.79M","longFmt":"21,789,000"},"changeToOperatingActivities":{"raw":35975000,"fmt":"35.98M","longFmt":"35,975,000"},"totalCashFromOperatingActivities":{"raw":223873000,"fmt":"223.87M","longFmt":"223,873,000"},"capitalExpenditures":{"raw":-66736000,"fmt":"-66.74M","longFmt":"-66,736,000"},"investments":{"raw":-6865000,"fmt":"-6.87M","longFmt":"-6,865,000"},"totalCashflowsFromInvestingActivities":{"raw":-73270000,"fmt":"-73.27M","longFmt":"-73,270,000"},"dividendsPaid":{"raw":-99940000,"fmt":"-99.94M","longFmt":"-99,940,000"},"otherCashflowsFromFinancingActivities":{"raw":1000,"fmt":"1k","longFmt":"1,000"},"totalCashFromFinancingActivities":{"raw":-88062000,"fmt":"-88.06M","longFmt":"-88,062,000"},"effectOfExchangeRate":{"raw":-14934000,"fmt":"-14.93M","longFmt":"-14,934,000"},"changeInCash":{"raw":47607000,"fmt":"47.61M","longFmt":"47,607,000"},"repurchaseOfStock":{"raw":-338000,"fmt":"-338k","longFmt":"-338,000"},"issuanceOfStock":{"raw":12216000,"fmt":"12.22M","longFmt":"12,216,000"}}],"maxAge":86400},"defaultKeyStatistics":{"maxAge":1,"priceHint":{"raw":2,"fmt":"2","longFmt":"2"},"enterpriseValue":{"raw":13877832704,"fmt":"13.88B","longFmt":"13,877,832,704"},"forwardPE":{"raw":20.734535,"fmt":"20.73"},"profitMargins":{"raw":0.20716,"fmt":"20.72%"},"floatShares":{"raw":143349673,"fmt":"143.35M","longFmt":"143,349,673"},"sharesOutstanding":{"raw":189847008,"fmt":"189.85M","longFmt":"189,847,008"},"sharesShort":{"raw":3647117,"fmt":"3.65M","longFmt":"3,647,117"},"sharesShortPriorMonth":{"raw":4117689,"fmt":"4.12M","longFmt":"4,117,689"},"sharesShortPreviousMonthDate":{"raw":1559260800,"fmt":"2019-05-31"},"dateShortInterest":{"raw":1561680000,"fmt":"2019-06-28"},"sharesPercentSharesOut":{"raw":0.019199999,"fmt":"1.92%"},"heldPercentInsiders":{"raw":0.31654,"fmt":"31.65%"},"heldPercentInstitutions":{"raw":0.47133,"fmt":"47.13%"},"shortRatio":{"raw":3.65,"fmt":"3.65"},"shortPercentOfFloat":{"raw":0.0252,"fmt":"2.52%"},"beta":{"raw":1.226065,"fmt":"1.23"},"morningStarOverallRating":{},"morningStarRiskRating":{},"category":null,"bookValue":{"raw":22.73,"fmt":"22.73"},"priceToBook":{"raw":3.5393753,"fmt":"3.54"},"annualReportExpenseRatio":{},"ytdReturn":{},"beta3Year":{},"totalAssets":{},"yield":{},"fundFamily":null,"fundInceptionDate":{},"legalType":null,"threeYearAverageReturn":{},"fiveYearAverageReturn":{},"priceToSalesTrailing12Months":{},"lastFiscalYearEnd":{"raw":1546041600,"fmt":"2018-12-29"},"nextFiscalYearEnd":{"raw":1609200000,"fmt":"2020-12-29"},"mostRecentQuarter":{"raw":1553904000,"fmt":"2019-03-30"},"earningsQuarterlyGrowth":{"raw":0.083,"fmt":"8.30%"},"revenueQuarterlyGrowth":{},"netIncomeToCommon":{"raw":704878976,"fmt":"704.88M","longFmt":"704,878,976"},"trailingEps":{"raw":3.719,"fmt":"3.72"},"forwardEps":{"raw":3.88,"fmt":"3.88"},"pegRatio":{"raw":4.1,"fmt":"4.10"},"lastSplitFactor":"1/2","lastSplitDate":{"raw":1155686400,"fmt":"2006-08-16"},"enterpriseToRevenue":{"raw":4.079,"fmt":"4.08"},"enterpriseToEbitda":{"raw":15.689,"fmt":"15.69"},"52WeekChange":{"raw":0.25835443,"fmt":"25.84%"},"SandP52WeekChange":{"raw":0.077139735,"fmt":"7.71%"},"lastDividendValue":{},"lastCapGain":{},"annualHoldingsTurnover":{}},"financialData":{"maxAge":86400,"currentPrice":{"raw":80.45,"fmt":"80.45"},"targetHighPrice":{"raw":89.0,"fmt":"89.00"},"targetLowPrice":{"raw":70.0,"fmt":"70.00"},"targetMeanPrice":{"raw":79.2,"fmt":"79.20"},"targetMedianPrice":{"raw":80.0,"fmt":"80.00"},"recommendationMean":{"raw":3.2,"fmt":"3.20"},"recommendationKey":"hold","numberOfAnalystOpinions":{"raw":5,"fmt":"5","longFmt":"5"},"totalCash":{"raw":1313336064,"fmt":"1.31B","longFmt":"1,313,336,064"},"totalCashPerShare":{"raw":6.918,"fmt":"6.92"},"ebitda":{"raw":884582976,"fmt":"884.58M","longFmt":"884,582,976"},"totalDebt":{"raw":43277000,"fmt":"43.28M","longFmt":"43,277,000"},"quickRatio":{"raw":2.837,"fmt":"2.84"},"currentRatio":{"raw":4.035,"fmt":"4.03"},"totalRevenue":{"raw":3402621952,"fmt":"3.4B","longFmt":"3,402,621,952"},"debtToEquity":{"raw":1.003,"fmt":"1.00"},"revenuePerShare":{"raw":18.008,"fmt":"18.01"},"returnOnAssets":{"raw":0.09713,"fmt":"9.71%"},"returnOnEquity":{"raw":0.16959,"fmt":"16.96%"},"grossProfits":{"raw":1979719000,"fmt":"1.98B","longFmt":"1,979,719,000"},"freeCashflow":{"raw":474876512,"fmt":"474.88M","longFmt":"474,876,512"},"operatingCashflow":{"raw":869912000,"fmt":"869.91M","longFmt":"869,912,000"},"earningsGrowth":{"raw":0.087,"fmt":"8.70%"},"revenueGrowth":{"raw":0.078,"fmt":"7.80%"},"grossMargins":{"raw":0.58922,"fmt":"58.92%"},"ebitdaMargins":{"raw":0.25997,"fmt":"26.00%"},"operatingMargins":{"raw":0.23145,"fmt":"23.15%"},"profitMargins":{"raw":0.20716,"fmt":"20.72%"},"financialCurrency":"USD"}}],"error":null}} </t>
  </si>
  <si>
    <t xml:space="preserve">{"quoteSummary":{"result":[{"cashflowStatementHistoryQuarterly":{"cashflowStatements":[{"maxAge":1,"endDate":{"raw":1556582400,"fmt":"2019-04-30"},"netIncome":{"raw":3226000000,"fmt":"3.23B","longFmt":"3,226,000,000"},"depreciation":{"raw":456000000,"fmt":"456M","longFmt":"456,000,000"},"changeToNetincome":{"raw":247000000,"fmt":"247M","longFmt":"247,000,000"},"changeToLiabilities":{"raw":0,"fmt":null,"longFmt":"0"},"changeToOperatingActivities":{"raw":-25553000000,"fmt":"-25.55B","longFmt":"-25,553,000,000"},"totalCashFromOperatingActivities":{"raw":-22711000000,"fmt":"-22.71B","longFmt":"-22,711,000,000"},"capitalExpenditures":{"raw":-575000000,"fmt":"-575M","longFmt":"-575,000,000"},"investments":{"raw":8567000000,"fmt":"8.57B","longFmt":"8,567,000,000"},"totalCashflowsFromInvestingActivities":{"raw":7992000000,"fmt":"7.99B","longFmt":"7,992,000,000"},"dividendsPaid":{"raw":-1481000000,"fmt":"-1.48B","longFmt":"-1,481,000,000"},"netBorrowings":{"raw":-1774000000,"fmt":"-1.77B","longFmt":"-1,774,000,000"},"otherCashflowsFromFinancingActivities":{"raw":11537000000,"fmt":"11.54B","longFmt":"11,537,000,000"},"totalCashFromFinancingActivities":{"raw":7533000000,"fmt":"7.53B","longFmt":"7,533,000,000"},"effectOfExchangeRate":{"raw":194000000,"fmt":"194M","longFmt":"194,000,000"},"changeInCash":{"raw":-6992000000,"fmt":"-6.99B","longFmt":"-6,992,000,000"},"repurchaseOfStock":{"raw":-1394000000,"fmt":"-1.39B","longFmt":"-1,394,000,000"},"issuanceOfStock":{"raw":1345000000,"fmt":"1.34B","longFmt":"1,345,000,000"}},{"maxAge":1,"endDate":{"raw":1548892800,"fmt":"2019-01-31"},"netIncome":{"raw":3170000000,"fmt":"3.17B","longFmt":"3,170,000,000"},"depreciation":{"raw":440000000,"fmt":"440M","longFmt":"440,000,000"},"changeToNetincome":{"raw":293000000,"fmt":"293M","longFmt":"293,000,000"},"changeToLiabilities":{"raw":0,"fmt":null,"longFmt":"0"},"changeToOperatingActivities":{"raw":-7429000000,"fmt":"-7.43B","longFmt":"-7,429,000,000"},"totalCashFromOperatingActivities":{"raw":-4291000000,"fmt":"-4.29B","longFmt":"-4,291,000,000"},"capitalExpenditures":{"raw":-561000000,"fmt":"-561M","longFmt":"-561,000,000"},"investments":{"raw":-4546000000,"fmt":"-4.55B","longFmt":"-4,546,000,000"},"totalCashflowsFromInvestingActivities":{"raw":-5107000000,"fmt":"-5.11B","longFmt":"-5,107,000,000"},"dividendsPaid":{"raw":-1483000000,"fmt":"-1.48B","longFmt":"-1,483,000,000"},"netBorrowings":{"raw":4860000000,"fmt":"4.86B","longFmt":"4,860,000,000"},"otherCashflowsFromFinancingActivities":{"raw":15518000000,"fmt":"15.52B","longFmt":"15,518,000,000"},"totalCashFromFinancingActivities":{"raw":18635000000,"fmt":"18.64B","longFmt":"18,635,000,000"},"effectOfExchangeRate":{"raw":587000000,"fmt":"587M","longFmt":"587,000,000"},"changeInCash":{"raw":9824000000,"fmt":"9.82B","longFmt":"9,824,000,000"},"repurchaseOfStock":{"raw":-1980000000,"fmt":"-1.98B","longFmt":"-1,980,000,000"},"issuanceOfStock":{"raw":1620000000,"fmt":"1.62B","longFmt":"1,620,000,000"}},{"maxAge":1,"endDate":{"raw":1540944000,"fmt":"2018-10-31"},"netIncome":{"raw":3247000000,"fmt":"3.25B","longFmt":"3,247,000,000"},"depreciation":{"raw":-356000000,"fmt":"-356M","longFmt":"-356,000,000"},"changeToNetincome":{"raw":394000000,"fmt":"394M","longFmt":"394,000,000"},"changeToLiabilities":{"raw":0,"fmt":null,"longFmt":"0"},"changeToOperatingActivities":{"raw":-7294000000,"fmt":"-7.29B","longFmt":"-7,294,000,000"},"totalCashFromOperatingActivities":{"raw":-10857000000,"fmt":"-10.86B","longFmt":"-10,857,000,000"},"capitalExpenditures":{"raw":-585000000,"fmt":"-585M","longFmt":"-585,000,000"},"investments":{"raw":6437000000,"fmt":"6.44B","longFmt":"6,437,000,000"},"totalCashflowsFromInvestingActivities":{"raw":5787000000,"fmt":"5.79B","longFmt":"5,787,000,000"},"dividendsPaid":{"raw":-1426000000,"fmt":"-1.43B","longFmt":"-1,426,000,000"},"netBorrowings":{"raw":4860000000,"fmt":"4.86B","longFmt":"4,860,000,000"},"otherCashflowsFromFinancingActivities":{"raw":4785000000,"fmt":"4.79B","longFmt":"4,785,000,000"},"totalCashFromFinancingActivities":{"raw":3225000000,"fmt":"3.23B","longFmt":"3,225,000,000"},"effectOfExchangeRate":{"raw":39000000,"fmt":"39M","longFmt":"39,000,000"},"changeInCash":{"raw":-1806000000,"fmt":"-1.81B","longFmt":"-1,806,000,000"},"repurchaseOfStock":{"raw":-1628000000,"fmt":"-1.63B","longFmt":"-1,628,000,000"},"issuanceOfStock":{"raw":1494000000,"fmt":"1.49B","longFmt":"1,494,000,000"}},{"maxAge":1,"endDate":{"raw":1532995200,"fmt":"2018-07-31"},"netIncome":{"raw":3101000000,"fmt":"3.1B","longFmt":"3,101,000,000"},"depreciation":{"raw":418000000,"fmt":"418M","longFmt":"418,000,000"},"changeToNetincome":{"raw":407000000,"fmt":"407M","longFmt":"407,000,000"},"changeToLiabilities":{"raw":0,"fmt":null,"longFmt":"0"},"changeToOperatingActivities":{"raw":-9073000000,"fmt":"-9.07B","longFmt":"-9,073,000,000"},"totalCashFromOperatingActivities":{"raw":5300000000,"fmt":"5.3B","longFmt":"5,300,000,000"},"capitalExpenditures":{"raw":-521000000,"fmt":"-521M","longFmt":"-521,000,000"},"investments":{"raw":-12837000000,"fmt":"-12.84B","longFmt":"-12,837,000,000"},"totalCashflowsFromInvestingActivities":{"raw":-13344000000,"fmt":"-13.34B","longFmt":"-13,344,000,000"},"dividendsPaid":{"raw":-1427000000,"fmt":"-1.43B","longFmt":"-1,427,000,000"},"netBorrowings":{"raw":-1398000000,"fmt":"-1.4B","longFmt":"-1,398,000,000"},"otherCashflowsFromFinancingActivities":{"raw":10195000000,"fmt":"10.2B","longFmt":"10,195,000,000"},"totalCashFromFinancingActivities":{"raw":7252000000,"fmt":"7.25B","longFmt":"7,252,000,000"},"effectOfExchangeRate":{"raw":42000000,"fmt":"42M","longFmt":"42,000,000"},"changeInCash":{"raw":-750000000,"fmt":"-750M","longFmt":"-750,000,000"},"repurchaseOfStock":{"raw":-1500000000,"fmt":"-1.5B","longFmt":"-1,500,000,000"},"issuanceOfStock":{"raw":1382000000,"fmt":"1.38B","longFmt":"1,382,000,000"}}],"maxAge":86400},"defaultKeyStatistics":{"maxAge":1,"priceHint":{"raw":2,"fmt":"2","longFmt":"2"},"enterpriseValue":{"raw":114642157568,"fmt":"114.64B","longFmt":"114,642,157,568"},"forwardPE":{"raw":11.527377,"fmt":"11.53"},"profitMargins":{"raw":0.29539,"fmt":"29.54%"},"floatShares":{"raw":1434555295,"fmt":"1.43B","longFmt":"1,434,555,295"},"sharesOutstanding":{"raw":1434880000,"fmt":"1.43B","longFmt":"1,434,880,000"},"sharesShort":{"raw":5226860,"fmt":"5.23M","longFmt":"5,226,860"},"sharesShortPriorMonth":{"raw":5392513,"fmt":"5.39M","longFmt":"5,392,513"},"sharesShortPreviousMonthDate":{"raw":1559260800,"fmt":"2019-05-31"},"dateShortInterest":{"raw":1561680000,"fmt":"2019-06-28"},"sharesPercentSharesOut":{"raw":0.0036000002,"fmt":"0.36%"},"heldPercentInsiders":{"raw":1.0E-4,"fmt":"0.01%"},"heldPercentInstitutions":{"raw":0.48281,"fmt":"48.28%"},"shortRatio":{"raw":7.09,"fmt":"7.09"},"shortPercentOfFloat":{},"beta":{"raw":1.015579,"fmt":"1.02"},"morningStarOverallRating":{},"morningStarRiskRating":{},"category":null,"bookValue":{"raw":38.428,"fmt":"38.43"},"priceToBook":{"raw":2.0818152,"fmt":"2.08"},"annualReportExpenseRatio":{},"ytdReturn":{},"beta3Year":{},"totalAssets":{},"yield":{},"fundFamily":null,"fundInceptionDate":{},"legalType":null,"threeYearAverageReturn":{},"fiveYearAverageReturn":{},"priceToSalesTrailing12Months":{},"lastFiscalYearEnd":{"raw":1540944000,"fmt":"2018-10-31"},"nextFiscalYearEnd":{"raw":1604102400,"fmt":"2020-10-31"},"mostRecentQuarter":{"raw":1556582400,"fmt":"2019-04-30"},"earningsQuarterlyGrowth":{"raw":0.057,"fmt":"5.70%"},"revenueQuarterlyGrowth":{},"netIncomeToCommon":{},"trailingEps":{"raw":6.286,"fmt":"6.29"},"forwardEps":{"raw":6.94,"fmt":"6.94"},"pegRatio":{"raw":2.4,"fmt":"2.40"},"lastSplitFactor":"1/2","lastSplitDate":{"raw":1144368000,"fmt":"2006-04-07"},"enterpriseToRevenue":{},"enterpriseToEbitda":{},"52WeekChange":{"raw":0.03197527,"fmt":"3.20%"},"SandP52WeekChange":{"raw":0.077139735,"fmt":"7.71%"},"lastDividendValue":{},"lastCapGain":{},"annualHoldingsTurnover":{}},"financialData":{"maxAge":86400,"currentPrice":{"raw":80.0,"fmt":"80.00"},"targetHighPrice":{"raw":93.56,"fmt":"93.56"},"targetLowPrice":{"raw":80.62,"fmt":"80.62"},"targetMeanPrice":{"raw":88.28,"fmt":"88.28"},"targetMedianPrice":{"raw":88.28,"fmt":"88.28"},"recommendationMean":{"raw":2.2,"fmt":"2.20"},"recommendationKey":"buy","numberOfAnalystOpinions":{"raw":5,"fmt":"5","longFmt":"5"},"totalCash":{},"totalCashPerShare":{},"ebitda":{},"totalDebt":{},"quickRatio":{},"currentRatio":{},"totalRevenue":{},"debtToEquity":{},"revenuePerShare":{},"returnOnAssets":{"raw":0.00962,"fmt":"0.96%"},"returnOnEquity":{"raw":0.16156,"fmt":"16.16%"},"grossProfits":{"raw":41269000000,"fmt":"41.27B","longFmt":"41,269,000,000"},"freeCashflow":{},"operatingCashflow":{},"earningsGrowth":{"raw":0.067,"fmt":"6.70%"},"revenueGrowth":{"raw":0.132,"fmt":"13.20%"},"grossMargins":{"raw":0.0,"fmt":"0.00%"},"ebitdaMargins":{"raw":0.0,"fmt":"0.00%"},"operatingMargins":{"raw":0.0,"fmt":"0.00%"},"profitMargins":{"raw":0.29539,"fmt":"29.54%"},"financialCurrency":"CAD"}}],"error":null}} </t>
  </si>
  <si>
    <t xml:space="preserve">{"quoteSummary":{"result":[{"cashflowStatementHistoryQuarterly":{"cashflowStatements":[{"maxAge":1,"endDate":{"raw":1553990400,"fmt":"2019-03-31"},"netIncome":{"raw":296500000,"fmt":"296.5M","longFmt":"296,500,000"},"depreciation":{"raw":238800000,"fmt":"238.8M","longFmt":"238,800,000"},"changeToNetincome":{"raw":39700000,"fmt":"39.7M","longFmt":"39,700,000"},"changeToAccountReceivables":{"raw":8000000,"fmt":"8M","longFmt":"8,000,000"},"changeToLiabilities":{"raw":-35300000,"fmt":"-35.3M","longFmt":"-35,300,000"},"changeToInventory":{"raw":-83000000,"fmt":"-83M","longFmt":"-83,000,000"},"changeToOperatingActivities":{"raw":-86600000,"fmt":"-86.6M","longFmt":"-86,600,000"},"totalCashFromOperatingActivities":{"raw":378100000,"fmt":"378.1M","longFmt":"378,100,000"},"capitalExpenditures":{"raw":-187000000,"fmt":"-187M","longFmt":"-187,000,000"},"otherCashflowsFromInvestingActivities":{"raw":-10000000,"fmt":"-10M","longFmt":"-10,000,000"},"totalCashflowsFromInvestingActivities":{"raw":-477400000,"fmt":"-477.4M","longFmt":"-477,400,000"},"dividendsPaid":{"raw":-132400000,"fmt":"-132.4M","longFmt":"-132,400,000"},"netBorrowings":{"raw":87600000,"fmt":"87.6M","longFmt":"87,600,000"},"otherCashflowsFromFinancingActivities":{"raw":-9000000,"fmt":"-9M","longFmt":"-9,000,000"},"totalCashFromFinancingActivities":{"raw":-117500000,"fmt":"-117.5M","longFmt":"-117,500,000"},"effectOfExchangeRate":{"raw":1800000,"fmt":"1.8M","longFmt":"1,800,000"},"changeInCash":{"raw":-215000000,"fmt":"-215M","longFmt":"-215,000,000"},"repurchaseOfStock":{"raw":-131400000,"fmt":"-131.4M","longFmt":"-131,400,000"},"issuanceOfStock":{"raw":67700000,"fmt":"67.7M","longFmt":"67,700,000"}},{"maxAge":1,"endDate":{"raw":1546214400,"fmt":"2018-12-31"},"netIncome":{"raw":395100000,"fmt":"395.1M","longFmt":"395,100,000"},"depreciation":{"raw":237900000,"fmt":"237.9M","longFmt":"237,900,000"},"changeToNetincome":{"raw":37100000,"fmt":"37.1M","longFmt":"37,100,000"},"changeToAccountReceivables":{"raw":-2800000,"fmt":"-2.8M","longFmt":"-2,800,000"},"changeToLiabilities":{"raw":61300000,"fmt":"61.3M","longFmt":"61,300,000"},"changeToInventory":{"raw":30100000,"fmt":"30.1M","longFmt":"30,100,000"},"changeToOperatingActivities":{"raw":68600000,"fmt":"68.6M","longFmt":"68,600,000"},"totalCashFromOperatingActivities":{"raw":827300000,"fmt":"827.3M","longFmt":"827,300,000"},"capitalExpenditures":{"raw":-213000000,"fmt":"-213M","longFmt":"-213,000,000"},"otherCashflowsFromInvestingActivities":{"raw":-16400000,"fmt":"-16.4M","longFmt":"-16,400,000"},"totalCashflowsFromInvestingActivities":{"raw":-381100000,"fmt":"-381.1M","longFmt":"-381,100,000"},"dividendsPaid":{"raw":-141100000,"fmt":"-141.1M","longFmt":"-141,100,000"},"netBorrowings":{"raw":-23700000,"fmt":"-23.7M","longFmt":"-23,700,000"},"otherCashflowsFromFinancingActivities":{"raw":23900000,"fmt":"23.9M","longFmt":"23,900,000"},"totalCashFromFinancingActivities":{"raw":-353200000,"fmt":"-353.2M","longFmt":"-353,200,000"},"effectOfExchangeRate":{"raw":-2600000,"fmt":"-2.6M","longFmt":"-2,600,000"},"changeInCash":{"raw":90400000,"fmt":"90.4M","longFmt":"90,400,000"},"repurchaseOfStock":{"raw":-241000000,"fmt":"-241M","longFmt":"-241,000,000"},"issuanceOfStock":{"raw":28700000,"fmt":"28.7M","longFmt":"28,700,000"}},{"maxAge":1,"endDate":{"raw":1538265600,"fmt":"2018-09-30"},"netIncome":{"raw":435400000,"fmt":"435.4M","longFmt":"435,400,000"},"depreciation":{"raw":234600000,"fmt":"234.6M","longFmt":"234,600,000"},"changeToNetincome":{"raw":106400000,"fmt":"106.4M","longFmt":"106,400,000"},"changeToAccountReceivables":{"raw":-72800000,"fmt":"-72.8M","longFmt":"-72,800,000"},"changeToLiabilities":{"raw":-27600000,"fmt":"-27.6M","longFmt":"-27,600,000"},"changeToInventory":{"raw":-52300000,"fmt":"-52.3M","longFmt":"-52,300,000"},"changeToOperatingActivities":{"raw":41000000,"fmt":"41M","longFmt":"41,000,000"},"totalCashFromOperatingActivities":{"raw":664700000,"fmt":"664.7M","longFmt":"664,700,000"},"capitalExpenditures":{"raw":-221600000,"fmt":"-221.6M","longFmt":"-221,600,000"},"otherCashflowsFromInvestingActivities":{"raw":10800000,"fmt":"10.8M","longFmt":"10,800,000"},"totalCashflowsFromInvestingActivities":{"raw":-204500000,"fmt":"-204.5M","longFmt":"-204,500,000"},"dividendsPaid":{"raw":-103100000,"fmt":"-103.1M","longFmt":"-103,100,000"},"netBorrowings":{"raw":-108200000,"fmt":"-108.2M","longFmt":"-108,200,000"},"otherCashflowsFromFinancingActivities":{"raw":-31500000,"fmt":"-31.5M","longFmt":"-31,500,000"},"totalCashFromFinancingActivities":{"raw":-313000000,"fmt":"-313M","longFmt":"-313,000,000"},"effectOfExchangeRate":{"raw":2200000,"fmt":"2.2M","longFmt":"2,200,000"},"changeInCash":{"raw":149400000,"fmt":"149.4M","longFmt":"149,400,000"},"repurchaseOfStock":{"raw":-105600000,"fmt":"-105.6M","longFmt":"-105,600,000"},"issuanceOfStock":{"raw":35400000,"fmt":"35.4M","longFmt":"35,400,000"}},{"maxAge":1,"endDate":{"raw":1530316800,"fmt":"2018-06-30"},"netIncome":{"raw":351300000,"fmt":"351.3M","longFmt":"351,300,000"},"depreciation":{"raw":234700000,"fmt":"234.7M","longFmt":"234,700,000"},"changeToNetincome":{"raw":55900000,"fmt":"55.9M","longFmt":"55,900,000"},"changeToAccountReceivables":{"raw":-122400000,"fmt":"-122.4M","longFmt":"-122,400,000"},"changeToLiabilities":{"raw":39400000,"fmt":"39.4M","longFmt":"39,400,000"},"changeToInventory":{"raw":-41700000,"fmt":"-41.7M","longFmt":"-41,700,000"},"changeToOperatingActivities":{"raw":-218700000,"fmt":"-218.7M","longFmt":"-218,700,000"},"totalCashFromOperatingActivities":{"raw":298500000,"fmt":"298.5M","longFmt":"298,500,000"},"capitalExpenditures":{"raw":-209200000,"fmt":"-209.2M","longFmt":"-209,200,000"},"otherCashflowsFromInvestingActivities":{"raw":-800000,"fmt":"-800k","longFmt":"-800,000"},"totalCashflowsFromInvestingActivities":{"raw":-188600000,"fmt":"-188.6M","longFmt":"-188,600,000"},"dividendsPaid":{"raw":-133600000,"fmt":"-133.6M","longFmt":"-133,600,000"},"netBorrowings":{"raw":-131600000,"fmt":"-131.6M","longFmt":"-131,600,000"},"otherCashflowsFromFinancingActivities":{"raw":2400000,"fmt":"2.4M","longFmt":"2,400,000"},"totalCashFromFinancingActivities":{"raw":-241500000,"fmt":"-241.5M","longFmt":"-241,500,000"},"effectOfExchangeRate":{"raw":10300000,"fmt":"10.3M","longFmt":"10,300,000"},"changeInCash":{"raw":-121300000,"fmt":"-121.3M","longFmt":"-121,300,000"},"repurchaseOfStock":{"raw":-700000,"fmt":"-700k","longFmt":"-700,000"},"issuanceOfStock":{"raw":22000000,"fmt":"22M","longFmt":"22,000,000"}}],"maxAge":86400},"defaultKeyStatistics":{"maxAge":1,"priceHint":{"raw":2,"fmt":"2","longFmt":"2"},"enterpriseValue":{"raw":65019011072,"fmt":"65.02B","longFmt":"65,019,011,072"},"forwardPE":{"raw":29.806936,"fmt":"29.81"},"profitMargins":{"raw":0.10055,"fmt":"10.06%"},"floatShares":{"raw":256106033,"fmt":"256.11M","longFmt":"256,106,033"},"sharesOutstanding":{"raw":288241984,"fmt":"288.24M","longFmt":"288,241,984"},"sharesShort":{"raw":4061876,"fmt":"4.06M","longFmt":"4,061,876"},"sharesShortPriorMonth":{"raw":5076545,"fmt":"5.08M","longFmt":"5,076,545"},"sharesShortPreviousMonthDate":{"raw":1559260800,"fmt":"2019-05-31"},"dateShortInterest":{"raw":1561680000,"fmt":"2019-06-28"},"sharesPercentSharesOut":{"raw":0.014099999,"fmt":"1.41%"},"heldPercentInsiders":{"raw":0.00492,"fmt":"0.49%"},"heldPercentInstitutions":{"raw":0.88338995,"fmt":"88.34%"},"shortRatio":{"raw":2.72,"fmt":"2.72"},"shortPercentOfFloat":{"raw":0.0161,"fmt":"1.61%"},"beta":{"raw":0.661444,"fmt":"0.66"},"morningStarOverallRating":{},"morningStarRiskRating":{},"category":null,"bookValue":{"raw":28.52,"fmt":"28.52"},"priceToBook":{"raw":6.929172,"fmt":"6.93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0.199,"fmt":"19.90%"},"revenueQuarterlyGrowth":{},"netIncomeToCommon":{"raw":1478300032,"fmt":"1.48B","longFmt":"1,478,300,032"},"trailingEps":{"raw":5.05,"fmt":"5.05"},"forwardEps":{"raw":6.63,"fmt":"6.63"},"pegRatio":{"raw":2.52,"fmt":"2.52"},"lastSplitFactor":"1/2","lastSplitDate":{"raw":1055116800,"fmt":"2003-06-09"},"enterpriseToRevenue":{"raw":4.422,"fmt":"4.42"},"enterpriseToEbitda":{"raw":20.697,"fmt":"20.70"},"52WeekChange":{"raw":0.39482546,"fmt":"39.48%"},"SandP52WeekChange":{"raw":0.077139735,"fmt":"7.71%"},"lastDividendValue":{},"lastCapGain":{},"annualHoldingsTurnover":{}},"financialData":{"maxAge":86400,"currentPrice":{"raw":197.62,"fmt":"197.62"},"targetHighPrice":{"raw":210.0,"fmt":"210.00"},"targetLowPrice":{"raw":140.0,"fmt":"140.00"},"targetMeanPrice":{"raw":186.38,"fmt":"186.38"},"targetMedianPrice":{"raw":190.5,"fmt":"190.50"},"recommendationMean":{"raw":2.5,"fmt":"2.50"},"recommendationKey":"buy","numberOfAnalystOpinions":{"raw":16,"fmt":"16","longFmt":"16"},"totalCash":{"raw":79000000,"fmt":"79M","longFmt":"79,000,000"},"totalCashPerShare":{"raw":0.274,"fmt":"0.27"},"ebitda":{"raw":3141499904,"fmt":"3.14B","longFmt":"3,141,499,904"},"totalDebt":{"raw":7711799808,"fmt":"7.71B","longFmt":"7,711,799,808"},"quickRatio":{"raw":0.7,"fmt":"0.70"},"currentRatio":{"raw":1.143,"fmt":"1.14"},"totalRevenue":{"raw":14702699520,"fmt":"14.7B","longFmt":"14,702,699,520"},"debtToEquity":{"raw":93.285,"fmt":"93.29"},"revenuePerShare":{"raw":50.963,"fmt":"50.96"},"returnOnAssets":{"raw":0.066750005,"fmt":"6.68%"},"returnOnEquity":{"raw":0.1873,"fmt":"18.73%"},"grossProfits":{"raw":6051600000,"fmt":"6.05B","longFmt":"6,051,600,000"},"freeCashflow":{"raw":1084312448,"fmt":"1.08B","longFmt":"1,084,312,448"},"operatingCashflow":{"raw":2168600064,"fmt":"2.17B","longFmt":"2,168,600,064"},"earningsGrowth":{"raw":0.202,"fmt":"20.20%"},"revenueGrowth":{"raw":0.01,"fmt":"1.00%"},"grossMargins":{"raw":0.41252998,"fmt":"41.25%"},"ebitdaMargins":{"raw":0.21367,"fmt":"21.37%"},"operatingMargins":{"raw":0.14932999,"fmt":"14.93%"},"profitMargins":{"raw":0.10055,"fmt":"10.06%"},"financialCurrency":"USD"}}],"error":null}} </t>
  </si>
  <si>
    <t xml:space="preserve">{"quoteSummary":{"result":[{"cashflowStatementHistoryQuarterly":{"cashflowStatements":[{"maxAge":1,"endDate":{"raw":1553990400,"fmt":"2019-03-31"},"netIncome":{"raw":24833000000,"fmt":"24.83B","longFmt":"24,833,000,000"},"depreciation":{"raw":4250000000,"fmt":"4.25B","longFmt":"4,250,000,000"},"changeToNetincome":{"raw":-3775000000,"fmt":"-3.77B","longFmt":"-3,775,000,000"},"changeToAccountReceivables":{"raw":2162000000,"fmt":"2.16B","longFmt":"2,162,000,000"},"changeToLiabilities":{"raw":9569000000,"fmt":"9.57B","longFmt":"9,569,000,000"},"changeToInventory":{"raw":-31000000,"fmt":"-31M","longFmt":"-31,000,000"},"changeToOperatingActivities":{"raw":-3743000000,"fmt":"-3.74B","longFmt":"-3,743,000,000"},"totalCashFromOperatingActivities":{"raw":33265000000,"fmt":"33.27B","longFmt":"33,265,000,000"},"capitalExpenditures":{"raw":-5623000000,"fmt":"-5.62B","longFmt":"-5,623,000,000"},"investments":{"raw":-7343000000,"fmt":"-7.34B","longFmt":"-7,343,000,000"},"otherCashflowsFromInvestingActivities":{"raw":4227000000,"fmt":"4.23B","longFmt":"4,227,000,000"},"totalCashflowsFromInvestingActivities":{"raw":-8319000000,"fmt":"-8.32B","longFmt":"-8,319,000,000"},"dividendsPaid":{"raw":-5434000000,"fmt":"-5.43B","longFmt":"-5,434,000,000"},"netBorrowings":{"raw":-2252000000,"fmt":"-2.25B","longFmt":"-2,252,000,000"},"otherCashflowsFromFinancingActivities":{"raw":-1198000000,"fmt":"-1.2B","longFmt":"-1,198,000,000"},"totalCashFromFinancingActivities":{"raw":-8882000000,"fmt":"-8.88B","longFmt":"-8,882,000,000"},"effectOfExchangeRate":{"raw":-308000000,"fmt":"-308M","longFmt":"-308,000,000"},"changeInCash":{"raw":15756000000,"fmt":"15.76B","longFmt":"15,756,000,000"},"issuanceOfStock":{"raw":2000000,"fmt":"2M","longFmt":"2,000,000"}},{"maxAge":1,"endDate":{"raw":1546214400,"fmt":"2018-12-31"},"netIncome":{"raw":25103000000,"fmt":"25.1B","longFmt":"25,103,000,000"},"depreciation":{"raw":4293000000,"fmt":"4.29B","longFmt":"4,293,000,000"},"changeToNetincome":{"raw":-6165000000,"fmt":"-6.17B","longFmt":"-6,165,000,000"},"changeToAccountReceivables":{"raw":10504000000,"fmt":"10.5B","longFmt":"10,504,000,000"},"changeToLiabilities":{"raw":-1732000000,"fmt":"-1.73B","longFmt":"-1,732,000,000"},"changeToInventory":{"raw":110000000,"fmt":"110M","longFmt":"110,000,000"},"changeToOperatingActivities":{"raw":3542000000,"fmt":"3.54B","longFmt":"3,542,000,000"},"totalCashFromOperatingActivities":{"raw":35655000000,"fmt":"35.66B","longFmt":"35,655,000,000"},"capitalExpenditures":{"raw":-6566000000,"fmt":"-6.57B","longFmt":"-6,566,000,000"},"investments":{"raw":37288000000,"fmt":"37.29B","longFmt":"37,288,000,000"},"otherCashflowsFromInvestingActivities":{"raw":4798000000,"fmt":"4.8B","longFmt":"4,798,000,000"},"totalCashflowsFromInvestingActivities":{"raw":36199000000,"fmt":"36.2B","longFmt":"36,199,000,000"},"dividendsPaid":{"raw":-5434000000,"fmt":"-5.43B","longFmt":"-5,434,000,000"},"netBorrowings":{"raw":-6329000000,"fmt":"-6.33B","longFmt":"-6,329,000,000"},"otherCashflowsFromFinancingActivities":{"raw":-1164000000,"fmt":"-1.16B","longFmt":"-1,164,000,000"},"totalCashFromFinancingActivities":{"raw":-7491000000,"fmt":"-7.49B","longFmt":"-7,491,000,000"},"effectOfExchangeRate":{"raw":-1248000000,"fmt":"-1.25B","longFmt":"-1,248,000,000"},"changeInCash":{"raw":63115000000,"fmt":"63.12B","longFmt":"63,115,000,000"},"issuanceOfStock":{"raw":2000000,"fmt":"2M","longFmt":"2,000,000"}},{"maxAge":1,"endDate":{"raw":1538265600,"fmt":"2018-09-30"},"netIncome":{"raw":18889000000,"fmt":"18.89B","longFmt":"18,889,000,000"},"depreciation":{"raw":4323000000,"fmt":"4.32B","longFmt":"4,323,000,000"},"changeToNetincome":{"raw":-3999000000,"fmt":"-4B","longFmt":"-3,999,000,000"},"changeToAccountReceivables":{"raw":-8932000000,"fmt":"-8.93B","longFmt":"-8,932,000,000"},"changeToLiabilities":{"raw":14415000000,"fmt":"14.41B","longFmt":"14,415,000,000"},"changeToInventory":{"raw":-212000000,"fmt":"-212M","longFmt":"-212,000,000"},"changeToOperatingActivities":{"raw":-5898000000,"fmt":"-5.9B","longFmt":"-5,898,000,000"},"totalCashFromOperatingActivities":{"raw":18586000000,"fmt":"18.59B","longFmt":"18,586,000,000"},"capitalExpenditures":{"raw":-5968000000,"fmt":"-5.97B","longFmt":"-5,968,000,000"},"investments":{"raw":616000000,"fmt":"616M","longFmt":"616,000,000"},"otherCashflowsFromInvestingActivities":{"raw":3503000000,"fmt":"3.5B","longFmt":"3,503,000,000"},"totalCashflowsFromInvestingActivities":{"raw":-1615000000,"fmt":"-1.61B","longFmt":"-1,615,000,000"},"dividendsPaid":{"raw":-5434000000,"fmt":"-5.43B","longFmt":"-5,434,000,000"},"netBorrowings":{"raw":-7863000000,"fmt":"-7.86B","longFmt":"-7,863,000,000"},"otherCashflowsFromFinancingActivities":{"raw":-1383000000,"fmt":"-1.38B","longFmt":"-1,383,000,000"},"totalCashFromFinancingActivities":{"raw":-9246000000,"fmt":"-9.25B","longFmt":"-9,246,000,000"},"effectOfExchangeRate":{"raw":1711000000,"fmt":"1.71B","longFmt":"1,711,000,000"},"changeInCash":{"raw":9436000000,"fmt":"9.44B","longFmt":"9,436,000,000"},"issuanceOfStock":{"raw":2000000,"fmt":"2M","longFmt":"2,000,000"}},{"maxAge":1,"endDate":{"raw":1530316800,"fmt":"2018-06-30"},"netIncome":{"raw":21206000000,"fmt":"21.21B","longFmt":"21,206,000,000"},"depreciation":{"raw":4290000000,"fmt":"4.29B","longFmt":"4,290,000,000"},"changeToNetincome":{"raw":-4097000000,"fmt":"-4.1B","longFmt":"-4,097,000,000"},"changeToAccountReceivables":{"raw":2238000000,"fmt":"2.24B","longFmt":"2,238,000,000"},"changeToLiabilities":{"raw":6416000000,"fmt":"6.42B","longFmt":"6,416,000,000"},"changeToInventory":{"raw":-433000000,"fmt":"-433M","longFmt":"-433,000,000"},"changeToOperatingActivities":{"raw":-810000000,"fmt":"-810M","longFmt":"-810,000,000"},"totalCashFromOperatingActivities":{"raw":28810000000,"fmt":"28.81B","longFmt":"28,810,000,000"},"capitalExpenditures":{"raw":-4624000000,"fmt":"-4.62B","longFmt":"-4,624,000,000"},"investments":{"raw":-6221000000,"fmt":"-6.22B","longFmt":"-6,221,000,000"},"otherCashflowsFromInvestingActivities":{"raw":7996000000,"fmt":"8B","longFmt":"7,996,000,000"},"totalCashflowsFromInvestingActivities":{"raw":23861000000,"fmt":"23.86B","longFmt":"23,861,000,000"},"dividendsPaid":{"raw":-5434000000,"fmt":"-5.43B","longFmt":"-5,434,000,000"},"netBorrowings":{"raw":-22434000000,"fmt":"-22.43B","longFmt":"-22,434,000,000"},"otherCashflowsFromFinancingActivities":{"raw":-1316000000,"fmt":"-1.32B","longFmt":"-1,316,000,000"},"totalCashFromFinancingActivities":{"raw":-23750000000,"fmt":"-23.75B","longFmt":"-23,750,000,000"},"effectOfExchangeRate":{"raw":371000000,"fmt":"371M","longFmt":"371,000,000"},"changeInCash":{"raw":29292000000,"fmt":"29.29B","longFmt":"29,292,000,000"},"issuanceOfStock":{"raw":2000000,"fmt":"2M","longFmt":"2,000,000"}}],"maxAge":86400},"defaultKeyStatistics":{"maxAge":1,"priceHint":{"raw":4,"fmt":"4","longFmt":"4"},"enterpriseValue":{"raw":25107511296,"fmt":"25.11B","longFmt":"25,107,511,296"},"forwardPE":{"raw":16.115385,"fmt":"16.12"},"profitMargins":{"raw":0.15368,"fmt":"15.37%"},"floatShares":{"raw":1423199429,"fmt":"1.42B","longFmt":"1,423,199,429"},"sharesOutstanding":{"raw":6008010240,"fmt":"6.01B","longFmt":"6,008,010,240"},"sharesShort":{"raw":22101484,"fmt":"22.1M","longFmt":"22,101,484"},"sharesShortPriorMonth":{"raw":18169901,"fmt":"18.17M","longFmt":"18,169,901"},"sharesShortPreviousMonthDate":{"raw":1559260800,"fmt":"2019-05-31"},"dateShortInterest":{"raw":1561680000,"fmt":"2019-06-28"},"sharesPercentSharesOut":{"raw":0.0037,"fmt":"0.37%"},"heldPercentInsiders":{"raw":1.0000001E-5,"fmt":"0.00%"},"heldPercentInstitutions":{"raw":0.023020001,"fmt":"2.30%"},"shortRatio":{"raw":9.67,"fmt":"9.67"},"shortPercentOfFloat":{},"beta":{"raw":0.4956,"fmt":"0.5"},"morningStarOverallRating":{},"morningStarRiskRating":{},"category":null,"bookValue":{"raw":1.693,"fmt":"1.69"},"priceToBook":{"raw":2.4748967,"fmt":"2.47"},"annualReportExpenseRatio":{},"ytdReturn":{},"beta3Year":{},"totalAssets":{},"yield":{},"fundFamily":null,"fundInceptionDate":{},"legalType":null,"threeYearAverageReturn":{},"fiveYearAverageReturn":{},"priceToSalesTrailing12Months":{},"lastFiscalYearEnd":{"raw":1553990400,"fmt":"2019-03-31"},"nextFiscalYearEnd":{"raw":1617148800,"fmt":"2021-03-31"},"mostRecentQuarter":{"raw":1553990400,"fmt":"2019-03-31"},"earningsQuarterlyGrowth":{"raw":0.377,"fmt":"37.70%"},"revenueQuarterlyGrowth":{},"netIncomeToCommon":{},"trailingEps":{"raw":0.247,"fmt":"0.2470"},"forwardEps":{"raw":0.26,"fmt":"0.26"},"pegRatio":{"raw":1.95,"fmt":"1.95"},"lastSplitFactor":"3/4","lastSplitDate":{"raw":1552608000,"fmt":"2019-03-15"},"enterpriseToRevenue":{},"enterpriseToEbitda":{},"52WeekChange":{"raw":-0.17391306,"fmt":"-17.39%"},"SandP52WeekChange":{"raw":0.077139735,"fmt":"7.71%"},"lastDividendValue":{},"lastCapGain":{},"annualHoldingsTurnover":{}},"financialData":{"maxAge":86400,"currentPrice":{"raw":4.19,"fmt":"4.19"},"targetHighPrice":{"raw":4.5,"fmt":"4.50"},"targetLowPrice":{"raw":3.51,"fmt":"3.51"},"targetMeanPrice":{"raw":3.92,"fmt":"3.92"},"targetMedianPrice":{"raw":3.75,"fmt":"3.75"},"recommendationMean":{},"recommendationKey":"none","numberOfAnalystOpinions":{"raw":3,"fmt":"3","longFmt":"3"},"totalCash":{},"totalCashPerShare":{},"ebitda":{},"totalDebt":{},"quickRatio":{"raw":2.515,"fmt":"2.52"},"currentRatio":{"raw":2.668,"fmt":"2.67"},"totalRevenue":{},"debtToEquity":{"raw":17.427,"fmt":"17.43"},"revenuePerShare":{},"returnOnAssets":{"raw":0.07828,"fmt":"7.83%"},"returnOnEquity":{"raw":0.17076999,"fmt":"17.08%"},"grossProfits":{"raw":174292000000,"fmt":"174.29B","longFmt":"174,292,000,000"},"freeCashflow":{},"operatingCashflow":{},"earningsGrowth":{"raw":0.376,"fmt":"37.60%"},"revenueGrowth":{"raw":0.09,"fmt":"9.00%"},"grossMargins":{"raw":0.2975,"fmt":"29.75%"},"ebitdaMargins":{"raw":0.19965,"fmt":"19.97%"},"operatingMargins":{"raw":0.0,"fmt":"0.00%"},"profitMargins":{"raw":0.15368,"fmt":"15.37%"},"financialCurrency":"INR"}}],"error":null}} </t>
  </si>
  <si>
    <t xml:space="preserve">{"quoteSummary":{"result":[{"cashflowStatementHistoryQuarterly":{"cashflowStatements":[{"maxAge":1,"endDate":{"raw":1553990400,"fmt":"2019-03-31"},"netIncome":{"raw":615000000,"fmt":"615M","longFmt":"615,000,000"},"depreciation":{"raw":1036000000,"fmt":"1.04B","longFmt":"1,036,000,000"},"changeToNetincome":{"raw":-422000000,"fmt":"-422M","longFmt":"-422,000,000"},"changeToLiabilities":{"raw":54000000,"fmt":"54M","longFmt":"54,000,000"},"changeToInventory":{"raw":-651000000,"fmt":"-651M","longFmt":"-651,000,000"},"changeToOperatingActivities":{"raw":-280000000,"fmt":"-280M","longFmt":"-280,000,000"},"totalCashFromOperatingActivities":{"raw":699000000,"fmt":"699M","longFmt":"699,000,000"},"capitalExpenditures":{"raw":-1376000000,"fmt":"-1.38B","longFmt":"-1,376,000,000"},"otherCashflowsFromInvestingActivities":{"raw":-168000000,"fmt":"-168M","longFmt":"-168,000,000"},"totalCashflowsFromInvestingActivities":{"raw":-966000000,"fmt":"-966M","longFmt":"-966,000,000"},"dividendsPaid":{"raw":-5000000,"fmt":"-5M","longFmt":"-5,000,000"},"netBorrowings":{"raw":-758000000,"fmt":"-758M","longFmt":"-758,000,000"},"otherCashflowsFromFinancingActivities":{"raw":-48000000,"fmt":"-48M","longFmt":"-48,000,000"},"totalCashFromFinancingActivities":{"raw":-811000000,"fmt":"-811M","longFmt":"-811,000,000"},"effectOfExchangeRate":{"raw":231000000,"fmt":"231M","longFmt":"231,000,000"},"changeInCash":{"raw":-546000000,"fmt":"-546M","longFmt":"-546,000,000"}},{"maxAge":1,"endDate":{"raw":1546214400,"fmt":"2018-12-31"},"netIncome":{"raw":1287000000,"fmt":"1.29B","longFmt":"1,287,000,000"},"depreciation":{"raw":884000000,"fmt":"884M","longFmt":"884,000,000"},"changeToNetincome":{"raw":158000000,"fmt":"158M","longFmt":"158,000,000"},"changeToAccountReceivables":{"raw":19000000,"fmt":"19M","longFmt":"19,000,000"},"changeToLiabilities":{"raw":-1004000000,"fmt":"-1B","longFmt":"-1,004,000,000"},"changeToInventory":{"raw":3375000000,"fmt":"3.38B","longFmt":"3,375,000,000"},"changeToOperatingActivities":{"raw":-1182000000,"fmt":"-1.18B","longFmt":"-1,182,000,000"},"totalCashFromOperatingActivities":{"raw":3985000000,"fmt":"3.98B","longFmt":"3,985,000,000"},"capitalExpenditures":{"raw":472000000,"fmt":"472M","longFmt":"472,000,000"},"investments":{"raw":108000000,"fmt":"108M","longFmt":"108,000,000"},"otherCashflowsFromInvestingActivities":{"raw":-277000000,"fmt":"-277M","longFmt":"-277,000,000"},"totalCashflowsFromInvestingActivities":{"raw":-2017000000,"fmt":"-2.02B","longFmt":"-2,017,000,000"},"dividendsPaid":{"raw":-5000000,"fmt":"-5M","longFmt":"-5,000,000"},"netBorrowings":{"raw":-748000000,"fmt":"-748M","longFmt":"-748,000,000"},"otherCashflowsFromFinancingActivities":{"raw":-18000000,"fmt":"-18M","longFmt":"-18,000,000"},"totalCashFromFinancingActivities":{"raw":-777000000,"fmt":"-777M","longFmt":"-777,000,000"},"effectOfExchangeRate":{"raw":52000000,"fmt":"52M","longFmt":"52,000,000"},"changeInCash":{"raw":1032000000,"fmt":"1.03B","longFmt":"1,032,000,000"},"repurchaseOfStock":{"raw":-11000000,"fmt":"-11M","longFmt":"-11,000,000"}},{"maxAge":1,"endDate":{"raw":1538265600,"fmt":"2018-09-30"},"netIncome":{"raw":557000000,"fmt":"557M","longFmt":"557,000,000"},"depreciation":{"raw":884000000,"fmt":"884M","longFmt":"884,000,000"},"changeToNetincome":{"raw":158000000,"fmt":"158M","longFmt":"158,000,000"},"changeToAccountReceivables":{"raw":19000000,"fmt":"19M","longFmt":"19,000,000"},"changeToLiabilities":{"raw":0,"fmt":null,"longFmt":"0"},"changeToInventory":{"raw":3375000000,"fmt":"3.38B","longFmt":"3,375,000,000"},"changeToOperatingActivities":{"raw":-1182000000,"fmt":"-1.18B","longFmt":"-1,182,000,000"},"totalCashFromOperatingActivities":{"raw":3985000000,"fmt":"3.98B","longFmt":"3,985,000,000"},"capitalExpenditures":{"raw":472000000,"fmt":"472M","longFmt":"472,000,000"},"investments":{"raw":108000000,"fmt":"108M","longFmt":"108,000,000"},"otherCashflowsFromInvestingActivities":{"raw":-277000000,"fmt":"-277M","longFmt":"-277,000,000"},"totalCashflowsFromInvestingActivities":{"raw":-2017000000,"fmt":"-2.02B","longFmt":"-2,017,000,000"},"dividendsPaid":{"raw":-5000000,"fmt":"-5M","longFmt":"-5,000,000"},"netBorrowings":{"raw":-748000000,"fmt":"-748M","longFmt":"-748,000,000"},"otherCashflowsFromFinancingActivities":{"raw":-18000000,"fmt":"-18M","longFmt":"-18,000,000"},"totalCashFromFinancingActivities":{"raw":-777000000,"fmt":"-777M","longFmt":"-777,000,000"},"effectOfExchangeRate":{"raw":52000000,"fmt":"52M","longFmt":"52,000,000"},"changeInCash":{"raw":1032000000,"fmt":"1.03B","longFmt":"1,032,000,000"},"repurchaseOfStock":{"raw":-11000000,"fmt":"-11M","longFmt":"-11,000,000"}},{"maxAge":1,"endDate":{"raw":1530316800,"fmt":"2018-06-30"},"netIncome":{"raw":0,"fmt":null,"longFmt":"0"},"depreciation":{"raw":884000000,"fmt":"884M","longFmt":"884,000,000"},"changeToNetincome":{"raw":158000000,"fmt":"158M","longFmt":"158,000,000"},"changeToAccountReceivables":{"raw":19000000,"fmt":"19M","longFmt":"19,000,000"},"changeToLiabilities":{"raw":0,"fmt":null,"longFmt":"0"},"changeToInventory":{"raw":3375000000,"fmt":"3.38B","longFmt":"3,375,000,000"},"changeToOperatingActivities":{"raw":-1182000000,"fmt":"-1.18B","longFmt":"-1,182,000,000"},"totalCashFromOperatingActivities":{"raw":3985000000,"fmt":"3.98B","longFmt":"3,985,000,000"},"capitalExpenditures":{"raw":472000000,"fmt":"472M","longFmt":"472,000,000"},"investments":{"raw":108000000,"fmt":"108M","longFmt":"108,000,000"},"otherCashflowsFromInvestingActivities":{"raw":-277000000,"fmt":"-277M","longFmt":"-277,000,000"},"totalCashflowsFromInvestingActivities":{"raw":-2017000000,"fmt":"-2.02B","longFmt":"-2,017,000,000"},"dividendsPaid":{"raw":-5000000,"fmt":"-5M","longFmt":"-5,000,000"},"netBorrowings":{"raw":-748000000,"fmt":"-748M","longFmt":"-748,000,000"},"otherCashflowsFromFinancingActivities":{"raw":-18000000,"fmt":"-18M","longFmt":"-18,000,000"},"totalCashFromFinancingActivities":{"raw":-777000000,"fmt":"-777M","longFmt":"-777,000,000"},"effectOfExchangeRate":{"raw":52000000,"fmt":"52M","longFmt":"52,000,000"},"changeInCash":{"raw":1032000000,"fmt":"1.03B","longFmt":"1,032,000,000"},"repurchaseOfStock":{"raw":-11000000,"fmt":"-11M","longFmt":"-11,000,000"}}],"maxAge":86400},"defaultKeyStatistics":{"maxAge":1,"priceHint":{"raw":2,"fmt":"2","longFmt":"2"},"enterpriseValue":{"raw":22219767808,"fmt":"22.22B","longFmt":"22,219,767,808"},"forwardPE":{"raw":4.232198,"fmt":"4.23"},"profitMargins":{"raw":0.02943,"fmt":"2.94%"},"floatShares":{"raw":1020463978,"fmt":"1.02B","longFmt":"1,020,463,978"},"sharesOutstanding":{"raw":1550620032,"fmt":"1.55B","longFmt":"1,550,620,032"},"sharesShort":{"raw":12584657,"fmt":"12.58M","longFmt":"12,584,657"},"sharesShortPriorMonth":{"raw":12109166,"fmt":"12.11M","longFmt":"12,109,166"},"sharesShortPreviousMonthDate":{"raw":1559260800,"fmt":"2019-05-31"},"dateShortInterest":{"raw":1561680000,"fmt":"2019-06-28"},"sharesPercentSharesOut":{"raw":0.0064,"fmt":"0.64%"},"heldPercentInsiders":{},"heldPercentInstitutions":{},"shortRatio":{"raw":3.84,"fmt":"3.84"},"shortPercentOfFloat":{},"beta":{"raw":1.702946,"fmt":"1.7"},"morningStarOverallRating":{},"morningStarRiskRating":{},"category":null,"bookValue":{"raw":17.181,"fmt":"17.18"},"priceToBook":{"raw":0.79564637,"fmt":"0.80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-0.395,"fmt":"-39.50%"},"revenueQuarterlyGrowth":{},"netIncomeToCommon":{},"trailingEps":{"raw":2.319,"fmt":"2.32"},"forwardEps":{"raw":3.23,"fmt":"3.23"},"pegRatio":{"raw":0.2,"fmt":"0.20"},"lastSplitFactor":"100/152","lastSplitDate":{"raw":1451865600,"fmt":"2016-01-04"},"enterpriseToRevenue":{},"enterpriseToEbitda":{},"52WeekChange":{"raw":-0.27020073,"fmt":"-27.02%"},"SandP52WeekChange":{"raw":0.077139735,"fmt":"7.71%"},"lastDividendValue":{},"lastCapGain":{},"annualHoldingsTurnover":{}},"financialData":{"maxAge":86400,"currentPrice":{"raw":13.67,"fmt":"13.67"},"targetHighPrice":{"raw":22.04,"fmt":"22.04"},"targetLowPrice":{"raw":18.03,"fmt":"18.03"},"targetMeanPrice":{"raw":20.04,"fmt":"20.04"},"targetMedianPrice":{"raw":20.04,"fmt":"20.04"},"recommendationMean":{"raw":2.0,"fmt":"2.00"},"recommendationKey":"buy","numberOfAnalystOpinions":{"raw":3,"fmt":"3","longFmt":"3"},"totalCash":{},"totalCashPerShare":{},"ebitda":{},"totalDebt":{},"quickRatio":{"raw":0.417,"fmt":"0.42"},"currentRatio":{"raw":0.818,"fmt":"0.82"},"totalRevenue":{},"debtToEquity":{"raw":57.936,"fmt":"57.94"},"revenuePerShare":{},"returnOnAssets":{"raw":0.03022,"fmt":"3.02%"},"returnOnEquity":{"raw":0.12128,"fmt":"12.13%"},"grossProfits":{"raw":15465000000,"fmt":"15.46B","longFmt":"15,465,000,000"},"freeCashflow":{},"operatingCashflow":{},"earningsGrowth":{"raw":-0.399,"fmt":"-39.90%"},"revenueGrowth":{"raw":-0.049,"fmt":"-4.90%"},"grossMargins":{"raw":0.13805,"fmt":"13.81%"},"ebitdaMargins":{"raw":0.07887,"fmt":"7.89%"},"operatingMargins":{"raw":0.0,"fmt":"0.00%"},"profitMargins":{"raw":0.02943,"fmt":"2.94%"},"financialCurrency":"EUR"}}],"error":null}} </t>
  </si>
  <si>
    <t xml:space="preserve">{"quoteSummary":{"result":[{"cashflowStatementHistoryQuarterly":{"cashflowStatements":[{"maxAge":1,"endDate":{"raw":1546214400,"fmt":"2018-12-31"},"netIncome":{"raw":194500000,"fmt":"194.5M","longFmt":"194,500,000"},"depreciation":{"raw":78000000,"fmt":"78M","longFmt":"78,000,000"},"changeToNetincome":{"raw":43500000,"fmt":"43.5M","longFmt":"43,500,000"},"changeToAccountReceivables":{"raw":-54000000,"fmt":"-54M","longFmt":"-54,000,000"},"changeToLiabilities":{"raw":35500000,"fmt":"35.5M","longFmt":"35,500,000"},"changeToInventory":{"raw":-76000000,"fmt":"-76M","longFmt":"-76,000,000"},"changeToOperatingActivities":{"raw":74000000,"fmt":"74M","longFmt":"74,000,000"},"totalCashFromOperatingActivities":{"raw":317000000,"fmt":"317M","longFmt":"317,000,000"},"capitalExpenditures":{"raw":-77000000,"fmt":"-77M","longFmt":"-77,000,000"},"investments":{"raw":-500000,"fmt":"-500k","longFmt":"-500,000"},"totalCashflowsFromInvestingActivities":{"raw":-89500000,"fmt":"-89.5M","longFmt":"-89,500,000"},"dividendsPaid":{"raw":-61500000,"fmt":"-61.5M","longFmt":"-61,500,000"},"netBorrowings":{"raw":-30500000,"fmt":"-30.5M","longFmt":"-30,500,000"},"otherCashflowsFromFinancingActivities":{"raw":-6000000,"fmt":"-6M","longFmt":"-6,000,000"},"totalCashFromFinancingActivities":{"raw":-101000000,"fmt":"-101M","longFmt":"-101,000,000"},"effectOfExchangeRate":{"raw":-500000,"fmt":"-500k","longFmt":"-500,000"},"changeInCash":{"raw":126000000,"fmt":"126M","longFmt":"126,000,000"},"repurchaseOfStock":{"raw":-8000000,"fmt":"-8M","longFmt":"-8,000,000"},"issuanceOfStock":{"raw":5000000,"fmt":"5M","longFmt":"5,000,000"}},{"maxAge":1,"endDate":{"raw":1538265600,"fmt":"2018-09-30"},"netIncome":{"raw":194500000,"fmt":"194.5M","longFmt":"194,500,000"},"depreciation":{"raw":78000000,"fmt":"78M","longFmt":"78,000,000"},"changeToNetincome":{"raw":43500000,"fmt":"43.5M","longFmt":"43,500,000"},"changeToAccountReceivables":{"raw":-54000000,"fmt":"-54M","longFmt":"-54,000,000"},"changeToLiabilities":{"raw":35500000,"fmt":"35.5M","longFmt":"35,500,000"},"changeToInventory":{"raw":-76000000,"fmt":"-76M","longFmt":"-76,000,000"},"changeToOperatingActivities":{"raw":74000000,"fmt":"74M","longFmt":"74,000,000"},"totalCashFromOperatingActivities":{"raw":317000000,"fmt":"317M","longFmt":"317,000,000"},"capitalExpenditures":{"raw":-77000000,"fmt":"-77M","longFmt":"-77,000,000"},"investments":{"raw":-500000,"fmt":"-500k","longFmt":"-500,000"},"totalCashflowsFromInvestingActivities":{"raw":-89500000,"fmt":"-89.5M","longFmt":"-89,500,000"},"dividendsPaid":{"raw":-61500000,"fmt":"-61.5M","longFmt":"-61,500,000"},"netBorrowings":{"raw":-30500000,"fmt":"-30.5M","longFmt":"-30,500,000"},"otherCashflowsFromFinancingActivities":{"raw":-6000000,"fmt":"-6M","longFmt":"-6,000,000"},"totalCashFromFinancingActivities":{"raw":-101000000,"fmt":"-101M","longFmt":"-101,000,000"},"effectOfExchangeRate":{"raw":-500000,"fmt":"-500k","longFmt":"-500,000"},"changeInCash":{"raw":126000000,"fmt":"126M","longFmt":"126,000,000"},"repurchaseOfStock":{"raw":-8000000,"fmt":"-8M","longFmt":"-8,000,000"},"issuanceOfStock":{"raw":5000000,"fmt":"5M","longFmt":"5,000,000"}},{"maxAge":1,"endDate":{"raw":1530316800,"fmt":"2018-06-30"},"netIncome":{"raw":137000000,"fmt":"137M","longFmt":"137,000,000"},"depreciation":{"raw":114000000,"fmt":"114M","longFmt":"114,000,000"},"changeToNetincome":{"raw":-11000000,"fmt":"-11M","longFmt":"-11,000,000"},"changeToAccountReceivables":{"raw":-54000000,"fmt":"-54M","longFmt":"-54,000,000"},"changeToLiabilities":{"raw":0,"fmt":null,"longFmt":"0"},"changeToInventory":{"raw":-76000000,"fmt":"-76M","longFmt":"-76,000,000"},"changeToOperatingActivities":{"raw":-91500000,"fmt":"-91.5M","longFmt":"-91,500,000"},"totalCashFromOperatingActivities":{"raw":148500000,"fmt":"148.5M","longFmt":"148,500,000"},"capitalExpenditures":{"raw":-89000000,"fmt":"-89M","longFmt":"-89,000,000"},"investments":{"raw":-500000,"fmt":"-500k","longFmt":"-500,000"},"totalCashflowsFromInvestingActivities":{"raw":-99500000,"fmt":"-99.5M","longFmt":"-99,500,000"},"dividendsPaid":{"raw":-99000000,"fmt":"-99M","longFmt":"-99,000,000"},"netBorrowings":{"raw":27000000,"fmt":"27M","longFmt":"27,000,000"},"otherCashflowsFromFinancingActivities":{"raw":2000000,"fmt":"2M","longFmt":"2,000,000"},"totalCashFromFinancingActivities":{"raw":-84500000,"fmt":"-84.5M","longFmt":"-84,500,000"},"effectOfExchangeRate":{"raw":-1500000,"fmt":"-1.5M","longFmt":"-1,500,000"},"changeInCash":{"raw":-37000000,"fmt":"-37M","longFmt":"-37,000,000"},"repurchaseOfStock":{"raw":-16000000,"fmt":"-16M","longFmt":"-16,000,000"},"issuanceOfStock":{"raw":1500000,"fmt":"1.5M","longFmt":"1,500,000"}},{"maxAge":1,"endDate":{"raw":1522454400,"fmt":"2018-03-31"},"netIncome":{"raw":137000000,"fmt":"137M","longFmt":"137,000,000"},"depreciation":{"raw":114000000,"fmt":"114M","longFmt":"114,000,000"},"changeToNetincome":{"raw":-11000000,"fmt":"-11M","longFmt":"-11,000,000"},"changeToAccountReceivables":{"raw":-54000000,"fmt":"-54M","longFmt":"-54,000,000"},"changeToLiabilities":{"raw":0,"fmt":null,"longFmt":"0"},"changeToInventory":{"raw":-76000000,"fmt":"-76M","longFmt":"-76,000,000"},"changeToOperatingActivities":{"raw":-91500000,"fmt":"-91.5M","longFmt":"-91,500,000"},"totalCashFromOperatingActivities":{"raw":148500000,"fmt":"148.5M","longFmt":"148,500,000"},"capitalExpenditures":{"raw":-89000000,"fmt":"-89M","longFmt":"-89,000,000"},"investments":{"raw":-500000,"fmt":"-500k","longFmt":"-500,000"},"totalCashflowsFromInvestingActivities":{"raw":-99500000,"fmt":"-99.5M","longFmt":"-99,500,000"},"dividendsPaid":{"raw":-99000000,"fmt":"-99M","longFmt":"-99,000,000"},"netBorrowings":{"raw":27000000,"fmt":"27M","longFmt":"27,000,000"},"otherCashflowsFromFinancingActivities":{"raw":2000000,"fmt":"2M","longFmt":"2,000,000"},"totalCashFromFinancingActivities":{"raw":-84500000,"fmt":"-84.5M","longFmt":"-84,500,000"},"effectOfExchangeRate":{"raw":-1500000,"fmt":"-1.5M","longFmt":"-1,500,000"},"changeInCash":{"raw":-37000000,"fmt":"-37M","longFmt":"-37,000,000"},"repurchaseOfStock":{"raw":-16000000,"fmt":"-16M","longFmt":"-16,000,000"},"issuanceOfStock":{"raw":1500000,"fmt":"1.5M","longFmt":"1,500,000"}}],"maxAge":86400},"defaultKeyStatistics":{"maxAge":1,"priceHint":{"raw":2,"fmt":"2","longFmt":"2"},"enterpriseValue":{"raw":20362741760,"fmt":"20.36B","longFmt":"20,362,741,760"},"forwardPE":{},"profitMargins":{"raw":0.13520001,"fmt":"13.52%"},"floatShares":{"raw":435146917,"fmt":"435.15M","longFmt":"435,146,917"},"sharesOutstanding":{"raw":437380000,"fmt":"437.38M","longFmt":"437,380,000"},"sharesShort":{"raw":915006,"fmt":"915.01k","longFmt":"915,006"},"sharesShortPriorMonth":{"raw":1026767,"fmt":"1.03M","longFmt":"1,026,767"},"sharesShortPreviousMonthDate":{"raw":1559260800,"fmt":"2019-05-31"},"dateShortInterest":{"raw":1561680000,"fmt":"2019-06-28"},"sharesPercentSharesOut":{"raw":0.002,"fmt":"0.20%"},"heldPercentInsiders":{"raw":0.0,"fmt":"0.00%"},"heldPercentInstitutions":{"raw":0.09481,"fmt":"9.48%"},"shortRatio":{"raw":2.29,"fmt":"2.29"},"shortPercentOfFloat":{},"beta":{"raw":0.131069,"fmt":"0.13"},"morningStarOverallRating":{},"morningStarRiskRating":{},"category":null,"bookValue":{"raw":11.152,"fmt":"11.15"},"priceToBook":{"raw":3.901542,"fmt":"3.90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1546214400,"fmt":"2018-12-31"},"earningsQuarterlyGrowth":{"raw":-0.122,"fmt":"-12.20%"},"revenueQuarterlyGrowth":{},"netIncomeToCommon":{"raw":663000000,"fmt":"663M","longFmt":"663,000,000"},"trailingEps":{"raw":1.514,"fmt":"1.51"},"forwardEps":{"raw":1.89,"fmt":"1.89"},"pegRatio":{},"lastSplitFactor":"1000/2499","lastSplitDate":{"raw":1413331200,"fmt":"2014-10-15"},"enterpriseToRevenue":{"raw":4.152,"fmt":"4.15"},"enterpriseToEbitda":{"raw":15.05,"fmt":"15.05"},"52WeekChange":{"raw":0.23931372,"fmt":"23.93%"},"SandP52WeekChange":{"raw":0.077139735,"fmt":"7.71%"},"lastDividendValue":{},"lastCapGain":{},"annualHoldingsTurnover":{}},"financialData":{"maxAge":86400,"currentPrice":{"raw":43.51,"fmt":"43.51"},"targetHighPrice":{"raw":47.0,"fmt":"47.00"},"targetLowPrice":{"raw":45.0,"fmt":"45.00"},"targetMeanPrice":{"raw":46.0,"fmt":"46.00"},"targetMedianPrice":{"raw":46.0,"fmt":"46.00"},"recommendationMean":{"raw":2.3,"fmt":"2.30"},"recommendationKey":"buy","numberOfAnalystOpinions":{"raw":2,"fmt":"2","longFmt":"2"},"totalCash":{"raw":365000000,"fmt":"365M","longFmt":"365,000,000"},"totalCashPerShare":{"raw":0.835,"fmt":"0.83"},"ebitda":{"raw":1352999936,"fmt":"1.35B","longFmt":"1,352,999,936"},"totalDebt":{"raw":1468000000,"fmt":"1.47B","longFmt":"1,468,000,000"},"quickRatio":{"raw":1.076,"fmt":"1.08"},"currentRatio":{"raw":2.1,"fmt":"2.10"},"totalRevenue":{"raw":4904000000,"fmt":"4.9B","longFmt":"4,904,000,000"},"debtToEquity":{"raw":30.119,"fmt":"30.12"},"revenuePerShare":{"raw":11.234,"fmt":"11.23"},"returnOnAssets":{"raw":0.07606,"fmt":"7.61%"},"returnOnEquity":{"raw":0.13931,"fmt":"13.93%"},"grossProfits":{"raw":3606000000,"fmt":"3.61B","longFmt":"3,606,000,000"},"freeCashflow":{"raw":514750016,"fmt":"514.75M","longFmt":"514,750,016"},"operatingCashflow":{"raw":931000000,"fmt":"931M","longFmt":"931,000,000"},"earningsGrowth":{"raw":-0.122,"fmt":"-12.20%"},"revenueGrowth":{"raw":0.014,"fmt":"1.40%"},"grossMargins":{"raw":0.73532,"fmt":"73.53%"},"ebitdaMargins":{"raw":0.2759,"fmt":"27.59%"},"operatingMargins":{"raw":0.19759001,"fmt":"19.76%"},"profitMargins":{"raw":0.13520001,"fmt":"13.52%"},"financialCurrency":"USD"}}],"error":null}} </t>
  </si>
  <si>
    <t xml:space="preserve">{"quoteSummary":{"result":[{"cashflowStatementHistoryQuarterly":{"cashflowStatements":[{"maxAge":1,"endDate":{"raw":1553990400,"fmt":"2019-03-31"},"netIncome":{"raw":287000000,"fmt":"287M","longFmt":"287,000,000"},"depreciation":{"raw":149000000,"fmt":"149M","longFmt":"149,000,000"},"changeToNetincome":{"raw":12000000,"fmt":"12M","longFmt":"12,000,000"},"changeToAccountReceivables":{"raw":-121000000,"fmt":"-121M","longFmt":"-121,000,000"},"changeToLiabilities":{"raw":0,"fmt":null,"longFmt":"0"},"changeToOperatingActivities":{"raw":-406000000,"fmt":"-406M","longFmt":"-406,000,000"},"totalCashFromOperatingActivities":{"raw":-47000000,"fmt":"-47M","longFmt":"-47,000,000"},"capitalExpenditures":{"raw":-57000000,"fmt":"-57M","longFmt":"-57,000,000"},"totalCashflowsFromInvestingActivities":{"raw":-75000000,"fmt":"-75M","longFmt":"-75,000,000"},"dividendsPaid":{"raw":-77000000,"fmt":"-77M","longFmt":"-77,000,000"},"netBorrowings":{"raw":137000000,"fmt":"137M","longFmt":"137,000,000"},"totalCashFromFinancingActivities":{"raw":82000000,"fmt":"82M","longFmt":"82,000,000"},"effectOfExchangeRate":{"raw":-1000000,"fmt":"-1M","longFmt":"-1,000,000"},"changeInCash":{"raw":-41000000,"fmt":"-41M","longFmt":"-41,000,000"},"issuanceOfStock":{"raw":22000000,"fmt":"22M","longFmt":"22,000,000"}},{"maxAge":1,"endDate":{"raw":1546214400,"fmt":"2018-12-31"},"netIncome":{"raw":378000000,"fmt":"378M","longFmt":"378,000,000"},"depreciation":{"raw":143000000,"fmt":"143M","longFmt":"143,000,000"},"changeToNetincome":{"raw":-28000000,"fmt":"-28M","longFmt":"-28,000,000"},"changeToAccountReceivables":{"raw":-264000000,"fmt":"-264M","longFmt":"-264,000,000"},"changeToLiabilities":{"raw":0,"fmt":null,"longFmt":"0"},"changeToOperatingActivities":{"raw":309000000,"fmt":"309M","longFmt":"309,000,000"},"totalCashFromOperatingActivities":{"raw":572000000,"fmt":"572M","longFmt":"572,000,000"},"capitalExpenditures":{"raw":-59000000,"fmt":"-59M","longFmt":"-59,000,000"},"otherCashflowsFromInvestingActivities":{"raw":-1000000,"fmt":"-1M","longFmt":"-1,000,000"},"totalCashflowsFromInvestingActivities":{"raw":-101000000,"fmt":"-101M","longFmt":"-101,000,000"},"dividendsPaid":{"raw":-78000000,"fmt":"-78M","longFmt":"-78,000,000"},"netBorrowings":{"raw":-100000000,"fmt":"-100M","longFmt":"-100,000,000"},"otherCashflowsFromFinancingActivities":{"raw":-6000000,"fmt":"-6M","longFmt":"-6,000,000"},"totalCashFromFinancingActivities":{"raw":-361000000,"fmt":"-361M","longFmt":"-361,000,000"},"effectOfExchangeRate":{"raw":-8000000,"fmt":"-8M","longFmt":"-8,000,000"},"changeInCash":{"raw":102000000,"fmt":"102M","longFmt":"102,000,000"},"repurchaseOfStock":{"raw":-201000000,"fmt":"-201M","longFmt":"-201,000,000"},"issuanceOfStock":{"raw":24000000,"fmt":"24M","longFmt":"24,000,000"}},{"maxAge":1,"endDate":{"raw":1538265600,"fmt":"2018-09-30"},"netIncome":{"raw":44000000,"fmt":"44M","longFmt":"44,000,000"},"depreciation":{"raw":149000000,"fmt":"149M","longFmt":"149,000,000"},"changeToNetincome":{"raw":-54000000,"fmt":"-54M","longFmt":"-54,000,000"},"changeToAccountReceivables":{"raw":251000000,"fmt":"251M","longFmt":"251,000,000"},"changeToLiabilities":{"raw":0,"fmt":null,"longFmt":"0"},"changeToOperatingActivities":{"raw":-102000000,"fmt":"-102M","longFmt":"-102,000,000"},"totalCashFromOperatingActivities":{"raw":321000000,"fmt":"321M","longFmt":"321,000,000"},"capitalExpenditures":{"raw":-68000000,"fmt":"-68M","longFmt":"-68,000,000"},"otherCashflowsFromInvestingActivities":{"raw":-3000000,"fmt":"-3M","longFmt":"-3,000,000"},"totalCashflowsFromInvestingActivities":{"raw":-87000000,"fmt":"-87M","longFmt":"-87,000,000"},"dividendsPaid":{"raw":-79000000,"fmt":"-79M","longFmt":"-79,000,000"},"netBorrowings":{"raw":20000000,"fmt":"20M","longFmt":"20,000,000"},"otherCashflowsFromFinancingActivities":{"raw":-19000000,"fmt":"-19M","longFmt":"-19,000,000"},"totalCashFromFinancingActivities":{"raw":-207000000,"fmt":"-207M","longFmt":"-207,000,000"},"effectOfExchangeRate":{"raw":-7000000,"fmt":"-7M","longFmt":"-7,000,000"},"changeInCash":{"raw":20000000,"fmt":"20M","longFmt":"20,000,000"},"repurchaseOfStock":{"raw":-132000000,"fmt":"-132M","longFmt":"-132,000,000"},"issuanceOfStock":{"raw":3000000,"fmt":"3M","longFmt":"3,000,000"}},{"maxAge":1,"endDate":{"raw":1530316800,"fmt":"2018-06-30"},"netIncome":{"raw":58000000,"fmt":"58M","longFmt":"58,000,000"},"depreciation":{"raw":156000000,"fmt":"156M","longFmt":"156,000,000"},"changeToNetincome":{"raw":-19000000,"fmt":"-19M","longFmt":"-19,000,000"},"changeToAccountReceivables":{"raw":124000000,"fmt":"124M","longFmt":"124,000,000"},"changeToLiabilities":{"raw":0,"fmt":null,"longFmt":"0"},"changeToOperatingActivities":{"raw":26000000,"fmt":"26M","longFmt":"26,000,000"},"totalCashFromOperatingActivities":{"raw":377000000,"fmt":"377M","longFmt":"377,000,000"},"capitalExpenditures":{"raw":-76000000,"fmt":"-76M","longFmt":"-76,000,000"},"otherCashflowsFromInvestingActivities":{"raw":17000000,"fmt":"17M","longFmt":"17,000,000"},"totalCashflowsFromInvestingActivities":{"raw":-74000000,"fmt":"-74M","longFmt":"-74,000,000"},"dividendsPaid":{"raw":-81000000,"fmt":"-81M","longFmt":"-81,000,000"},"netBorrowings":{"raw":114000000,"fmt":"114M","longFmt":"114,000,000"},"otherCashflowsFromFinancingActivities":{"raw":-59000000,"fmt":"-59M","longFmt":"-59,000,000"},"totalCashFromFinancingActivities":{"raw":-311000000,"fmt":"-311M","longFmt":"-311,000,000"},"effectOfExchangeRate":{"raw":-35000000,"fmt":"-35M","longFmt":"-35,000,000"},"changeInCash":{"raw":-43000000,"fmt":"-43M","longFmt":"-43,000,000"},"repurchaseOfStock":{"raw":-292000000,"fmt":"-292M","longFmt":"-292,000,000"},"issuanceOfStock":{"raw":7000000,"fmt":"7M","longFmt":"7,000,000"}}],"maxAge":86400},"defaultKeyStatistics":{"maxAge":1,"priceHint":{"raw":2,"fmt":"2","longFmt":"2"},"enterpriseValue":{"raw":30394570752,"fmt":"30.39B","longFmt":"30,394,570,752"},"forwardPE":{"raw":16.511393,"fmt":"16.51"},"profitMargins":{"raw":0.08989,"fmt":"8.99%"},"floatShares":{"raw":128666246,"fmt":"128.67M","longFmt":"128,666,246"},"sharesOutstanding":{"raw":129236000,"fmt":"129.24M","longFmt":"129,236,000"},"sharesShort":{"raw":1103888,"fmt":"1.1M","longFmt":"1,103,888"},"sharesShortPriorMonth":{"raw":1027282,"fmt":"1.03M","longFmt":"1,027,282"},"sharesShortPreviousMonthDate":{"raw":1559260800,"fmt":"2019-05-31"},"dateShortInterest":{"raw":1561680000,"fmt":"2019-06-28"},"sharesPercentSharesOut":{"raw":0.0085,"fmt":"0.85%"},"heldPercentInsiders":{"raw":0.0053600003,"fmt":"0.54%"},"heldPercentInstitutions":{"raw":0.95047,"fmt":"95.05%"},"shortRatio":{"raw":2.19,"fmt":"2.19"},"shortPercentOfFloat":{"raw":0.0112,"fmt":"1.12%"},"beta":{"raw":0.656804,"fmt":"0.66"},"morningStarOverallRating":{},"morningStarRiskRating":{},"category":null,"bookValue":{"raw":78.105,"fmt":"78.11"},"priceToBook":{"raw":2.5050893,"fmt":"2.51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0.335,"fmt":"33.50%"},"revenueQuarterlyGrowth":{},"netIncomeToCommon":{"raw":767000000,"fmt":"767M","longFmt":"767,000,000"},"trailingEps":{"raw":5.848,"fmt":"5.85"},"forwardEps":{"raw":11.85,"fmt":"11.85"},"pegRatio":{"raw":1.69,"fmt":"1.69"},"lastSplitFactor":"10000/3775","lastSplitDate":{"raw":1451952000,"fmt":"2016-01-05"},"enterpriseToRevenue":{"raw":3.562,"fmt":"3.56"},"enterpriseToEbitda":{"raw":16.039,"fmt":"16.04"},"52WeekChange":{"raw":0.25456965,"fmt":"25.46%"},"SandP52WeekChange":{"raw":0.077139735,"fmt":"7.71%"},"lastDividendValue":{},"lastCapGain":{},"annualHoldingsTurnover":{}},"financialData":{"maxAge":86400,"currentPrice":{"raw":195.66,"fmt":"195.66"},"targetHighPrice":{"raw":225.0,"fmt":"225.00"},"targetLowPrice":{"raw":172.0,"fmt":"172.00"},"targetMeanPrice":{"raw":204.44,"fmt":"204.44"},"targetMedianPrice":{"raw":207.5,"fmt":"207.50"},"recommendationMean":{"raw":2.1,"fmt":"2.10"},"recommendationKey":"buy","numberOfAnalystOpinions":{"raw":16,"fmt":"16","longFmt":"16"},"totalCash":{"raw":992000000,"fmt":"992M","longFmt":"992,000,000"},"totalCashPerShare":{"raw":7.676,"fmt":"7.68"},"ebitda":{"raw":1895000064,"fmt":"1.9B","longFmt":"1,895,000,064"},"totalDebt":{"raw":5852000256,"fmt":"5.85B","longFmt":"5,852,000,256"},"quickRatio":{"raw":0.197,"fmt":"0.20"},"currentRatio":{"raw":1.077,"fmt":"1.08"},"totalRevenue":{"raw":8533000192,"fmt":"8.53B","longFmt":"8,533,000,192"},"debtToEquity":{"raw":57.137,"fmt":"57.14"},"revenuePerShare":{"raw":65.512,"fmt":"65.51"},"returnOnAssets":{"raw":0.02378,"fmt":"2.38%"},"returnOnEquity":{"raw":0.0747,"fmt":"7.47%"},"grossProfits":{"raw":3670000000,"fmt":"3.67B","longFmt":"3,670,000,000"},"freeCashflow":{"raw":1384875008,"fmt":"1.38B","longFmt":"1,384,875,008"},"operatingCashflow":{"raw":1223000064,"fmt":"1.22B","longFmt":"1,223,000,064"},"earningsGrowth":{"raw":0.366,"fmt":"36.60%"},"revenueGrowth":{"raw":0.009,"fmt":"0.90%"},"grossMargins":{"raw":0.43348998,"fmt":"43.35%"},"ebitdaMargins":{"raw":0.22208,"fmt":"22.21%"},"operatingMargins":{"raw":0.15633,"fmt":"15.63%"},"profitMargins":{"raw":0.08989,"fmt":"8.99%"},"financialCurrency":"USD"}}],"error":null}} </t>
  </si>
  <si>
    <t xml:space="preserve">{"quoteSummary":{"result":[{"cashflowStatementHistoryQuarterly":{"cashflowStatements":[{"maxAge":1,"endDate":{"raw":1555718400,"fmt":"2019-04-20"},"netIncome":{"raw":142500000,"fmt":"142.5M","longFmt":"142,500,000"},"depreciation":{"raw":69885000,"fmt":"69.89M","longFmt":"69,885,000"},"changeToNetincome":{"raw":22207000,"fmt":"22.21M","longFmt":"22,207,000"},"changeToAccountReceivables":{"raw":-58757000,"fmt":"-58.76M","longFmt":"-58,757,000"},"changeToLiabilities":{"raw":102941000,"fmt":"102.94M","longFmt":"102,941,000"},"changeToInventory":{"raw":-68742000,"fmt":"-68.74M","longFmt":"-68,742,000"},"changeToOperatingActivities":{"raw":-5492000,"fmt":"-5.49M","longFmt":"-5,492,000"},"totalCashFromOperatingActivities":{"raw":204542000,"fmt":"204.54M","longFmt":"204,542,000"},"capitalExpenditures":{"raw":-61312000,"fmt":"-61.31M","longFmt":"-61,312,000"},"totalCashflowsFromInvestingActivities":{"raw":-60759000,"fmt":"-60.76M","longFmt":"-60,759,000"},"dividendsPaid":{"raw":-8723000,"fmt":"-8.72M","longFmt":"-8,723,000"},"netBorrowings":{"raw":-360625000,"fmt":"-360.62M","longFmt":"-360,625,000"},"otherCashflowsFromFinancingActivities":{"raw":-116000,"fmt":"-116k","longFmt":"-116,000"},"totalCashFromFinancingActivities":{"raw":-503176000,"fmt":"-503.18M","longFmt":"-503,176,000"},"effectOfExchangeRate":{"raw":196000,"fmt":"196k","longFmt":"196,000"},"changeInCash":{"raw":-359197000,"fmt":"-359.2M","longFmt":"-359,197,000"},"repurchaseOfStock":{"raw":-134390000,"fmt":"-134.39M","longFmt":"-134,390,000"},"issuanceOfStock":{"raw":678000,"fmt":"678k","longFmt":"678,000"}},{"maxAge":1,"endDate":{"raw":1546041600,"fmt":"2018-12-29"},"netIncome":{"raw":53442000,"fmt":"53.44M","longFmt":"53,442,000"},"depreciation":{"raw":54600000,"fmt":"54.6M","longFmt":"54,600,000"},"changeToNetincome":{"raw":17620000,"fmt":"17.62M","longFmt":"17,620,000"},"changeToAccountReceivables":{"raw":72124000,"fmt":"72.12M","longFmt":"72,124,000"},"changeToLiabilities":{"raw":153921000,"fmt":"153.92M","longFmt":"153,921,000"},"changeToInventory":{"raw":-183263000,"fmt":"-183.26M","longFmt":"-183,263,000"},"changeToOperatingActivities":{"raw":-38919000,"fmt":"-38.92M","longFmt":"-38,919,000"},"totalCashFromOperatingActivities":{"raw":129525000,"fmt":"129.53M","longFmt":"129,525,000"},"capitalExpenditures":{"raw":-88583000,"fmt":"-88.58M","longFmt":"-88,583,000"},"totalCashflowsFromInvestingActivities":{"raw":-88145000,"fmt":"-88.14M","longFmt":"-88,145,000"},"dividendsPaid":{"raw":-8723000,"fmt":"-8.72M","longFmt":"-8,723,000"},"netBorrowings":{"raw":43987000,"fmt":"43.99M","longFmt":"43,987,000"},"otherCashflowsFromFinancingActivities":{"raw":3000,"fmt":"3k","longFmt":"3,000"},"totalCashFromFinancingActivities":{"raw":-110255000,"fmt":"-110.25M","longFmt":"-110,255,000"},"effectOfExchangeRate":{"raw":-4604000,"fmt":"-4.6M","longFmt":"-4,604,000"},"changeInCash":{"raw":-73479000,"fmt":"-73.48M","longFmt":"-73,479,000"},"repurchaseOfStock":{"raw":-155155000,"fmt":"-155.16M","longFmt":"-155,155,000"},"issuanceOfStock":{"raw":910000,"fmt":"910k","longFmt":"910,000"}},{"maxAge":1,"endDate":{"raw":1538784000,"fmt":"2018-10-06"},"netIncome":{"raw":115843000,"fmt":"115.84M","longFmt":"115,843,000"},"depreciation":{"raw":55340000,"fmt":"55.34M","longFmt":"55,340,000"},"changeToNetincome":{"raw":14702000,"fmt":"14.7M","longFmt":"14,702,000"},"changeToAccountReceivables":{"raw":-33600000,"fmt":"-33.6M","longFmt":"-33,600,000"},"changeToLiabilities":{"raw":112489000,"fmt":"112.49M","longFmt":"112,489,000"},"changeToInventory":{"raw":-25002000,"fmt":"-25M","longFmt":"-25,002,000"},"changeToOperatingActivities":{"raw":-2237000,"fmt":"-2.24M","longFmt":"-2,237,000"},"totalCashFromOperatingActivities":{"raw":237535000,"fmt":"237.53M","longFmt":"237,535,000"},"capitalExpenditures":{"raw":-43317000,"fmt":"-43.32M","longFmt":"-43,317,000"},"totalCashflowsFromInvestingActivities":{"raw":-42445000,"fmt":"-42.45M","longFmt":"-42,445,000"},"dividendsPaid":{"raw":-4421000,"fmt":"-4.42M","longFmt":"-4,421,000"},"netBorrowings":{"raw":-3611000,"fmt":"-3.61M","longFmt":"-3,611,000"},"otherCashflowsFromFinancingActivities":{"raw":30000,"fmt":"30k","longFmt":"30,000"},"totalCashFromFinancingActivities":{"raw":-128420000,"fmt":"-128.42M","longFmt":"-128,420,000"},"effectOfExchangeRate":{"raw":1087000,"fmt":"1.09M","longFmt":"1,087,000"},"changeInCash":{"raw":67757000,"fmt":"67.76M","longFmt":"67,757,000"},"repurchaseOfStock":{"raw":-121011000,"fmt":"-121.01M","longFmt":"-121,011,000"},"issuanceOfStock":{"raw":593000,"fmt":"593k","longFmt":"593,000"}},{"maxAge":1,"endDate":{"raw":1531526400,"fmt":"2018-07-14"},"netIncome":{"raw":117836000,"fmt":"117.84M","longFmt":"117,836,000"},"depreciation":{"raw":56552000,"fmt":"56.55M","longFmt":"56,552,000"},"changeToNetincome":{"raw":10683000,"fmt":"10.68M","longFmt":"10,683,000"},"changeToAccountReceivables":{"raw":-45983000,"fmt":"-45.98M","longFmt":"-45,983,000"},"changeToLiabilities":{"raw":22031000,"fmt":"22.03M","longFmt":"22,031,000"},"changeToInventory":{"raw":66509000,"fmt":"66.51M","longFmt":"66,509,000"},"changeToOperatingActivities":{"raw":62371000,"fmt":"62.37M","longFmt":"62,371,000"},"totalCashFromOperatingActivities":{"raw":289998000,"fmt":"290M","longFmt":"289,998,000"},"capitalExpenditures":{"raw":-27341000,"fmt":"-27.34M","longFmt":"-27,341,000"},"totalCashflowsFromInvestingActivities":{"raw":-27293000,"fmt":"-27.29M","longFmt":"-27,293,000"},"dividendsPaid":{"raw":-4468000,"fmt":"-4.47M","longFmt":"-4,468,000"},"netBorrowings":{"raw":3739000,"fmt":"3.74M","longFmt":"3,739,000"},"otherCashflowsFromFinancingActivities":{"raw":1948000,"fmt":"1.95M","longFmt":"1,948,000"},"totalCashFromFinancingActivities":{"raw":1517000,"fmt":"1.52M","longFmt":"1,517,000"},"effectOfExchangeRate":{"raw":-1116000,"fmt":"-1.12M","longFmt":"-1,116,000"},"changeInCash":{"raw":263106000,"fmt":"263.11M","longFmt":"263,106,000"},"repurchaseOfStock":{"raw":-645000,"fmt":"-645k","longFmt":"-645,000"},"issuanceOfStock":{"raw":943000,"fmt":"943k","longFmt":"943,000"}}],"maxAge":86400},"defaultKeyStatistics":{"maxAge":1,"priceHint":{"raw":2,"fmt":"2","longFmt":"2"},"enterpriseValue":{"raw":14048641024,"fmt":"14.05B","longFmt":"14,048,641,024"},"forwardPE":{"raw":16.996819,"fmt":"17.00"},"profitMargins":{"raw":0.04448,"fmt":"4.45%"},"floatShares":{"raw":71009465,"fmt":"71.01M","longFmt":"71,009,465"},"sharesOutstanding":{"raw":71717600,"fmt":"71.72M","longFmt":"71,717,600"},"sharesShort":{"raw":3649913,"fmt":"3.65M","longFmt":"3,649,913"},"sharesShortPriorMonth":{"raw":3392796,"fmt":"3.39M","longFmt":"3,392,796"},"sharesShortPreviousMonthDate":{"raw":1559260800,"fmt":"2019-05-31"},"dateShortInterest":{"raw":1561680000,"fmt":"2019-06-28"},"sharesPercentSharesOut":{"raw":0.0509,"fmt":"5.09%"},"heldPercentInsiders":{"raw":0.00324,"fmt":"0.32%"},"heldPercentInstitutions":{"raw":1.01534,"fmt":"101.53%"},"shortRatio":{"raw":3.4,"fmt":"3.4"},"shortPercentOfFloat":{"raw":0.06,"fmt":"6.00%"},"beta":{"raw":1.122373,"fmt":"1.12"},"morningStarOverallRating":{},"morningStarRiskRating":{},"category":null,"bookValue":{"raw":49.732,"fmt":"49.73"},"priceToBook":{"raw":3.2228746,"fmt":"3.22"},"annualReportExpenseRatio":{},"ytdReturn":{},"beta3Year":{},"totalAssets":{},"yield":{},"fundFamily":null,"fundInceptionDate":{},"legalType":null,"threeYearAverageReturn":{},"fiveYearAverageReturn":{},"priceToSalesTrailing12Months":{},"lastFiscalYearEnd":{"raw":1546041600,"fmt":"2018-12-29"},"nextFiscalYearEnd":{"raw":1609200000,"fmt":"2020-12-29"},"mostRecentQuarter":{"raw":1555718400,"fmt":"2019-04-20"},"earningsQuarterlyGrowth":{"raw":0.042,"fmt":"4.20%"},"revenueQuarterlyGrowth":{},"netIncomeToCommon":{"raw":429620000,"fmt":"429.62M","longFmt":"429,620,000"},"trailingEps":{"raw":5.856,"fmt":"5.86"},"forwardEps":{"raw":9.43,"fmt":"9.43"},"pegRatio":{"raw":1.13,"fmt":"1.13"},"lastSplitFactor":"2/3","lastSplitDate":{"raw":1127692800,"fmt":"2005-09-26"},"enterpriseToRevenue":{"raw":1.455,"fmt":"1.46"},"enterpriseToEbitda":{"raw":14.66,"fmt":"14.66"},"52WeekChange":{"raw":0.1378249,"fmt":"13.78%"},"SandP52WeekChange":{"raw":0.077139735,"fmt":"7.71%"},"lastDividendValue":{},"lastCapGain":{},"annualHoldingsTurnover":{}},"financialData":{"maxAge":86400,"currentPrice":{"raw":160.28,"fmt":"160.28"},"targetHighPrice":{"raw":222.0,"fmt":"222.00"},"targetLowPrice":{"raw":151.0,"fmt":"151.00"},"targetMeanPrice":{"raw":192.94,"fmt":"192.94"},"targetMedianPrice":{"raw":195.0,"fmt":"195.00"},"recommendationMean":{"raw":2.1,"fmt":"2.10"},"recommendationKey":"buy","numberOfAnalystOpinions":{"raw":16,"fmt":"16","longFmt":"16"},"totalCash":{"raw":537329984,"fmt":"537.33M","longFmt":"537,329,984"},"totalCashPerShare":{"raw":7.533,"fmt":"7.53"},"ebitda":{"raw":958318016,"fmt":"958.32M","longFmt":"958,318,016"},"totalDebt":{"raw":3250704896,"fmt":"3.25B","longFmt":"3,250,704,896"},"quickRatio":{"raw":0.284,"fmt":"0.28"},"currentRatio":{"raw":1.345,"fmt":"1.35"},"totalRevenue":{"raw":9658741760,"fmt":"9.66B","longFmt":"9,658,741,760"},"debtToEquity":{"raw":91.641,"fmt":"91.64"},"revenuePerShare":{"raw":131.986,"fmt":"131.99"},"returnOnAssets":{"raw":0.045819998,"fmt":"4.58%"},"returnOnEquity":{"raw":0.121120006,"fmt":"12.11%"},"grossProfits":{"raw":4226153000,"fmt":"4.23B","longFmt":"4,226,153,000"},"freeCashflow":{"raw":567495872,"fmt":"567.5M","longFmt":"567,495,872"},"operatingCashflow":{"raw":861600000,"fmt":"861.6M","longFmt":"861,600,000"},"earningsGrowth":{"raw":0.076,"fmt":"7.60%"},"revenueGrowth":{"raw":0.027,"fmt":"2.70%"},"grossMargins":{"raw":0.44092998,"fmt":"44.09%"},"ebitdaMargins":{"raw":0.09922,"fmt":"9.92%"},"operatingMargins":{"raw":0.07474,"fmt":"7.47%"},"profitMargins":{"raw":0.04448,"fmt":"4.45%"},"financialCurrency":"USD"}}],"error":null}} </t>
  </si>
  <si>
    <t xml:space="preserve">{"quoteSummary":{"result":[{"cashflowStatementHistoryQuarterly":{"cashflowStatements":[{"maxAge":1,"endDate":{"raw":1553990400,"fmt":"2019-03-31"},"netIncome":{"raw":230000000,"fmt":"230M","longFmt":"230,000,000"},"depreciation":{"raw":163000000,"fmt":"163M","longFmt":"163,000,000"},"changeToNetincome":{"raw":23000000,"fmt":"23M","longFmt":"23,000,000"},"changeToAccountReceivables":{"raw":126000000,"fmt":"126M","longFmt":"126,000,000"},"changeToLiabilities":{"raw":125000000,"fmt":"125M","longFmt":"125,000,000"},"changeToInventory":{"raw":-36000000,"fmt":"-36M","longFmt":"-36,000,000"},"changeToOperatingActivities":{"raw":-108000000,"fmt":"-108M","longFmt":"-108,000,000"},"totalCashFromOperatingActivities":{"raw":591000000,"fmt":"591M","longFmt":"591,000,000"},"capitalExpenditures":{"raw":-62000000,"fmt":"-62M","longFmt":"-62,000,000"},"otherCashflowsFromInvestingActivities":{"raw":17000000,"fmt":"17M","longFmt":"17,000,000"},"totalCashflowsFromInvestingActivities":{"raw":-45000000,"fmt":"-45M","longFmt":"-45,000,000"},"dividendsPaid":{"raw":-211000000,"fmt":"-211M","longFmt":"-211,000,000"},"netBorrowings":{"raw":-355000000,"fmt":"-355M","longFmt":"-355,000,000"},"otherCashflowsFromFinancingActivities":{"raw":2000000,"fmt":"2M","longFmt":"2,000,000"},"totalCashFromFinancingActivities":{"raw":-556000000,"fmt":"-556M","longFmt":"-556,000,000"},"effectOfExchangeRate":{"raw":10000000,"fmt":"10M","longFmt":"10,000,000"},"issuanceOfStock":{"raw":8000000,"fmt":"8M","longFmt":"8,000,000"}},{"maxAge":1,"endDate":{"raw":1546214400,"fmt":"2018-12-31"},"netIncome":{"raw":266000000,"fmt":"266M","longFmt":"266,000,000"},"depreciation":{"raw":168000000,"fmt":"168M","longFmt":"168,000,000"},"changeToNetincome":{"raw":122000000,"fmt":"122M","longFmt":"122,000,000"},"changeToAccountReceivables":{"raw":34000000,"fmt":"34M","longFmt":"34,000,000"},"changeToLiabilities":{"raw":-185000000,"fmt":"-185M","longFmt":"-185,000,000"},"changeToInventory":{"raw":94000000,"fmt":"94M","longFmt":"94,000,000"},"changeToOperatingActivities":{"raw":14000000,"fmt":"14M","longFmt":"14,000,000"},"totalCashFromOperatingActivities":{"raw":550000000,"fmt":"550M","longFmt":"550,000,000"},"capitalExpenditures":{"raw":-76000000,"fmt":"-76M","longFmt":"-76,000,000"},"investments":{"raw":-17000000,"fmt":"-17M","longFmt":"-17,000,000"},"otherCashflowsFromInvestingActivities":{"raw":3000000,"fmt":"3M","longFmt":"3,000,000"},"totalCashflowsFromInvestingActivities":{"raw":-61000000,"fmt":"-61M","longFmt":"-61,000,000"},"dividendsPaid":{"raw":-209000000,"fmt":"-209M","longFmt":"-209,000,000"},"netBorrowings":{"raw":-293000000,"fmt":"-293M","longFmt":"-293,000,000"},"otherCashflowsFromFinancingActivities":{"raw":-5000000,"fmt":"-5M","longFmt":"-5,000,000"},"totalCashFromFinancingActivities":{"raw":-507000000,"fmt":"-507M","longFmt":"-507,000,000"},"effectOfExchangeRate":{"raw":35000000,"fmt":"35M","longFmt":"35,000,000"},"changeInCash":{"raw":17000000,"fmt":"17M","longFmt":"17,000,000"},"issuanceOfStock":{"raw":8000000,"fmt":"8M","longFmt":"8,000,000"}},{"maxAge":1,"endDate":{"raw":1538265600,"fmt":"2018-09-30"},"netIncome":{"raw":148000000,"fmt":"148M","longFmt":"148,000,000"},"depreciation":{"raw":168000000,"fmt":"168M","longFmt":"168,000,000"},"changeToNetincome":{"raw":122000000,"fmt":"122M","longFmt":"122,000,000"},"changeToAccountReceivables":{"raw":34000000,"fmt":"34M","longFmt":"34,000,000"},"changeToLiabilities":{"raw":0,"fmt":null,"longFmt":"0"},"changeToInventory":{"raw":94000000,"fmt":"94M","longFmt":"94,000,000"},"changeToOperatingActivities":{"raw":14000000,"fmt":"14M","longFmt":"14,000,000"},"totalCashFromOperatingActivities":{"raw":550000000,"fmt":"550M","longFmt":"550,000,000"},"capitalExpenditures":{"raw":-76000000,"fmt":"-76M","longFmt":"-76,000,000"},"investments":{"raw":-17000000,"fmt":"-17M","longFmt":"-17,000,000"},"otherCashflowsFromInvestingActivities":{"raw":3000000,"fmt":"3M","longFmt":"3,000,000"},"totalCashflowsFromInvestingActivities":{"raw":-61000000,"fmt":"-61M","longFmt":"-61,000,000"},"dividendsPaid":{"raw":-209000000,"fmt":"-209M","longFmt":"-209,000,000"},"netBorrowings":{"raw":-293000000,"fmt":"-293M","longFmt":"-293,000,000"},"otherCashflowsFromFinancingActivities":{"raw":-5000000,"fmt":"-5M","longFmt":"-5,000,000"},"totalCashFromFinancingActivities":{"raw":-507000000,"fmt":"-507M","longFmt":"-507,000,000"},"effectOfExchangeRate":{"raw":35000000,"fmt":"35M","longFmt":"35,000,000"},"changeInCash":{"raw":17000000,"fmt":"17M","longFmt":"17,000,000"},"issuanceOfStock":{"raw":8000000,"fmt":"8M","longFmt":"8,000,000"}},{"maxAge":1,"endDate":{"raw":1530316800,"fmt":"2018-06-30"},"netIncome":{"raw":84018000,"fmt":"84.02M","longFmt":"84,018,000"},"depreciation":{"raw":61077000,"fmt":"61.08M","longFmt":"61,077,000"},"changeToNetincome":{"raw":1650000,"fmt":"1.65M","longFmt":"1,650,000"},"changeToAccountReceivables":{"raw":21885000,"fmt":"21.89M","longFmt":"21,885,000"},"changeToLiabilities":{"raw":187515000,"fmt":"187.51M","longFmt":"187,515,000"},"changeToInventory":{"raw":-23199000,"fmt":"-23.2M","longFmt":"-23,199,000"},"changeToOperatingActivities":{"raw":-51065000,"fmt":"-51.06M","longFmt":"-51,065,000"},"totalCashFromOperatingActivities":{"raw":311512000,"fmt":"311.51M","longFmt":"311,512,000"},"capitalExpenditures":{"raw":-24578000,"fmt":"-24.58M","longFmt":"-24,578,000"},"investments":{"raw":-17000000,"fmt":"-17M","longFmt":"-17,000,000"},"otherCashflowsFromInvestingActivities":{"raw":-17594000,"fmt":"-17.59M","longFmt":"-17,594,000"},"totalCashflowsFromInvestingActivities":{"raw":-54172000,"fmt":"-54.17M","longFmt":"-54,172,000"},"dividendsPaid":{"raw":-12440000,"fmt":"-12.44M","longFmt":"-12,440,000"},"netBorrowings":{"raw":7939792000,"fmt":"7.94B","longFmt":"7,939,792,000"},"otherCashflowsFromFinancingActivities":{"raw":-23000000,"fmt":"-23M","longFmt":"-23,000,000"},"totalCashFromFinancingActivities":{"raw":7904352000,"fmt":"7.9B","longFmt":"7,904,352,000"},"effectOfExchangeRate":{"raw":350000,"fmt":"350k","longFmt":"350,000"},"changeInCash":{"raw":8162042000,"fmt":"8.16B","longFmt":"8,162,042,000"},"issuanceOfStock":{"raw":8000000,"fmt":"8M","longFmt":"8,000,000"}}],"maxAge":86400},"defaultKeyStatistics":{"maxAge":1,"priceHint":{"raw":2,"fmt":"2","longFmt":"2"},"enterpriseValue":{"raw":56230182912,"fmt":"56.23B","longFmt":"56,230,182,912"},"forwardPE":{"raw":20.128572,"fmt":"20.13"},"profitMargins":{"raw":0.08091,"fmt":"8.09%"},"floatShares":{"raw":261376934,"fmt":"261.38M","longFmt":"261,376,934"},"sharesOutstanding":{"raw":1406690048,"fmt":"1.41B","longFmt":"1,406,690,048"},"sharesShort":{"raw":22645366,"fmt":"22.65M","longFmt":"22,645,366"},"sharesShortPriorMonth":{"raw":18303596,"fmt":"18.3M","longFmt":"18,303,596"},"sharesShortPreviousMonthDate":{"raw":1559260800,"fmt":"2019-05-31"},"dateShortInterest":{"raw":1561680000,"fmt":"2019-06-28"},"sharesPercentSharesOut":{"raw":0.0161,"fmt":"1.61%"},"heldPercentInsiders":{"raw":0.85622,"fmt":"85.62%"},"heldPercentInstitutions":{"raw":0.13068,"fmt":"13.07%"},"shortRatio":{"raw":7.7,"fmt":"7.7"},"shortPercentOfFloat":{"raw":0.1107,"fmt":"11.07%"},"beta":{"raw":0.429517,"fmt":"0.43"},"morningStarOverallRating":{},"morningStarRiskRating":{},"category":null,"bookValue":{"raw":16.119,"fmt":"16.12"},"priceToBook":{"raw":1.7482475,"fmt":"1.75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1.614,"fmt":"161.40%"},"revenueQuarterlyGrowth":{},"netIncomeToCommon":{"raw":728000000,"fmt":"728M","longFmt":"728,000,000"},"trailingEps":{"raw":0.575,"fmt":"0.57"},"forwardEps":{"raw":1.4,"fmt":"1.4"},"pegRatio":{"raw":1.55,"fmt":"1.55"},"lastSplitFactor":null,"lastSplitDate":{},"enterpriseToRevenue":{"raw":6.249,"fmt":"6.25"},"enterpriseToEbitda":{"raw":21.569,"fmt":"21.57"},"52WeekChange":{"raw":0.14919353,"fmt":"14.92%"},"SandP52WeekChange":{"raw":0.077139735,"fmt":"7.71%"},"lastDividendValue":{},"lastCapGain":{},"annualHoldingsTurnover":{}},"financialData":{"maxAge":86400,"currentPrice":{"raw":28.18,"fmt":"28.18"},"targetHighPrice":{"raw":35.0,"fmt":"35.00"},"targetLowPrice":{"raw":24.0,"fmt":"24.00"},"targetMeanPrice":{"raw":29.88,"fmt":"29.88"},"targetMedianPrice":{"raw":31.0,"fmt":"31.00"},"recommendationMean":{"raw":2.5,"fmt":"2.50"},"recommendationKey":"buy","numberOfAnalystOpinions":{"raw":16,"fmt":"16","longFmt":"16"},"totalCash":{"raw":89000000,"fmt":"89M","longFmt":"89,000,000"},"totalCashPerShare":{"raw":0.063,"fmt":"0.06"},"ebitda":{"raw":2607000064,"fmt":"2.61B","longFmt":"2,607,000,064"},"totalDebt":{"raw":15905000448,"fmt":"15.91B","longFmt":"15,905,000,448"},"quickRatio":{"raw":0.175,"fmt":"0.17"},"currentRatio":{"raw":0.325,"fmt":"0.32"},"totalRevenue":{"raw":8997999616,"fmt":"9B","longFmt":"8,997,999,616"},"debtToEquity":{"raw":70.146,"fmt":"70.15"},"revenuePerShare":{"raw":7.255,"fmt":"7.26"},"returnOnAssets":{},"returnOnEquity":{},"grossProfits":{"raw":4016000000,"fmt":"4.02B","longFmt":"4,016,000,000"},"freeCashflow":{},"operatingCashflow":{"raw":1936999936,"fmt":"1.94B","longFmt":"1,936,999,936"},"earningsGrowth":{"raw":0.454,"fmt":"45.40%"},"revenueGrowth":{"raw":1.641,"fmt":"164.10%"},"grossMargins":{"raw":0.54868,"fmt":"54.87%"},"ebitdaMargins":{"raw":0.28972998,"fmt":"28.97%"},"operatingMargins":{"raw":0.22749001,"fmt":"22.75%"},"profitMargins":{"raw":0.08091,"fmt":"8.09%"},"financialCurrency":"USD"}}],"error":null}} </t>
  </si>
  <si>
    <t xml:space="preserve">{"quoteSummary":{"result":[{"cashflowStatementHistoryQuarterly":{"cashflowStatements":[{"maxAge":1,"endDate":{"raw":1553990400,"fmt":"2019-03-31"},"netIncome":{"raw":807000000,"fmt":"807M","longFmt":"807,000,000"},"changeToLiabilities":{"raw":0,"fmt":null,"longFmt":"0"}},{"maxAge":1,"endDate":{"raw":1546214400,"fmt":"2018-12-31"},"netIncome":{"raw":517000000,"fmt":"517M","longFmt":"517,000,000"},"changeToLiabilities":{"raw":0,"fmt":null,"longFmt":"0"}},{"maxAge":1,"endDate":{"raw":1538265600,"fmt":"2018-09-30"},"netIncome":{"raw":541000000,"fmt":"541M","longFmt":"541,000,000"},"changeToLiabilities":{"raw":0,"fmt":null,"longFmt":"0"}},{"maxAge":1,"endDate":{"raw":1530316800,"fmt":"2018-06-30"},"netIncome":{"raw":224000000,"fmt":"224M","longFmt":"224,000,000"},"changeToLiabilities":{"raw":0,"fmt":null,"longFmt":"0"}}],"maxAge":86400},"defaultKeyStatistics":{"maxAge":1,"priceHint":{"raw":2,"fmt":"2","longFmt":"2"},"enterpriseValue":{"raw":35112202240,"fmt":"35.11B","longFmt":"35,112,202,240"},"forwardPE":{},"profitMargins":{"raw":0.16211,"fmt":"16.21%"},"floatShares":{"raw":2236200716,"fmt":"2.24B","longFmt":"2,236,200,716"},"sharesOutstanding":{"raw":6045609984,"fmt":"6.05B","longFmt":"6,045,609,984"},"sharesShort":{"raw":2470445,"fmt":"2.47M","longFmt":"2,470,445"},"sharesShortPriorMonth":{"raw":2876843,"fmt":"2.88M","longFmt":"2,876,843"},"sharesShortPreviousMonthDate":{"raw":1559260800,"fmt":"2019-05-31"},"dateShortInterest":{"raw":1561680000,"fmt":"2019-06-28"},"sharesPercentSharesOut":{"raw":4.0E-4,"fmt":"0.04%"},"heldPercentInsiders":{"raw":0.0,"fmt":"0.00%"},"heldPercentInstitutions":{"raw":0.0055299997,"fmt":"0.55%"},"shortRatio":{"raw":3.27,"fmt":"3.27"},"shortPercentOfFloat":{},"beta":{"raw":1.082562,"fmt":"1.08"},"morningStarOverallRating":{},"morningStarRiskRating":{},"category":null,"bookValue":{},"priceToBook":{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-0.096,"fmt":"-9.60%"},"revenueQuarterlyGrowth":{},"netIncomeToCommon":{},"trailingEps":{},"forwardEps":{},"pegRatio":{},"lastSplitFactor":"20/1","lastSplitDate":{"raw":1226016000,"fmt":"2008-11-07"},"enterpriseToRevenue":{},"enterpriseToEbitda":{},"52WeekChange":{"raw":-0.11415523,"fmt":"-11.42%"},"SandP52WeekChange":{"raw":0.077139735,"fmt":"7.71%"},"lastDividendValue":{},"lastCapGain":{},"annualHoldingsTurnover":{}},"financialData":{"maxAge":86400,"currentPrice":{"raw":5.8012,"fmt":"5.80"},"targetHighPrice":{},"targetLowPrice":{},"targetMeanPrice":{},"targetMedianPrice":{},"recommendationMean":{},"recommendationKey":"none","numberOfAnalystOpinions":{},"totalCash":{},"totalCashPerShare":{},"ebitda":{},"totalDebt":{},"quickRatio":{},"currentRatio":{},"totalRevenue":{},"debtToEquity":{},"revenuePerShare":{},"returnOnAssets":{"raw":0.0027200002,"fmt":"0.27%"},"returnOnEquity":{"raw":0.041100003,"fmt":"4.11%"},"grossProfits":{"raw":12647000000,"fmt":"12.65B","longFmt":"12,647,000,000"},"freeCashflow":{},"operatingCashflow":{},"earningsGrowth":{"raw":-0.134,"fmt":"-13.40%"},"revenueGrowth":{"raw":-0.085,"fmt":"-8.50%"},"grossMargins":{"raw":0.0,"fmt":"0.00%"},"ebitdaMargins":{"raw":0.0,"fmt":"0.00%"},"operatingMargins":{"raw":0.0,"fmt":"0.00%"},"profitMargins":{"raw":0.16211,"fmt":"16.21%"},"financialCurrency":"GBP"}}],"error":null}} </t>
  </si>
  <si>
    <t xml:space="preserve">{"quoteSummary":{"result":[{"cashflowStatementHistoryQuarterly":{"cashflowStatements":[{"maxAge":1,"endDate":{"raw":1553990400,"fmt":"2019-03-31"},"netIncome":{"raw":411248000,"fmt":"411.25M","longFmt":"411,248,000"},"depreciation":{"raw":108258000,"fmt":"108.26M","longFmt":"108,258,000"},"changeToNetincome":{"raw":6838000,"fmt":"6.84M","longFmt":"6,838,000"},"changeToAccountReceivables":{"raw":-177494000,"fmt":"-177.49M","longFmt":"-177,494,000"},"changeToLiabilities":{"raw":119304000,"fmt":"119.3M","longFmt":"119,304,000"},"changeToInventory":{"raw":43957000,"fmt":"43.96M","longFmt":"43,957,000"},"changeToOperatingActivities":{"raw":35599000,"fmt":"35.6M","longFmt":"35,599,000"},"totalCashFromOperatingActivities":{"raw":551557000,"fmt":"551.56M","longFmt":"551,557,000"},"capitalExpenditures":{"raw":-50645000,"fmt":"-50.65M","longFmt":"-50,645,000"},"investments":{"raw":-38220000,"fmt":"-38.22M","longFmt":"-38,220,000"},"otherCashflowsFromInvestingActivities":{"raw":1043000,"fmt":"1.04M","longFmt":"1,043,000"},"totalCashflowsFromInvestingActivities":{"raw":-84785000,"fmt":"-84.78M","longFmt":"-84,785,000"},"dividendsPaid":{"raw":-98483000,"fmt":"-98.48M","longFmt":"-98,483,000"},"netBorrowings":{"raw":-127169000,"fmt":"-127.17M","longFmt":"-127,169,000"},"otherCashflowsFromFinancingActivities":{"raw":-64000,"fmt":"-64k","longFmt":"-64,000"},"totalCashFromFinancingActivities":{"raw":-430201000,"fmt":"-430.2M","longFmt":"-430,201,000"},"effectOfExchangeRate":{"raw":14773000,"fmt":"14.77M","longFmt":"14,773,000"},"changeInCash":{"raw":51344000,"fmt":"51.34M","longFmt":"51,344,000"},"repurchaseOfStock":{"raw":-204939000,"fmt":"-204.94M","longFmt":"-204,939,000"},"issuanceOfStock":{"raw":454000,"fmt":"454k","longFmt":"454,000"}},{"maxAge":1,"endDate":{"raw":1546214400,"fmt":"2018-12-31"},"netIncome":{"raw":311737000,"fmt":"311.74M","longFmt":"311,737,000"},"depreciation":{"raw":110052000,"fmt":"110.05M","longFmt":"110,052,000"},"changeToNetincome":{"raw":49560000,"fmt":"49.56M","longFmt":"49,560,000"},"changeToAccountReceivables":{"raw":107269000,"fmt":"107.27M","longFmt":"107,269,000"},"changeToLiabilities":{"raw":-95906000,"fmt":"-95.91M","longFmt":"-95,906,000"},"changeToInventory":{"raw":-51099000,"fmt":"-51.1M","longFmt":"-51,099,000"},"changeToOperatingActivities":{"raw":5467000,"fmt":"5.47M","longFmt":"5,467,000"},"totalCashFromOperatingActivities":{"raw":381652000,"fmt":"381.65M","longFmt":"381,652,000"},"capitalExpenditures":{"raw":-52320000,"fmt":"-52.32M","longFmt":"-52,320,000"},"investments":{"raw":304000,"fmt":"304k","longFmt":"304,000"},"otherCashflowsFromInvestingActivities":{"raw":-2408000,"fmt":"-2.41M","longFmt":"-2,408,000"},"totalCashflowsFromInvestingActivities":{"raw":-16247000,"fmt":"-16.25M","longFmt":"-16,247,000"},"dividendsPaid":{"raw":-99590000,"fmt":"-99.59M","longFmt":"-99,590,000"},"netBorrowings":{"raw":347334000,"fmt":"347.33M","longFmt":"347,334,000"},"otherCashflowsFromFinancingActivities":{"raw":-99590000,"fmt":"-99.59M","longFmt":"-99,590,000"},"totalCashFromFinancingActivities":{"raw":-252736000,"fmt":"-252.74M","longFmt":"-252,736,000"},"effectOfExchangeRate":{"raw":-17406000,"fmt":"-17.41M","longFmt":"-17,406,000"},"changeInCash":{"raw":95263000,"fmt":"95.26M","longFmt":"95,263,000"},"repurchaseOfStock":{"raw":-500619000,"fmt":"-500.62M","longFmt":"-500,619,000"},"issuanceOfStock":{"raw":139000,"fmt":"139k","longFmt":"139,000"}},{"maxAge":1,"endDate":{"raw":1538265600,"fmt":"2018-09-30"},"netIncome":{"raw":375711000,"fmt":"375.71M","longFmt":"375,711,000"},"depreciation":{"raw":112491000,"fmt":"112.49M","longFmt":"112,491,000"},"changeToNetincome":{"raw":71885000,"fmt":"71.89M","longFmt":"71,885,000"},"changeToAccountReceivables":{"raw":78369000,"fmt":"78.37M","longFmt":"78,369,000"},"changeToLiabilities":{"raw":-24347000,"fmt":"-24.35M","longFmt":"-24,347,000"},"changeToInventory":{"raw":-124995000,"fmt":"-125M","longFmt":"-124,995,000"},"changeToOperatingActivities":{"raw":-370396000,"fmt":"-370.4M","longFmt":"-370,396,000"},"totalCashFromOperatingActivities":{"raw":159388000,"fmt":"159.39M","longFmt":"159,388,000"},"capitalExpenditures":{"raw":-42106000,"fmt":"-42.11M","longFmt":"-42,106,000"},"investments":{"raw":11283000,"fmt":"11.28M","longFmt":"11,283,000"},"otherCashflowsFromInvestingActivities":{"raw":2318000,"fmt":"2.32M","longFmt":"2,318,000"},"totalCashflowsFromInvestingActivities":{"raw":-15063000,"fmt":"-15.06M","longFmt":"-15,063,000"},"dividendsPaid":{"raw":-100869000,"fmt":"-100.87M","longFmt":"-100,869,000"},"netBorrowings":{"raw":158477000,"fmt":"158.48M","longFmt":"158,477,000"},"otherCashflowsFromFinancingActivities":{"raw":-99590000,"fmt":"-99.59M","longFmt":"-99,590,000"},"totalCashFromFinancingActivities":{"raw":-7247000,"fmt":"-7.25M","longFmt":"-7,247,000"},"effectOfExchangeRate":{"raw":-7093000,"fmt":"-7.09M","longFmt":"-7,093,000"},"changeInCash":{"raw":129985000,"fmt":"129.99M","longFmt":"129,985,000"},"repurchaseOfStock":{"raw":-65351000,"fmt":"-65.35M","longFmt":"-65,351,000"},"issuanceOfStock":{"raw":496000,"fmt":"496k","longFmt":"496,000"}},{"maxAge":1,"endDate":{"raw":1530316800,"fmt":"2018-06-30"},"netIncome":{"raw":353256000,"fmt":"353.26M","longFmt":"353,256,000"},"depreciation":{"raw":114769000,"fmt":"114.77M","longFmt":"114,769,000"},"changeToNetincome":{"raw":97162000,"fmt":"97.16M","longFmt":"97,162,000"},"changeToAccountReceivables":{"raw":-76531000,"fmt":"-76.53M","longFmt":"-76,531,000"},"changeToLiabilities":{"raw":85219000,"fmt":"85.22M","longFmt":"85,219,000"},"changeToInventory":{"raw":52460000,"fmt":"52.46M","longFmt":"52,460,000"},"changeToOperatingActivities":{"raw":45036000,"fmt":"45.04M","longFmt":"45,036,000"},"totalCashFromOperatingActivities":{"raw":695462000,"fmt":"695.46M","longFmt":"695,462,000"},"capitalExpenditures":{"raw":-53360000,"fmt":"-53.36M","longFmt":"-53,360,000"},"investments":{"raw":61526000,"fmt":"61.53M","longFmt":"61,526,000"},"otherCashflowsFromInvestingActivities":{"raw":-513000,"fmt":"-513k","longFmt":"-513,000"},"totalCashflowsFromInvestingActivities":{"raw":203072000,"fmt":"203.07M","longFmt":"203,072,000"},"dividendsPaid":{"raw":-100957000,"fmt":"-100.96M","longFmt":"-100,957,000"},"netBorrowings":{"raw":-867490000,"fmt":"-867.49M","longFmt":"-867,490,000"},"otherCashflowsFromFinancingActivities":{"raw":1000,"fmt":"1k","longFmt":"1,000"},"totalCashFromFinancingActivities":{"raw":-1146444000,"fmt":"-1.15B","longFmt":"-1,146,444,000"},"effectOfExchangeRate":{"raw":-19482000,"fmt":"-19.48M","longFmt":"-19,482,000"},"changeInCash":{"raw":-267392000,"fmt":"-267.39M","longFmt":"-267,392,000"},"repurchaseOfStock":{"raw":-178056000,"fmt":"-178.06M","longFmt":"-178,056,000"},"issuanceOfStock":{"raw":58000,"fmt":"58k","longFmt":"58,000"}}],"maxAge":86400},"defaultKeyStatistics":{"maxAge":1,"priceHint":{"raw":2,"fmt":"2","longFmt":"2"},"enterpriseValue":{"raw":25659822080,"fmt":"25.66B","longFmt":"25,659,822,080"},"forwardPE":{"raw":14.124897,"fmt":"14.12"},"profitMargins":{"raw":0.100439996,"fmt":"10.04%"},"floatShares":{"raw":127443841,"fmt":"127.44M","longFmt":"127,443,841"},"sharesOutstanding":{"raw":128285000,"fmt":"128.28M","longFmt":"128,285,000"},"sharesShort":{"raw":2852970,"fmt":"2.85M","longFmt":"2,852,970"},"sharesShortPriorMonth":{"raw":3053933,"fmt":"3.05M","longFmt":"3,053,933"},"sharesShortPreviousMonthDate":{"raw":1559260800,"fmt":"2019-05-31"},"dateShortInterest":{"raw":1561680000,"fmt":"2019-06-28"},"sharesPercentSharesOut":{"raw":0.0222,"fmt":"2.22%"},"heldPercentInsiders":{"raw":0.00398,"fmt":"0.40%"},"heldPercentInstitutions":{"raw":0.84606004,"fmt":"84.61%"},"shortRatio":{"raw":3.19,"fmt":"3.19"},"shortPercentOfFloat":{"raw":0.0216,"fmt":"2.16%"},"beta":{"raw":1.789597,"fmt":"1.79"},"morningStarOverallRating":{},"morningStarRiskRating":{},"category":null,"bookValue":{"raw":46.848,"fmt":"46.85"},"priceToBook":{"raw":3.6572535,"fmt":"3.66"},"annualReportExpenseRatio":{},"ytdReturn":{},"beta3Year":{},"totalAssets":{},"yield":{},"fundFamily":null,"fundInceptionDate":{},"legalType":null,"threeYearAverageReturn":{},"fiveYearAverageReturn":{},"priceToSalesTrailing12Months":{},"lastFiscalYearEnd":{"raw":1530316800,"fmt":"2018-06-30"},"nextFiscalYearEnd":{"raw":1593475200,"fmt":"2020-06-30"},"mostRecentQuarter":{"raw":1553990400,"fmt":"2019-03-31"},"earningsQuarterlyGrowth":{"raw":0.124,"fmt":"12.40%"},"revenueQuarterlyGrowth":{},"netIncomeToCommon":{"raw":1451952000,"fmt":"1.45B","longFmt":"1,451,952,000"},"trailingEps":{"raw":10.903,"fmt":"10.90"},"forwardEps":{"raw":12.13,"fmt":"12.13"},"pegRatio":{"raw":1.57,"fmt":"1.57"},"lastSplitFactor":"2/3","lastSplitDate":{"raw":1191283200,"fmt":"2007-10-02"},"enterpriseToRevenue":{"raw":1.775,"fmt":"1.77"},"enterpriseToEbitda":{"raw":10.084,"fmt":"10.08"},"52WeekChange":{"raw":0.07209897,"fmt":"7.21%"},"SandP52WeekChange":{"raw":0.077139735,"fmt":"7.71%"},"lastDividendValue":{},"lastCapGain":{},"annualHoldingsTurnover":{}},"financialData":{"maxAge":86400,"currentPrice":{"raw":171.335,"fmt":"171.34"},"targetHighPrice":{"raw":210.0,"fmt":"210.00"},"targetLowPrice":{"raw":150.0,"fmt":"150.00"},"targetMeanPrice":{"raw":179.35,"fmt":"179.35"},"targetMedianPrice":{"raw":178.0,"fmt":"178.00"},"recommendationMean":{"raw":2.8,"fmt":"2.80"},"recommendationKey":"hold","numberOfAnalystOpinions":{"raw":17,"fmt":"17","longFmt":"17"},"totalCash":{"raw":1168919040,"fmt":"1.17B","longFmt":"1,168,919,040"},"totalCashPerShare":{"raw":9.112,"fmt":"9.11"},"ebitda":{"raw":2544649984,"fmt":"2.54B","longFmt":"2,544,649,984"},"totalDebt":{"raw":5301513216,"fmt":"5.3B","longFmt":"5,301,513,216"},"quickRatio":{"raw":0.979,"fmt":"0.98"},"currentRatio":{"raw":1.56,"fmt":"1.56"},"totalRevenue":{"raw":14456334336,"fmt":"14.46B","longFmt":"14,456,334,336"},"debtToEquity":{"raw":88.123,"fmt":"88.12"},"revenuePerShare":{"raw":110.327,"fmt":"110.33"},"returnOnAssets":{"raw":0.082729995,"fmt":"8.27%"},"returnOnEquity":{"raw":0.24428,"fmt":"24.43%"},"grossProfits":{"raw":3584500000,"fmt":"3.58B","longFmt":"3,584,500,000"},"freeCashflow":{"raw":1699591808,"fmt":"1.7B","longFmt":"1,699,591,808"},"operatingCashflow":{"raw":1791645952,"fmt":"1.79B","longFmt":"1,791,645,952"},"earningsGrowth":{"raw":0.163,"fmt":"16.30%"},"revenueGrowth":{"raw":-0.017,"fmt":"-1.70%"},"grossMargins":{"raw":0.25322,"fmt":"25.32%"},"ebitdaMargins":{"raw":0.17602,"fmt":"17.60%"},"operatingMargins":{"raw":0.1452,"fmt":"14.52%"},"profitMargins":{"raw":0.100439996,"fmt":"10.04%"},"financialCurrency":"USD"}}],"error":null}} </t>
  </si>
  <si>
    <t xml:space="preserve">{"quoteSummary":{"result":[{"cashflowStatementHistoryQuarterly":{"cashflowStatements":[{"maxAge":1,"endDate":{"raw":1553990400,"fmt":"2019-03-31"},"netIncome":{"raw":102800000,"fmt":"102.8M","longFmt":"102,800,000"},"depreciation":{"raw":88500000,"fmt":"88.5M","longFmt":"88,500,000"},"changeToNetincome":{"raw":62000000,"fmt":"62M","longFmt":"62,000,000"},"changeToAccountReceivables":{"raw":34600000,"fmt":"34.6M","longFmt":"34,600,000"},"changeToLiabilities":{"raw":-9500000,"fmt":"-9.5M","longFmt":"-9,500,000"},"changeToInventory":{"raw":-8700000,"fmt":"-8.7M","longFmt":"-8,700,000"},"changeToOperatingActivities":{"raw":3000000,"fmt":"3M","longFmt":"3,000,000"},"totalCashFromOperatingActivities":{"raw":272700000,"fmt":"272.7M","longFmt":"272,700,000"},"capitalExpenditures":{"raw":-179900000,"fmt":"-179.9M","longFmt":"-179,900,000"},"investments":{"raw":-8400000,"fmt":"-8.4M","longFmt":"-8,400,000"},"otherCashflowsFromInvestingActivities":{"raw":1100000,"fmt":"1.1M","longFmt":"1,100,000"},"totalCashflowsFromInvestingActivities":{"raw":-189700000,"fmt":"-189.7M","longFmt":"-189,700,000"},"dividendsPaid":{"raw":-36400000,"fmt":"-36.4M","longFmt":"-36,400,000"},"netBorrowings":{"raw":-2700000,"fmt":"-2.7M","longFmt":"-2,700,000"},"otherCashflowsFromFinancingActivities":{"raw":-1600000,"fmt":"-1.6M","longFmt":"-1,600,000"},"totalCashFromFinancingActivities":{"raw":-90800000,"fmt":"-90.8M","longFmt":"-90,800,000"},"changeInCash":{"raw":-7800000,"fmt":"-7.8M","longFmt":"-7,800,000"},"repurchaseOfStock":{"raw":-50300000,"fmt":"-50.3M","longFmt":"-50,300,000"},"issuanceOfStock":{"raw":200000,"fmt":"200k","longFmt":"200,000"}},{"maxAge":1,"endDate":{"raw":1546214400,"fmt":"2018-12-31"},"netIncome":{"raw":161100000,"fmt":"161.1M","longFmt":"161,100,000"},"depreciation":{"raw":89600000,"fmt":"89.6M","longFmt":"89,600,000"},"changeToNetincome":{"raw":25500000,"fmt":"25.5M","longFmt":"25,500,000"},"changeToAccountReceivables":{"raw":-29200000,"fmt":"-29.2M","longFmt":"-29,200,000"},"changeToLiabilities":{"raw":4300000,"fmt":"4.3M","longFmt":"4,300,000"},"changeToInventory":{"raw":-5800000,"fmt":"-5.8M","longFmt":"-5,800,000"},"changeToOperatingActivities":{"raw":-5600000,"fmt":"-5.6M","longFmt":"-5,600,000"},"totalCashFromOperatingActivities":{"raw":239900000,"fmt":"239.9M","longFmt":"239,900,000"},"capitalExpenditures":{"raw":-123500000,"fmt":"-123.5M","longFmt":"-123,500,000"},"investments":{"raw":-8900000,"fmt":"-8.9M","longFmt":"-8,900,000"},"otherCashflowsFromInvestingActivities":{"raw":6100000,"fmt":"6.1M","longFmt":"6,100,000"},"totalCashflowsFromInvestingActivities":{"raw":-126900000,"fmt":"-126.9M","longFmt":"-126,900,000"},"dividendsPaid":{"raw":-36600000,"fmt":"-36.6M","longFmt":"-36,600,000"},"netBorrowings":{"raw":-2800000,"fmt":"-2.8M","longFmt":"-2,800,000"},"otherCashflowsFromFinancingActivities":{"raw":-1600000,"fmt":"-1.6M","longFmt":"-1,600,000"},"totalCashFromFinancingActivities":{"raw":-119600000,"fmt":"-119.6M","longFmt":"-119,600,000"},"changeInCash":{"raw":-6600000,"fmt":"-6.6M","longFmt":"-6,600,000"},"repurchaseOfStock":{"raw":-80200000,"fmt":"-80.2M","longFmt":"-80,200,000"},"issuanceOfStock":{"raw":200000,"fmt":"200k","longFmt":"200,000"}},{"maxAge":1,"endDate":{"raw":1538265600,"fmt":"2018-09-30"},"netIncome":{"raw":173600000,"fmt":"173.6M","longFmt":"173,600,000"},"depreciation":{"raw":87500000,"fmt":"87.5M","longFmt":"87,500,000"},"changeToNetincome":{"raw":16600000,"fmt":"16.6M","longFmt":"16,600,000"},"changeToAccountReceivables":{"raw":-22000000,"fmt":"-22M","longFmt":"-22,000,000"},"changeToLiabilities":{"raw":18500000,"fmt":"18.5M","longFmt":"18,500,000"},"changeToInventory":{"raw":-500000,"fmt":"-500k","longFmt":"-500,000"},"changeToOperatingActivities":{"raw":6300000,"fmt":"6.3M","longFmt":"6,300,000"},"totalCashFromOperatingActivities":{"raw":280000000,"fmt":"280M","longFmt":"280,000,000"},"capitalExpenditures":{"raw":-129500000,"fmt":"-129.5M","longFmt":"-129,500,000"},"investments":{"raw":-4000000,"fmt":"-4M","longFmt":"-4,000,000"},"otherCashflowsFromInvestingActivities":{"raw":-5200000,"fmt":"-5.2M","longFmt":"-5,200,000"},"totalCashflowsFromInvestingActivities":{"raw":-140800000,"fmt":"-140.8M","longFmt":"-140,800,000"},"dividendsPaid":{"raw":-36800000,"fmt":"-36.8M","longFmt":"-36,800,000"},"netBorrowings":{"raw":-2700000,"fmt":"-2.7M","longFmt":"-2,700,000"},"otherCashflowsFromFinancingActivities":{"raw":-1600000,"fmt":"-1.6M","longFmt":"-1,600,000"},"totalCashFromFinancingActivities":{"raw":-93200000,"fmt":"-93.2M","longFmt":"-93,200,000"},"changeInCash":{"raw":46000000,"fmt":"46M","longFmt":"46,000,000"},"repurchaseOfStock":{"raw":-54800000,"fmt":"-54.8M","longFmt":"-54,800,000"},"issuanceOfStock":{"raw":1100000,"fmt":"1.1M","longFmt":"1,100,000"}},{"maxAge":1,"endDate":{"raw":1530316800,"fmt":"2018-06-30"},"netIncome":{"raw":148200000,"fmt":"148.2M","longFmt":"148,200,000"},"depreciation":{"raw":86300000,"fmt":"86.3M","longFmt":"86,300,000"},"changeToNetincome":{"raw":25200000,"fmt":"25.2M","longFmt":"25,200,000"},"changeToAccountReceivables":{"raw":20000000,"fmt":"20M","longFmt":"20,000,000"},"changeToLiabilities":{"raw":-21800000,"fmt":"-21.8M","longFmt":"-21,800,000"},"changeToInventory":{"raw":9300000,"fmt":"9.3M","longFmt":"9,300,000"},"changeToOperatingActivities":{"raw":18000000,"fmt":"18M","longFmt":"18,000,000"},"totalCashFromOperatingActivities":{"raw":285200000,"fmt":"285.2M","longFmt":"285,200,000"},"capitalExpenditures":{"raw":-245000000,"fmt":"-245M","longFmt":"-245,000,000"},"investments":{"raw":-6100000,"fmt":"-6.1M","longFmt":"-6,100,000"},"otherCashflowsFromInvestingActivities":{"raw":3300000,"fmt":"3.3M","longFmt":"3,300,000"},"totalCashflowsFromInvestingActivities":{"raw":-260000000,"fmt":"-260M","longFmt":"-260,000,000"},"dividendsPaid":{"raw":-37000000,"fmt":"-37M","longFmt":"-37,000,000"},"netBorrowings":{"raw":88100000,"fmt":"88.1M","longFmt":"88,100,000"},"otherCashflowsFromFinancingActivities":{"raw":-8000000,"fmt":"-8M","longFmt":"-8,000,000"},"totalCashFromFinancingActivities":{"raw":-11100000,"fmt":"-11.1M","longFmt":"-11,100,000"},"changeInCash":{"raw":14100000,"fmt":"14.1M","longFmt":"14,100,000"},"repurchaseOfStock":{"raw":-54500000,"fmt":"-54.5M","longFmt":"-54,500,000"},"issuanceOfStock":{"raw":300000,"fmt":"300k","longFmt":"300,000"}}],"maxAge":86400},"defaultKeyStatistics":{"maxAge":1,"priceHint":{"raw":2,"fmt":"2","longFmt":"2"},"enterpriseValue":{"raw":15315079168,"fmt":"15.32B","longFmt":"15,315,079,168"},"forwardPE":{"raw":16.247026,"fmt":"16.25"},"profitMargins":{"raw":0.21297,"fmt":"21.30%"},"floatShares":{"raw":100005606,"fmt":"100.01M","longFmt":"100,005,606"},"sharesOutstanding":{"raw":100587000,"fmt":"100.59M","longFmt":"100,587,000"},"sharesShort":{"raw":2428234,"fmt":"2.43M","longFmt":"2,428,234"},"sharesShortPriorMonth":{"raw":2331852,"fmt":"2.33M","longFmt":"2,331,852"},"sharesShortPreviousMonthDate":{"raw":1559260800,"fmt":"2019-05-31"},"dateShortInterest":{"raw":1561680000,"fmt":"2019-06-28"},"sharesPercentSharesOut":{"raw":0.0241,"fmt":"2.41%"},"heldPercentInsiders":{"raw":0.00513,"fmt":"0.51%"},"heldPercentInstitutions":{"raw":0.85378,"fmt":"85.38%"},"shortRatio":{"raw":2.25,"fmt":"2.25"},"shortPercentOfFloat":{"raw":0.0358,"fmt":"3.58%"},"beta":{"raw":1.164576,"fmt":"1.16"},"morningStarOverallRating":{},"morningStarRiskRating":{},"category":null,"bookValue":{"raw":47.946,"fmt":"47.95"},"priceToBook":{"raw":2.5651774,"fmt":"2.57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-0.289,"fmt":"-28.90%"},"revenueQuarterlyGrowth":{},"netIncomeToCommon":{"raw":585500032,"fmt":"585.5M","longFmt":"585,500,032"},"trailingEps":{"raw":5.756,"fmt":"5.76"},"forwardEps":{"raw":7.57,"fmt":"7.57"},"pegRatio":{"raw":1.42,"fmt":"1.42"},"lastSplitFactor":"2/1","lastSplitDate":{"raw":963446400,"fmt":"2000-07-13"},"enterpriseToRevenue":{"raw":5.569,"fmt":"5.57"},"enterpriseToEbitda":{"raw":11.52,"fmt":"11.52"},"52WeekChange":{"raw":0.15864694,"fmt":"15.86%"},"SandP52WeekChange":{"raw":0.077139735,"fmt":"7.71%"},"lastDividendValue":{},"lastCapGain":{},"annualHoldingsTurnover":{}},"financialData":{"maxAge":86400,"currentPrice":{"raw":122.99,"fmt":"122.99"},"targetHighPrice":{"raw":146.0,"fmt":"146.00"},"targetLowPrice":{"raw":111.0,"fmt":"111.00"},"targetMeanPrice":{"raw":132.88,"fmt":"132.88"},"targetMedianPrice":{"raw":134.0,"fmt":"134.00"},"recommendationMean":{"raw":2.1,"fmt":"2.10"},"recommendationKey":"buy","numberOfAnalystOpinions":{"raw":16,"fmt":"16","longFmt":"16"},"totalCash":{"raw":92700000,"fmt":"92.7M","longFmt":"92,700,000"},"totalCashPerShare":{"raw":0.922,"fmt":"0.92"},"ebitda":{"raw":1329400064,"fmt":"1.33B","longFmt":"1,329,400,064"},"totalDebt":{"raw":2842099968,"fmt":"2.84B","longFmt":"2,842,099,968"},"quickRatio":{"raw":0.771,"fmt":"0.77"},"currentRatio":{"raw":1.362,"fmt":"1.36"},"totalRevenue":{"raw":2750200064,"fmt":"2.75B","longFmt":"2,750,200,064"},"debtToEquity":{"raw":55.186,"fmt":"55.19"},"revenuePerShare":{"raw":27.14,"fmt":"27.14"},"returnOnAssets":{"raw":0.06511,"fmt":"6.51%"},"returnOnEquity":{"raw":0.11659,"fmt":"11.66%"},"grossProfits":{"raw":1295200000,"fmt":"1.3B","longFmt":"1,295,200,000"},"freeCashflow":{"raw":169000000,"fmt":"169M","longFmt":"169,000,000"},"operatingCashflow":{"raw":1077799936,"fmt":"1.08B","longFmt":"1,077,799,936"},"earningsGrowth":{"raw":-0.271,"fmt":"-27.10%"},"revenueGrowth":{"raw":0.057,"fmt":"5.70%"},"grossMargins":{"raw":0.47952998,"fmt":"47.95%"},"ebitdaMargins":{"raw":0.48338002,"fmt":"48.34%"},"operatingMargins":{"raw":0.35543,"fmt":"35.54%"},"profitMargins":{"raw":0.21297,"fmt":"21.30%"},"financialCurrency":"USD"}}],"error":null}} </t>
  </si>
  <si>
    <t xml:space="preserve">{"quoteSummary":{"result":[{"cashflowStatementHistoryQuarterly":{"cashflowStatements":[{"maxAge":1,"endDate":{"raw":1553990400,"fmt":"2019-03-31"},"netIncome":{"raw":-7000000,"fmt":"-7M","longFmt":"-7,000,000"},"depreciation":{"raw":919000000,"fmt":"919M","longFmt":"919,000,000"},"changeToNetincome":{"raw":270000000,"fmt":"270M","longFmt":"270,000,000"},"changeToAccountReceivables":{"raw":-1037000000,"fmt":"-1.04B","longFmt":"-1,037,000,000"},"changeToLiabilities":{"raw":1483000000,"fmt":"1.48B","longFmt":"1,483,000,000"},"changeToInventory":{"raw":-4000000,"fmt":"-4M","longFmt":"-4,000,000"},"changeToOperatingActivities":{"raw":-1000000,"fmt":"-1M","longFmt":"-1,000,000"},"totalCashFromOperatingActivities":{"raw":1623000000,"fmt":"1.62B","longFmt":"1,623,000,000"},"capitalExpenditures":{"raw":-1241000000,"fmt":"-1.24B","longFmt":"-1,241,000,000"},"investments":{"raw":-323000000,"fmt":"-323M","longFmt":"-323,000,000"},"otherCashflowsFromInvestingActivities":{"raw":19000000,"fmt":"19M","longFmt":"19,000,000"},"totalCashflowsFromInvestingActivities":{"raw":-1520000000,"fmt":"-1.52B","longFmt":"-1,520,000,000"},"dividendsPaid":{"raw":-354000000,"fmt":"-354M","longFmt":"-354,000,000"},"netBorrowings":{"raw":573000000,"fmt":"573M","longFmt":"573,000,000"},"otherCashflowsFromFinancingActivities":{"raw":-256000000,"fmt":"-256M","longFmt":"-256,000,000"},"totalCashFromFinancingActivities":{"raw":-920000000,"fmt":"-920M","longFmt":"-920,000,000"},"changeInCash":{"raw":-817000000,"fmt":"-817M","longFmt":"-817,000,000"},"repurchaseOfStock":{"raw":-885000000,"fmt":"-885M","longFmt":"-885,000,000"},"issuanceOfStock":{"raw":2000000,"fmt":"2M","longFmt":"2,000,000"}},{"maxAge":1,"endDate":{"raw":1546214400,"fmt":"2018-12-31"},"netIncome":{"raw":951000000,"fmt":"951M","longFmt":"951,000,000"},"depreciation":{"raw":874000000,"fmt":"874M","longFmt":"874,000,000"},"changeToNetincome":{"raw":351000000,"fmt":"351M","longFmt":"351,000,000"},"changeToAccountReceivables":{"raw":2298000000,"fmt":"2.3B","longFmt":"2,298,000,000"},"changeToLiabilities":{"raw":-2482000000,"fmt":"-2.48B","longFmt":"-2,482,000,000"},"changeToInventory":{"raw":716000000,"fmt":"716M","longFmt":"716,000,000"},"changeToOperatingActivities":{"raw":-1000000,"fmt":"-1M","longFmt":"-1,000,000"},"totalCashFromOperatingActivities":{"raw":2727000000,"fmt":"2.73B","longFmt":"2,727,000,000"},"capitalExpenditures":{"raw":-1263000000,"fmt":"-1.26B","longFmt":"-1,263,000,000"},"investments":{"raw":-187000000,"fmt":"-187M","longFmt":"-187,000,000"},"otherCashflowsFromInvestingActivities":{"raw":9000000,"fmt":"9M","longFmt":"9,000,000"},"totalCashflowsFromInvestingActivities":{"raw":-4775000000,"fmt":"-4.78B","longFmt":"-4,775,000,000"},"dividendsPaid":{"raw":-317000000,"fmt":"-317M","longFmt":"-317,000,000"},"netBorrowings":{"raw":110000000,"fmt":"110M","longFmt":"110,000,000"},"otherCashflowsFromFinancingActivities":{"raw":-340000000,"fmt":"-340M","longFmt":"-340,000,000"},"totalCashFromFinancingActivities":{"raw":-1222000000,"fmt":"-1.22B","longFmt":"-1,222,000,000"},"changeInCash":{"raw":-3270000000,"fmt":"-3.27B","longFmt":"-3,270,000,000"},"repurchaseOfStock":{"raw":-675000000,"fmt":"-675M","longFmt":"-675,000,000"},"issuanceOfStock":{"raw":2000000,"fmt":"2M","longFmt":"2,000,000"}},{"maxAge":1,"endDate":{"raw":1538265600,"fmt":"2018-09-30"},"netIncome":{"raw":737000000,"fmt":"737M","longFmt":"737,000,000"},"depreciation":{"raw":555000000,"fmt":"555M","longFmt":"555,000,000"},"changeToNetincome":{"raw":294000000,"fmt":"294M","longFmt":"294,000,000"},"changeToAccountReceivables":{"raw":-484000000,"fmt":"-484M","longFmt":"-484,000,000"},"changeToLiabilities":{"raw":-85000000,"fmt":"-85M","longFmt":"-85,000,000"},"changeToInventory":{"raw":149000000,"fmt":"149M","longFmt":"149,000,000"},"changeToOperatingActivities":{"raw":-1000000,"fmt":"-1M","longFmt":"-1,000,000"},"totalCashFromOperatingActivities":{"raw":1182000000,"fmt":"1.18B","longFmt":"1,182,000,000"},"capitalExpenditures":{"raw":-849000000,"fmt":"-849M","longFmt":"-849,000,000"},"investments":{"raw":-103000000,"fmt":"-103M","longFmt":"-103,000,000"},"otherCashflowsFromInvestingActivities":{"raw":23000000,"fmt":"23M","longFmt":"23,000,000"},"totalCashflowsFromInvestingActivities":{"raw":-1377000000,"fmt":"-1.38B","longFmt":"-1,377,000,000"},"dividendsPaid":{"raw":-207000000,"fmt":"-207M","longFmt":"-207,000,000"},"netBorrowings":{"raw":994000000,"fmt":"994M","longFmt":"994,000,000"},"otherCashflowsFromFinancingActivities":{"raw":-204000000,"fmt":"-204M","longFmt":"-204,000,000"},"totalCashFromFinancingActivities":{"raw":186000000,"fmt":"186M","longFmt":"186,000,000"},"changeInCash":{"raw":-9000000,"fmt":"-9M","longFmt":"-9,000,000"},"repurchaseOfStock":{"raw":-400000000,"fmt":"-400M","longFmt":"-400,000,000"},"issuanceOfStock":{"raw":3000000,"fmt":"3M","longFmt":"3,000,000"}},{"maxAge":1,"endDate":{"raw":1530316800,"fmt":"2018-06-30"},"netIncome":{"raw":1055000000,"fmt":"1.05B","longFmt":"1,055,000,000"},"depreciation":{"raw":533000000,"fmt":"533M","longFmt":"533,000,000"},"changeToNetincome":{"raw":252000000,"fmt":"252M","longFmt":"252,000,000"},"changeToAccountReceivables":{"raw":-321000000,"fmt":"-321M","longFmt":"-321,000,000"},"changeToLiabilities":{"raw":1224000000,"fmt":"1.22B","longFmt":"1,224,000,000"},"changeToInventory":{"raw":-374000000,"fmt":"-374M","longFmt":"-374,000,000"},"changeToOperatingActivities":{"raw":-1000000,"fmt":"-1M","longFmt":"-1,000,000"},"totalCashFromOperatingActivities":{"raw":2386000000,"fmt":"2.39B","longFmt":"2,386,000,000"},"capitalExpenditures":{"raw":-711000000,"fmt":"-711M","longFmt":"-711,000,000"},"investments":{"raw":-62000000,"fmt":"-62M","longFmt":"-62,000,000"},"otherCashflowsFromInvestingActivities":{"raw":26000000,"fmt":"26M","longFmt":"26,000,000"},"totalCashflowsFromInvestingActivities":{"raw":-740000000,"fmt":"-740M","longFmt":"-740,000,000"},"dividendsPaid":{"raw":-211000000,"fmt":"-211M","longFmt":"-211,000,000"},"netBorrowings":{"raw":-6000000,"fmt":"-6M","longFmt":"-6,000,000"},"otherCashflowsFromFinancingActivities":{"raw":-206000000,"fmt":"-206M","longFmt":"-206,000,000"},"totalCashFromFinancingActivities":{"raw":-1299000000,"fmt":"-1.3B","longFmt":"-1,299,000,000"},"changeInCash":{"raw":347000000,"fmt":"347M","longFmt":"347,000,000"},"repurchaseOfStock":{"raw":-885000000,"fmt":"-885M","longFmt":"-885,000,000"},"issuanceOfStock":{"raw":9000000,"fmt":"9M","longFmt":"9,000,000"}}],"maxAge":86400},"defaultKeyStatistics":{"maxAge":1,"priceHint":{"raw":2,"fmt":"2","longFmt":"2"},"enterpriseValue":{"raw":76246343680,"fmt":"76.25B","longFmt":"76,246,343,680"},"forwardPE":{"raw":7.08801,"fmt":"7.09"},"profitMargins":{"raw":0.02578,"fmt":"2.58%"},"floatShares":{"raw":659497070,"fmt":"659.5M","longFmt":"659,497,070"},"sharesOutstanding":{"raw":474391008,"fmt":"474.39M","longFmt":"474,391,008"},"sharesShort":{"raw":14812484,"fmt":"14.81M","longFmt":"14,812,484"},"sharesShortPriorMonth":{"raw":11651455,"fmt":"11.65M","longFmt":"11,651,455"},"sharesShortPreviousMonthDate":{"raw":1559260800,"fmt":"2019-05-31"},"dateShortInterest":{"raw":1561680000,"fmt":"2019-06-28"},"sharesPercentSharesOut":{"raw":0.0224,"fmt":"2.24%"},"heldPercentInsiders":{"raw":0.64952004,"fmt":"64.95%"},"heldPercentInstitutions":{"raw":0.0,"fmt":"0.00%"},"shortRatio":{"raw":1.82,"fmt":"1.82"},"shortPercentOfFloat":{"raw":0.0221,"fmt":"2.21%"},"beta":{"raw":1.564522,"fmt":"1.56"},"morningStarOverallRating":{},"morningStarRiskRating":{},"category":null,"bookValue":{"raw":50.901,"fmt":"50.90"},"priceToBook":{"raw":1.091727,"fmt":"1.09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},"revenueQuarterlyGrowth":{},"netIncomeToCommon":{"raw":2735000064,"fmt":"2.74B","longFmt":"2,735,000,064"},"trailingEps":{"raw":4.758,"fmt":"4.76"},"forwardEps":{"raw":7.84,"fmt":"7.84"},"pegRatio":{"raw":1.79,"fmt":"1.79"},"lastSplitFactor":"1/2","lastSplitDate":{"raw":1433980800,"fmt":"2015-06-11"},"enterpriseToRevenue":{"raw":0.719,"fmt":"0.72"},"enterpriseToEbitda":{"raw":9.463,"fmt":"9.46"},"52WeekChange":{"raw":-0.23228782,"fmt":"-23.23%"},"SandP52WeekChange":{"raw":0.077139735,"fmt":"7.71%"},"lastDividendValue":{},"lastCapGain":{},"annualHoldingsTurnover":{}},"financialData":{"maxAge":86400,"currentPrice":{"raw":55.57,"fmt":"55.57"},"targetHighPrice":{"raw":98.0,"fmt":"98.00"},"targetLowPrice":{"raw":58.0,"fmt":"58.00"},"targetMeanPrice":{"raw":78.53,"fmt":"78.53"},"targetMedianPrice":{"raw":80.0,"fmt":"80.00"},"recommendationMean":{"raw":1.6,"fmt":"1.60"},"recommendationKey":"buy","numberOfAnalystOpinions":{"raw":15,"fmt":"15","longFmt":"15"},"totalCash":{"raw":877000000,"fmt":"877M","longFmt":"877,000,000"},"totalCashPerShare":{"raw":1.324,"fmt":"1.32"},"ebitda":{"raw":8056999936,"fmt":"8.06B","longFmt":"8,056,999,936"},"totalDebt":{"raw":30880999424,"fmt":"30.88B","longFmt":"30,880,999,424"},"quickRatio":{"raw":0.513,"fmt":"0.51"},"currentRatio":{"raw":1.198,"fmt":"1.20"},"totalRevenue":{"raw":106112000000,"fmt":"106.11B","longFmt":"106,112,000,000"},"debtToEquity":{"raw":70.405,"fmt":"70.40"},"revenuePerShare":{"raw":187.064,"fmt":"187.06"},"returnOnAssets":{"raw":0.04407,"fmt":"4.41%"},"returnOnEquity":{"raw":0.113929994,"fmt":"11.39%"},"grossProfits":{"raw":10640000000,"fmt":"10.64B","longFmt":"10,640,000,000"},"freeCashflow":{"raw":-188875008,"fmt":"-188.88M","longFmt":"-188,875,008"},"operatingCashflow":{"raw":7918000128,"fmt":"7.92B","longFmt":"7,918,000,128"},"earningsGrowth":{},"revenueGrowth":{"raw":0.498,"fmt":"49.80%"},"grossMargins":{"raw":0.10929,"fmt":"10.93%"},"ebitdaMargins":{"raw":0.07593,"fmt":"7.59%"},"operatingMargins":{"raw":0.048779998,"fmt":"4.88%"},"profitMargins":{"raw":0.02578,"fmt":"2.58%"},"financialCurrency":"USD"}}],"error":null}} </t>
  </si>
  <si>
    <t xml:space="preserve">{"quoteSummary":{"result":[{"cashflowStatementHistoryQuarterly":{"cashflowStatements":[{"maxAge":1,"endDate":{"raw":1553990400,"fmt":"2019-03-31"},"netIncome":{"raw":932000000,"fmt":"932M","longFmt":"932,000,000"},"depreciation":{"raw":20000000,"fmt":"20M","longFmt":"20,000,000"},"changeToNetincome":{"raw":1061000000,"fmt":"1.06B","longFmt":"1,061,000,000"},"changeToLiabilities":{"raw":0,"fmt":null,"longFmt":"0"},"changeToOperatingActivities":{"raw":920000000,"fmt":"920M","longFmt":"920,000,000"},"totalCashFromOperatingActivities":{"raw":3085000000,"fmt":"3.08B","longFmt":"3,085,000,000"},"investments":{"raw":-4301000000,"fmt":"-4.3B","longFmt":"-4,301,000,000"},"otherCashflowsFromInvestingActivities":{"raw":173000000,"fmt":"173M","longFmt":"173,000,000"},"totalCashflowsFromInvestingActivities":{"raw":-5299000000,"fmt":"-5.3B","longFmt":"-5,299,000,000"},"dividendsPaid":{"raw":-420000000,"fmt":"-420M","longFmt":"-420,000,000"},"netBorrowings":{"raw":1510000000,"fmt":"1.51B","longFmt":"1,510,000,000"},"otherCashflowsFromFinancingActivities":{"raw":924000000,"fmt":"924M","longFmt":"924,000,000"},"totalCashFromFinancingActivities":{"raw":1566000000,"fmt":"1.57B","longFmt":"1,566,000,000"},"effectOfExchangeRate":{"raw":-2000000,"fmt":"-2M","longFmt":"-2,000,000"},"changeInCash":{"raw":-650000000,"fmt":"-650M","longFmt":"-650,000,000"},"repurchaseOfStock":{"raw":-484000000,"fmt":"-484M","longFmt":"-484,000,000"},"issuanceOfStock":{"raw":36000000,"fmt":"36M","longFmt":"36,000,000"}},{"maxAge":1,"endDate":{"raw":1546214400,"fmt":"2018-12-31"},"netIncome":{"raw":842000000,"fmt":"842M","longFmt":"842,000,000"},"depreciation":{"raw":116000000,"fmt":"116M","longFmt":"116,000,000"},"changeToNetincome":{"raw":-316000000,"fmt":"-316M","longFmt":"-316,000,000"},"changeToLiabilities":{"raw":0,"fmt":null,"longFmt":"0"},"changeToOperatingActivities":{"raw":10578000000,"fmt":"10.58B","longFmt":"10,578,000,000"},"totalCashFromOperatingActivities":{"raw":11396000000,"fmt":"11.4B","longFmt":"11,396,000,000"},"investments":{"raw":-8541000000,"fmt":"-8.54B","longFmt":"-8,541,000,000"},"otherCashflowsFromInvestingActivities":{"raw":-77000000,"fmt":"-77M","longFmt":"-77,000,000"},"totalCashflowsFromInvestingActivities":{"raw":-8687000000,"fmt":"-8.69B","longFmt":"-8,687,000,000"},"dividendsPaid":{"raw":-374000000,"fmt":"-374M","longFmt":"-374,000,000"},"netBorrowings":{"raw":96000000,"fmt":"96M","longFmt":"96,000,000"},"otherCashflowsFromFinancingActivities":{"raw":613000000,"fmt":"613M","longFmt":"613,000,000"},"totalCashFromFinancingActivities":{"raw":-28000000,"fmt":"-28M","longFmt":"-28,000,000"},"effectOfExchangeRate":{"raw":210000000,"fmt":"210M","longFmt":"210,000,000"},"changeInCash":{"raw":2891000000,"fmt":"2.89B","longFmt":"2,891,000,000"},"repurchaseOfStock":{"raw":-388000000,"fmt":"-388M","longFmt":"-388,000,000"},"issuanceOfStock":{"raw":25000000,"fmt":"25M","longFmt":"25,000,000"}},{"maxAge":1,"endDate":{"raw":1538265600,"fmt":"2018-09-30"},"netIncome":{"raw":1672000000,"fmt":"1.67B","longFmt":"1,672,000,000"},"depreciation":{"raw":-3000000,"fmt":"-3M","longFmt":"-3,000,000"},"changeToNetincome":{"raw":288000000,"fmt":"288M","longFmt":"288,000,000"},"changeToLiabilities":{"raw":0,"fmt":null,"longFmt":"0"},"changeToOperatingActivities":{"raw":1667000000,"fmt":"1.67B","longFmt":"1,667,000,000"},"totalCashFromOperatingActivities":{"raw":3593000000,"fmt":"3.59B","longFmt":"3,593,000,000"},"investments":{"raw":-6083000000,"fmt":"-6.08B","longFmt":"-6,083,000,000"},"otherCashflowsFromInvestingActivities":{"raw":298000000,"fmt":"298M","longFmt":"298,000,000"},"totalCashflowsFromInvestingActivities":{"raw":-6452000000,"fmt":"-6.45B","longFmt":"-6,452,000,000"},"dividendsPaid":{"raw":-378000000,"fmt":"-378M","longFmt":"-378,000,000"},"netBorrowings":{"raw":1015000000,"fmt":"1.01B","longFmt":"1,015,000,000"},"otherCashflowsFromFinancingActivities":{"raw":103000000,"fmt":"103M","longFmt":"103,000,000"},"totalCashFromFinancingActivities":{"raw":400000000,"fmt":"400M","longFmt":"400,000,000"},"effectOfExchangeRate":{"raw":3000000,"fmt":"3M","longFmt":"3,000,000"},"changeInCash":{"raw":-2456000000,"fmt":"-2.46B","longFmt":"-2,456,000,000"},"repurchaseOfStock":{"raw":-373000000,"fmt":"-373M","longFmt":"-373,000,000"},"issuanceOfStock":{"raw":33000000,"fmt":"33M","longFmt":"33,000,000"}},{"maxAge":1,"endDate":{"raw":1530316800,"fmt":"2018-06-30"},"netIncome":{"raw":197000000,"fmt":"197M","longFmt":"197,000,000"},"depreciation":{"raw":70000000,"fmt":"70M","longFmt":"70,000,000"},"changeToNetincome":{"raw":-93000000,"fmt":"-93M","longFmt":"-93,000,000"},"changeToLiabilities":{"raw":0,"fmt":null,"longFmt":"0"},"changeToOperatingActivities":{"raw":4717000000,"fmt":"4.72B","longFmt":"4,717,000,000"},"totalCashFromOperatingActivities":{"raw":4374000000,"fmt":"4.37B","longFmt":"4,374,000,000"},"investments":{"raw":-3386000000,"fmt":"-3.39B","longFmt":"-3,386,000,000"},"otherCashflowsFromInvestingActivities":{"raw":-126000000,"fmt":"-126M","longFmt":"-126,000,000"},"totalCashflowsFromInvestingActivities":{"raw":-4216000000,"fmt":"-4.22B","longFmt":"-4,216,000,000"},"dividendsPaid":{"raw":-381000000,"fmt":"-381M","longFmt":"-381,000,000"},"netBorrowings":{"raw":184000000,"fmt":"184M","longFmt":"184,000,000"},"otherCashflowsFromFinancingActivities":{"raw":64000000,"fmt":"64M","longFmt":"64,000,000"},"totalCashFromFinancingActivities":{"raw":-480000000,"fmt":"-480M","longFmt":"-480,000,000"},"effectOfExchangeRate":{"raw":-375000000,"fmt":"-375M","longFmt":"-375,000,000"},"changeInCash":{"raw":-697000000,"fmt":"-697M","longFmt":"-697,000,000"},"repurchaseOfStock":{"raw":-376000000,"fmt":"-376M","longFmt":"-376,000,000"},"issuanceOfStock":{"raw":29000000,"fmt":"29M","longFmt":"29,000,000"}}],"maxAge":86400},"defaultKeyStatistics":{"maxAge":1,"priceHint":{"raw":2,"fmt":"2","longFmt":"2"},"enterpriseValue":{"raw":52994338816,"fmt":"52.99B","longFmt":"52,994,338,816"},"forwardPE":{"raw":7.413893,"fmt":"7.41"},"profitMargins":{"raw":0.056360003,"fmt":"5.64%"},"floatShares":{"raw":404960640,"fmt":"404.96M","longFmt":"404,960,640"},"sharesOutstanding":{"raw":408334016,"fmt":"408.33M","longFmt":"408,334,016"},"sharesShort":{"raw":4767462,"fmt":"4.77M","longFmt":"4,767,462"},"sharesShortPriorMonth":{"raw":4221790,"fmt":"4.22M","longFmt":"4,221,790"},"sharesShortPreviousMonthDate":{"raw":1559260800,"fmt":"2019-05-31"},"dateShortInterest":{"raw":1561680000,"fmt":"2019-06-28"},"sharesPercentSharesOut":{"raw":0.0117,"fmt":"1.17%"},"heldPercentInsiders":{"raw":0.0023100001,"fmt":"0.23%"},"heldPercentInstitutions":{"raw":0.6717,"fmt":"67.17%"},"shortRatio":{"raw":2.5,"fmt":"2.5"},"shortPercentOfFloat":{"raw":0.0117,"fmt":"1.17%"},"beta":{"raw":1.506914,"fmt":"1.51"},"morningStarOverallRating":{},"morningStarRiskRating":{},"category":null,"bookValue":{"raw":135.044,"fmt":"135.04"},"priceToBook":{"raw":0.7587156,"fmt":"0.76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-0.316,"fmt":"-31.60%"},"revenueQuarterlyGrowth":{},"netIncomeToCommon":{"raw":3600999936,"fmt":"3.6B","longFmt":"3,600,999,936"},"trailingEps":{"raw":8.568,"fmt":"8.57"},"forwardEps":{"raw":13.82,"fmt":"13.82"},"pegRatio":{"raw":0.93,"fmt":"0.93"},"lastSplitFactor":null,"lastSplitDate":{},"enterpriseToRevenue":{"raw":0.82,"fmt":"0.82"},"enterpriseToEbitda":{"raw":8.66,"fmt":"8.66"},"52WeekChange":{"raw":0.05804777,"fmt":"5.80%"},"SandP52WeekChange":{"raw":0.077139735,"fmt":"7.71%"},"lastDividendValue":{},"lastCapGain":{},"annualHoldingsTurnover":{}},"financialData":{"maxAge":86400,"currentPrice":{"raw":102.46,"fmt":"102.46"},"targetHighPrice":{"raw":127.0,"fmt":"127.00"},"targetLowPrice":{"raw":98.0,"fmt":"98.00"},"targetMeanPrice":{"raw":113.59,"fmt":"113.59"},"targetMedianPrice":{"raw":113.0,"fmt":"113.00"},"recommendationMean":{"raw":2.1,"fmt":"2.10"},"recommendationKey":"buy","numberOfAnalystOpinions":{"raw":17,"fmt":"17","longFmt":"17"},"totalCash":{"raw":25412999168,"fmt":"25.41B","longFmt":"25,412,999,168"},"totalCashPerShare":{"raw":62.594,"fmt":"62.59"},"ebitda":{"raw":6119499776,"fmt":"6.12B","longFmt":"6,119,499,776"},"totalDebt":{"raw":36600000512,"fmt":"36.6B","longFmt":"36,600,000,512"},"quickRatio":{"raw":0.6,"fmt":"0.60"},"currentRatio":{"raw":0.704,"fmt":"0.70"},"totalRevenue":{"raw":64638001152,"fmt":"64.64B","longFmt":"64,638,001,152"},"debtToEquity":{"raw":66.005,"fmt":"66.00"},"revenuePerShare":{"raw":155.98,"fmt":"155.98"},"returnOnAssets":{"raw":0.00446,"fmt":"0.45%"},"returnOnEquity":{"raw":0.06803,"fmt":"6.80%"},"grossProfits":{"raw":17095000000,"fmt":"17.09B","longFmt":"17,095,000,000"},"freeCashflow":{"raw":4234874880,"fmt":"4.23B","longFmt":"4,234,874,880"},"operatingCashflow":{"raw":22448001024,"fmt":"22.45B","longFmt":"22,448,001,024"},"earningsGrowth":{"raw":-0.293,"fmt":"-29.30%"},"revenueGrowth":{"raw":0.097,"fmt":"9.70%"},"grossMargins":{"raw":0.25952,"fmt":"25.95%"},"ebitdaMargins":{"raw":0.09467,"fmt":"9.47%"},"operatingMargins":{"raw":0.09273,"fmt":"9.27%"},"profitMargins":{"raw":0.056360003,"fmt":"5.64%"},"financialCurrency":"USD"}}],"error":null}} </t>
  </si>
  <si>
    <t xml:space="preserve">{"quoteSummary":{"result":[{"cashflowStatementHistoryQuarterly":{"cashflowStatements":[{"maxAge":1,"endDate":{"raw":1553904000,"fmt":"2019-03-30"},"netIncome":{"raw":169900000,"fmt":"169.9M","longFmt":"169,900,000"},"depreciation":{"raw":137800000,"fmt":"137.8M","longFmt":"137,800,000"},"changeToNetincome":{"raw":200000,"fmt":"200k","longFmt":"200,000"},"changeToLiabilities":{"raw":0,"fmt":null,"longFmt":"0"},"changeToOperatingActivities":{"raw":-739200000,"fmt":"-739.2M","longFmt":"-739,200,000"},"totalCashFromOperatingActivities":{"raw":-431300000,"fmt":"-431.3M","longFmt":"-431,300,000"},"capitalExpenditures":{"raw":-89600000,"fmt":"-89.6M","longFmt":"-89,600,000"},"investments":{"raw":-245400000,"fmt":"-245.4M","longFmt":"-245,400,000"},"otherCashflowsFromInvestingActivities":{"raw":3900000,"fmt":"3.9M","longFmt":"3,900,000"},"totalCashflowsFromInvestingActivities":{"raw":-1007300000,"fmt":"-1.01B","longFmt":"-1,007,300,000"},"dividendsPaid":{"raw":-97600000,"fmt":"-97.6M","longFmt":"-97,600,000"},"netBorrowings":{"raw":1516800000,"fmt":"1.52B","longFmt":"1,516,800,000"},"otherCashflowsFromFinancingActivities":{"raw":-13100000,"fmt":"-13.1M","longFmt":"-13,100,000"},"totalCashFromFinancingActivities":{"raw":1408200000,"fmt":"1.41B","longFmt":"1,408,200,000"},"effectOfExchangeRate":{"raw":4800000,"fmt":"4.8M","longFmt":"4,800,000"},"changeInCash":{"raw":-25600000,"fmt":"-25.6M","longFmt":"-25,600,000"},"repurchaseOfStock":{"raw":-8100000,"fmt":"-8.1M","longFmt":"-8,100,000"},"issuanceOfStock":{"raw":10200000,"fmt":"10.2M","longFmt":"10,200,000"}},{"maxAge":1,"endDate":{"raw":1546041600,"fmt":"2018-12-29"},"netIncome":{"raw":-106800000,"fmt":"-106.8M","longFmt":"-106,800,000"},"depreciation":{"raw":125500000,"fmt":"125.5M","longFmt":"125,500,000"},"changeToNetincome":{"raw":316100000,"fmt":"316.1M","longFmt":"316,100,000"},"changeToAccountReceivables":{"raw":-48800000,"fmt":"-48.8M","longFmt":"-48,800,000"},"changeToLiabilities":{"raw":212500000,"fmt":"212.5M","longFmt":"212,500,000"},"changeToInventory":{"raw":-401600000,"fmt":"-401.6M","longFmt":"-401,600,000"},"changeToOperatingActivities":{"raw":1123900000,"fmt":"1.12B","longFmt":"1,123,900,000"},"totalCashFromOperatingActivities":{"raw":1220800000,"fmt":"1.22B","longFmt":"1,220,800,000"},"capitalExpenditures":{"raw":-164700000,"fmt":"-164.7M","longFmt":"-164,700,000"},"investments":{"raw":-245400000,"fmt":"-245.4M","longFmt":"-245,400,000"},"otherCashflowsFromInvestingActivities":{"raw":500000,"fmt":"500k","longFmt":"500,000"},"totalCashflowsFromInvestingActivities":{"raw":-140900000,"fmt":"-140.9M","longFmt":"-140,900,000"},"dividendsPaid":{"raw":-98400000,"fmt":"-98.4M","longFmt":"-98,400,000"},"netBorrowings":{"raw":-999400000,"fmt":"-999.4M","longFmt":"-999,400,000"},"otherCashflowsFromFinancingActivities":{"raw":-32700000,"fmt":"-32.7M","longFmt":"-32,700,000"},"totalCashFromFinancingActivities":{"raw":-1137400000,"fmt":"-1.14B","longFmt":"-1,137,400,000"},"effectOfExchangeRate":{"raw":200000,"fmt":"200k","longFmt":"200,000"},"changeInCash":{"raw":-57300000,"fmt":"-57.3M","longFmt":"-57,300,000"},"repurchaseOfStock":{"raw":-12600000,"fmt":"-12.6M","longFmt":"-12,600,000"},"issuanceOfStock":{"raw":5700000,"fmt":"5.7M","longFmt":"5,700,000"}},{"maxAge":1,"endDate":{"raw":1538179200,"fmt":"2018-09-29"},"netIncome":{"raw":247800000,"fmt":"247.8M","longFmt":"247,800,000"},"depreciation":{"raw":129700000,"fmt":"129.7M","longFmt":"129,700,000"},"changeToNetincome":{"raw":500000,"fmt":"500k","longFmt":"500,000"},"changeToAccountReceivables":{"raw":-48800000,"fmt":"-48.8M","longFmt":"-48,800,000"},"changeToLiabilities":{"raw":0,"fmt":null,"longFmt":"0"},"changeToInventory":{"raw":-401600000,"fmt":"-401.6M","longFmt":"-401,600,000"},"changeToOperatingActivities":{"raw":-186500000,"fmt":"-186.5M","longFmt":"-186,500,000"},"totalCashFromOperatingActivities":{"raw":191500000,"fmt":"191.5M","longFmt":"191,500,000"},"capitalExpenditures":{"raw":-109400000,"fmt":"-109.4M","longFmt":"-109,400,000"},"investments":{"raw":-245400000,"fmt":"-245.4M","longFmt":"-245,400,000"},"otherCashflowsFromInvestingActivities":{"raw":-20100000,"fmt":"-20.1M","longFmt":"-20,100,000"},"totalCashflowsFromInvestingActivities":{"raw":-134400000,"fmt":"-134.4M","longFmt":"-134,400,000"},"dividendsPaid":{"raw":-97400000,"fmt":"-97.4M","longFmt":"-97,400,000"},"netBorrowings":{"raw":309500000,"fmt":"309.5M","longFmt":"309,500,000"},"otherCashflowsFromFinancingActivities":{"raw":-18100000,"fmt":"-18.1M","longFmt":"-18,100,000"},"totalCashFromFinancingActivities":{"raw":-97600000,"fmt":"-97.6M","longFmt":"-97,600,000"},"effectOfExchangeRate":{"raw":5800000,"fmt":"5.8M","longFmt":"5,800,000"},"changeInCash":{"raw":-34700000,"fmt":"-34.7M","longFmt":"-34,700,000"},"repurchaseOfStock":{"raw":-301800000,"fmt":"-301.8M","longFmt":"-301,800,000"},"issuanceOfStock":{"raw":10200000,"fmt":"10.2M","longFmt":"10,200,000"}},{"maxAge":1,"endDate":{"raw":1530316800,"fmt":"2018-06-30"},"netIncome":{"raw":293600000,"fmt":"293.6M","longFmt":"293,600,000"},"depreciation":{"raw":127700000,"fmt":"127.7M","longFmt":"127,700,000"},"changeToNetincome":{"raw":600000,"fmt":"600k","longFmt":"600,000"},"changeToAccountReceivables":{"raw":-48800000,"fmt":"-48.8M","longFmt":"-48,800,000"},"changeToLiabilities":{"raw":0,"fmt":null,"longFmt":"0"},"changeToInventory":{"raw":-401600000,"fmt":"-401.6M","longFmt":"-401,600,000"},"changeToOperatingActivities":{"raw":-223900000,"fmt":"-223.9M","longFmt":"-223,900,000"},"totalCashFromOperatingActivities":{"raw":198000000,"fmt":"198M","longFmt":"198,000,000"},"capitalExpenditures":{"raw":-111700000,"fmt":"-111.7M","longFmt":"-111,700,000"},"investments":{"raw":-245400000,"fmt":"-245.4M","longFmt":"-245,400,000"},"otherCashflowsFromInvestingActivities":{"raw":24900000,"fmt":"24.9M","longFmt":"24,900,000"},"totalCashflowsFromInvestingActivities":{"raw":-587500000,"fmt":"-587.5M","longFmt":"-587,500,000"},"dividendsPaid":{"raw":-94200000,"fmt":"-94.2M","longFmt":"-94,200,000"},"netBorrowings":{"raw":753600000,"fmt":"753.6M","longFmt":"753,600,000"},"otherCashflowsFromFinancingActivities":{"raw":-10100000,"fmt":"-10.1M","longFmt":"-10,100,000"},"totalCashFromFinancingActivities":{"raw":457500000,"fmt":"457.5M","longFmt":"457,500,000"},"effectOfExchangeRate":{"raw":-87800000,"fmt":"-87.8M","longFmt":"-87,800,000"},"changeInCash":{"raw":-19800000,"fmt":"-19.8M","longFmt":"-19,800,000"},"repurchaseOfStock":{"raw":-201300000,"fmt":"-201.3M","longFmt":"-201,300,000"},"issuanceOfStock":{"raw":9500000,"fmt":"9.5M","longFmt":"9,500,000"}}],"maxAge":86400},"defaultKeyStatistics":{"maxAge":1,"priceHint":{"raw":2,"fmt":"2","longFmt":"2"},"enterpriseValue":{"raw":28399237120,"fmt":"28.4B","longFmt":"28,399,237,120"},"forwardPE":{"raw":15.504742,"fmt":"15.50"},"profitMargins":{"raw":0.04285,"fmt":"4.28%"},"floatShares":{"raw":140415949,"fmt":"140.42M","longFmt":"140,415,949"},"sharesOutstanding":{"raw":151356992,"fmt":"151.36M","longFmt":"151,356,992"},"sharesShort":{"raw":2200600,"fmt":"2.2M","longFmt":"2,200,600"},"sharesShortPriorMonth":{"raw":2175446,"fmt":"2.18M","longFmt":"2,175,446"},"sharesShortPreviousMonthDate":{"raw":1559260800,"fmt":"2019-05-31"},"dateShortInterest":{"raw":1561680000,"fmt":"2019-06-28"},"sharesPercentSharesOut":{"raw":0.0145000005,"fmt":"1.45%"},"heldPercentInsiders":{"raw":0.0025799999,"fmt":"0.26%"},"heldPercentInstitutions":{"raw":0.89623,"fmt":"89.62%"},"shortRatio":{"raw":2.47,"fmt":"2.47"},"shortPercentOfFloat":{"raw":0.0146,"fmt":"1.46%"},"beta":{"raw":1.492903,"fmt":"1.49"},"morningStarOverallRating":{},"morningStarRiskRating":{},"category":null,"bookValue":{"raw":47.399,"fmt":"47.40"},"priceToBook":{"raw":3.104285,"fmt":"3.10"},"annualReportExpenseRatio":{},"ytdReturn":{},"beta3Year":{},"totalAssets":{},"yield":{},"fundFamily":null,"fundInceptionDate":{},"legalType":null,"threeYearAverageReturn":{},"fiveYearAverageReturn":{},"priceToSalesTrailing12Months":{},"lastFiscalYearEnd":{"raw":1546041600,"fmt":"2018-12-29"},"nextFiscalYearEnd":{"raw":1609200000,"fmt":"2020-12-29"},"mostRecentQuarter":{"raw":1553904000,"fmt":"2019-03-30"},"earningsQuarterlyGrowth":{"raw":-0.004,"fmt":"-0.40%"},"revenueQuarterlyGrowth":{},"netIncomeToCommon":{"raw":604499968,"fmt":"604.5M","longFmt":"604,499,968"},"trailingEps":{"raw":4.007,"fmt":"4.01"},"forwardEps":{"raw":9.49,"fmt":"9.49"},"pegRatio":{"raw":1.71,"fmt":"1.71"},"lastSplitFactor":"1/2","lastSplitDate":{"raw":833846400,"fmt":"1996-06-04"},"enterpriseToRevenue":{"raw":2.013,"fmt":"2.01"},"enterpriseToEbitda":{"raw":11.707,"fmt":"11.71"},"52WeekChange":{"raw":0.09032798,"fmt":"9.03%"},"SandP52WeekChange":{"raw":0.077139735,"fmt":"7.71%"},"lastDividendValue":{},"lastCapGain":{},"annualHoldingsTurnover":{}},"financialData":{"maxAge":86400,"currentPrice":{"raw":147.14,"fmt":"147.14"},"targetHighPrice":{"raw":186.0,"fmt":"186.00"},"targetLowPrice":{"raw":140.0,"fmt":"140.00"},"targetMeanPrice":{"raw":159.36,"fmt":"159.36"},"targetMedianPrice":{"raw":160.0,"fmt":"160.00"},"recommendationMean":{"raw":2.2,"fmt":"2.20"},"recommendationKey":"buy","numberOfAnalystOpinions":{"raw":14,"fmt":"14","longFmt":"14"},"totalCash":{"raw":281800000,"fmt":"281.8M","longFmt":"281,800,000"},"totalCashPerShare":{"raw":1.86,"fmt":"1.86"},"ebitda":{"raw":2425799936,"fmt":"2.43B","longFmt":"2,425,799,936"},"totalDebt":{"raw":5703099904,"fmt":"5.7B","longFmt":"5,703,099,904"},"quickRatio":{"raw":0.375,"fmt":"0.38"},"currentRatio":{"raw":0.911,"fmt":"0.91"},"totalRevenue":{"raw":14106699776,"fmt":"14.11B","longFmt":"14,106,699,776"},"debtToEquity":{"raw":71.857,"fmt":"71.86"},"revenuePerShare":{"raw":95.167,"fmt":"95.17"},"returnOnAssets":{"raw":0.05788,"fmt":"5.79%"},"returnOnEquity":{"raw":0.07401,"fmt":"7.40%"},"grossProfits":{"raw":4916800000,"fmt":"4.92B","longFmt":"4,916,800,000"},"freeCashflow":{"raw":1419800064,"fmt":"1.42B","longFmt":"1,419,800,064"},"operatingCashflow":{"raw":1179000064,"fmt":"1.18B","longFmt":"1,179,000,064"},"earningsGrowth":{"raw":0.018,"fmt":"1.80%"},"revenueGrowth":{"raw":0.039,"fmt":"3.90%"},"grossMargins":{"raw":0.34462002,"fmt":"34.46%"},"ebitdaMargins":{"raw":0.17196,"fmt":"17.20%"},"operatingMargins":{"raw":0.13505,"fmt":"13.50%"},"profitMargins":{"raw":0.04285,"fmt":"4.28%"},"financialCurrency":"USD"}}],"error":null}} </t>
  </si>
  <si>
    <t xml:space="preserve">{"quoteSummary":{"result":[{"cashflowStatementHistoryQuarterly":{"cashflowStatements":[{"maxAge":1,"endDate":{"raw":1553990400,"fmt":"2019-03-31"},"netIncome":{"raw":194022000,"fmt":"194.02M","longFmt":"194,022,000"},"depreciation":{"raw":108469000,"fmt":"108.47M","longFmt":"108,469,000"},"changeToNetincome":{"raw":-160404000,"fmt":"-160.4M","longFmt":"-160,404,000"},"changeToAccountReceivables":{"raw":-835000,"fmt":"-835k","longFmt":"-835,000"},"changeToLiabilities":{"raw":10426000,"fmt":"10.43M","longFmt":"10,426,000"},"changeToOperatingActivities":{"raw":-95701000,"fmt":"-95.7M","longFmt":"-95,701,000"},"totalCashFromOperatingActivities":{"raw":64118000,"fmt":"64.12M","longFmt":"64,118,000"},"investments":{"raw":191688000,"fmt":"191.69M","longFmt":"191,688,000"},"otherCashflowsFromInvestingActivities":{"raw":-123533000,"fmt":"-123.53M","longFmt":"-123,533,000"},"totalCashflowsFromInvestingActivities":{"raw":403294000,"fmt":"403.29M","longFmt":"403,294,000"},"dividendsPaid":{"raw":-138410000,"fmt":"-138.41M","longFmt":"-138,410,000"},"netBorrowings":{"raw":-229814000,"fmt":"-229.81M","longFmt":"-229,814,000"},"otherCashflowsFromFinancingActivities":{"raw":101615000,"fmt":"101.61M","longFmt":"101,615,000"},"totalCashFromFinancingActivities":{"raw":-274683000,"fmt":"-274.68M","longFmt":"-274,683,000"},"changeInCash":{"raw":192729000,"fmt":"192.73M","longFmt":"192,729,000"},"repurchaseOfStock":{"raw":-8692000,"fmt":"-8.69M","longFmt":"-8,692,000"},"issuanceOfStock":{"raw":1511000,"fmt":"1.51M","longFmt":"1,511,000"}},{"maxAge":1,"endDate":{"raw":1546214400,"fmt":"2018-12-31"},"netIncome":{"raw":113027000,"fmt":"113.03M","longFmt":"113,027,000"},"depreciation":{"raw":104438000,"fmt":"104.44M","longFmt":"104,438,000"},"changeToNetincome":{"raw":-35564000,"fmt":"-35.56M","longFmt":"-35,564,000"},"changeToAccountReceivables":{"raw":-2870000,"fmt":"-2.87M","longFmt":"-2,870,000"},"changeToLiabilities":{"raw":9679000,"fmt":"9.68M","longFmt":"9,679,000"},"changeToOperatingActivities":{"raw":118400000,"fmt":"118.4M","longFmt":"118,400,000"},"totalCashFromOperatingActivities":{"raw":314603000,"fmt":"314.6M","longFmt":"314,603,000"},"investments":{"raw":1267000,"fmt":"1.27M","longFmt":"1,267,000"},"otherCashflowsFromInvestingActivities":{"raw":-74609000,"fmt":"-74.61M","longFmt":"-74,609,000"},"totalCashflowsFromInvestingActivities":{"raw":-225416000,"fmt":"-225.42M","longFmt":"-225,416,000"},"dividendsPaid":{"raw":-132425000,"fmt":"-132.43M","longFmt":"-132,425,000"},"netBorrowings":{"raw":-206780000,"fmt":"-206.78M","longFmt":"-206,780,000"},"otherCashflowsFromFinancingActivities":{"raw":57251000,"fmt":"57.25M","longFmt":"57,251,000"},"totalCashFromFinancingActivities":{"raw":-292092000,"fmt":"-292.09M","longFmt":"-292,092,000"},"changeInCash":{"raw":-202905000,"fmt":"-202.91M","longFmt":"-202,905,000"},"repurchaseOfStock":{"raw":-12185000,"fmt":"-12.19M","longFmt":"-12,185,000"},"issuanceOfStock":{"raw":2047000,"fmt":"2.05M","longFmt":"2,047,000"}},{"maxAge":1,"endDate":{"raw":1538265600,"fmt":"2018-09-30"},"netIncome":{"raw":203179000,"fmt":"203.18M","longFmt":"203,179,000"},"depreciation":{"raw":101292000,"fmt":"101.29M","longFmt":"101,292,000"},"changeToNetincome":{"raw":-101772000,"fmt":"-101.77M","longFmt":"-101,772,000"},"changeToAccountReceivables":{"raw":-4151000,"fmt":"-4.15M","longFmt":"-4,151,000"},"changeToLiabilities":{"raw":7226000,"fmt":"7.23M","longFmt":"7,226,000"},"changeToOperatingActivities":{"raw":32656000,"fmt":"32.66M","longFmt":"32,656,000"},"totalCashFromOperatingActivities":{"raw":246778000,"fmt":"246.78M","longFmt":"246,778,000"},"investments":{"raw":10547000,"fmt":"10.55M","longFmt":"10,547,000"},"otherCashflowsFromInvestingActivities":{"raw":-74609000,"fmt":"-74.61M","longFmt":"-74,609,000"},"totalCashflowsFromInvestingActivities":{"raw":-397400000,"fmt":"-397.4M","longFmt":"-397,400,000"},"dividendsPaid":{"raw":-132397000,"fmt":"-132.4M","longFmt":"-132,397,000"},"netBorrowings":{"raw":7647000,"fmt":"7.65M","longFmt":"7,647,000"},"otherCashflowsFromFinancingActivities":{"raw":-17568000,"fmt":"-17.57M","longFmt":"-17,568,000"},"totalCashFromFinancingActivities":{"raw":-141527000,"fmt":"-141.53M","longFmt":"-141,527,000"},"changeInCash":{"raw":-292149000,"fmt":"-292.15M","longFmt":"-292,149,000"},"repurchaseOfStock":{"raw":-12185000,"fmt":"-12.19M","longFmt":"-12,185,000"},"issuanceOfStock":{"raw":791000,"fmt":"791k","longFmt":"791,000"}},{"maxAge":1,"endDate":{"raw":1530316800,"fmt":"2018-06-30"},"netIncome":{"raw":124068000,"fmt":"124.07M","longFmt":"124,068,000"},"depreciation":{"raw":99851000,"fmt":"99.85M","longFmt":"99,851,000"},"changeToNetincome":{"raw":242000,"fmt":"242k","longFmt":"242,000"},"changeToAccountReceivables":{"raw":-1809000,"fmt":"-1.81M","longFmt":"-1,809,000"},"changeToLiabilities":{"raw":-30871000,"fmt":"-30.87M","longFmt":"-30,871,000"},"changeToOperatingActivities":{"raw":-223673000,"fmt":"-223.67M","longFmt":"-223,673,000"},"totalCashFromOperatingActivities":{"raw":-24158000,"fmt":"-24.16M","longFmt":"-24,158,000"},"investments":{"raw":60767000,"fmt":"60.77M","longFmt":"60,767,000"},"otherCashflowsFromInvestingActivities":{"raw":-74609000,"fmt":"-74.61M","longFmt":"-74,609,000"},"totalCashflowsFromInvestingActivities":{"raw":-64286000,"fmt":"-64.29M","longFmt":"-64,286,000"},"dividendsPaid":{"raw":-133249000,"fmt":"-133.25M","longFmt":"-133,249,000"},"netBorrowings":{"raw":-245000,"fmt":"-245k","longFmt":"-245,000"},"otherCashflowsFromFinancingActivities":{"raw":15127000,"fmt":"15.13M","longFmt":"15,127,000"},"totalCashFromFinancingActivities":{"raw":-117665000,"fmt":"-117.67M","longFmt":"-117,665,000"},"changeInCash":{"raw":-206109000,"fmt":"-206.11M","longFmt":"-206,109,000"},"repurchaseOfStock":{"raw":-12185000,"fmt":"-12.19M","longFmt":"-12,185,000"},"issuanceOfStock":{"raw":702000,"fmt":"702k","longFmt":"702,000"}}],"maxAge":86400},"defaultKeyStatistics":{"maxAge":1,"priceHint":{"raw":2,"fmt":"2","longFmt":"2"},"enterpriseValue":{"raw":24600463360,"fmt":"24.6B","longFmt":"24,600,463,360"},"forwardPE":{"raw":60.583332,"fmt":"60.58"},"profitMargins":{"raw":0.28962,"fmt":"28.96%"},"floatShares":{"raw":176421956,"fmt":"176.42M","longFmt":"176,421,956"},"sharesOutstanding":{"raw":190743008,"fmt":"190.74M","longFmt":"190,743,008"},"sharesShort":{"raw":3479123,"fmt":"3.48M","longFmt":"3,479,123"},"sharesShortPriorMonth":{"raw":2626098,"fmt":"2.63M","longFmt":"2,626,098"},"sharesShortPreviousMonthDate":{"raw":1559260800,"fmt":"2019-05-31"},"dateShortInterest":{"raw":1561680000,"fmt":"2019-06-28"},"sharesPercentSharesOut":{"raw":0.0182,"fmt":"1.82%"},"heldPercentInsiders":{"raw":0.095,"fmt":"9.50%"},"heldPercentInstitutions":{"raw":0.90139997,"fmt":"90.14%"},"shortRatio":{"raw":3.82,"fmt":"3.82"},"shortPercentOfFloat":{"raw":0.023599999,"fmt":"2.36%"},"beta":{"raw":0.929876,"fmt":"0.93"},"morningStarOverallRating":{},"morningStarRiskRating":{},"category":null,"bookValue":{"raw":18.624,"fmt":"18.62"},"priceToBook":{"raw":3.5132086,"fmt":"3.51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19.044,"fmt":"1,904.40%"},"revenueQuarterlyGrowth":{},"netIncomeToCommon":{"raw":583244992,"fmt":"583.24M","longFmt":"583,244,992"},"trailingEps":{"raw":3.049,"fmt":"3.05"},"forwardEps":{"raw":1.08,"fmt":"1.08"},"pegRatio":{"raw":2.14,"fmt":"2.14"},"lastSplitFactor":"1000/1237","lastSplitDate":{"raw":1500336000,"fmt":"2017-07-18"},"enterpriseToRevenue":{"raw":11.233,"fmt":"11.23"},"enterpriseToEbitda":{"raw":24.232,"fmt":"24.23"},"52WeekChange":{"raw":-0.110749245,"fmt":"-11.07%"},"SandP52WeekChange":{"raw":0.077139735,"fmt":"7.71%"},"lastDividendValue":{},"lastCapGain":{},"annualHoldingsTurnover":{}},"financialData":{"maxAge":86400,"currentPrice":{"raw":65.43,"fmt":"65.43"},"targetHighPrice":{"raw":82.0,"fmt":"82.00"},"targetLowPrice":{"raw":65.0,"fmt":"65.00"},"targetMeanPrice":{"raw":73.25,"fmt":"73.25"},"targetMedianPrice":{"raw":73.0,"fmt":"73.00"},"recommendationMean":{"raw":2.3,"fmt":"2.30"},"recommendationKey":"buy","numberOfAnalystOpinions":{"raw":12,"fmt":"12","longFmt":"12"},"totalCash":{"raw":326660000,"fmt":"326.66M","longFmt":"326,660,000"},"totalCashPerShare":{"raw":1.712,"fmt":"1.71"},"ebitda":{"raw":1015220992,"fmt":"1.02B","longFmt":"1,015,220,992"},"totalDebt":{"raw":9199111168,"fmt":"9.2B","longFmt":"9,199,111,168"},"quickRatio":{"raw":0.746,"fmt":"0.75"},"currentRatio":{"raw":1.272,"fmt":"1.27"},"totalRevenue":{"raw":2190062080,"fmt":"2.19B","longFmt":"2,190,062,080"},"debtToEquity":{"raw":154.4,"fmt":"154.40"},"revenuePerShare":{"raw":11.504,"fmt":"11.50"},"returnOnAssets":{"raw":0.02178,"fmt":"2.18%"},"returnOnEquity":{"raw":0.10718001,"fmt":"10.72%"},"grossProfits":{"raw":1191809000,"fmt":"1.19B","longFmt":"1,191,809,000"},"freeCashflow":{"raw":1193281664,"fmt":"1.19B","longFmt":"1,193,281,664"},"operatingCashflow":{"raw":601340992,"fmt":"601.34M","longFmt":"601,340,992"},"earningsGrowth":{},"revenueGrowth":{"raw":0.029,"fmt":"2.90%"},"grossMargins":{"raw":0.55294,"fmt":"55.29%"},"ebitdaMargins":{"raw":0.46356,"fmt":"46.36%"},"operatingMargins":{"raw":0.2745,"fmt":"27.45%"},"profitMargins":{"raw":0.28962,"fmt":"28.96%"},"financialCurrency":"USD"}}],"error":null}} </t>
  </si>
  <si>
    <t xml:space="preserve">{"quoteSummary":{"result":[{"cashflowStatementHistoryQuarterly":{"cashflowStatements":[{"maxAge":1,"endDate":{"raw":1553990400,"fmt":"2019-03-31"},"netIncome":{"raw":61000000,"fmt":"61M","longFmt":"61,000,000"},"depreciation":{"raw":125000000,"fmt":"125M","longFmt":"125,000,000"},"changeToNetincome":{"raw":223000000,"fmt":"223M","longFmt":"223,000,000"},"changeToLiabilities":{"raw":-19000000,"fmt":"-19M","longFmt":"-19,000,000"},"changeToOperatingActivities":{"raw":-8000000,"fmt":"-8M","longFmt":"-8,000,000"},"totalCashFromOperatingActivities":{"raw":382000000,"fmt":"382M","longFmt":"382,000,000"},"capitalExpenditures":{"raw":-90000000,"fmt":"-90M","longFmt":"-90,000,000"},"investments":{"raw":68000000,"fmt":"68M","longFmt":"68,000,000"},"otherCashflowsFromInvestingActivities":{"raw":-3000000,"fmt":"-3M","longFmt":"-3,000,000"},"totalCashflowsFromInvestingActivities":{"raw":288000000,"fmt":"288M","longFmt":"288,000,000"},"netBorrowings":{"raw":188000000,"fmt":"188M","longFmt":"188,000,000"},"otherCashflowsFromFinancingActivities":{"raw":-593000000,"fmt":"-593M","longFmt":"-593,000,000"},"totalCashFromFinancingActivities":{"raw":-663000000,"fmt":"-663M","longFmt":"-663,000,000"},"changeInCash":{"raw":7000000,"fmt":"7M","longFmt":"7,000,000"},"repurchaseOfStock":{"raw":-258000000,"fmt":"-258M","longFmt":"-258,000,000"}},{"maxAge":1,"endDate":{"raw":1546214400,"fmt":"2018-12-31"},"netIncome":{"raw":126000000,"fmt":"126M","longFmt":"126,000,000"},"depreciation":{"raw":95000000,"fmt":"95M","longFmt":"95,000,000"},"changeToNetincome":{"raw":237000000,"fmt":"237M","longFmt":"237,000,000"},"changeToLiabilities":{"raw":7000000,"fmt":"7M","longFmt":"7,000,000"},"changeToOperatingActivities":{"raw":29000000,"fmt":"29M","longFmt":"29,000,000"},"totalCashFromOperatingActivities":{"raw":494000000,"fmt":"494M","longFmt":"494,000,000"},"capitalExpenditures":{"raw":-117000000,"fmt":"-117M","longFmt":"-117,000,000"},"investments":{"raw":-8000000,"fmt":"-8M","longFmt":"-8,000,000"},"otherCashflowsFromInvestingActivities":{"raw":1000000,"fmt":"1M","longFmt":"1,000,000"},"totalCashflowsFromInvestingActivities":{"raw":-124000000,"fmt":"-124M","longFmt":"-124,000,000"},"netBorrowings":{"raw":367000000,"fmt":"367M","longFmt":"367,000,000"},"otherCashflowsFromFinancingActivities":{"raw":-667000000,"fmt":"-667M","longFmt":"-667,000,000"},"totalCashFromFinancingActivities":{"raw":-405000000,"fmt":"-405M","longFmt":"-405,000,000"},"changeInCash":{"raw":-35000000,"fmt":"-35M","longFmt":"-35,000,000"},"repurchaseOfStock":{"raw":-105000000,"fmt":"-105M","longFmt":"-105,000,000"}},{"maxAge":1,"endDate":{"raw":1538265600,"fmt":"2018-09-30"},"netIncome":{"raw":185000000,"fmt":"185M","longFmt":"185,000,000"},"depreciation":{"raw":93000000,"fmt":"93M","longFmt":"93,000,000"},"changeToNetincome":{"raw":243000000,"fmt":"243M","longFmt":"243,000,000"},"changeToLiabilities":{"raw":-149000000,"fmt":"-149M","longFmt":"-149,000,000"},"changeToOperatingActivities":{"raw":-34000000,"fmt":"-34M","longFmt":"-34,000,000"},"totalCashFromOperatingActivities":{"raw":338000000,"fmt":"338M","longFmt":"338,000,000"},"capitalExpenditures":{"raw":-65000000,"fmt":"-65M","longFmt":"-65,000,000"},"investments":{"raw":-2000000,"fmt":"-2M","longFmt":"-2,000,000"},"otherCashflowsFromInvestingActivities":{"raw":1000000,"fmt":"1M","longFmt":"1,000,000"},"totalCashflowsFromInvestingActivities":{"raw":-66000000,"fmt":"-66M","longFmt":"-66,000,000"},"netBorrowings":{"raw":214000000,"fmt":"214M","longFmt":"214,000,000"},"otherCashflowsFromFinancingActivities":{"raw":-343000000,"fmt":"-343M","longFmt":"-343,000,000"},"totalCashFromFinancingActivities":{"raw":-320000000,"fmt":"-320M","longFmt":"-320,000,000"},"changeInCash":{"raw":-48000000,"fmt":"-48M","longFmt":"-48,000,000"},"repurchaseOfStock":{"raw":-191000000,"fmt":"-191M","longFmt":"-191,000,000"}},{"maxAge":1,"endDate":{"raw":1530316800,"fmt":"2018-06-30"},"netIncome":{"raw":165000000,"fmt":"165M","longFmt":"165,000,000"},"depreciation":{"raw":92000000,"fmt":"92M","longFmt":"92,000,000"},"changeToNetincome":{"raw":108000000,"fmt":"108M","longFmt":"108,000,000"},"changeToLiabilities":{"raw":182000000,"fmt":"182M","longFmt":"182,000,000"},"changeToOperatingActivities":{"raw":13000000,"fmt":"13M","longFmt":"13,000,000"},"totalCashFromOperatingActivities":{"raw":560000000,"fmt":"560M","longFmt":"560,000,000"},"capitalExpenditures":{"raw":-92000000,"fmt":"-92M","longFmt":"-92,000,000"},"investments":{"raw":-6000000,"fmt":"-6M","longFmt":"-6,000,000"},"otherCashflowsFromInvestingActivities":{"raw":3000000,"fmt":"3M","longFmt":"3,000,000"},"totalCashflowsFromInvestingActivities":{"raw":-95000000,"fmt":"-95M","longFmt":"-95,000,000"},"netBorrowings":{"raw":-669000000,"fmt":"-669M","longFmt":"-669,000,000"},"otherCashflowsFromFinancingActivities":{"raw":-40000000,"fmt":"-40M","longFmt":"-40,000,000"},"totalCashFromFinancingActivities":{"raw":-948000000,"fmt":"-948M","longFmt":"-948,000,000"},"changeInCash":{"raw":-483000000,"fmt":"-483M","longFmt":"-483,000,000"},"repurchaseOfStock":{"raw":-239000000,"fmt":"-239M","longFmt":"-239,000,000"}}],"maxAge":86400},"defaultKeyStatistics":{"maxAge":1,"priceHint":{"raw":2,"fmt":"2","longFmt":"2"},"enterpriseValue":{"raw":28132112384,"fmt":"28.13B","longFmt":"28,132,112,384"},"forwardPE":{"raw":19.719212,"fmt":"19.72"},"profitMargins":{"raw":0.087460004,"fmt":"8.75%"},"floatShares":{"raw":240144559,"fmt":"240.14M","longFmt":"240,144,559"},"sharesOutstanding":{"raw":206987008,"fmt":"206.99M","longFmt":"206,987,008"},"sharesShort":{"raw":4551854,"fmt":"4.55M","longFmt":"4,551,854"},"sharesShortPriorMonth":{"raw":4901517,"fmt":"4.9M","longFmt":"4,901,517"},"sharesShortPreviousMonthDate":{"raw":1559260800,"fmt":"2019-05-31"},"dateShortInterest":{"raw":1561680000,"fmt":"2019-06-28"},"sharesPercentSharesOut":{"raw":0.014199999,"fmt":"1.42%"},"heldPercentInsiders":{"raw":0.09993,"fmt":"9.99%"},"heldPercentInstitutions":{"raw":0.82527,"fmt":"82.53%"},"shortRatio":{"raw":5.49,"fmt":"5.49"},"shortPercentOfFloat":{"raw":0.029000001,"fmt":"2.90%"},"beta":{"raw":1.195628,"fmt":"1.2"},"morningStarOverallRating":{},"morningStarRiskRating":{},"category":null,"bookValue":{"raw":34.144,"fmt":"34.14"},"priceToBook":{"raw":1.1723875,"fmt":"1.17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-0.695,"fmt":"-69.50%"},"revenueQuarterlyGrowth":{},"netIncomeToCommon":{"raw":537000000,"fmt":"537M","longFmt":"537,000,000"},"trailingEps":{"raw":1.613,"fmt":"1.61"},"forwardEps":{"raw":2.03,"fmt":"2.03"},"pegRatio":{"raw":-3.9,"fmt":"-3.90"},"lastSplitFactor":null,"lastSplitDate":{},"enterpriseToRevenue":{"raw":4.582,"fmt":"4.58"},"enterpriseToEbitda":{"raw":13.811,"fmt":"13.81"},"52WeekChange":{"raw":-0.163522,"fmt":"-16.35%"},"SandP52WeekChange":{"raw":0.077139735,"fmt":"7.71%"},"lastDividendValue":{},"lastCapGain":{},"annualHoldingsTurnover":{}},"financialData":{"maxAge":86400,"currentPrice":{"raw":40.03,"fmt":"40.03"},"targetHighPrice":{"raw":54.0,"fmt":"54.00"},"targetLowPrice":{"raw":51.0,"fmt":"51.00"},"targetMeanPrice":{"raw":52.5,"fmt":"52.50"},"targetMedianPrice":{"raw":52.5,"fmt":"52.50"},"recommendationMean":{"raw":1.5,"fmt":"1.50"},"recommendationKey":"strong_buy","numberOfAnalystOpinions":{"raw":2,"fmt":"2","longFmt":"2"},"totalCash":{"raw":98000000,"fmt":"98M","longFmt":"98,000,000"},"totalCashPerShare":{"raw":0.307,"fmt":"0.31"},"ebitda":{"raw":2036999936,"fmt":"2.04B","longFmt":"2,036,999,936"},"totalDebt":{"raw":8981999616,"fmt":"8.98B","longFmt":"8,981,999,616"},"quickRatio":{"raw":0.215,"fmt":"0.22"},"currentRatio":{"raw":0.294,"fmt":"0.29"},"totalRevenue":{"raw":6140000256,"fmt":"6.14B","longFmt":"6,140,000,256"},"debtToEquity":{"raw":51.532,"fmt":"51.53"},"revenuePerShare":{"raw":18.677,"fmt":"18.68"},"returnOnAssets":{"raw":0.03381,"fmt":"3.38%"},"returnOnEquity":{"raw":0.048070002,"fmt":"4.81%"},"grossProfits":{"raw":2993000000,"fmt":"2.99B","longFmt":"2,993,000,000"},"freeCashflow":{"raw":967374976,"fmt":"967.37M","longFmt":"967,374,976"},"operatingCashflow":{"raw":1774000000,"fmt":"1.77B","longFmt":"1,774,000,000"},"earningsGrowth":{"raw":-0.68,"fmt":"-68.00%"},"revenueGrowth":{"raw":0.268,"fmt":"26.80%"},"grossMargins":{"raw":0.51515,"fmt":"51.52%"},"ebitdaMargins":{"raw":0.33176,"fmt":"33.18%"},"operatingMargins":{"raw":0.2658,"fmt":"26.58%"},"profitMargins":{"raw":0.087460004,"fmt":"8.75%"},"financialCurrency":"USD"}}],"error":null}} </t>
  </si>
  <si>
    <t xml:space="preserve">{"quoteSummary":{"result":[{"cashflowStatementHistoryQuarterly":{"cashflowStatements":[{"maxAge":1,"endDate":{"raw":1561852800,"fmt":"2019-06-30"},"netIncome":{"raw":385276000,"fmt":"385.28M","longFmt":"385,276,000"},"changeToLiabilities":{"raw":0,"fmt":null,"longFmt":"0"}},{"maxAge":1,"endDate":{"raw":1553990400,"fmt":"2019-03-31"},"netIncome":{"raw":348546000,"fmt":"348.55M","longFmt":"348,546,000"},"depreciation":{"raw":284009000,"fmt":"284.01M","longFmt":"284,009,000"},"changeToNetincome":{"raw":-74169000,"fmt":"-74.17M","longFmt":"-74,169,000"},"changeToAccountReceivables":{"raw":-13470000,"fmt":"-13.47M","longFmt":"-13,470,000"},"changeToLiabilities":{"raw":-54164000,"fmt":"-54.16M","longFmt":"-54,164,000"},"totalCashFromOperatingActivities":{"raw":494914000,"fmt":"494.91M","longFmt":"494,914,000"},"investments":{"raw":279980000,"fmt":"279.98M","longFmt":"279,980,000"},"otherCashflowsFromInvestingActivities":{"raw":-18763000,"fmt":"-18.76M","longFmt":"-18,763,000"},"totalCashflowsFromInvestingActivities":{"raw":159639000,"fmt":"159.64M","longFmt":"159,639,000"},"dividendsPaid":{"raw":-336094000,"fmt":"-336.09M","longFmt":"-336,094,000"},"netBorrowings":{"raw":-297908000,"fmt":"-297.91M","longFmt":"-297,908,000"},"otherCashflowsFromFinancingActivities":{"raw":-96020000,"fmt":"-96.02M","longFmt":"-96,020,000"},"totalCashFromFinancingActivities":{"raw":-748634000,"fmt":"-748.63M","longFmt":"-748,634,000"},"effectOfExchangeRate":{"raw":1255000,"fmt":"1.25M","longFmt":"1,255,000"},"changeInCash":{"raw":-92826000,"fmt":"-92.83M","longFmt":"-92,826,000"},"repurchaseOfStock":{"raw":-21094000,"fmt":"-21.09M","longFmt":"-21,094,000"},"issuanceOfStock":{"raw":2482000,"fmt":"2.48M","longFmt":"2,482,000"}},{"maxAge":1,"endDate":{"raw":1546214400,"fmt":"2018-12-31"},"netIncome":{"raw":598060000,"fmt":"598.06M","longFmt":"598,060,000"},"depreciation":{"raw":286758000,"fmt":"286.76M","longFmt":"286,758,000"},"changeToNetincome":{"raw":-376550000,"fmt":"-376.55M","longFmt":"-376,550,000"},"changeToAccountReceivables":{"raw":4320000,"fmt":"4.32M","longFmt":"4,320,000"},"changeToLiabilities":{"raw":12933000,"fmt":"12.93M","longFmt":"12,933,000"},"totalCashFromOperatingActivities":{"raw":529641000,"fmt":"529.64M","longFmt":"529,641,000"},"investments":{"raw":141325000,"fmt":"141.32M","longFmt":"141,325,000"},"otherCashflowsFromInvestingActivities":{"raw":20703000,"fmt":"20.7M","longFmt":"20,703,000"},"totalCashflowsFromInvestingActivities":{"raw":-19691000,"fmt":"-19.69M","longFmt":"-19,691,000"},"dividendsPaid":{"raw":-303791000,"fmt":"-303.79M","longFmt":"-303,791,000"},"netBorrowings":{"raw":-124671000,"fmt":"-124.67M","longFmt":"-124,671,000"},"otherCashflowsFromFinancingActivities":{"raw":-16472000,"fmt":"-16.47M","longFmt":"-16,472,000"},"totalCashFromFinancingActivities":{"raw":-443010000,"fmt":"-443.01M","longFmt":"-443,010,000"},"effectOfExchangeRate":{"raw":1354000,"fmt":"1.35M","longFmt":"1,354,000"},"changeInCash":{"raw":68294000,"fmt":"68.29M","longFmt":"68,294,000"},"repurchaseOfStock":{"raw":-21094000,"fmt":"-21.09M","longFmt":"-21,094,000"},"issuanceOfStock":{"raw":1924000,"fmt":"1.92M","longFmt":"1,924,000"}},{"maxAge":1,"endDate":{"raw":1538265600,"fmt":"2018-09-30"},"netIncome":{"raw":347836000,"fmt":"347.84M","longFmt":"347,836,000"},"depreciation":{"raw":252702000,"fmt":"252.7M","longFmt":"252,702,000"},"changeToNetincome":{"raw":-167372000,"fmt":"-167.37M","longFmt":"-167,372,000"},"changeToAccountReceivables":{"raw":-41519000,"fmt":"-41.52M","longFmt":"-41,519,000"},"changeToLiabilities":{"raw":106485000,"fmt":"106.48M","longFmt":"106,485,000"},"totalCashFromOperatingActivities":{"raw":500694000,"fmt":"500.69M","longFmt":"500,694,000"},"investments":{"raw":7205000,"fmt":"7.21M","longFmt":"7,205,000"},"otherCashflowsFromInvestingActivities":{"raw":985000,"fmt":"985k","longFmt":"985,000"},"totalCashflowsFromInvestingActivities":{"raw":-457331000,"fmt":"-457.33M","longFmt":"-457,331,000"},"dividendsPaid":{"raw":-304331000,"fmt":"-304.33M","longFmt":"-304,331,000"},"netBorrowings":{"raw":20827000,"fmt":"20.83M","longFmt":"20,827,000"},"otherCashflowsFromFinancingActivities":{"raw":-6174000,"fmt":"-6.17M","longFmt":"-6,174,000"},"totalCashFromFinancingActivities":{"raw":-288847000,"fmt":"-288.85M","longFmt":"-288,847,000"},"effectOfExchangeRate":{"raw":-6784000,"fmt":"-6.78M","longFmt":"-6,784,000"},"changeInCash":{"raw":-252268000,"fmt":"-252.27M","longFmt":"-252,268,000"},"repurchaseOfStock":{"raw":-21094000,"fmt":"-21.09M","longFmt":"-21,094,000"},"issuanceOfStock":{"raw":831000,"fmt":"831k","longFmt":"831,000"}}],"maxAge":86400},"defaultKeyStatistics":{"maxAge":1,"priceHint":{"raw":2,"fmt":"2","longFmt":"2"},"enterpriseValue":{"raw":66760187904,"fmt":"66.76B","longFmt":"66,760,187,904"},"forwardPE":{"raw":51.974194,"fmt":"51.97"},"profitMargins":{"raw":0.50138,"fmt":"50.14%"},"floatShares":{"raw":653362679,"fmt":"653.36M","longFmt":"653,362,679"},"sharesOutstanding":{"raw":630700032,"fmt":"630.7M","longFmt":"630,700,032"},"sharesShort":{"raw":6819017,"fmt":"6.82M","longFmt":"6,819,017"},"sharesShortPriorMonth":{"raw":6959853,"fmt":"6.96M","longFmt":"6,959,853"},"sharesShortPreviousMonthDate":{"raw":1559260800,"fmt":"2019-05-31"},"dateShortInterest":{"raw":1561680000,"fmt":"2019-06-28"},"sharesPercentSharesOut":{"raw":0.0108,"fmt":"1.08%"},"heldPercentInsiders":{"raw":0.0067000003,"fmt":"0.67%"},"heldPercentInstitutions":{"raw":0.97508,"fmt":"97.51%"},"shortRatio":{"raw":2.9,"fmt":"2.9"},"shortPercentOfFloat":{"raw":0.014199999,"fmt":"1.42%"},"beta":{"raw":1.066546,"fmt":"1.07"},"morningStarOverallRating":{},"morningStarRiskRating":{},"category":null,"bookValue":{"raw":34.07,"fmt":"34.07"},"priceToBook":{"raw":2.3645434,"fmt":"2.36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1561852800,"fmt":"2019-06-30"},"earningsQuarterlyGrowth":{"raw":0.146,"fmt":"14.60%"},"revenueQuarterlyGrowth":{},"netIncomeToCommon":{"raw":1673744000,"fmt":"1.67B","longFmt":"1,673,744,000"},"trailingEps":{"raw":2.694,"fmt":"2.69"},"forwardEps":{"raw":1.55,"fmt":"1.55"},"pegRatio":{"raw":-7.73,"fmt":"-7.73"},"lastSplitFactor":null,"lastSplitDate":{},"enterpriseToRevenue":{"raw":19.927,"fmt":"19.93"},"enterpriseToEbitda":{"raw":29.876,"fmt":"29.88"},"52WeekChange":{"raw":0.22908986,"fmt":"22.91%"},"SandP52WeekChange":{"raw":0.077139735,"fmt":"7.71%"},"lastDividendValue":{},"lastCapGain":{},"annualHoldingsTurnover":{}},"financialData":{"maxAge":86400,"currentPrice":{"raw":80.56,"fmt":"80.56"},"targetHighPrice":{"raw":95.0,"fmt":"95.00"},"targetLowPrice":{"raw":73.0,"fmt":"73.00"},"targetMeanPrice":{"raw":81.47,"fmt":"81.47"},"targetMedianPrice":{"raw":81.01,"fmt":"81.01"},"recommendationMean":{"raw":1.9,"fmt":"1.90"},"recommendationKey":"buy","numberOfAnalystOpinions":{"raw":18,"fmt":"18","longFmt":"18"},"totalCash":{"raw":401190016,"fmt":"401.19M","longFmt":"401,190,016"},"totalCashPerShare":{"raw":0.612,"fmt":"0.61"},"ebitda":{"raw":2234582016,"fmt":"2.23B","longFmt":"2,234,582,016"},"totalDebt":{"raw":10968320000,"fmt":"10.97B","longFmt":"10,968,320,000"},"quickRatio":{"raw":0.205,"fmt":"0.20"},"currentRatio":{"raw":0.515,"fmt":"0.51"},"totalRevenue":{"raw":3350201088,"fmt":"3.35B","longFmt":"3,350,201,088"},"debtToEquity":{"raw":42.55,"fmt":"42.55"},"revenuePerShare":{"raw":5.424,"fmt":"5.42"},"returnOnAssets":{"raw":0.02066,"fmt":"2.07%"},"returnOnEquity":{"raw":0.08316,"fmt":"8.32%"},"grossProfits":{"raw":2345021000,"fmt":"2.35B","longFmt":"2,345,021,000"},"freeCashflow":{},"operatingCashflow":{},"earningsGrowth":{"raw":-0.058,"fmt":"-5.80%"},"revenueGrowth":{"raw":0.156,"fmt":"15.60%"},"grossMargins":{"raw":0.74713,"fmt":"74.71%"},"ebitdaMargins":{"raw":0.667,"fmt":"66.70%"},"operatingMargins":{"raw":0.33643,"fmt":"33.64%"},"profitMargins":{"raw":0.50138,"fmt":"50.14%"},"financialCurrency":"USD"}}],"error":null}} </t>
  </si>
  <si>
    <t xml:space="preserve">{"quoteSummary":{"result":[{"cashflowStatementHistoryQuarterly":{"cashflowStatements":[{"maxAge":1,"endDate":{"raw":1553904000,"fmt":"2019-03-30"},"netIncome":{"raw":109783000,"fmt":"109.78M","longFmt":"109,783,000"},"depreciation":{"raw":40300000,"fmt":"40.3M","longFmt":"40,300,000"},"changeToNetincome":{"raw":-58942000,"fmt":"-58.94M","longFmt":"-58,942,000"},"changeToAccountReceivables":{"raw":-11580000,"fmt":"-11.58M","longFmt":"-11,580,000"},"changeToLiabilities":{"raw":-150075000,"fmt":"-150.07M","longFmt":"-150,075,000"},"changeToInventory":{"raw":77881000,"fmt":"77.88M","longFmt":"77,881,000"},"changeToOperatingActivities":{"raw":-17782000,"fmt":"-17.78M","longFmt":"-17,782,000"},"totalCashFromOperatingActivities":{"raw":-10415000,"fmt":"-10.41M","longFmt":"-10,415,000"},"capitalExpenditures":{"raw":-15918000,"fmt":"-15.92M","longFmt":"-15,918,000"},"investments":{"raw":-593473000,"fmt":"-593.47M","longFmt":"-593,473,000"},"otherCashflowsFromInvestingActivities":{"raw":10800000,"fmt":"10.8M","longFmt":"10,800,000"},"totalCashflowsFromInvestingActivities":{"raw":-598591000,"fmt":"-598.59M","longFmt":"-598,591,000"},"netBorrowings":{"raw":-658752000,"fmt":"-658.75M","longFmt":"-658,752,000"},"otherCashflowsFromFinancingActivities":{"raw":1450518000,"fmt":"1.45B","longFmt":"1,450,518,000"},"totalCashFromFinancingActivities":{"raw":632129000,"fmt":"632.13M","longFmt":"632,129,000"},"effectOfExchangeRate":{"raw":8107000,"fmt":"8.11M","longFmt":"8,107,000"},"changeInCash":{"raw":31230000,"fmt":"31.23M","longFmt":"31,230,000"},"repurchaseOfStock":{"raw":-159671000,"fmt":"-159.67M","longFmt":"-159,671,000"},"issuanceOfStock":{"raw":34000,"fmt":"34k","longFmt":"34,000"}},{"maxAge":1,"endDate":{"raw":1546041600,"fmt":"2018-12-29"},"netIncome":{"raw":132973000,"fmt":"132.97M","longFmt":"132,973,000"},"depreciation":{"raw":52471000,"fmt":"52.47M","longFmt":"52,471,000"},"changeToNetincome":{"raw":-35425000,"fmt":"-35.42M","longFmt":"-35,425,000"},"changeToAccountReceivables":{"raw":8080000,"fmt":"8.08M","longFmt":"8,080,000"},"changeToLiabilities":{"raw":195622000,"fmt":"195.62M","longFmt":"195,622,000"},"changeToInventory":{"raw":-49484000,"fmt":"-49.48M","longFmt":"-49,484,000"},"changeToOperatingActivities":{"raw":-10285000,"fmt":"-10.29M","longFmt":"-10,285,000"},"totalCashFromOperatingActivities":{"raw":293952000,"fmt":"293.95M","longFmt":"293,952,000"},"capitalExpenditures":{"raw":-28811000,"fmt":"-28.81M","longFmt":"-28,811,000"},"investments":{"raw":-13245000,"fmt":"-13.24M","longFmt":"-13,245,000"},"otherCashflowsFromInvestingActivities":{"raw":-4541000,"fmt":"-4.54M","longFmt":"-4,541,000"},"totalCashflowsFromInvestingActivities":{"raw":-46597000,"fmt":"-46.6M","longFmt":"-46,597,000"},"netBorrowings":{"raw":-193778000,"fmt":"-193.78M","longFmt":"-193,778,000"},"otherCashflowsFromFinancingActivities":{"raw":-5468000,"fmt":"-5.47M","longFmt":"-5,468,000"},"totalCashFromFinancingActivities":{"raw":-285260000,"fmt":"-285.26M","longFmt":"-285,260,000"},"effectOfExchangeRate":{"raw":-1626000,"fmt":"-1.63M","longFmt":"-1,626,000"},"changeInCash":{"raw":-39531000,"fmt":"-39.53M","longFmt":"-39,531,000"},"repurchaseOfStock":{"raw":-86014000,"fmt":"-86.01M","longFmt":"-86,014,000"},"issuanceOfStock":{"raw":34000,"fmt":"34k","longFmt":"34,000"}},{"maxAge":1,"endDate":{"raw":1538179200,"fmt":"2018-09-29"},"netIncome":{"raw":121478000,"fmt":"121.48M","longFmt":"121,478,000"},"depreciation":{"raw":51511000,"fmt":"51.51M","longFmt":"51,511,000"},"changeToNetincome":{"raw":18967000,"fmt":"18.97M","longFmt":"18,967,000"},"changeToAccountReceivables":{"raw":-73865000,"fmt":"-73.86M","longFmt":"-73,865,000"},"changeToLiabilities":{"raw":116569000,"fmt":"116.57M","longFmt":"116,569,000"},"changeToInventory":{"raw":-4143000,"fmt":"-4.14M","longFmt":"-4,143,000"},"changeToOperatingActivities":{"raw":-56649000,"fmt":"-56.65M","longFmt":"-56,649,000"},"totalCashFromOperatingActivities":{"raw":173868000,"fmt":"173.87M","longFmt":"173,868,000"},"capitalExpenditures":{"raw":-23106000,"fmt":"-23.11M","longFmt":"-23,106,000"},"investments":{"raw":-37778000,"fmt":"-37.78M","longFmt":"-37,778,000"},"otherCashflowsFromInvestingActivities":{"raw":-10833000,"fmt":"-10.83M","longFmt":"-10,833,000"},"totalCashflowsFromInvestingActivities":{"raw":-71717000,"fmt":"-71.72M","longFmt":"-71,717,000"},"netBorrowings":{"raw":-19759000,"fmt":"-19.76M","longFmt":"-19,759,000"},"otherCashflowsFromFinancingActivities":{"raw":-15554000,"fmt":"-15.55M","longFmt":"-15,554,000"},"totalCashFromFinancingActivities":{"raw":-96248000,"fmt":"-96.25M","longFmt":"-96,248,000"},"effectOfExchangeRate":{"raw":2516000,"fmt":"2.52M","longFmt":"2,516,000"},"changeInCash":{"raw":8419000,"fmt":"8.42M","longFmt":"8,419,000"},"repurchaseOfStock":{"raw":-60989000,"fmt":"-60.99M","longFmt":"-60,989,000"},"issuanceOfStock":{"raw":54000,"fmt":"54k","longFmt":"54,000"}},{"maxAge":1,"endDate":{"raw":1530316800,"fmt":"2018-06-30"},"netIncome":{"raw":141212000,"fmt":"141.21M","longFmt":"141,212,000"},"depreciation":{"raw":51493000,"fmt":"51.49M","longFmt":"51,493,000"},"changeToNetincome":{"raw":18310000,"fmt":"18.31M","longFmt":"18,310,000"},"changeToAccountReceivables":{"raw":-36094000,"fmt":"-36.09M","longFmt":"-36,094,000"},"changeToLiabilities":{"raw":117185000,"fmt":"117.19M","longFmt":"117,185,000"},"changeToInventory":{"raw":32718000,"fmt":"32.72M","longFmt":"32,718,000"},"changeToOperatingActivities":{"raw":-36994000,"fmt":"-36.99M","longFmt":"-36,994,000"},"totalCashFromOperatingActivities":{"raw":287830000,"fmt":"287.83M","longFmt":"287,830,000"},"capitalExpenditures":{"raw":-20469000,"fmt":"-20.47M","longFmt":"-20,469,000"},"investments":{"raw":-844000,"fmt":"-844k","longFmt":"-844,000"},"otherCashflowsFromInvestingActivities":{"raw":-18161000,"fmt":"-18.16M","longFmt":"-18,161,000"},"totalCashflowsFromInvestingActivities":{"raw":-39474000,"fmt":"-39.47M","longFmt":"-39,474,000"},"netBorrowings":{"raw":209213000,"fmt":"209.21M","longFmt":"209,213,000"},"otherCashflowsFromFinancingActivities":{"raw":-403232000,"fmt":"-403.23M","longFmt":"-403,232,000"},"totalCashFromFinancingActivities":{"raw":-250027000,"fmt":"-250.03M","longFmt":"-250,027,000"},"effectOfExchangeRate":{"raw":13757000,"fmt":"13.76M","longFmt":"13,757,000"},"changeInCash":{"raw":12086000,"fmt":"12.09M","longFmt":"12,086,000"},"repurchaseOfStock":{"raw":-56008000,"fmt":"-56.01M","longFmt":"-56,008,000"},"issuanceOfStock":{"raw":54000,"fmt":"54k","longFmt":"54,000"}}],"maxAge":86400},"defaultKeyStatistics":{"maxAge":1,"priceHint":{"raw":2,"fmt":"2","longFmt":"2"},"enterpriseValue":{"raw":12877057024,"fmt":"12.88B","longFmt":"12,877,057,024"},"forwardPE":{"raw":18.835106,"fmt":"18.84"},"profitMargins":{"raw":0.038039997,"fmt":"3.80%"},"floatShares":{"raw":147313915,"fmt":"147.31M","longFmt":"147,313,915"},"sharesOutstanding":{"raw":149074000,"fmt":"149.07M","longFmt":"149,074,000"},"sharesShort":{"raw":18449934,"fmt":"18.45M","longFmt":"18,449,934"},"sharesShortPriorMonth":{"raw":19035699,"fmt":"19.04M","longFmt":"19,035,699"},"sharesShortPreviousMonthDate":{"raw":1559260800,"fmt":"2019-05-31"},"dateShortInterest":{"raw":1561680000,"fmt":"2019-06-28"},"sharesPercentSharesOut":{"raw":0.1238,"fmt":"12.38%"},"heldPercentInsiders":{"raw":0.011569999,"fmt":"1.16%"},"heldPercentInstitutions":{"raw":1.05879,"fmt":"105.88%"},"shortRatio":{"raw":13.99,"fmt":"13.99"},"shortPercentOfFloat":{"raw":0.1397,"fmt":"13.97%"},"beta":{"raw":0.793271,"fmt":"0.79"},"morningStarOverallRating":{},"morningStarRiskRating":{},"category":null,"bookValue":{"raw":18.772,"fmt":"18.77"},"priceToBook":{"raw":3.7726402,"fmt":"3.77"},"annualReportExpenseRatio":{},"ytdReturn":{},"beta3Year":{},"totalAssets":{},"yield":{},"fundFamily":null,"fundInceptionDate":{},"legalType":null,"threeYearAverageReturn":{},"fiveYearAverageReturn":{},"priceToSalesTrailing12Months":{},"lastFiscalYearEnd":{"raw":1546041600,"fmt":"2018-12-29"},"nextFiscalYearEnd":{"raw":1609200000,"fmt":"2020-12-29"},"mostRecentQuarter":{"raw":1553904000,"fmt":"2019-03-30"},"earningsQuarterlyGrowth":{"raw":-0.217,"fmt":"-21.70%"},"revenueQuarterlyGrowth":{},"netIncomeToCommon":{"raw":542760000,"fmt":"542.76M","longFmt":"542,760,000"},"trailingEps":{"raw":3.308,"fmt":"3.31"},"forwardEps":{"raw":3.76,"fmt":"3.76"},"pegRatio":{"raw":3.06,"fmt":"3.06"},"lastSplitFactor":"1000/1275","lastSplitDate":{"raw":1549584000,"fmt":"2019-02-08"},"enterpriseToRevenue":{"raw":0.969,"fmt":"0.97"},"enterpriseToEbitda":{"raw":11.523,"fmt":"11.52"},"52WeekChange":{"raw":0.22801363,"fmt":"22.80%"},"SandP52WeekChange":{"raw":0.077139735,"fmt":"7.71%"},"lastDividendValue":{},"lastCapGain":{},"annualHoldingsTurnover":{}},"financialData":{"maxAge":86400,"currentPrice":{"raw":70.82,"fmt":"70.82"},"targetHighPrice":{"raw":78.0,"fmt":"78.00"},"targetLowPrice":{"raw":56.0,"fmt":"56.00"},"targetMeanPrice":{"raw":67.67,"fmt":"67.67"},"targetMedianPrice":{"raw":69.0,"fmt":"69.00"},"recommendationMean":{"raw":2.7,"fmt":"2.70"},"recommendationKey":"hold","numberOfAnalystOpinions":{"raw":15,"fmt":"15","longFmt":"15"},"totalCash":{"raw":88115000,"fmt":"88.11M","longFmt":"88,115,000"},"totalCashPerShare":{"raw":0.591,"fmt":"0.59"},"ebitda":{"raw":1117528960,"fmt":"1.12B","longFmt":"1,117,528,960"},"totalDebt":{"raw":1538299008,"fmt":"1.54B","longFmt":"1,538,299,008"},"quickRatio":{"raw":0.682,"fmt":"0.68"},"currentRatio":{"raw":1.655,"fmt":"1.65"},"totalRevenue":{"raw":13288812544,"fmt":"13.29B","longFmt":"13,288,812,544"},"debtToEquity":{"raw":41.56,"fmt":"41.56"},"revenuePerShare":{"raw":87.459,"fmt":"87.46"},"returnOnAssets":{"raw":0.07515,"fmt":"7.51%"},"returnOnEquity":{"raw":0.15681,"fmt":"15.68%"},"grossProfits":{"raw":3595084000,"fmt":"3.6B","longFmt":"3,595,084,000"},"freeCashflow":{"raw":1285760000,"fmt":"1.29B","longFmt":"1,285,760,000"},"operatingCashflow":{"raw":747566976,"fmt":"747.57M","longFmt":"747,566,976"},"earningsGrowth":{"raw":-0.202,"fmt":"-20.20%"},"revenueGrowth":{"raw":0.038,"fmt":"3.80%"},"grossMargins":{"raw":0.27298,"fmt":"27.30%"},"ebitdaMargins":{"raw":0.08409,"fmt":"8.41%"},"operatingMargins":{"raw":0.06813,"fmt":"6.81%"},"profitMargins":{"raw":0.038039997,"fmt":"3.80%"},"financialCurrency":"USD"}}],"error":null}} </t>
  </si>
  <si>
    <t xml:space="preserve">{"quoteSummary":{"result":[{"defaultKeyStatistics":{"maxAge":1,"priceHint":{"raw":2,"fmt":"2","longFmt":"2"},"enterpriseValue":{},"forwardPE":{},"profitMargins":{},"morningStarOverallRating":{},"morningStarRiskRating":{},"category":"Foreign Large Blend","bookValue":{},"priceToBook":{},"annualReportExpenseRatio":{},"ytdReturn":{"raw":0.13430001,"fmt":"13.43%"},"beta3Year":{"raw":1.0,"fmt":"1.00"},"totalAssets":{"raw":381621698560,"fmt":"381.62B","longFmt":"381,621,698,560"},"yield":{"raw":0.0292,"fmt":"2.92%"},"fundFamily":"Vanguard","fundInceptionDate":{"raw":1296000000,"fmt":"2011-01-26"},"legalType":"Exchange Traded Fund","threeYearAverageReturn":{"raw":0.087299995,"fmt":"8.73%"},"fiveYearAverageReturn":{"raw":0.0249,"fmt":"2.49%"},"priceToSalesTrailing12Months":{},"lastFiscalYearEnd":{},"nextFiscalYearEnd":{},"mostRecentQuarter":{},"earningsQuarterlyGrowth":{},"revenueQuarterlyGrowth":{},"netIncomeToCommon":{},"trailingEps":{},"forwardEps":{},"pegRatio":{},"lastSplitFactor":null,"lastSplitDate":{},"enterpriseToRevenue":{},"enterpriseToEbitda":{},"52WeekChange":{},"SandP52WeekChange":{},"lastDividendValue":{},"lastCapGain":{},"annualHoldingsTurnover":{}}}],"error":null}} </t>
  </si>
  <si>
    <t xml:space="preserve">{"quoteSummary":{"result":[{"cashflowStatementHistoryQuarterly":{"cashflowStatements":[{"maxAge":1,"endDate":{"raw":1553990400,"fmt":"2019-03-31"},"netIncome":{"raw":160250000,"fmt":"160.25M","longFmt":"160,250,000"},"depreciation":{"raw":61977000,"fmt":"61.98M","longFmt":"61,977,000"},"changeToNetincome":{"raw":29235000,"fmt":"29.23M","longFmt":"29,235,000"},"changeToLiabilities":{"raw":0,"fmt":null,"longFmt":"0"},"changeToOperatingActivities":{"raw":-189732000,"fmt":"-189.73M","longFmt":"-189,732,000"},"totalCashFromOperatingActivities":{"raw":61730000,"fmt":"61.73M","longFmt":"61,730,000"},"capitalExpenditures":{"raw":-45621000,"fmt":"-45.62M","longFmt":"-45,621,000"},"totalCashflowsFromInvestingActivities":{"raw":-184038000,"fmt":"-184.04M","longFmt":"-184,038,000"},"dividendsPaid":{"raw":-105369000,"fmt":"-105.37M","longFmt":"-105,369,000"},"netBorrowings":{"raw":257887000,"fmt":"257.89M","longFmt":"257,887,000"},"otherCashflowsFromFinancingActivities":{"raw":-6839000,"fmt":"-6.84M","longFmt":"-6,839,000"},"totalCashFromFinancingActivities":{"raw":145679000,"fmt":"145.68M","longFmt":"145,679,000"},"effectOfExchangeRate":{"raw":7000,"fmt":"7k","longFmt":"7,000"},"changeInCash":{"raw":23378000,"fmt":"23.38M","longFmt":"23,378,000"}},{"maxAge":1,"endDate":{"raw":1546214400,"fmt":"2018-12-31"},"netIncome":{"raw":186699000,"fmt":"186.7M","longFmt":"186,699,000"},"depreciation":{"raw":63739000,"fmt":"63.74M","longFmt":"63,739,000"},"changeToNetincome":{"raw":9616000,"fmt":"9.62M","longFmt":"9,616,000"},"changeToAccountReceivables":{"raw":-72041000,"fmt":"-72.04M","longFmt":"-72,041,000"},"changeToLiabilities":{"raw":364639000,"fmt":"364.64M","longFmt":"364,639,000"},"changeToInventory":{"raw":-73173000,"fmt":"-73.17M","longFmt":"-73,173,000"},"changeToOperatingActivities":{"raw":-259841000,"fmt":"-259.84M","longFmt":"-259,841,000"},"totalCashFromOperatingActivities":{"raw":219638000,"fmt":"219.64M","longFmt":"219,638,000"},"capitalExpenditures":{"raw":-140480000,"fmt":"-140.48M","longFmt":"-140,480,000"},"totalCashflowsFromInvestingActivities":{"raw":-250194000,"fmt":"-250.19M","longFmt":"-250,194,000"},"dividendsPaid":{"raw":-105673000,"fmt":"-105.67M","longFmt":"-105,673,000"},"netBorrowings":{"raw":243985000,"fmt":"243.99M","longFmt":"243,985,000"},"otherCashflowsFromFinancingActivities":{"raw":-35030000,"fmt":"-35.03M","longFmt":"-35,030,000"},"totalCashFromFinancingActivities":{"raw":13217000,"fmt":"13.22M","longFmt":"13,217,000"},"effectOfExchangeRate":{"raw":-8219000,"fmt":"-8.22M","longFmt":"-8,219,000"},"changeInCash":{"raw":-25558000,"fmt":"-25.56M","longFmt":"-25,558,000"},"repurchaseOfStock":{"raw":-90065000,"fmt":"-90.06M","longFmt":"-90,065,000"}},{"maxAge":1,"endDate":{"raw":1538265600,"fmt":"2018-09-30"},"netIncome":{"raw":220227000,"fmt":"220.23M","longFmt":"220,227,000"},"depreciation":{"raw":61082000,"fmt":"61.08M","longFmt":"61,082,000"},"changeToNetincome":{"raw":5902000,"fmt":"5.9M","longFmt":"5,902,000"},"changeToAccountReceivables":{"raw":-72041000,"fmt":"-72.04M","longFmt":"-72,041,000"},"changeToLiabilities":{"raw":0,"fmt":null,"longFmt":"0"},"changeToInventory":{"raw":-73173000,"fmt":"-73.17M","longFmt":"-73,173,000"},"changeToOperatingActivities":{"raw":183240000,"fmt":"183.24M","longFmt":"183,240,000"},"totalCashFromOperatingActivities":{"raw":470451000,"fmt":"470.45M","longFmt":"470,451,000"},"capitalExpenditures":{"raw":-26796000,"fmt":"-26.8M","longFmt":"-26,796,000"},"totalCashflowsFromInvestingActivities":{"raw":-98239000,"fmt":"-98.24M","longFmt":"-98,239,000"},"dividendsPaid":{"raw":-105661000,"fmt":"-105.66M","longFmt":"-105,661,000"},"netBorrowings":{"raw":-257581000,"fmt":"-257.58M","longFmt":"-257,581,000"},"otherCashflowsFromFinancingActivities":{"raw":-1009000,"fmt":"-1.01M","longFmt":"-1,009,000"},"totalCashFromFinancingActivities":{"raw":-366169000,"fmt":"-366.17M","longFmt":"-366,169,000"},"effectOfExchangeRate":{"raw":-2079000,"fmt":"-2.08M","longFmt":"-2,079,000"},"changeInCash":{"raw":3964000,"fmt":"3.96M","longFmt":"3,964,000"},"repurchaseOfStock":{"raw":-1918000,"fmt":"-1.92M","longFmt":"-1,918,000"}},{"maxAge":1,"endDate":{"raw":1530316800,"fmt":"2018-06-30"},"netIncome":{"raw":226972000,"fmt":"226.97M","longFmt":"226,972,000"},"depreciation":{"raw":58451000,"fmt":"58.45M","longFmt":"58,451,000"},"changeToNetincome":{"raw":5267000,"fmt":"5.27M","longFmt":"5,267,000"},"changeToAccountReceivables":{"raw":-72041000,"fmt":"-72.04M","longFmt":"-72,041,000"},"changeToLiabilities":{"raw":0,"fmt":null,"longFmt":"0"},"changeToInventory":{"raw":-73173000,"fmt":"-73.17M","longFmt":"-73,173,000"},"changeToOperatingActivities":{"raw":26018000,"fmt":"26.02M","longFmt":"26,018,000"},"totalCashFromOperatingActivities":{"raw":316708000,"fmt":"316.71M","longFmt":"316,708,000"},"capitalExpenditures":{"raw":-33513000,"fmt":"-33.51M","longFmt":"-33,513,000"},"totalCashflowsFromInvestingActivities":{"raw":-77470000,"fmt":"-77.47M","longFmt":"-77,470,000"},"dividendsPaid":{"raw":-105649000,"fmt":"-105.65M","longFmt":"-105,649,000"},"netBorrowings":{"raw":-94069000,"fmt":"-94.07M","longFmt":"-94,069,000"},"otherCashflowsFromFinancingActivities":{"raw":-675000,"fmt":"-675k","longFmt":"-675,000"},"totalCashFromFinancingActivities":{"raw":-200393000,"fmt":"-200.39M","longFmt":"-200,393,000"},"effectOfExchangeRate":{"raw":-9677000,"fmt":"-9.68M","longFmt":"-9,677,000"},"changeInCash":{"raw":29168000,"fmt":"29.17M","longFmt":"29,168,000"},"repurchaseOfStock":{"raw":-1918000,"fmt":"-1.92M","longFmt":"-1,918,000"}}],"maxAge":86400},"defaultKeyStatistics":{"maxAge":1,"priceHint":{"raw":2,"fmt":"2","longFmt":"2"},"enterpriseValue":{"raw":19374467072,"fmt":"19.37B","longFmt":"19,374,467,072"},"forwardPE":{"raw":16.98382,"fmt":"16.98"},"profitMargins":{"raw":0.04205,"fmt":"4.21%"},"floatShares":{"raw":143180609,"fmt":"143.18M","longFmt":"143,180,609"},"sharesOutstanding":{"raw":145944000,"fmt":"145.94M","longFmt":"145,944,000"},"sharesShort":{"raw":3263343,"fmt":"3.26M","longFmt":"3,263,343"},"sharesShortPriorMonth":{"raw":3325470,"fmt":"3.33M","longFmt":"3,325,470"},"sharesShortPreviousMonthDate":{"raw":1559260800,"fmt":"2019-05-31"},"dateShortInterest":{"raw":1561680000,"fmt":"2019-06-28"},"sharesPercentSharesOut":{"raw":0.0223,"fmt":"2.23%"},"heldPercentInsiders":{"raw":0.028800001,"fmt":"2.88%"},"heldPercentInstitutions":{"raw":0.77817,"fmt":"77.82%"},"shortRatio":{"raw":5.26,"fmt":"5.26"},"shortPercentOfFloat":{"raw":0.026099999,"fmt":"2.61%"},"beta":{"raw":0.828331,"fmt":"0.83"},"morningStarOverallRating":{},"morningStarRiskRating":{},"category":null,"bookValue":{"raw":24.311,"fmt":"24.31"},"priceToBook":{"raw":4.317387,"fmt":"4.32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-0.092,"fmt":"-9.20%"},"revenueQuarterlyGrowth":{},"netIncomeToCommon":{"raw":794147968,"fmt":"794.15M","longFmt":"794,147,968"},"trailingEps":{"raw":5.391,"fmt":"5.39"},"forwardEps":{"raw":6.18,"fmt":"6.18"},"pegRatio":{"raw":4.12,"fmt":"4.12"},"lastSplitFactor":"2/3","lastSplitDate":{"raw":861062400,"fmt":"1997-04-15"},"enterpriseToRevenue":{"raw":1.026,"fmt":"1.03"},"enterpriseToEbitda":{"raw":13.689,"fmt":"13.69"},"52WeekChange":{"raw":0.12408841,"fmt":"12.41%"},"SandP52WeekChange":{"raw":0.077139735,"fmt":"7.71%"},"lastDividendValue":{},"lastCapGain":{},"annualHoldingsTurnover":{}},"financialData":{"maxAge":86400,"currentPrice":{"raw":104.96,"fmt":"104.96"},"targetHighPrice":{"raw":116.0,"fmt":"116.00"},"targetLowPrice":{"raw":85.0,"fmt":"85.00"},"targetMeanPrice":{"raw":107.25,"fmt":"107.25"},"targetMedianPrice":{"raw":108.0,"fmt":"108.00"},"recommendationMean":{"raw":2.7,"fmt":"2.70"},"recommendationKey":"hold","numberOfAnalystOpinions":{"raw":8,"fmt":"8","longFmt":"8"},"totalCash":{"raw":356924992,"fmt":"356.92M","longFmt":"356,924,992"},"totalCashPerShare":{"raw":2.444,"fmt":"2.44"},"ebitda":{"raw":1415373056,"fmt":"1.42B","longFmt":"1,415,373,056"},"totalDebt":{"raw":4400531968,"fmt":"4.4B","longFmt":"4,400,531,968"},"quickRatio":{"raw":0.473,"fmt":"0.47"},"currentRatio":{"raw":1.205,"fmt":"1.21"},"totalRevenue":{"raw":18885611520,"fmt":"18.89B","longFmt":"18,885,611,520"},"debtToEquity":{"raw":123.166,"fmt":"123.17"},"revenuePerShare":{"raw":128.938,"fmt":"128.94"},"returnOnAssets":{"raw":0.05452,"fmt":"5.45%"},"returnOnEquity":{"raw":0.22263001,"fmt":"22.26%"},"grossProfits":{"raw":5983787000,"fmt":"5.98B","longFmt":"5,983,787,000"},"freeCashflow":{"raw":660682624,"fmt":"660.68M","longFmt":"660,682,624"},"operatingCashflow":{"raw":1068526976,"fmt":"1.07B","longFmt":"1,068,526,976"},"earningsGrowth":{"raw":-0.092,"fmt":"-9.20%"},"revenueGrowth":{"raw":0.033,"fmt":"3.30%"},"grossMargins":{"raw":0.32068002,"fmt":"32.07%"},"ebitdaMargins":{"raw":0.074939996,"fmt":"7.49%"},"operatingMargins":{"raw":0.06196,"fmt":"6.20%"},"profitMargins":{"raw":0.04205,"fmt":"4.21%"},"financialCurrency":"USD"}}],"error":null}} </t>
  </si>
  <si>
    <t xml:space="preserve">{"quoteSummary":{"result":[{"cashflowStatementHistoryQuarterly":{"cashflowStatements":[{"maxAge":1,"endDate":{"raw":1553990400,"fmt":"2019-03-31"},"netIncome":{"raw":12900000,"fmt":"12.9M","longFmt":"12,900,000"},"depreciation":{"raw":57200000,"fmt":"57.2M","longFmt":"57,200,000"},"changeToNetincome":{"raw":42700000,"fmt":"42.7M","longFmt":"42,700,000"},"changeToLiabilities":{"raw":105200000,"fmt":"105.2M","longFmt":"105,200,000"},"changeToOperatingActivities":{"raw":-18300000,"fmt":"-18.3M","longFmt":"-18,300,000"},"totalCashFromOperatingActivities":{"raw":199700000,"fmt":"199.7M","longFmt":"199,700,000"},"capitalExpenditures":{"raw":-29400000,"fmt":"-29.4M","longFmt":"-29,400,000"},"investments":{"raw":400000,"fmt":"400k","longFmt":"400,000"},"totalCashflowsFromInvestingActivities":{"raw":-29000000,"fmt":"-29M","longFmt":"-29,000,000"},"netBorrowings":{"raw":-7300000,"fmt":"-7.3M","longFmt":"-7,300,000"},"otherCashflowsFromFinancingActivities":{"raw":-22200000,"fmt":"-22.2M","longFmt":"-22,200,000"},"totalCashFromFinancingActivities":{"raw":-11900000,"fmt":"-11.9M","longFmt":"-11,900,000"},"effectOfExchangeRate":{"raw":-900000,"fmt":"-900k","longFmt":"-900,000"},"changeInCash":{"raw":157900000,"fmt":"157.9M","longFmt":"157,900,000"},"issuanceOfStock":{"raw":17600000,"fmt":"17.6M","longFmt":"17,600,000"}},{"maxAge":1,"endDate":{"raw":1546214400,"fmt":"2018-12-31"},"netIncome":{"raw":42500000,"fmt":"42.5M","longFmt":"42,500,000"},"depreciation":{"raw":58000000,"fmt":"58M","longFmt":"58,000,000"},"changeToNetincome":{"raw":19700000,"fmt":"19.7M","longFmt":"19,700,000"},"changeToLiabilities":{"raw":-13900000,"fmt":"-13.9M","longFmt":"-13,900,000"},"changeToOperatingActivities":{"raw":22200000,"fmt":"22.2M","longFmt":"22,200,000"},"totalCashFromOperatingActivities":{"raw":128500000,"fmt":"128.5M","longFmt":"128,500,000"},"capitalExpenditures":{"raw":-38200000,"fmt":"-38.2M","longFmt":"-38,200,000"},"investments":{"raw":-17800000,"fmt":"-17.8M","longFmt":"-17,800,000"},"totalCashflowsFromInvestingActivities":{"raw":-59500000,"fmt":"-59.5M","longFmt":"-59,500,000"},"netBorrowings":{"raw":-9400000,"fmt":"-9.4M","longFmt":"-9,400,000"},"otherCashflowsFromFinancingActivities":{"raw":-22200000,"fmt":"-22.2M","longFmt":"-22,200,000"},"totalCashFromFinancingActivities":{"raw":13000000,"fmt":"13M","longFmt":"13,000,000"},"effectOfExchangeRate":{"raw":-800000,"fmt":"-800k","longFmt":"-800,000"},"changeInCash":{"raw":81200000,"fmt":"81.2M","longFmt":"81,200,000"},"issuanceOfStock":{"raw":22400000,"fmt":"22.4M","longFmt":"22,400,000"}},{"maxAge":1,"endDate":{"raw":1538265600,"fmt":"2018-09-30"},"netIncome":{"raw":13200000,"fmt":"13.2M","longFmt":"13,200,000"},"depreciation":{"raw":61300000,"fmt":"61.3M","longFmt":"61,300,000"},"changeToNetincome":{"raw":28100000,"fmt":"28.1M","longFmt":"28,100,000"},"changeToLiabilities":{"raw":14300000,"fmt":"14.3M","longFmt":"14,300,000"},"changeToOperatingActivities":{"raw":37100000,"fmt":"37.1M","longFmt":"37,100,000"},"totalCashFromOperatingActivities":{"raw":154000000,"fmt":"154M","longFmt":"154,000,000"},"capitalExpenditures":{"raw":-13600000,"fmt":"-13.6M","longFmt":"-13,600,000"},"investments":{"raw":18000000,"fmt":"18M","longFmt":"18,000,000"},"otherCashflowsFromInvestingActivities":{"raw":10000000,"fmt":"10M","longFmt":"10,000,000"},"totalCashflowsFromInvestingActivities":{"raw":-124500000,"fmt":"-124.5M","longFmt":"-124,500,000"},"netBorrowings":{"raw":-16200000,"fmt":"-16.2M","longFmt":"-16,200,000"},"otherCashflowsFromFinancingActivities":{"raw":9200000,"fmt":"9.2M","longFmt":"9,200,000"},"totalCashFromFinancingActivities":{"raw":12100000,"fmt":"12.1M","longFmt":"12,100,000"},"effectOfExchangeRate":{"raw":-100000,"fmt":"-100k","longFmt":"-100,000"},"changeInCash":{"raw":41500000,"fmt":"41.5M","longFmt":"41,500,000"},"issuanceOfStock":{"raw":19100000,"fmt":"19.1M","longFmt":"19,100,000"}},{"maxAge":1,"endDate":{"raw":1530316800,"fmt":"2018-06-30"},"netIncome":{"raw":18100000,"fmt":"18.1M","longFmt":"18,100,000"},"depreciation":{"raw":57000000,"fmt":"57M","longFmt":"57,000,000"},"changeToNetincome":{"raw":22000000,"fmt":"22M","longFmt":"22,000,000"},"changeToLiabilities":{"raw":51100000,"fmt":"51.1M","longFmt":"51,100,000"},"changeToOperatingActivities":{"raw":-19300000,"fmt":"-19.3M","longFmt":"-19,300,000"},"totalCashFromOperatingActivities":{"raw":128900000,"fmt":"128.9M","longFmt":"128,900,000"},"capitalExpenditures":{"raw":-19800000,"fmt":"-19.8M","longFmt":"-19,800,000"},"investments":{"raw":18000000,"fmt":"18M","longFmt":"18,000,000"},"otherCashflowsFromInvestingActivities":{"raw":-10000000,"fmt":"-10M","longFmt":"-10,000,000"},"totalCashflowsFromInvestingActivities":{"raw":-37300000,"fmt":"-37.3M","longFmt":"-37,300,000"},"netBorrowings":{"raw":-7700000,"fmt":"-7.7M","longFmt":"-7,700,000"},"otherCashflowsFromFinancingActivities":{"raw":-9200000,"fmt":"-9.2M","longFmt":"-9,200,000"},"totalCashFromFinancingActivities":{"raw":10000000,"fmt":"10M","longFmt":"10,000,000"},"effectOfExchangeRate":{"raw":-2600000,"fmt":"-2.6M","longFmt":"-2,600,000"},"changeInCash":{"raw":99000000,"fmt":"99M","longFmt":"99,000,000"},"issuanceOfStock":{"raw":26900000,"fmt":"26.9M","longFmt":"26,900,000"}}],"maxAge":86400},"defaultKeyStatistics":{"maxAge":1,"priceHint":{"raw":2,"fmt":"2","longFmt":"2"},"enterpriseValue":{"raw":14380576768,"fmt":"14.38B","longFmt":"14,380,576,768"},"forwardPE":{"raw":63.308193,"fmt":"63.31"},"profitMargins":{"raw":0.03168,"fmt":"3.17%"},"floatShares":{"raw":175208885,"fmt":"175.21M","longFmt":"175,208,885"},"sharesOutstanding":{"raw":0,"fmt":null,"longFmt":"0"},"sharesShort":{"raw":6207661,"fmt":"6.21M","longFmt":"6,207,661"},"sharesShortPriorMonth":{"raw":4433345,"fmt":"4.43M","longFmt":"4,433,345"},"sharesShortPreviousMonthDate":{"raw":1559260800,"fmt":"2019-05-31"},"dateShortInterest":{"raw":1561680000,"fmt":"2019-06-28"},"sharesPercentSharesOut":{"raw":0.035,"fmt":"3.50%"},"heldPercentInsiders":{"raw":0.00271,"fmt":"0.27%"},"heldPercentInstitutions":{"raw":1.02581,"fmt":"102.58%"},"shortRatio":{"raw":4.16,"fmt":"4.16"},"shortPercentOfFloat":{"raw":0.0354,"fmt":"3.54%"},"beta":{"raw":0.482586,"fmt":"0.48"},"morningStarOverallRating":{},"morningStarRiskRating":{},"category":null,"bookValue":{"raw":5.199,"fmt":"5.20"},"priceToBook":{"raw":14.125313,"fmt":"14.13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2.909,"fmt":"290.90%"},"revenueQuarterlyGrowth":{},"netIncomeToCommon":{"raw":86700000,"fmt":"86.7M","longFmt":"86,700,000"},"trailingEps":{"raw":0.497,"fmt":"0.50"},"forwardEps":{"raw":1.16,"fmt":"1.16"},"pegRatio":{"raw":1.63,"fmt":"1.63"},"lastSplitFactor":null,"lastSplitDate":{},"enterpriseToRevenue":{"raw":5.254,"fmt":"5.25"},"enterpriseToEbitda":{"raw":39.594,"fmt":"39.59"},"52WeekChange":{"raw":-0.05300677,"fmt":"-5.30%"},"SandP52WeekChange":{"raw":0.077139735,"fmt":"7.71%"},"lastDividendValue":{},"lastCapGain":{},"annualHoldingsTurnover":{}},"financialData":{"maxAge":86400,"currentPrice":{"raw":73.4375,"fmt":"73.44"},"targetHighPrice":{"raw":95.0,"fmt":"95.00"},"targetLowPrice":{"raw":69.0,"fmt":"69.00"},"targetMeanPrice":{"raw":88.62,"fmt":"88.62"},"targetMedianPrice":{"raw":90.0,"fmt":"90.00"},"recommendationMean":{"raw":1.9,"fmt":"1.90"},"recommendationKey":"buy","numberOfAnalystOpinions":{"raw":13,"fmt":"13","longFmt":"13"},"totalCash":{"raw":1108999936,"fmt":"1.11B","longFmt":"1,108,999,936"},"totalCashPerShare":{"raw":6.315,"fmt":"6.32"},"ebitda":{"raw":363200000,"fmt":"363.2M","longFmt":"363,200,000"},"totalDebt":{"raw":2657100032,"fmt":"2.66B","longFmt":"2,657,100,032"},"quickRatio":{"raw":0.581,"fmt":"0.58"},"currentRatio":{"raw":0.818,"fmt":"0.82"},"totalRevenue":{"raw":2736900096,"fmt":"2.74B","longFmt":"2,736,900,096"},"debtToEquity":{"raw":287.752,"fmt":"287.75"},"revenuePerShare":{"raw":16.737,"fmt":"16.74"},"returnOnAssets":{"raw":0.013200001,"fmt":"1.32%"},"returnOnEquity":{"raw":0.11976,"fmt":"11.98%"},"grossProfits":{"raw":1766200000,"fmt":"1.77B","longFmt":"1,766,200,000"},"freeCashflow":{"raw":444087488,"fmt":"444.09M","longFmt":"444,087,488"},"operatingCashflow":{"raw":611100032,"fmt":"611.1M","longFmt":"611,100,032"},"earningsGrowth":{"raw":2.068,"fmt":"206.80%"},"revenueGrowth":{"raw":0.121,"fmt":"12.10%"},"grossMargins":{"raw":0.66568,"fmt":"66.57%"},"ebitdaMargins":{"raw":0.13270001,"fmt":"13.27%"},"operatingMargins":{"raw":0.04739,"fmt":"4.74%"},"profitMargins":{"raw":0.03168,"fmt":"3.17%"},"financialCurrency":"USD"}}],"error":null}} </t>
  </si>
  <si>
    <t xml:space="preserve">{"quoteSummary":{"result":[{"cashflowStatementHistoryQuarterly":{"cashflowStatements":[{"maxAge":1,"endDate":{"raw":1553990400,"fmt":"2019-03-31"},"netIncome":{"raw":2456000000,"fmt":"2.46B","longFmt":"2,456,000,000"},"depreciation":{"raw":503000000,"fmt":"503M","longFmt":"503,000,000"},"changeToNetincome":{"raw":520000000,"fmt":"520M","longFmt":"520,000,000"},"changeToAccountReceivables":{"raw":-316000000,"fmt":"-316M","longFmt":"-316,000,000"},"changeToLiabilities":{"raw":94000000,"fmt":"94M","longFmt":"94,000,000"},"changeToInventory":{"raw":-128000000,"fmt":"-128M","longFmt":"-128,000,000"},"changeToOperatingActivities":{"raw":-112000000,"fmt":"-112M","longFmt":"-112,000,000"},"totalCashFromOperatingActivities":{"raw":3017000000,"fmt":"3.02B","longFmt":"3,017,000,000"},"capitalExpenditures":{"raw":-107000000,"fmt":"-107M","longFmt":"-107,000,000"},"investments":{"raw":400000000,"fmt":"400M","longFmt":"400,000,000"},"totalCashflowsFromInvestingActivities":{"raw":-27000000,"fmt":"-27M","longFmt":"-27,000,000"},"dividendsPaid":{"raw":-1588000000,"fmt":"-1.59B","longFmt":"-1,588,000,000"},"netBorrowings":{"raw":-3200000000,"fmt":"-3.2B","longFmt":"-3,200,000,000"},"otherCashflowsFromFinancingActivities":{"raw":21000000,"fmt":"21M","longFmt":"21,000,000"},"totalCashFromFinancingActivities":{"raw":-5383000000,"fmt":"-5.38B","longFmt":"-5,383,000,000"},"effectOfExchangeRate":{"raw":1000000,"fmt":"1M","longFmt":"1,000,000"},"changeInCash":{"raw":-2392000000,"fmt":"-2.39B","longFmt":"-2,392,000,000"},"repurchaseOfStock":{"raw":-620000000,"fmt":"-620M","longFmt":"-620,000,000"},"issuanceOfStock":{"raw":4000000,"fmt":"4M","longFmt":"4,000,000"}},{"maxAge":1,"endDate":{"raw":1546214400,"fmt":"2018-12-31"},"netIncome":{"raw":-1826000000,"fmt":"-1.83B","longFmt":"-1,826,000,000"},"depreciation":{"raw":442000000,"fmt":"442M","longFmt":"442,000,000"},"changeToNetincome":{"raw":5184000000,"fmt":"5.18B","longFmt":"5,184,000,000"},"changeToAccountReceivables":{"raw":215000000,"fmt":"215M","longFmt":"215,000,000"},"changeToLiabilities":{"raw":-691000000,"fmt":"-691M","longFmt":"-691,000,000"},"changeToInventory":{"raw":141000000,"fmt":"141M","longFmt":"141,000,000"},"changeToOperatingActivities":{"raw":-73000000,"fmt":"-73M","longFmt":"-73,000,000"},"totalCashFromOperatingActivities":{"raw":3392000000,"fmt":"3.39B","longFmt":"3,392,000,000"},"capitalExpenditures":{"raw":-123000000,"fmt":"-123M","longFmt":"-123,000,000"},"investments":{"raw":35000000,"fmt":"35M","longFmt":"35,000,000"},"totalCashflowsFromInvestingActivities":{"raw":-283000000,"fmt":"-283M","longFmt":"-283,000,000"},"dividendsPaid":{"raw":-1451000000,"fmt":"-1.45B","longFmt":"-1,451,000,000"},"netBorrowings":{"raw":-315000000,"fmt":"-315M","longFmt":"-315,000,000"},"otherCashflowsFromFinancingActivities":{"raw":-8000000,"fmt":"-8M","longFmt":"-8,000,000"},"totalCashFromFinancingActivities":{"raw":-3825000000,"fmt":"-3.83B","longFmt":"-3,825,000,000"},"effectOfExchangeRate":{"raw":-10000000,"fmt":"-10M","longFmt":"-10,000,000"},"changeInCash":{"raw":-726000000,"fmt":"-726M","longFmt":"-726,000,000"},"repurchaseOfStock":{"raw":-2058000000,"fmt":"-2.06B","longFmt":"-2,058,000,000"},"issuanceOfStock":{"raw":7000000,"fmt":"7M","longFmt":"7,000,000"}},{"maxAge":1,"endDate":{"raw":1538265600,"fmt":"2018-09-30"},"netIncome":{"raw":2747000000,"fmt":"2.75B","longFmt":"2,747,000,000"},"depreciation":{"raw":435000000,"fmt":"435M","longFmt":"435,000,000"},"changeToNetincome":{"raw":530000000,"fmt":"530M","longFmt":"530,000,000"},"changeToAccountReceivables":{"raw":-1000000,"fmt":"-1M","longFmt":"-1,000,000"},"changeToLiabilities":{"raw":869000000,"fmt":"869M","longFmt":"869,000,000"},"changeToInventory":{"raw":-176000000,"fmt":"-176M","longFmt":"-176,000,000"},"changeToOperatingActivities":{"raw":120000000,"fmt":"120M","longFmt":"120,000,000"},"totalCashFromOperatingActivities":{"raw":4524000000,"fmt":"4.52B","longFmt":"4,524,000,000"},"capitalExpenditures":{"raw":-282000000,"fmt":"-282M","longFmt":"-282,000,000"},"investments":{"raw":-541000000,"fmt":"-541M","longFmt":"-541,000,000"},"totalCashflowsFromInvestingActivities":{"raw":-963000000,"fmt":"-963M","longFmt":"-963,000,000"},"dividendsPaid":{"raw":-1461000000,"fmt":"-1.46B","longFmt":"-1,461,000,000"},"netBorrowings":{"raw":3446000000,"fmt":"3.45B","longFmt":"3,446,000,000"},"otherCashflowsFromFinancingActivities":{"raw":-62000000,"fmt":"-62M","longFmt":"-62,000,000"},"totalCashFromFinancingActivities":{"raw":916000000,"fmt":"916M","longFmt":"916,000,000"},"effectOfExchangeRate":{"raw":-9000000,"fmt":"-9M","longFmt":"-9,000,000"},"changeInCash":{"raw":4468000000,"fmt":"4.47B","longFmt":"4,468,000,000"},"repurchaseOfStock":{"raw":-1009000000,"fmt":"-1.01B","longFmt":"-1,009,000,000"},"issuanceOfStock":{"raw":2000000,"fmt":"2M","longFmt":"2,000,000"}},{"maxAge":1,"endDate":{"raw":1530316800,"fmt":"2018-06-30"},"netIncome":{"raw":1983000000,"fmt":"1.98B","longFmt":"1,983,000,000"},"depreciation":{"raw":443000000,"fmt":"443M","longFmt":"443,000,000"},"changeToNetincome":{"raw":1142000000,"fmt":"1.14B","longFmt":"1,142,000,000"},"changeToAccountReceivables":{"raw":-124000000,"fmt":"-124M","longFmt":"-124,000,000"},"changeToLiabilities":{"raw":-179000000,"fmt":"-179M","longFmt":"-179,000,000"},"changeToInventory":{"raw":-120000000,"fmt":"-120M","longFmt":"-120,000,000"},"changeToOperatingActivities":{"raw":-279000000,"fmt":"-279M","longFmt":"-279,000,000"},"totalCashFromOperatingActivities":{"raw":2866000000,"fmt":"2.87B","longFmt":"2,866,000,000"},"capitalExpenditures":{"raw":-114000000,"fmt":"-114M","longFmt":"-114,000,000"},"investments":{"raw":830000000,"fmt":"830M","longFmt":"830,000,000"},"totalCashflowsFromInvestingActivities":{"raw":687000000,"fmt":"687M","longFmt":"687,000,000"},"dividendsPaid":{"raw":-1531000000,"fmt":"-1.53B","longFmt":"-1,531,000,000"},"netBorrowings":{"raw":138000000,"fmt":"138M","longFmt":"138,000,000"},"otherCashflowsFromFinancingActivities":{"raw":-71000000,"fmt":"-71M","longFmt":"-71,000,000"},"totalCashFromFinancingActivities":{"raw":-8978000000,"fmt":"-8.98B","longFmt":"-8,978,000,000"},"effectOfExchangeRate":{"raw":-35000000,"fmt":"-35M","longFmt":"-35,000,000"},"changeInCash":{"raw":-5460000000,"fmt":"-5.46B","longFmt":"-5,460,000,000"},"repurchaseOfStock":{"raw":-7516000000,"fmt":"-7.52B","longFmt":"-7,516,000,000"},"issuanceOfStock":{"raw":2000000,"fmt":"2M","longFmt":"2,000,000"}}],"maxAge":86400},"defaultKeyStatistics":{"maxAge":1,"priceHint":{"raw":2,"fmt":"2","longFmt":"2"},"enterpriseValue":{"raw":136569405440,"fmt":"136.57B","longFmt":"136,569,405,440"},"forwardPE":{"raw":7.374337,"fmt":"7.37"},"profitMargins":{"raw":0.16418,"fmt":"16.42%"},"floatShares":{"raw":1477075595,"fmt":"1.48B","longFmt":"1,477,075,595"},"sharesOutstanding":{"raw":1478329984,"fmt":"1.48B","longFmt":"1,478,329,984"},"sharesShort":{"raw":28212850,"fmt":"28.21M","longFmt":"28,212,850"},"sharesShortPriorMonth":{"raw":19599383,"fmt":"19.6M","longFmt":"19,599,383"},"sharesShortPreviousMonthDate":{"raw":1559260800,"fmt":"2019-05-31"},"dateShortInterest":{"raw":1561680000,"fmt":"2019-06-28"},"sharesPercentSharesOut":{"raw":0.0191,"fmt":"1.91%"},"heldPercentInsiders":{"raw":8.5E-4,"fmt":"0.09%"},"heldPercentInstitutions":{"raw":0.71891,"fmt":"71.89%"},"shortRatio":{"raw":2.45,"fmt":"2.45"},"shortPercentOfFloat":{"raw":0.0216,"fmt":"2.16%"},"beta":{"raw":0.767344,"fmt":"0.77"},"morningStarOverallRating":{},"morningStarRiskRating":{},"category":null,"bookValue":{"raw":-5.294,"fmt":"-5.29"},"priceToBook":{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-0.117,"fmt":"-11.70%"},"revenueQuarterlyGrowth":{},"netIncomeToCommon":{"raw":5329999872,"fmt":"5.33B","longFmt":"5,329,999,872"},"trailingEps":{"raw":3.511,"fmt":"3.51"},"forwardEps":{"raw":9.43,"fmt":"9.43"},"pegRatio":{"raw":1.52,"fmt":"1.52"},"lastSplitFactor":null,"lastSplitDate":{},"enterpriseToRevenue":{"raw":4.183,"fmt":"4.18"},"enterpriseToEbitda":{"raw":9.793,"fmt":"9.79"},"52WeekChange":{"raw":-0.26992214,"fmt":"-26.99%"},"SandP52WeekChange":{"raw":0.077139735,"fmt":"7.71%"},"lastDividendValue":{},"lastCapGain":{},"annualHoldingsTurnover":{}},"financialData":{"maxAge":86400,"currentPrice":{"raw":69.54,"fmt":"69.54"},"targetHighPrice":{"raw":115.0,"fmt":"115.00"},"targetLowPrice":{"raw":73.0,"fmt":"73.00"},"targetMeanPrice":{"raw":84.92,"fmt":"84.92"},"targetMedianPrice":{"raw":84.5,"fmt":"84.50"},"recommendationMean":{"raw":2.5,"fmt":"2.50"},"recommendationKey":"buy","numberOfAnalystOpinions":{"raw":12,"fmt":"12","longFmt":"12"},"totalCash":{"raw":5228000256,"fmt":"5.23B","longFmt":"5,228,000,256"},"totalCashPerShare":{"raw":3.536,"fmt":"3.54"},"ebitda":{"raw":13946000384,"fmt":"13.95B","longFmt":"13,946,000,384"},"totalDebt":{"raw":37915000832,"fmt":"37.92B","longFmt":"37,915,000,832"},"quickRatio":{"raw":0.785,"fmt":"0.79"},"currentRatio":{"raw":1.037,"fmt":"1.04"},"totalRevenue":{"raw":32647000064,"fmt":"32.65B","longFmt":"32,647,000,064"},"debtToEquity":{},"revenuePerShare":{"raw":21.574,"fmt":"21.57"},"returnOnAssets":{"raw":0.12016,"fmt":"12.02%"},"returnOnEquity":{},"grossProfits":{"raw":25035000000,"fmt":"25.04B","longFmt":"25,035,000,000"},"freeCashflow":{"raw":11135625216,"fmt":"11.14B","longFmt":"11,135,625,216"},"operatingCashflow":{"raw":13799000064,"fmt":"13.8B","longFmt":"13,799,000,064"},"earningsGrowth":{"raw":-0.052,"fmt":"-5.20%"},"revenueGrowth":{"raw":-0.013,"fmt":"-1.30%"},"grossMargins":{"raw":0.77072996,"fmt":"77.07%"},"ebitdaMargins":{"raw":0.42718,"fmt":"42.72%"},"operatingMargins":{"raw":0.37133998,"fmt":"37.13%"},"profitMargins":{"raw":0.16418,"fmt":"16.42%"},"financialCurrency":"USD"}}],"error":null}} </t>
  </si>
  <si>
    <t xml:space="preserve">{"quoteSummary":{"result":[{"cashflowStatementHistoryQuarterly":{"cashflowStatements":[{"maxAge":1,"endDate":{"raw":1553990400,"fmt":"2019-03-31"},"netIncome":{"raw":63299000,"fmt":"63.3M","longFmt":"63,299,000"},"depreciation":{"raw":89181000,"fmt":"89.18M","longFmt":"89,181,000"},"changeToNetincome":{"raw":9449000,"fmt":"9.45M","longFmt":"9,449,000"},"changeToLiabilities":{"raw":0,"fmt":null,"longFmt":"0"},"changeToOperatingActivities":{"raw":-45765000,"fmt":"-45.77M","longFmt":"-45,765,000"},"totalCashFromOperatingActivities":{"raw":116164000,"fmt":"116.16M","longFmt":"116,164,000"},"capitalExpenditures":{"raw":-122019000,"fmt":"-122.02M","longFmt":"-122,019,000"},"otherCashflowsFromInvestingActivities":{"raw":-7237000,"fmt":"-7.24M","longFmt":"-7,237,000"},"totalCashflowsFromInvestingActivities":{"raw":-119878000,"fmt":"-119.88M","longFmt":"-119,878,000"},"dividendsPaid":{"raw":-40939000,"fmt":"-40.94M","longFmt":"-40,939,000"},"netBorrowings":{"raw":45494000,"fmt":"45.49M","longFmt":"45,494,000"},"totalCashFromFinancingActivities":{"raw":-9582000,"fmt":"-9.58M","longFmt":"-9,582,000"},"changeInCash":{"raw":-13296000,"fmt":"-13.3M","longFmt":"-13,296,000"},"repurchaseOfStock":{"raw":-14137000,"fmt":"-14.14M","longFmt":"-14,137,000"}},{"maxAge":1,"endDate":{"raw":1546214400,"fmt":"2018-12-31"},"netIncome":{"raw":124022000,"fmt":"124.02M","longFmt":"124,022,000"},"depreciation":{"raw":89783000,"fmt":"89.78M","longFmt":"89,783,000"},"changeToNetincome":{"raw":-20020000,"fmt":"-20.02M","longFmt":"-20,020,000"},"changeToAccountReceivables":{"raw":63230000,"fmt":"63.23M","longFmt":"63,230,000"},"changeToLiabilities":{"raw":40181000,"fmt":"40.18M","longFmt":"40,181,000"},"changeToInventory":{"raw":-34976000,"fmt":"-34.98M","longFmt":"-34,976,000"},"changeToOperatingActivities":{"raw":-2074000,"fmt":"-2.07M","longFmt":"-2,074,000"},"totalCashFromOperatingActivities":{"raw":260146000,"fmt":"260.15M","longFmt":"260,146,000"},"capitalExpenditures":{"raw":-120850000,"fmt":"-120.85M","longFmt":"-120,850,000"},"otherCashflowsFromInvestingActivities":{"raw":-634000,"fmt":"-634k","longFmt":"-634,000"},"totalCashflowsFromInvestingActivities":{"raw":-120393000,"fmt":"-120.39M","longFmt":"-120,393,000"},"dividendsPaid":{"raw":-36917000,"fmt":"-36.92M","longFmt":"-36,917,000"},"netBorrowings":{"raw":-67006000,"fmt":"-67.01M","longFmt":"-67,006,000"},"totalCashFromFinancingActivities":{"raw":-138418000,"fmt":"-138.42M","longFmt":"-138,418,000"},"changeInCash":{"raw":1335000,"fmt":"1.33M","longFmt":"1,335,000"},"repurchaseOfStock":{"raw":-34495000,"fmt":"-34.49M","longFmt":"-34,495,000"}},{"maxAge":1,"endDate":{"raw":1538265600,"fmt":"2018-09-30"},"netIncome":{"raw":179151000,"fmt":"179.15M","longFmt":"179,151,000"},"depreciation":{"raw":89391000,"fmt":"89.39M","longFmt":"89,391,000"},"changeToNetincome":{"raw":40749000,"fmt":"40.75M","longFmt":"40,749,000"},"changeToAccountReceivables":{"raw":63230000,"fmt":"63.23M","longFmt":"63,230,000"},"changeToLiabilities":{"raw":0,"fmt":null,"longFmt":"0"},"changeToInventory":{"raw":-34976000,"fmt":"-34.98M","longFmt":"-34,976,000"},"changeToOperatingActivities":{"raw":-12421000,"fmt":"-12.42M","longFmt":"-12,421,000"},"totalCashFromOperatingActivities":{"raw":296871000,"fmt":"296.87M","longFmt":"296,871,000"},"capitalExpenditures":{"raw":-101072000,"fmt":"-101.07M","longFmt":"-101,072,000"},"otherCashflowsFromInvestingActivities":{"raw":-1990000,"fmt":"-1.99M","longFmt":"-1,990,000"},"totalCashflowsFromInvestingActivities":{"raw":-92889000,"fmt":"-92.89M","longFmt":"-92,889,000"},"dividendsPaid":{"raw":-36996000,"fmt":"-37M","longFmt":"-36,996,000"},"netBorrowings":{"raw":-160005000,"fmt":"-160M","longFmt":"-160,005,000"},"totalCashFromFinancingActivities":{"raw":-222028000,"fmt":"-222.03M","longFmt":"-222,028,000"},"changeInCash":{"raw":-18046000,"fmt":"-18.05M","longFmt":"-18,046,000"},"repurchaseOfStock":{"raw":-25027000,"fmt":"-25.03M","longFmt":"-25,027,000"}},{"maxAge":1,"endDate":{"raw":1530316800,"fmt":"2018-06-30"},"netIncome":{"raw":159652000,"fmt":"159.65M","longFmt":"159,652,000"},"depreciation":{"raw":85633000,"fmt":"85.63M","longFmt":"85,633,000"},"changeToNetincome":{"raw":32754000,"fmt":"32.75M","longFmt":"32,754,000"},"changeToAccountReceivables":{"raw":63230000,"fmt":"63.23M","longFmt":"63,230,000"},"changeToLiabilities":{"raw":0,"fmt":null,"longFmt":"0"},"changeToInventory":{"raw":-34976000,"fmt":"-34.98M","longFmt":"-34,976,000"},"changeToOperatingActivities":{"raw":-95247000,"fmt":"-95.25M","longFmt":"-95,247,000"},"totalCashFromOperatingActivities":{"raw":182792000,"fmt":"182.79M","longFmt":"182,792,000"},"capitalExpenditures":{"raw":-118478000,"fmt":"-118.48M","longFmt":"-118,478,000"},"otherCashflowsFromInvestingActivities":{"raw":-10192000,"fmt":"-10.19M","longFmt":"-10,192,000"},"totalCashflowsFromInvestingActivities":{"raw":-264585000,"fmt":"-264.58M","longFmt":"-264,585,000"},"dividendsPaid":{"raw":-37020000,"fmt":"-37.02M","longFmt":"-37,020,000"},"netBorrowings":{"raw":159994000,"fmt":"159.99M","longFmt":"159,994,000"},"totalCashFromFinancingActivities":{"raw":96394000,"fmt":"96.39M","longFmt":"96,394,000"},"changeInCash":{"raw":14601000,"fmt":"14.6M","longFmt":"14,601,000"},"repurchaseOfStock":{"raw":-26580000,"fmt":"-26.58M","longFmt":"-26,580,000"}}],"maxAge":86400},"defaultKeyStatistics":{"maxAge":1,"priceHint":{"raw":2,"fmt":"2","longFmt":"2"},"enterpriseValue":{"raw":21165010944,"fmt":"21.17B","longFmt":"21,165,010,944"},"forwardPE":{"raw":23.777779,"fmt":"23.78"},"profitMargins":{"raw":0.11627,"fmt":"11.63%"},"floatShares":{"raw":131707731,"fmt":"131.71M","longFmt":"131,707,731"},"sharesOutstanding":{"raw":132092000,"fmt":"132.09M","longFmt":"132,092,000"},"sharesShort":{"raw":4587866,"fmt":"4.59M","longFmt":"4,587,866"},"sharesShortPriorMonth":{"raw":5075241,"fmt":"5.08M","longFmt":"5,075,241"},"sharesShortPreviousMonthDate":{"raw":1559260800,"fmt":"2019-05-31"},"dateShortInterest":{"raw":1561680000,"fmt":"2019-06-28"},"sharesPercentSharesOut":{"raw":0.0347,"fmt":"3.47%"},"heldPercentInsiders":{"raw":0.0023,"fmt":"0.23%"},"heldPercentInstitutions":{"raw":0.98779,"fmt":"98.78%"},"shortRatio":{"raw":4.97,"fmt":"4.97"},"shortPercentOfFloat":{"raw":0.039100002,"fmt":"3.91%"},"beta":{"raw":0.8946,"fmt":"0.89"},"morningStarOverallRating":{},"morningStarRiskRating":{},"category":null,"bookValue":{"raw":39.504,"fmt":"39.50"},"priceToBook":{"raw":3.4669907,"fmt":"3.47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0.195,"fmt":"19.50%"},"revenueQuarterlyGrowth":{},"netIncomeToCommon":{"raw":528380992,"fmt":"528.38M","longFmt":"528,380,992"},"trailingEps":{"raw":3.938,"fmt":"3.94"},"forwardEps":{"raw":5.76,"fmt":"5.76"},"pegRatio":{"raw":1.47,"fmt":"1.47"},"lastSplitFactor":"1/3","lastSplitDate":{"raw":921110400,"fmt":"1999-03-11"},"enterpriseToRevenue":{"raw":4.677,"fmt":"4.68"},"enterpriseToEbitda":{"raw":18.558,"fmt":"18.56"},"52WeekChange":{"raw":0.09649336,"fmt":"9.65%"},"SandP52WeekChange":{"raw":0.077139735,"fmt":"7.71%"},"lastDividendValue":{},"lastCapGain":{},"annualHoldingsTurnover":{}},"financialData":{"maxAge":86400,"currentPrice":{"raw":136.96,"fmt":"136.96"},"targetHighPrice":{"raw":158.0,"fmt":"158.00"},"targetLowPrice":{"raw":115.0,"fmt":"115.00"},"targetMeanPrice":{"raw":139.88,"fmt":"139.88"},"targetMedianPrice":{"raw":141.5,"fmt":"141.50"},"recommendationMean":{"raw":1.9,"fmt":"1.90"},"recommendationKey":"buy","numberOfAnalystOpinions":{"raw":16,"fmt":"16","longFmt":"16"},"totalCash":{"raw":30838000,"fmt":"30.84M","longFmt":"30,838,000"},"totalCashPerShare":{"raw":0.233,"fmt":"0.23"},"ebitda":{"raw":1140502016,"fmt":"1.14B","longFmt":"1,140,502,016"},"totalDebt":{"raw":3393794048,"fmt":"3.39B","longFmt":"3,393,794,048"},"quickRatio":{"raw":0.897,"fmt":"0.90"},"currentRatio":{"raw":1.643,"fmt":"1.64"},"totalRevenue":{"raw":4524905984,"fmt":"4.52B","longFmt":"4,524,905,984"},"debtToEquity":{"raw":65.05,"fmt":"65.05"},"revenuePerShare":{"raw":34.22,"fmt":"34.22"},"returnOnAssets":{"raw":0.05032,"fmt":"5.03%"},"returnOnEquity":{"raw":0.10431,"fmt":"10.43%"},"grossProfits":{"raw":1100945000,"fmt":"1.1B","longFmt":"1,100,945,000"},"freeCashflow":{"raw":311413248,"fmt":"311.41M","longFmt":"311,413,248"},"operatingCashflow":{"raw":855972992,"fmt":"855.97M","longFmt":"855,972,992"},"earningsGrowth":{"raw":0.197,"fmt":"19.70%"},"revenueGrowth":{"raw":0.166,"fmt":"16.60%"},"grossMargins":{"raw":0.25046,"fmt":"25.05%"},"ebitdaMargins":{"raw":0.25205,"fmt":"25.21%"},"operatingMargins":{"raw":0.17572,"fmt":"17.57%"},"profitMargins":{"raw":0.11627,"fmt":"11.63%"},"financialCurrency":"USD"}}],"error":null}} </t>
  </si>
  <si>
    <t xml:space="preserve">{"quoteSummary":{"result":[{"cashflowStatementHistoryQuarterly":{"cashflowStatements":[{"maxAge":1,"endDate":{"raw":1556928000,"fmt":"2019-05-04"},"netIncome":{"raw":405949000,"fmt":"405.95M","longFmt":"405,949,000"},"depreciation":{"raw":84888000,"fmt":"84.89M","longFmt":"84,888,000"},"changeToNetincome":{"raw":19871000,"fmt":"19.87M","longFmt":"19,871,000"},"changeToAccountReceivables":{"raw":16722000,"fmt":"16.72M","longFmt":"16,722,000"},"changeToLiabilities":{"raw":2660000,"fmt":"2.66M","longFmt":"2,660,000"},"changeToInventory":{"raw":-20491000,"fmt":"-20.49M","longFmt":"-20,491,000"},"changeToOperatingActivities":{"raw":-20754000,"fmt":"-20.75M","longFmt":"-20,754,000"},"totalCashFromOperatingActivities":{"raw":469566000,"fmt":"469.57M","longFmt":"469,566,000"},"capitalExpenditures":{"raw":-118015000,"fmt":"-118.02M","longFmt":"-118,015,000"},"investments":{"raw":8720000,"fmt":"8.72M","longFmt":"8,720,000"},"totalCashflowsFromInvestingActivities":{"raw":-109089000,"fmt":"-109.09M","longFmt":"-109,089,000"},"netBorrowings":{"raw":35101000,"fmt":"35.1M","longFmt":"35,101,000"},"otherCashflowsFromFinancingActivities":{"raw":-8360000,"fmt":"-8.36M","longFmt":"-8,360,000"},"totalCashFromFinancingActivities":{"raw":-381929000,"fmt":"-381.93M","longFmt":"-381,929,000"},"effectOfExchangeRate":{"raw":-155000,"fmt":"-155k","longFmt":"-155,000"},"changeInCash":{"raw":-21607000,"fmt":"-21.61M","longFmt":"-21,607,000"},"repurchaseOfStock":{"raw":-466019000,"fmt":"-466.02M","longFmt":"-466,019,000"},"issuanceOfStock":{"raw":57349000,"fmt":"57.35M","longFmt":"57,349,000"}},{"maxAge":1,"endDate":{"raw":1549670400,"fmt":"2019-02-09"},"netIncome":{"raw":294638000,"fmt":"294.64M","longFmt":"294,638,000"},"depreciation":{"raw":83778000,"fmt":"83.78M","longFmt":"83,778,000"},"changeToNetincome":{"raw":10822000,"fmt":"10.82M","longFmt":"10,822,000"},"changeToAccountReceivables":{"raw":-22000000,"fmt":"-22M","longFmt":"-22,000,000"},"changeToLiabilities":{"raw":189207000,"fmt":"189.21M","longFmt":"189,207,000"},"changeToInventory":{"raw":-196938000,"fmt":"-196.94M","longFmt":"-196,938,000"},"changeToOperatingActivities":{"raw":38649000,"fmt":"38.65M","longFmt":"38,649,000"},"totalCashFromOperatingActivities":{"raw":367887000,"fmt":"367.89M","longFmt":"367,887,000"},"capitalExpenditures":{"raw":-97664000,"fmt":"-97.66M","longFmt":"-97,664,000"},"investments":{"raw":7841000,"fmt":"7.84M","longFmt":"7,841,000"},"totalCashflowsFromInvestingActivities":{"raw":-84304000,"fmt":"-84.3M","longFmt":"-84,304,000"},"netBorrowings":{"raw":-58810000,"fmt":"-58.81M","longFmt":"-58,810,000"},"otherCashflowsFromFinancingActivities":{"raw":-8360000,"fmt":"-8.36M","longFmt":"-8,360,000"},"totalCashFromFinancingActivities":{"raw":-345940000,"fmt":"-345.94M","longFmt":"-345,940,000"},"effectOfExchangeRate":{"raw":5936000,"fmt":"5.94M","longFmt":"5,936,000"},"changeInCash":{"raw":-56421000,"fmt":"-56.42M","longFmt":"-56,421,000"},"repurchaseOfStock":{"raw":-350037000,"fmt":"-350.04M","longFmt":"-350,037,000"},"issuanceOfStock":{"raw":62907000,"fmt":"62.91M","longFmt":"62,907,000"}},{"maxAge":1,"endDate":{"raw":1542412800,"fmt":"2018-11-17"},"netIncome":{"raw":351406000,"fmt":"351.41M","longFmt":"351,406,000"},"depreciation":{"raw":82452000,"fmt":"82.45M","longFmt":"82,452,000"},"changeToNetincome":{"raw":17947000,"fmt":"17.95M","longFmt":"17,947,000"},"changeToAccountReceivables":{"raw":-16338000,"fmt":"-16.34M","longFmt":"-16,338,000"},"changeToLiabilities":{"raw":67762000,"fmt":"67.76M","longFmt":"67,762,000"},"changeToInventory":{"raw":-167454000,"fmt":"-167.45M","longFmt":"-167,454,000"},"changeToOperatingActivities":{"raw":47769000,"fmt":"47.77M","longFmt":"47,769,000"},"totalCashFromOperatingActivities":{"raw":449182000,"fmt":"449.18M","longFmt":"449,182,000"},"capitalExpenditures":{"raw":-98168000,"fmt":"-98.17M","longFmt":"-98,168,000"},"investments":{"raw":5636000,"fmt":"5.64M","longFmt":"5,636,000"},"totalCashflowsFromInvestingActivities":{"raw":-91899000,"fmt":"-91.9M","longFmt":"-91,899,000"},"netBorrowings":{"raw":136781000,"fmt":"136.78M","longFmt":"136,781,000"},"otherCashflowsFromFinancingActivities":{"raw":-8360000,"fmt":"-8.36M","longFmt":"-8,360,000"},"totalCashFromFinancingActivities":{"raw":-315608000,"fmt":"-315.61M","longFmt":"-315,608,000"},"effectOfExchangeRate":{"raw":-7413000,"fmt":"-7.41M","longFmt":"-7,413,000"},"changeInCash":{"raw":34262000,"fmt":"34.26M","longFmt":"34,262,000"},"repurchaseOfStock":{"raw":-497060000,"fmt":"-497.06M","longFmt":"-497,060,000"},"issuanceOfStock":{"raw":44671000,"fmt":"44.67M","longFmt":"44,671,000"}},{"maxAge":1,"endDate":{"raw":1535155200,"fmt":"2018-08-25"},"netIncome":{"raw":400282000,"fmt":"400.28M","longFmt":"400,282,000"},"depreciation":{"raw":107993000,"fmt":"107.99M","longFmt":"107,993,000"},"changeToNetincome":{"raw":144493000,"fmt":"144.49M","longFmt":"144,493,000"},"changeToAccountReceivables":{"raw":3280000,"fmt":"3.28M","longFmt":"3,280,000"},"changeToLiabilities":{"raw":146254000,"fmt":"146.25M","longFmt":"146,254,000"},"changeToInventory":{"raw":66330000,"fmt":"66.33M","longFmt":"66,330,000"},"changeToOperatingActivities":{"raw":-22293000,"fmt":"-22.29M","longFmt":"-22,293,000"},"totalCashFromOperatingActivities":{"raw":823936000,"fmt":"823.94M","longFmt":"823,936,000"},"capitalExpenditures":{"raw":-194640000,"fmt":"-194.64M","longFmt":"-194,640,000"},"investments":{"raw":-24214000,"fmt":"-24.21M","longFmt":"-24,214,000"},"otherCashflowsFromInvestingActivities":{"raw":-459000,"fmt":"-459k","longFmt":"-459,000"},"totalCashflowsFromInvestingActivities":{"raw":-219200000,"fmt":"-219.2M","longFmt":"-219,200,000"},"netBorrowings":{"raw":37662000,"fmt":"37.66M","longFmt":"37,662,000"},"otherCashflowsFromFinancingActivities":{"raw":195000,"fmt":"195k","longFmt":"195,000"},"totalCashFromFinancingActivities":{"raw":-606980000,"fmt":"-606.98M","longFmt":"-606,980,000"},"effectOfExchangeRate":{"raw":1682000,"fmt":"1.68M","longFmt":"1,682,000"},"changeInCash":{"raw":-562000,"fmt":"-562k","longFmt":"-562,000"},"repurchaseOfStock":{"raw":-664858000,"fmt":"-664.86M","longFmt":"-664,858,000"},"issuanceOfStock":{"raw":20021000,"fmt":"20.02M","longFmt":"20,021,000"}}],"maxAge":86400},"defaultKeyStatistics":{"maxAge":1,"priceHint":{"raw":2,"fmt":"2","longFmt":"2"},"enterpriseValue":{"raw":33837996032,"fmt":"33.84B","longFmt":"33,837,996,032"},"forwardPE":{"raw":17.9753,"fmt":"17.98"},"profitMargins":{"raw":0.12701,"fmt":"12.70%"},"floatShares":{"raw":24363627,"fmt":"24.36M","longFmt":"24,363,627"},"sharesOutstanding":{"raw":24528700,"fmt":"24.53M","longFmt":"24,528,700"},"sharesShort":{"raw":735400,"fmt":"735.4k","longFmt":"735,400"},"sharesShortPriorMonth":{"raw":733972,"fmt":"733.97k","longFmt":"733,972"},"sharesShortPreviousMonthDate":{"raw":1559260800,"fmt":"2019-05-31"},"dateShortInterest":{"raw":1561680000,"fmt":"2019-06-28"},"sharesPercentSharesOut":{"raw":0.03,"fmt":"3.00%"},"heldPercentInsiders":{"raw":0.00815,"fmt":"0.82%"},"heldPercentInstitutions":{"raw":0.96563005,"fmt":"96.56%"},"shortRatio":{"raw":2.58,"fmt":"2.58"},"shortPercentOfFloat":{"raw":0.029000001,"fmt":"2.90%"},"beta":{"raw":0.7268,"fmt":"0.73"},"morningStarOverallRating":{},"morningStarRiskRating":{},"category":null,"bookValue":{"raw":-64.585,"fmt":"-64.58"},"priceToBook":{},"annualReportExpenseRatio":{},"ytdReturn":{},"beta3Year":{},"totalAssets":{},"yield":{},"fundFamily":null,"fundInceptionDate":{},"legalType":null,"threeYearAverageReturn":{},"fiveYearAverageReturn":{},"priceToSalesTrailing12Months":{},"lastFiscalYearEnd":{"raw":1535155200,"fmt":"2018-08-25"},"nextFiscalYearEnd":{"raw":1598313600,"fmt":"2020-08-25"},"mostRecentQuarter":{"raw":1556928000,"fmt":"2019-05-04"},"earningsQuarterlyGrowth":{"raw":0.107,"fmt":"10.70%"},"revenueQuarterlyGrowth":{},"netIncomeToCommon":{"raw":1452274048,"fmt":"1.45B","longFmt":"1,452,274,048"},"trailingEps":{"raw":56.118,"fmt":"56.12"},"forwardEps":{"raw":65.18,"fmt":"65.18"},"pegRatio":{"raw":1.42,"fmt":"1.42"},"lastSplitFactor":"1/2","lastSplitDate":{"raw":766886400,"fmt":"1994-04-21"},"enterpriseToRevenue":{"raw":2.959,"fmt":"2.96"},"enterpriseToEbitda":{"raw":13.449,"fmt":"13.45"},"52WeekChange":{"raw":0.70094395,"fmt":"70.09%"},"SandP52WeekChange":{"raw":0.077139735,"fmt":"7.71%"},"lastDividendValue":{},"lastCapGain":{},"annualHoldingsTurnover":{}},"financialData":{"maxAge":86400,"currentPrice":{"raw":1171.63,"fmt":"1,171.63"},"targetHighPrice":{"raw":1250.0,"fmt":"1,250.00"},"targetLowPrice":{"raw":900.0,"fmt":"900.00"},"targetMeanPrice":{"raw":1115.56,"fmt":"1,115.56"},"targetMedianPrice":{"raw":1125.0,"fmt":"1,125.00"},"recommendationMean":{"raw":2.3,"fmt":"2.30"},"recommendationKey":"buy","numberOfAnalystOpinions":{"raw":16,"fmt":"16","longFmt":"16"},"totalCash":{"raw":218056000,"fmt":"218.06M","longFmt":"218,056,000"},"totalCashPerShare":{"raw":8.89,"fmt":"8.89"},"ebitda":{"raw":2516049920,"fmt":"2.52B","longFmt":"2,516,049,920"},"totalDebt":{"raw":5151917056,"fmt":"5.15B","longFmt":"5,151,917,056"},"quickRatio":{"raw":0.094,"fmt":"0.09"},"currentRatio":{"raw":0.935,"fmt":"0.94"},"totalRevenue":{"raw":11434075136,"fmt":"11.43B","longFmt":"11,434,075,136"},"debtToEquity":{},"revenuePerShare":{"raw":450.196,"fmt":"450.20"},"returnOnAssets":{"raw":0.14134,"fmt":"14.13%"},"returnOnEquity":{},"grossProfits":{"raw":5973746000,"fmt":"5.97B","longFmt":"5,973,746,000"},"freeCashflow":{"raw":1208920192,"fmt":"1.21B","longFmt":"1,208,920,192"},"operatingCashflow":{"raw":2110571008,"fmt":"2.11B","longFmt":"2,110,571,008"},"earningsGrowth":{"raw":0.192,"fmt":"19.20%"},"revenueGrowth":{"raw":0.046,"fmt":"4.60%"},"grossMargins":{"raw":0.53721,"fmt":"53.72%"},"ebitdaMargins":{"raw":0.22004999,"fmt":"22.00%"},"operatingMargins":{"raw":0.18864,"fmt":"18.86%"},"profitMargins":{"raw":0.12701,"fmt":"12.70%"},"financialCurrency":"USD"}}],"error":null}} </t>
  </si>
  <si>
    <t xml:space="preserve">{"quoteSummary":{"result":[{"cashflowStatementHistoryQuarterly":{"cashflowStatements":[{"maxAge":1,"endDate":{"raw":1553990400,"fmt":"2019-03-31"},"netIncome":{"raw":164000000,"fmt":"164M","longFmt":"164,000,000"},"depreciation":{"raw":84000000,"fmt":"84M","longFmt":"84,000,000"},"changeToNetincome":{"raw":18000000,"fmt":"18M","longFmt":"18,000,000"},"changeToAccountReceivables":{"raw":-71000000,"fmt":"-71M","longFmt":"-71,000,000"},"changeToLiabilities":{"raw":32000000,"fmt":"32M","longFmt":"32,000,000"},"changeToOperatingActivities":{"raw":5000000,"fmt":"5M","longFmt":"5,000,000"},"totalCashFromOperatingActivities":{"raw":275000000,"fmt":"275M","longFmt":"275,000,000"},"capitalExpenditures":{"raw":-47000000,"fmt":"-47M","longFmt":"-47,000,000"},"investments":{"raw":-7000000,"fmt":"-7M","longFmt":"-7,000,000"},"totalCashflowsFromInvestingActivities":{"raw":-110000000,"fmt":"-110M","longFmt":"-110,000,000"},"dividendsPaid":{"raw":-72000000,"fmt":"-72M","longFmt":"-72,000,000"},"netBorrowings":{"raw":337000000,"fmt":"337M","longFmt":"337,000,000"},"otherCashflowsFromFinancingActivities":{"raw":-53000000,"fmt":"-53M","longFmt":"-53,000,000"},"totalCashFromFinancingActivities":{"raw":164000000,"fmt":"164M","longFmt":"164,000,000"},"changeInCash":{"raw":329000000,"fmt":"329M","longFmt":"329,000,000"},"repurchaseOfStock":{"raw":-68000000,"fmt":"-68M","longFmt":"-68,000,000"},"issuanceOfStock":{"raw":20000000,"fmt":"20M","longFmt":"20,000,000"}},{"maxAge":1,"endDate":{"raw":1546214400,"fmt":"2018-12-31"},"netIncome":{"raw":127000000,"fmt":"127M","longFmt":"127,000,000"},"depreciation":{"raw":81000000,"fmt":"81M","longFmt":"81,000,000"},"changeToNetincome":{"raw":50000000,"fmt":"50M","longFmt":"50,000,000"},"changeToAccountReceivables":{"raw":101000000,"fmt":"101M","longFmt":"101,000,000"},"changeToLiabilities":{"raw":-70000000,"fmt":"-70M","longFmt":"-70,000,000"},"changeToOperatingActivities":{"raw":1000000,"fmt":"1M","longFmt":"1,000,000"},"totalCashFromOperatingActivities":{"raw":295000000,"fmt":"295M","longFmt":"295,000,000"},"capitalExpenditures":{"raw":-151000000,"fmt":"-151M","longFmt":"-151,000,000"},"investments":{"raw":5000000,"fmt":"5M","longFmt":"5,000,000"},"totalCashflowsFromInvestingActivities":{"raw":-346000000,"fmt":"-346M","longFmt":"-346,000,000"},"dividendsPaid":{"raw":-68000000,"fmt":"-68M","longFmt":"-68,000,000"},"netBorrowings":{"raw":159000000,"fmt":"159M","longFmt":"159,000,000"},"otherCashflowsFromFinancingActivities":{"raw":1000000,"fmt":"1M","longFmt":"1,000,000"},"totalCashFromFinancingActivities":{"raw":-77000000,"fmt":"-77M","longFmt":"-77,000,000"},"changeInCash":{"raw":-128000000,"fmt":"-128M","longFmt":"-128,000,000"},"repurchaseOfStock":{"raw":-173000000,"fmt":"-173M","longFmt":"-173,000,000"},"issuanceOfStock":{"raw":4000000,"fmt":"4M","longFmt":"4,000,000"}},{"maxAge":1,"endDate":{"raw":1538265600,"fmt":"2018-09-30"},"netIncome":{"raw":213000000,"fmt":"213M","longFmt":"213,000,000"},"depreciation":{"raw":77000000,"fmt":"77M","longFmt":"77,000,000"},"changeToNetincome":{"raw":37000000,"fmt":"37M","longFmt":"37,000,000"},"changeToAccountReceivables":{"raw":-39000000,"fmt":"-39M","longFmt":"-39,000,000"},"changeToLiabilities":{"raw":115000000,"fmt":"115M","longFmt":"115,000,000"},"changeToOperatingActivities":{"raw":-7000000,"fmt":"-7M","longFmt":"-7,000,000"},"totalCashFromOperatingActivities":{"raw":402000000,"fmt":"402M","longFmt":"402,000,000"},"capitalExpenditures":{"raw":-81000000,"fmt":"-81M","longFmt":"-81,000,000"},"investments":{"raw":10000000,"fmt":"10M","longFmt":"10,000,000"},"totalCashflowsFromInvestingActivities":{"raw":-125000000,"fmt":"-125M","longFmt":"-125,000,000"},"dividendsPaid":{"raw":-69000000,"fmt":"-69M","longFmt":"-69,000,000"},"netBorrowings":{"raw":-2000000,"fmt":"-2M","longFmt":"-2,000,000"},"otherCashflowsFromFinancingActivities":{"raw":1000000,"fmt":"1M","longFmt":"1,000,000"},"totalCashFromFinancingActivities":{"raw":-146000000,"fmt":"-146M","longFmt":"-146,000,000"},"changeInCash":{"raw":131000000,"fmt":"131M","longFmt":"131,000,000"},"repurchaseOfStock":{"raw":-100000000,"fmt":"-100M","longFmt":"-100,000,000"},"issuanceOfStock":{"raw":24000000,"fmt":"24M","longFmt":"24,000,000"}},{"maxAge":1,"endDate":{"raw":1530316800,"fmt":"2018-06-30"},"netIncome":{"raw":219000000,"fmt":"219M","longFmt":"219,000,000"},"depreciation":{"raw":77000000,"fmt":"77M","longFmt":"77,000,000"},"changeToNetincome":{"raw":60000000,"fmt":"60M","longFmt":"60,000,000"},"changeToAccountReceivables":{"raw":-30000000,"fmt":"-30M","longFmt":"-30,000,000"},"changeToLiabilities":{"raw":4000000,"fmt":"4M","longFmt":"4,000,000"},"changeToOperatingActivities":{"raw":5000000,"fmt":"5M","longFmt":"5,000,000"},"totalCashFromOperatingActivities":{"raw":323000000,"fmt":"323M","longFmt":"323,000,000"},"capitalExpenditures":{"raw":-78000000,"fmt":"-78M","longFmt":"-78,000,000"},"investments":{"raw":-13000000,"fmt":"-13M","longFmt":"-13,000,000"},"totalCashflowsFromInvestingActivities":{"raw":-126000000,"fmt":"-126M","longFmt":"-126,000,000"},"dividendsPaid":{"raw":-68000000,"fmt":"-68M","longFmt":"-68,000,000"},"netBorrowings":{"raw":-136000000,"fmt":"-136M","longFmt":"-136,000,000"},"otherCashflowsFromFinancingActivities":{"raw":-22000000,"fmt":"-22M","longFmt":"-22,000,000"},"totalCashFromFinancingActivities":{"raw":-189000000,"fmt":"-189M","longFmt":"-189,000,000"},"changeInCash":{"raw":8000000,"fmt":"8M","longFmt":"8,000,000"},"repurchaseOfStock":{"raw":-100000000,"fmt":"-100M","longFmt":"-100,000,000"},"issuanceOfStock":{"raw":37000000,"fmt":"37M","longFmt":"37,000,000"}}],"maxAge":86400},"defaultKeyStatistics":{"maxAge":1,"priceHint":{"raw":2,"fmt":"2","longFmt":"2"},"enterpriseValue":{"raw":18106007552,"fmt":"18.11B","longFmt":"18,106,007,552"},"forwardPE":{"raw":14.875,"fmt":"14.88"},"profitMargins":{"raw":0.09591,"fmt":"9.59%"},"floatShares":{"raw":133751581,"fmt":"133.75M","longFmt":"133,751,581"},"sharesOutstanding":{"raw":134580000,"fmt":"134.58M","longFmt":"134,580,000"},"sharesShort":{"raw":4529709,"fmt":"4.53M","longFmt":"4,529,709"},"sharesShortPriorMonth":{"raw":4536224,"fmt":"4.54M","longFmt":"4,536,224"},"sharesShortPreviousMonthDate":{"raw":1559260800,"fmt":"2019-05-31"},"dateShortInterest":{"raw":1561680000,"fmt":"2019-06-28"},"sharesPercentSharesOut":{"raw":0.0337,"fmt":"3.37%"},"heldPercentInsiders":{"raw":0.00352,"fmt":"0.35%"},"heldPercentInstitutions":{"raw":0.91549003,"fmt":"91.55%"},"shortRatio":{"raw":5.16,"fmt":"5.16"},"shortPercentOfFloat":{"raw":0.038,"fmt":"3.80%"},"beta":{"raw":0.88691,"fmt":"0.89"},"morningStarOverallRating":{},"morningStarRiskRating":{},"category":null,"bookValue":{"raw":39.478,"fmt":"39.48"},"priceToBook":{"raw":2.5621865,"fmt":"2.56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-0.073,"fmt":"-7.30%"},"revenueQuarterlyGrowth":{},"netIncomeToCommon":{"raw":720000000,"fmt":"720M","longFmt":"720,000,000"},"trailingEps":{"raw":5.222,"fmt":"5.22"},"forwardEps":{"raw":6.8,"fmt":"6.8"},"pegRatio":{"raw":2.9,"fmt":"2.90"},"lastSplitFactor":"1/2","lastSplitDate":{"raw":1119312000,"fmt":"2005-06-21"},"enterpriseToRevenue":{"raw":2.402,"fmt":"2.40"},"enterpriseToEbitda":{"raw":12.063,"fmt":"12.06"},"52WeekChange":{"raw":-0.115929306,"fmt":"-11.59%"},"SandP52WeekChange":{"raw":0.077139735,"fmt":"7.71%"},"lastDividendValue":{},"lastCapGain":{},"annualHoldingsTurnover":{}},"financialData":{"maxAge":86400,"currentPrice":{"raw":101.15,"fmt":"101.15"},"targetHighPrice":{"raw":114.0,"fmt":"114.00"},"targetLowPrice":{"raw":75.0,"fmt":"75.00"},"targetMeanPrice":{"raw":99.5,"fmt":"99.50"},"targetMedianPrice":{"raw":101.0,"fmt":"101.00"},"recommendationMean":{"raw":2.6,"fmt":"2.60"},"recommendationKey":"hold","numberOfAnalystOpinions":{"raw":18,"fmt":"18","longFmt":"18"},"totalCash":{"raw":464000000,"fmt":"464M","longFmt":"464,000,000"},"totalCashPerShare":{"raw":3.453,"fmt":"3.45"},"ebitda":{"raw":1500999936,"fmt":"1.5B","longFmt":"1,500,999,936"},"totalDebt":{"raw":4854000128,"fmt":"4.85B","longFmt":"4,854,000,128"},"quickRatio":{"raw":0.677,"fmt":"0.68"},"currentRatio":{"raw":0.779,"fmt":"0.78"},"totalRevenue":{"raw":7537999872,"fmt":"7.54B","longFmt":"7,537,999,872"},"debtToEquity":{"raw":89.59,"fmt":"89.59"},"revenuePerShare":{"raw":55.631,"fmt":"55.63"},"returnOnAssets":{"raw":0.06528,"fmt":"6.53%"},"returnOnEquity":{"raw":0.14677,"fmt":"14.68%"},"grossProfits":{"raw":2673000000,"fmt":"2.67B","longFmt":"2,673,000,000"},"freeCashflow":{"raw":638249984,"fmt":"638.25M","longFmt":"638,249,984"},"operatingCashflow":{"raw":1295000064,"fmt":"1.3B","longFmt":"1,295,000,064"},"earningsGrowth":{"raw":-0.055,"fmt":"-5.50%"},"revenueGrowth":{"raw":0.004,"fmt":"0.40%"},"grossMargins":{"raw":0.35301,"fmt":"35.30%"},"ebitdaMargins":{"raw":0.19912,"fmt":"19.91%"},"operatingMargins":{"raw":0.15681,"fmt":"15.68%"},"profitMargins":{"raw":0.09591,"fmt":"9.59%"},"financialCurrency":"USD"}}],"error":null}} </t>
  </si>
  <si>
    <t xml:space="preserve">{"quoteSummary":{"result":[{"defaultKeyStatistics":{"maxAge":1,"priceHint":{"raw":2,"fmt":"2","longFmt":"2"},"enterpriseValue":{},"forwardPE":{},"profitMargins":{},"morningStarOverallRating":{},"morningStarRiskRating":{},"category":"Short-Term Bond","bookValue":{},"priceToBook":{},"annualReportExpenseRatio":{},"ytdReturn":{"raw":0.0467,"fmt":"4.67%"},"beta3Year":{"raw":0.32,"fmt":"0.32"},"totalAssets":{"raw":12435178496,"fmt":"12.44B","longFmt":"12,435,178,496"},"yield":{"raw":0.029000001,"fmt":"2.90%"},"fundFamily":"iShares","fundInceptionDate":{"raw":1167955200,"fmt":"2007-01-05"},"legalType":"Exchange Traded Fund","threeYearAverageReturn":{"raw":0.0239,"fmt":"2.39%"},"fiveYearAverageReturn":{"raw":0.0196,"fmt":"1.96%"},"priceToSalesTrailing12Months":{},"lastFiscalYearEnd":{},"nextFiscalYearEnd":{},"mostRecentQuarter":{},"earningsQuarterlyGrowth":{},"revenueQuarterlyGrowth":{},"netIncomeToCommon":{},"trailingEps":{},"forwardEps":{},"pegRatio":{},"lastSplitFactor":null,"lastSplitDate":{},"enterpriseToRevenue":{},"enterpriseToEbitda":{},"52WeekChange":{},"SandP52WeekChange":{},"lastDividendValue":{},"lastCapGain":{},"annualHoldingsTurnover":{}}}],"error":null}} </t>
  </si>
  <si>
    <t xml:space="preserve">{"quoteSummary":{"result":[{"cashflowStatementHistoryQuarterly":{"cashflowStatements":[{"maxAge":1,"endDate":{"raw":1553990400,"fmt":"2019-03-31"},"netIncome":{"raw":1412000000,"fmt":"1.41B","longFmt":"1,412,000,000"},"depreciation":{"raw":704000000,"fmt":"704M","longFmt":"704,000,000"},"changeToNetincome":{"raw":2386000000,"fmt":"2.39B","longFmt":"2,386,000,000"},"changeToLiabilities":{"raw":0,"fmt":null,"longFmt":"0"},"changeToOperatingActivities":{"raw":380000000,"fmt":"380M","longFmt":"380,000,000"},"totalCashFromOperatingActivities":{"raw":4881000000,"fmt":"4.88B","longFmt":"4,881,000,000"},"capitalExpenditures":{"raw":-183000000,"fmt":"-183M","longFmt":"-183,000,000"},"investments":{"raw":1975000000,"fmt":"1.98B","longFmt":"1,975,000,000"},"otherCashflowsFromInvestingActivities":{"raw":-422000000,"fmt":"-422M","longFmt":"-422,000,000"},"totalCashflowsFromInvestingActivities":{"raw":5013000000,"fmt":"5.01B","longFmt":"5,013,000,000"},"dividendsPaid":{"raw":-243000000,"fmt":"-243M","longFmt":"-243,000,000"},"netBorrowings":{"raw":-8932000000,"fmt":"-8.93B","longFmt":"-8,932,000,000"},"otherCashflowsFromFinancingActivities":{"raw":5243000000,"fmt":"5.24B","longFmt":"5,243,000,000"},"totalCashFromFinancingActivities":{"raw":-3945000000,"fmt":"-3.94B","longFmt":"-3,945,000,000"},"changeInCash":{"raw":5949000000,"fmt":"5.95B","longFmt":"5,949,000,000"},"repurchaseOfStock":{"raw":-65000000,"fmt":"-65M","longFmt":"-65,000,000"},"issuanceOfStock":{"raw":52000000,"fmt":"52M","longFmt":"52,000,000"}},{"maxAge":1,"endDate":{"raw":1546214400,"fmt":"2018-12-31"},"netIncome":{"raw":1261000000,"fmt":"1.26B","longFmt":"1,261,000,000"},"depreciation":{"raw":704000000,"fmt":"704M","longFmt":"704,000,000"},"changeToNetincome":{"raw":2386000000,"fmt":"2.39B","longFmt":"2,386,000,000"},"changeToLiabilities":{"raw":0,"fmt":null,"longFmt":"0"},"changeToOperatingActivities":{"raw":380000000,"fmt":"380M","longFmt":"380,000,000"},"totalCashFromOperatingActivities":{"raw":4881000000,"fmt":"4.88B","longFmt":"4,881,000,000"},"capitalExpenditures":{"raw":-183000000,"fmt":"-183M","longFmt":"-183,000,000"},"investments":{"raw":1975000000,"fmt":"1.98B","longFmt":"1,975,000,000"},"otherCashflowsFromInvestingActivities":{"raw":-422000000,"fmt":"-422M","longFmt":"-422,000,000"},"totalCashflowsFromInvestingActivities":{"raw":5013000000,"fmt":"5.01B","longFmt":"5,013,000,000"},"dividendsPaid":{"raw":-243000000,"fmt":"-243M","longFmt":"-243,000,000"},"netBorrowings":{"raw":-8932000000,"fmt":"-8.93B","longFmt":"-8,932,000,000"},"otherCashflowsFromFinancingActivities":{"raw":5243000000,"fmt":"5.24B","longFmt":"5,243,000,000"},"totalCashFromFinancingActivities":{"raw":-3945000000,"fmt":"-3.94B","longFmt":"-3,945,000,000"},"changeInCash":{"raw":5949000000,"fmt":"5.95B","longFmt":"5,949,000,000"},"repurchaseOfStock":{"raw":-65000000,"fmt":"-65M","longFmt":"-65,000,000"},"issuanceOfStock":{"raw":52000000,"fmt":"52M","longFmt":"52,000,000"}},{"maxAge":1,"endDate":{"raw":1538265600,"fmt":"2018-09-30"},"netIncome":{"raw":1502000000,"fmt":"1.5B","longFmt":"1,502,000,000"},"depreciation":{"raw":589000000,"fmt":"589M","longFmt":"589,000,000"},"changeToNetincome":{"raw":1092000000,"fmt":"1.09B","longFmt":"1,092,000,000"},"changeToLiabilities":{"raw":0,"fmt":null,"longFmt":"0"},"changeToOperatingActivities":{"raw":193000000,"fmt":"193M","longFmt":"193,000,000"},"totalCashFromOperatingActivities":{"raw":3351000000,"fmt":"3.35B","longFmt":"3,351,000,000"},"capitalExpenditures":{"raw":-240000000,"fmt":"-240M","longFmt":"-240,000,000"},"investments":{"raw":1707000000,"fmt":"1.71B","longFmt":"1,707,000,000"},"otherCashflowsFromInvestingActivities":{"raw":-92000000,"fmt":"-92M","longFmt":"-92,000,000"},"totalCashflowsFromInvestingActivities":{"raw":-2256000000,"fmt":"-2.26B","longFmt":"-2,256,000,000"},"dividendsPaid":{"raw":-244000000,"fmt":"-244M","longFmt":"-244,000,000"},"netBorrowings":{"raw":-989000000,"fmt":"-989M","longFmt":"-989,000,000"},"otherCashflowsFromFinancingActivities":{"raw":-1024000000,"fmt":"-1.02B","longFmt":"-1,024,000,000"},"totalCashFromFinancingActivities":{"raw":-2763000000,"fmt":"-2.76B","longFmt":"-2,763,000,000"},"changeInCash":{"raw":-1668000000,"fmt":"-1.67B","longFmt":"-1,668,000,000"},"repurchaseOfStock":{"raw":-571000000,"fmt":"-571M","longFmt":"-571,000,000"},"issuanceOfStock":{"raw":65000000,"fmt":"65M","longFmt":"65,000,000"}},{"maxAge":1,"endDate":{"raw":1530316800,"fmt":"2018-06-30"},"netIncome":{"raw":1906000000,"fmt":"1.91B","longFmt":"1,906,000,000"},"depreciation":{"raw":589000000,"fmt":"589M","longFmt":"589,000,000"},"changeToNetincome":{"raw":1092000000,"fmt":"1.09B","longFmt":"1,092,000,000"},"changeToLiabilities":{"raw":0,"fmt":null,"longFmt":"0"},"changeToOperatingActivities":{"raw":193000000,"fmt":"193M","longFmt":"193,000,000"},"totalCashFromOperatingActivities":{"raw":3351000000,"fmt":"3.35B","longFmt":"3,351,000,000"},"capitalExpenditures":{"raw":-240000000,"fmt":"-240M","longFmt":"-240,000,000"},"investments":{"raw":1707000000,"fmt":"1.71B","longFmt":"1,707,000,000"},"otherCashflowsFromInvestingActivities":{"raw":-92000000,"fmt":"-92M","longFmt":"-92,000,000"},"totalCashflowsFromInvestingActivities":{"raw":-2256000000,"fmt":"-2.26B","longFmt":"-2,256,000,000"},"dividendsPaid":{"raw":-244000000,"fmt":"-244M","longFmt":"-244,000,000"},"netBorrowings":{"raw":-989000000,"fmt":"-989M","longFmt":"-989,000,000"},"otherCashflowsFromFinancingActivities":{"raw":-1024000000,"fmt":"-1.02B","longFmt":"-1,024,000,000"},"totalCashFromFinancingActivities":{"raw":-2763000000,"fmt":"-2.76B","longFmt":"-2,763,000,000"},"changeInCash":{"raw":-1668000000,"fmt":"-1.67B","longFmt":"-1,668,000,000"},"repurchaseOfStock":{"raw":-571000000,"fmt":"-571M","longFmt":"-571,000,000"},"issuanceOfStock":{"raw":65000000,"fmt":"65M","longFmt":"65,000,000"}}],"maxAge":86400},"defaultKeyStatistics":{"maxAge":1,"priceHint":{"raw":2,"fmt":"2","longFmt":"2"},"enterpriseValue":{"raw":80976289792,"fmt":"80.98B","longFmt":"80,976,289,792"},"forwardPE":{"raw":7.541039,"fmt":"7.54"},"profitMargins":{"raw":0.27177998,"fmt":"27.18%"},"floatShares":{"raw":465980621,"fmt":"465.98M","longFmt":"465,980,621"},"sharesOutstanding":{"raw":469596992,"fmt":"469.6M","longFmt":"469,596,992"},"sharesShort":{"raw":4532528,"fmt":"4.53M","longFmt":"4,532,528"},"sharesShortPriorMonth":{"raw":4265548,"fmt":"4.27M","longFmt":"4,265,548"},"sharesShortPreviousMonthDate":{"raw":1559260800,"fmt":"2019-05-31"},"dateShortInterest":{"raw":1561680000,"fmt":"2019-06-28"},"sharesPercentSharesOut":{"raw":0.0097,"fmt":"0.97%"},"heldPercentInsiders":{"raw":0.00756,"fmt":"0.76%"},"heldPercentInstitutions":{"raw":0.90809995,"fmt":"90.81%"},"shortRatio":{"raw":2.5,"fmt":"2.5"},"shortPercentOfFloat":{"raw":0.0097,"fmt":"0.97%"},"beta":{"raw":1.30523,"fmt":"1.31"},"morningStarOverallRating":{},"morningStarRiskRating":{},"category":null,"bookValue":{"raw":104.603,"fmt":"104.60"},"priceToBook":{"raw":0.8607784,"fmt":"0.86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0.049,"fmt":"4.90%"},"revenueQuarterlyGrowth":{},"netIncomeToCommon":{"raw":5784999936,"fmt":"5.78B","longFmt":"5,784,999,936"},"trailingEps":{"raw":12.078,"fmt":"12.08"},"forwardEps":{"raw":11.94,"fmt":"11.94"},"pegRatio":{"raw":1.34,"fmt":"1.34"},"lastSplitFactor":"1/3","lastSplitDate":{"raw":928281600,"fmt":"1999-06-02"},"enterpriseToRevenue":{"raw":3.619,"fmt":"3.62"},"enterpriseToEbitda":{},"52WeekChange":{"raw":-0.050464034,"fmt":"-5.05%"},"SandP52WeekChange":{"raw":0.077139735,"fmt":"7.71%"},"lastDividendValue":{},"lastCapGain":{},"annualHoldingsTurnover":{}},"financialData":{"maxAge":86400,"currentPrice":{"raw":90.04,"fmt":"90.04"},"targetHighPrice":{"raw":139.0,"fmt":"139.00"},"targetLowPrice":{"raw":87.0,"fmt":"87.00"},"targetMeanPrice":{"raw":106.5,"fmt":"106.50"},"targetMedianPrice":{"raw":105.0,"fmt":"105.00"},"recommendationMean":{"raw":2.1,"fmt":"2.10"},"recommendationKey":"buy","numberOfAnalystOpinions":{"raw":18,"fmt":"18","longFmt":"18"},"totalCash":{"raw":18178000896,"fmt":"18.18B","longFmt":"18,178,000,896"},"totalCashPerShare":{"raw":38.71,"fmt":"38.71"},"ebitda":{},"totalDebt":{"raw":52648001536,"fmt":"52.65B","longFmt":"52,648,001,536"},"quickRatio":{},"currentRatio":{},"totalRevenue":{"raw":22375000064,"fmt":"22.38B","longFmt":"22,375,000,064"},"debtToEquity":{},"revenuePerShare":{"raw":47.053,"fmt":"47.05"},"returnOnAssets":{"raw":0.016549999,"fmt":"1.65%"},"returnOnEquity":{"raw":0.11866,"fmt":"11.87%"},"grossProfits":{"raw":22220000000,"fmt":"22.22B","longFmt":"22,220,000,000"},"freeCashflow":{},"operatingCashflow":{"raw":16252000256,"fmt":"16.25B","longFmt":"16,252,000,256"},"earningsGrowth":{"raw":0.095,"fmt":"9.50%"},"revenueGrowth":{"raw":0.03,"fmt":"3.00%"},"grossMargins":{"raw":0.0,"fmt":"0.00%"},"ebitdaMargins":{"raw":0.0,"fmt":"0.00%"},"operatingMargins":{"raw":0.3533,"fmt":"35.33%"},"profitMargins":{"raw":0.27177998,"fmt":"27.18%"},"financialCurrency":"USD"}}],"error":null}} </t>
  </si>
  <si>
    <t xml:space="preserve">{"quoteSummary":{"result":[{"cashflowStatementHistoryQuarterly":{"cashflowStatements":[{"maxAge":1,"endDate":{"raw":1553990400,"fmt":"2019-03-31"},"netIncome":{"raw":313000000,"fmt":"313M","longFmt":"313,000,000"},"depreciation":{"raw":128000000,"fmt":"128M","longFmt":"128,000,000"},"changeToNetincome":{"raw":136000000,"fmt":"136M","longFmt":"136,000,000"},"changeToLiabilities":{"raw":0,"fmt":null,"longFmt":"0"},"changeToOperatingActivities":{"raw":31000000,"fmt":"31M","longFmt":"31,000,000"},"totalCashFromOperatingActivities":{"raw":608000000,"fmt":"608M","longFmt":"608,000,000"},"capitalExpenditures":{"raw":-369000000,"fmt":"-369M","longFmt":"-369,000,000"},"investments":{"raw":-33000000,"fmt":"-33M","longFmt":"-33,000,000"},"otherCashflowsFromInvestingActivities":{"raw":17000000,"fmt":"17M","longFmt":"17,000,000"},"totalCashflowsFromInvestingActivities":{"raw":-385000000,"fmt":"-385M","longFmt":"-385,000,000"},"dividendsPaid":{"raw":-314000000,"fmt":"-314M","longFmt":"-314,000,000"},"netBorrowings":{"raw":23000000,"fmt":"23M","longFmt":"23,000,000"},"totalCashFromFinancingActivities":{"raw":-205000000,"fmt":"-205M","longFmt":"-205,000,000"},"effectOfExchangeRate":{"raw":-3000000,"fmt":"-3M","longFmt":"-3,000,000"},"changeInCash":{"raw":15000000,"fmt":"15M","longFmt":"15,000,000"},"issuanceOfStock":{"raw":86000000,"fmt":"86M","longFmt":"86,000,000"}},{"maxAge":1,"endDate":{"raw":1546214400,"fmt":"2018-12-31"},"netIncome":{"raw":368000000,"fmt":"368M","longFmt":"368,000,000"},"depreciation":{"raw":111000000,"fmt":"111M","longFmt":"111,000,000"},"changeToNetincome":{"raw":130000000,"fmt":"130M","longFmt":"130,000,000"},"changeToLiabilities":{"raw":0,"fmt":null,"longFmt":"0"},"changeToOperatingActivities":{"raw":65000000,"fmt":"65M","longFmt":"65,000,000"},"totalCashFromOperatingActivities":{"raw":674000000,"fmt":"674M","longFmt":"674,000,000"},"capitalExpenditures":{"raw":-366000000,"fmt":"-366M","longFmt":"-366,000,000"},"investments":{"raw":-33000000,"fmt":"-33M","longFmt":"-33,000,000"},"otherCashflowsFromInvestingActivities":{"raw":17000000,"fmt":"17M","longFmt":"17,000,000"},"totalCashflowsFromInvestingActivities":{"raw":-366000000,"fmt":"-366M","longFmt":"-366,000,000"},"dividendsPaid":{"raw":-325000000,"fmt":"-325M","longFmt":"-325,000,000"},"netBorrowings":{"raw":32000000,"fmt":"32M","longFmt":"32,000,000"},"otherCashflowsFromFinancingActivities":{"raw":-1000000,"fmt":"-1M","longFmt":"-1,000,000"},"totalCashFromFinancingActivities":{"raw":-285000000,"fmt":"-285M","longFmt":"-285,000,000"},"effectOfExchangeRate":{"raw":5000000,"fmt":"5M","longFmt":"5,000,000"},"changeInCash":{"raw":28000000,"fmt":"28M","longFmt":"28,000,000"},"issuanceOfStock":{"raw":9000000,"fmt":"9M","longFmt":"9,000,000"}},{"maxAge":1,"endDate":{"raw":1538265600,"fmt":"2018-09-30"},"netIncome":{"raw":334000000,"fmt":"334M","longFmt":"334,000,000"},"depreciation":{"raw":112000000,"fmt":"112M","longFmt":"112,000,000"},"changeToNetincome":{"raw":140000000,"fmt":"140M","longFmt":"140,000,000"},"changeToLiabilities":{"raw":0,"fmt":null,"longFmt":"0"},"changeToOperatingActivities":{"raw":-105000000,"fmt":"-105M","longFmt":"-105,000,000"},"totalCashFromOperatingActivities":{"raw":481000000,"fmt":"481M","longFmt":"481,000,000"},"capitalExpenditures":{"raw":-301000000,"fmt":"-301M","longFmt":"-301,000,000"},"investments":{"raw":-33000000,"fmt":"-33M","longFmt":"-33,000,000"},"otherCashflowsFromInvestingActivities":{"raw":35000000,"fmt":"35M","longFmt":"35,000,000"},"totalCashflowsFromInvestingActivities":{"raw":-266000000,"fmt":"-266M","longFmt":"-266,000,000"},"dividendsPaid":{"raw":-313000000,"fmt":"-313M","longFmt":"-313,000,000"},"netBorrowings":{"raw":118000000,"fmt":"118M","longFmt":"118,000,000"},"otherCashflowsFromFinancingActivities":{"raw":-1000000,"fmt":"-1M","longFmt":"-1,000,000"},"totalCashFromFinancingActivities":{"raw":-179000000,"fmt":"-179M","longFmt":"-179,000,000"},"effectOfExchangeRate":{"raw":12000000,"fmt":"12M","longFmt":"12,000,000"},"changeInCash":{"raw":48000000,"fmt":"48M","longFmt":"48,000,000"},"issuanceOfStock":{"raw":16000000,"fmt":"16M","longFmt":"16,000,000"}},{"maxAge":1,"endDate":{"raw":1530316800,"fmt":"2018-06-30"},"netIncome":{"raw":246000000,"fmt":"246M","longFmt":"246,000,000"},"depreciation":{"raw":106000000,"fmt":"106M","longFmt":"106,000,000"},"changeToNetincome":{"raw":254000000,"fmt":"254M","longFmt":"254,000,000"},"changeToLiabilities":{"raw":0,"fmt":null,"longFmt":"0"},"changeToOperatingActivities":{"raw":-3000000,"fmt":"-3M","longFmt":"-3,000,000"},"totalCashFromOperatingActivities":{"raw":603000000,"fmt":"603M","longFmt":"603,000,000"},"capitalExpenditures":{"raw":-262000000,"fmt":"-262M","longFmt":"-262,000,000"},"investments":{"raw":-33000000,"fmt":"-33M","longFmt":"-33,000,000"},"otherCashflowsFromInvestingActivities":{"raw":-43000000,"fmt":"-43M","longFmt":"-43,000,000"},"totalCashflowsFromInvestingActivities":{"raw":-305000000,"fmt":"-305M","longFmt":"-305,000,000"},"dividendsPaid":{"raw":-307000000,"fmt":"-307M","longFmt":"-307,000,000"},"netBorrowings":{"raw":-298000000,"fmt":"-298M","longFmt":"-298,000,000"},"otherCashflowsFromFinancingActivities":{"raw":-1000000,"fmt":"-1M","longFmt":"-1,000,000"},"totalCashFromFinancingActivities":{"raw":-576000000,"fmt":"-576M","longFmt":"-576,000,000"},"effectOfExchangeRate":{"raw":12000000,"fmt":"12M","longFmt":"12,000,000"},"changeInCash":{"raw":-278000000,"fmt":"-278M","longFmt":"-278,000,000"},"issuanceOfStock":{"raw":29000000,"fmt":"29M","longFmt":"29,000,000"}}],"maxAge":86400},"defaultKeyStatistics":{"maxAge":1,"priceHint":{"raw":2,"fmt":"2","longFmt":"2"},"enterpriseValue":{"raw":19461599232,"fmt":"19.46B","longFmt":"19,461,599,232"},"forwardPE":{"raw":19.901041,"fmt":"19.90"},"profitMargins":{"raw":0.16854,"fmt":"16.85%"},"floatShares":{"raw":508791300,"fmt":"508.79M","longFmt":"508,791,300"},"sharesOutstanding":{"raw":510000000,"fmt":"510M","longFmt":"510,000,000"},"sharesShort":{"raw":2482754,"fmt":"2.48M","longFmt":"2,482,754"},"sharesShortPriorMonth":{"raw":2329611,"fmt":"2.33M","longFmt":"2,329,611"},"sharesShortPreviousMonthDate":{"raw":1559260800,"fmt":"2019-05-31"},"dateShortInterest":{"raw":1561680000,"fmt":"2019-06-28"},"sharesPercentSharesOut":{"raw":0.0049,"fmt":"0.49%"},"heldPercentInsiders":{},"heldPercentInstitutions":{},"shortRatio":{"raw":3.75,"fmt":"3.75"},"shortPercentOfFloat":{},"beta":{"raw":0.825442,"fmt":"0.83"},"morningStarOverallRating":{},"morningStarRiskRating":{},"category":null,"bookValue":{"raw":17.206,"fmt":"17.21"},"priceToBook":{"raw":2.220737,"fmt":"2.22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-0.052,"fmt":"-5.20%"},"revenueQuarterlyGrowth":{},"netIncomeToCommon":{},"trailingEps":{"raw":1.833,"fmt":"1.83"},"forwardEps":{"raw":1.92,"fmt":"1.92"},"pegRatio":{"raw":0.98,"fmt":"0.98"},"lastSplitFactor":null,"lastSplitDate":{},"enterpriseToRevenue":{},"enterpriseToEbitda":{},"52WeekChange":{"raw":0.08748925,"fmt":"8.75%"},"SandP52WeekChange":{"raw":0.077139735,"fmt":"7.71%"},"lastDividendValue":{},"lastCapGain":{},"annualHoldingsTurnover":{}},"financialData":{"maxAge":86400,"currentPrice":{"raw":38.21,"fmt":"38.21"},"targetHighPrice":{"raw":43.35,"fmt":"43.35"},"targetLowPrice":{"raw":40.2,"fmt":"40.20"},"targetMeanPrice":{"raw":41.93,"fmt":"41.93"},"targetMedianPrice":{"raw":42.56,"fmt":"42.56"},"recommendationMean":{"raw":2.0,"fmt":"2.00"},"recommendationKey":"buy","numberOfAnalystOpinions":{"raw":5,"fmt":"5","longFmt":"5"},"totalCash":{},"totalCashPerShare":{},"ebitda":{},"totalDebt":{},"quickRatio":{"raw":0.495,"fmt":"0.50"},"currentRatio":{"raw":0.601,"fmt":"0.60"},"totalRevenue":{},"debtToEquity":{"raw":55.613,"fmt":"55.61"},"revenuePerShare":{},"returnOnAssets":{"raw":0.03756,"fmt":"3.76%"},"returnOnEquity":{"raw":0.08877,"fmt":"8.88%"},"grossProfits":{"raw":1894000000,"fmt":"1.89B","longFmt":"1,894,000,000"},"freeCashflow":{},"operatingCashflow":{},"earningsGrowth":{"raw":-0.068,"fmt":"-6.80%"},"revenueGrowth":{"raw":0.071,"fmt":"7.10%"},"grossMargins":{"raw":0.25822002,"fmt":"25.82%"},"ebitdaMargins":{"raw":0.27252,"fmt":"27.25%"},"operatingMargins":{"raw":0.0,"fmt":"0.00%"},"profitMargins":{"raw":0.16854,"fmt":"16.85%"},"financialCurrency":"CAD"}}],"error":null}} </t>
  </si>
  <si>
    <t xml:space="preserve">{"quoteSummary":{"result":[{"cashflowStatementHistoryQuarterly":{"cashflowStatements":[{"maxAge":1,"endDate":{"raw":1553990400,"fmt":"2019-03-31"},"netIncome":{"raw":926000000,"fmt":"926M","longFmt":"926,000,000"},"depreciation":{"raw":2614000000,"fmt":"2.61B","longFmt":"2,614,000,000"},"changeToNetincome":{"raw":119000000,"fmt":"119M","longFmt":"119,000,000"},"changeToLiabilities":{"raw":0,"fmt":null,"longFmt":"0"},"totalCashFromOperatingActivities":{"raw":3659000000,"fmt":"3.66B","longFmt":"3,659,000,000"},"capitalExpenditures":{"raw":-2028000000,"fmt":"-2.03B","longFmt":"-2,028,000,000"},"investments":{"raw":75000000,"fmt":"75M","longFmt":"75,000,000"},"otherCashflowsFromInvestingActivities":{"raw":-640000000,"fmt":"-640M","longFmt":"-640,000,000"},"totalCashflowsFromInvestingActivities":{"raw":-2139000000,"fmt":"-2.14B","longFmt":"-2,139,000,000"},"dividendsPaid":{"raw":-170000000,"fmt":"-170M","longFmt":"-170,000,000"},"netBorrowings":{"raw":1266000000,"fmt":"1.27B","longFmt":"1,266,000,000"},"otherCashflowsFromFinancingActivities":{"raw":80000000,"fmt":"80M","longFmt":"80,000,000"},"totalCashFromFinancingActivities":{"raw":1064000000,"fmt":"1.06B","longFmt":"1,064,000,000"},"effectOfExchangeRate":{"raw":93000000,"fmt":"93M","longFmt":"93,000,000"},"changeInCash":{"raw":2664000000,"fmt":"2.66B","longFmt":"2,664,000,000"},"repurchaseOfStock":{"raw":-112000000,"fmt":"-112M","longFmt":"-112,000,000"}},{"maxAge":1,"endDate":{"raw":1546214400,"fmt":"2018-12-31"},"netIncome":{"raw":610000000,"fmt":"610M","longFmt":"610,000,000"},"depreciation":{"raw":2468000000,"fmt":"2.47B","longFmt":"2,468,000,000"},"changeToNetincome":{"raw":1135000000,"fmt":"1.14B","longFmt":"1,135,000,000"},"changeToLiabilities":{"raw":0,"fmt":null,"longFmt":"0"},"totalCashFromOperatingActivities":{"raw":4213000000,"fmt":"4.21B","longFmt":"4,213,000,000"},"capitalExpenditures":{"raw":-2432000000,"fmt":"-2.43B","longFmt":"-2,432,000,000"},"investments":{"raw":2000000,"fmt":"2M","longFmt":"2,000,000"},"otherCashflowsFromInvestingActivities":{"raw":43000000,"fmt":"43M","longFmt":"43,000,000"},"totalCashflowsFromInvestingActivities":{"raw":-2097000000,"fmt":"-2.1B","longFmt":"-2,097,000,000"},"dividendsPaid":{"raw":-328000000,"fmt":"-328M","longFmt":"-328,000,000"},"netBorrowings":{"raw":-1141000000,"fmt":"-1.14B","longFmt":"-1,141,000,000"},"otherCashflowsFromFinancingActivities":{"raw":-966000000,"fmt":"-966M","longFmt":"-966,000,000"},"totalCashFromFinancingActivities":{"raw":-2435000000,"fmt":"-2.44B","longFmt":"-2,435,000,000"},"effectOfExchangeRate":{"raw":-13000000,"fmt":"-13M","longFmt":"-13,000,000"},"changeInCash":{"raw":-446000000,"fmt":"-446M","longFmt":"-446,000,000"},"repurchaseOfStock":{"raw":-112000000,"fmt":"-112M","longFmt":"-112,000,000"}},{"maxAge":1,"endDate":{"raw":1538265600,"fmt":"2018-09-30"},"netIncome":{"raw":1139000000,"fmt":"1.14B","longFmt":"1,139,000,000"},"depreciation":{"raw":2176000000,"fmt":"2.18B","longFmt":"2,176,000,000"},"changeToNetincome":{"raw":-49000000,"fmt":"-49M","longFmt":"-49,000,000"},"changeToLiabilities":{"raw":0,"fmt":null,"longFmt":"0"},"totalCashFromOperatingActivities":{"raw":3109000000,"fmt":"3.11B","longFmt":"3,109,000,000"},"capitalExpenditures":{"raw":-1763000000,"fmt":"-1.76B","longFmt":"-1,763,000,000"},"investments":{"raw":46000000,"fmt":"46M","longFmt":"46,000,000"},"otherCashflowsFromInvestingActivities":{"raw":357000000,"fmt":"357M","longFmt":"357,000,000"},"totalCashflowsFromInvestingActivities":{"raw":-1332000000,"fmt":"-1.33B","longFmt":"-1,332,000,000"},"dividendsPaid":{"raw":-287000000,"fmt":"-287M","longFmt":"-287,000,000"},"netBorrowings":{"raw":1257000000,"fmt":"1.26B","longFmt":"1,257,000,000"},"otherCashflowsFromFinancingActivities":{"raw":-651000000,"fmt":"-651M","longFmt":"-651,000,000"},"totalCashFromFinancingActivities":{"raw":698000000,"fmt":"698M","longFmt":"698,000,000"},"effectOfExchangeRate":{"raw":1000000,"fmt":"1M","longFmt":"1,000,000"},"changeInCash":{"raw":2476000000,"fmt":"2.48B","longFmt":"2,476,000,000"},"repurchaseOfStock":{"raw":-112000000,"fmt":"-112M","longFmt":"-112,000,000"},"issuanceOfStock":{"raw":379000000,"fmt":"379M","longFmt":"379,000,000"}},{"maxAge":1,"endDate":{"raw":1530316800,"fmt":"2018-06-30"},"netIncome":{"raw":745000000,"fmt":"745M","longFmt":"745,000,000"},"depreciation":{"raw":2178000000,"fmt":"2.18B","longFmt":"2,178,000,000"},"changeToNetincome":{"raw":400000000,"fmt":"400M","longFmt":"400,000,000"},"changeToLiabilities":{"raw":0,"fmt":null,"longFmt":"0"},"totalCashFromOperatingActivities":{"raw":3480000000,"fmt":"3.48B","longFmt":"3,480,000,000"},"capitalExpenditures":{"raw":-2468000000,"fmt":"-2.47B","longFmt":"-2,468,000,000"},"investments":{"raw":200000000,"fmt":"200M","longFmt":"200,000,000"},"otherCashflowsFromInvestingActivities":{"raw":419000000,"fmt":"419M","longFmt":"419,000,000"},"totalCashflowsFromInvestingActivities":{"raw":-1812000000,"fmt":"-1.81B","longFmt":"-1,812,000,000"},"dividendsPaid":{"raw":-1098000000,"fmt":"-1.1B","longFmt":"-1,098,000,000"},"netBorrowings":{"raw":-1355000000,"fmt":"-1.35B","longFmt":"-1,355,000,000"},"otherCashflowsFromFinancingActivities":{"raw":-206000000,"fmt":"-206M","longFmt":"-206,000,000"},"totalCashFromFinancingActivities":{"raw":-2659000000,"fmt":"-2.66B","longFmt":"-2,659,000,000"},"effectOfExchangeRate":{"raw":-168000000,"fmt":"-168M","longFmt":"-168,000,000"},"changeInCash":{"raw":-1160000000,"fmt":"-1.16B","longFmt":"-1,160,000,000"},"repurchaseOfStock":{"raw":-112000000,"fmt":"-112M","longFmt":"-112,000,000"},"issuanceOfStock":{"raw":379000000,"fmt":"379M","longFmt":"379,000,000"}}],"maxAge":86400},"defaultKeyStatistics":{"maxAge":1,"priceHint":{"raw":2,"fmt":"2","longFmt":"2"},"enterpriseValue":{"raw":42707910656,"fmt":"42.71B","longFmt":"42,707,910,656"},"forwardPE":{},"profitMargins":{"raw":0.069359995,"fmt":"6.94%"},"floatShares":{"raw":5117873940,"fmt":"5.12B","longFmt":"5,117,873,940"},"sharesOutstanding":{"raw":5192130048,"fmt":"5.19B","longFmt":"5,192,130,048"},"sharesShort":{"raw":1276244,"fmt":"1.28M","longFmt":"1,276,244"},"sharesShortPriorMonth":{"raw":919199,"fmt":"919.2k","longFmt":"919,199"},"sharesShortPreviousMonthDate":{"raw":1559260800,"fmt":"2019-05-31"},"dateShortInterest":{"raw":1561680000,"fmt":"2019-06-28"},"sharesPercentSharesOut":{"raw":2.0E-4,"fmt":"0.02%"},"heldPercentInsiders":{"raw":3.0000001E-5,"fmt":"0.00%"},"heldPercentInstitutions":{"raw":0.010989999,"fmt":"1.10%"},"shortRatio":{"raw":0.57,"fmt":"0.57"},"shortPercentOfFloat":{},"beta":{"raw":0.255413,"fmt":"0.26"},"morningStarOverallRating":{},"morningStarRiskRating":{},"category":null,"bookValue":{"raw":3.698,"fmt":"3.70"},"priceToBook":{"raw":2.2444565,"fmt":"2.24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0.106,"fmt":"10.60%"},"revenueQuarterlyGrowth":{},"netIncomeToCommon":{},"trailingEps":{"raw":0.636,"fmt":"0.64"},"forwardEps":{},"pegRatio":{},"lastSplitFactor":"1/3","lastSplitDate":{"raw":1295568000,"fmt":"2011-01-21"},"enterpriseToRevenue":{},"enterpriseToEbitda":{},"52WeekChange":{"raw":-0.058690667,"fmt":"-5.87%"},"SandP52WeekChange":{"raw":0.077139735,"fmt":"7.71%"},"lastDividendValue":{},"lastCapGain":{},"annualHoldingsTurnover":{}},"financialData":{"maxAge":86400,"currentPrice":{"raw":8.3,"fmt":"8.30"},"targetHighPrice":{"raw":12.26,"fmt":"12.26"},"targetLowPrice":{"raw":12.26,"fmt":"12.26"},"targetMeanPrice":{"raw":12.26,"fmt":"12.26"},"targetMedianPrice":{"raw":12.26,"fmt":"12.26"},"recommendationMean":{"raw":1.0,"fmt":"1.00"},"recommendationKey":"strong_buy","numberOfAnalystOpinions":{"raw":1,"fmt":"1","longFmt":"1"},"totalCash":{},"totalCashPerShare":{},"ebitda":{},"totalDebt":{},"quickRatio":{"raw":0.762,"fmt":"0.76"},"currentRatio":{"raw":0.861,"fmt":"0.86"},"totalRevenue":{},"debtToEquity":{"raw":225.728,"fmt":"225.73"},"revenuePerShare":{},"returnOnAssets":{"raw":0.02977,"fmt":"2.98%"},"returnOnEquity":{"raw":0.14562,"fmt":"14.56%"},"grossProfits":{"raw":29163000000,"fmt":"29.16B","longFmt":"29,163,000,000"},"freeCashflow":{},"operatingCashflow":{},"earningsGrowth":{"raw":0.337,"fmt":"33.70%"},"revenueGrowth":{"raw":-0.016,"fmt":"-1.60%"},"grossMargins":{"raw":0.58962,"fmt":"58.96%"},"ebitdaMargins":{"raw":0.30658,"fmt":"30.66%"},"operatingMargins":{"raw":0.0,"fmt":"0.00%"},"profitMargins":{"raw":0.069359995,"fmt":"6.94%"},"financialCurrency":"EUR"}}],"error":null}} </t>
  </si>
  <si>
    <t xml:space="preserve">{"quoteSummary":{"result":[{"cashflowStatementHistoryQuarterly":{"cashflowStatements":[{"maxAge":1,"endDate":{"raw":1553904000,"fmt":"2019-03-30"},"netIncome":{"raw":244641000,"fmt":"244.64M","longFmt":"244,641,000"},"depreciation":{"raw":31802000,"fmt":"31.8M","longFmt":"31,802,000"},"changeToNetincome":{"raw":10900000,"fmt":"10.9M","longFmt":"10,900,000"},"changeToAccountReceivables":{"raw":24202000,"fmt":"24.2M","longFmt":"24,202,000"},"changeToLiabilities":{"raw":124000,"fmt":"124k","longFmt":"124,000"},"changeToInventory":{"raw":-32029000,"fmt":"-32.03M","longFmt":"-32,029,000"},"changeToOperatingActivities":{"raw":-4257000,"fmt":"-4.26M","longFmt":"-4,257,000"},"totalCashFromOperatingActivities":{"raw":288007000,"fmt":"288.01M","longFmt":"288,007,000"},"capitalExpenditures":{"raw":-28242000,"fmt":"-28.24M","longFmt":"-28,242,000"},"investments":{"raw":-53336000,"fmt":"-53.34M","longFmt":"-53,336,000"},"otherCashflowsFromInvestingActivities":{"raw":-17238000,"fmt":"-17.24M","longFmt":"-17,238,000"},"totalCashflowsFromInvestingActivities":{"raw":-99020000,"fmt":"-99.02M","longFmt":"-99,020,000"},"dividendsPaid":{"raw":-91384000,"fmt":"-91.38M","longFmt":"-91,384,000"},"netBorrowings":{"raw":-500000000,"fmt":"-500M","longFmt":"-500,000,000"},"otherCashflowsFromFinancingActivities":{"raw":-6561000,"fmt":"-6.56M","longFmt":"-6,561,000"},"totalCashFromFinancingActivities":{"raw":-574018000,"fmt":"-574.02M","longFmt":"-574,018,000"},"changeInCash":{"raw":-385031000,"fmt":"-385.03M","longFmt":"-385,031,000"},"repurchaseOfStock":{"raw":-6306000,"fmt":"-6.31M","longFmt":"-6,306,000"},"issuanceOfStock":{"raw":30233000,"fmt":"30.23M","longFmt":"30,233,000"}},{"maxAge":1,"endDate":{"raw":1546041600,"fmt":"2018-12-29"},"netIncome":{"raw":239360000,"fmt":"239.36M","longFmt":"239,360,000"},"depreciation":{"raw":25958000,"fmt":"25.96M","longFmt":"25,958,000"},"changeToNetincome":{"raw":30688000,"fmt":"30.69M","longFmt":"30,688,000"},"changeToAccountReceivables":{"raw":13616000,"fmt":"13.62M","longFmt":"13,616,000"},"changeToLiabilities":{"raw":6488000,"fmt":"6.49M","longFmt":"6,488,000"},"changeToInventory":{"raw":-39686000,"fmt":"-39.69M","longFmt":"-39,686,000"},"changeToOperatingActivities":{"raw":28906000,"fmt":"28.91M","longFmt":"28,906,000"},"totalCashFromOperatingActivities":{"raw":313917000,"fmt":"313.92M","longFmt":"313,917,000"},"capitalExpenditures":{"raw":-20270000,"fmt":"-20.27M","longFmt":"-20,270,000"},"investments":{"raw":-220262000,"fmt":"-220.26M","longFmt":"-220,262,000"},"otherCashflowsFromInvestingActivities":{"raw":-12295000,"fmt":"-12.29M","longFmt":"-12,295,000"},"totalCashflowsFromInvestingActivities":{"raw":-263233000,"fmt":"-263.23M","longFmt":"-263,233,000"},"dividendsPaid":{"raw":-91108000,"fmt":"-91.11M","longFmt":"-91,108,000"},"netBorrowings":{"raw":-500000000,"fmt":"-500M","longFmt":"-500,000,000"},"otherCashflowsFromFinancingActivities":{"raw":-1163000,"fmt":"-1.16M","longFmt":"-1,163,000"},"totalCashFromFinancingActivities":{"raw":-95801000,"fmt":"-95.8M","longFmt":"-95,801,000"},"changeInCash":{"raw":-45117000,"fmt":"-45.12M","longFmt":"-45,117,000"},"repurchaseOfStock":{"raw":-3550000,"fmt":"-3.55M","longFmt":"-3,550,000"},"issuanceOfStock":{"raw":20000,"fmt":"20k","longFmt":"20,000"}},{"maxAge":1,"endDate":{"raw":1538179200,"fmt":"2018-09-29"},"netIncome":{"raw":215712000,"fmt":"215.71M","longFmt":"215,712,000"},"depreciation":{"raw":24192000,"fmt":"24.19M","longFmt":"24,192,000"},"changeToNetincome":{"raw":49039000,"fmt":"49.04M","longFmt":"49,039,000"},"changeToAccountReceivables":{"raw":83915000,"fmt":"83.92M","longFmt":"83,915,000"},"changeToLiabilities":{"raw":-4795000,"fmt":"-4.79M","longFmt":"-4,795,000"},"changeToInventory":{"raw":4037000,"fmt":"4.04M","longFmt":"4,037,000"},"changeToOperatingActivities":{"raw":27823000,"fmt":"27.82M","longFmt":"27,823,000"},"totalCashFromOperatingActivities":{"raw":313123000,"fmt":"313.12M","longFmt":"313,123,000"},"capitalExpenditures":{"raw":-14174000,"fmt":"-14.17M","longFmt":"-14,174,000"},"investments":{"raw":364984000,"fmt":"364.98M","longFmt":"364,984,000"},"otherCashflowsFromInvestingActivities":{"raw":-11377000,"fmt":"-11.38M","longFmt":"-11,377,000"},"totalCashflowsFromInvestingActivities":{"raw":115898000,"fmt":"115.9M","longFmt":"115,898,000"},"dividendsPaid":{"raw":-91077000,"fmt":"-91.08M","longFmt":"-91,077,000"},"netBorrowings":{"raw":-500000000,"fmt":"-500M","longFmt":"-500,000,000"},"otherCashflowsFromFinancingActivities":{"raw":-1662000,"fmt":"-1.66M","longFmt":"-1,662,000"},"totalCashFromFinancingActivities":{"raw":-131772000,"fmt":"-131.77M","longFmt":"-131,772,000"},"changeInCash":{"raw":297249000,"fmt":"297.25M","longFmt":"297,249,000"},"repurchaseOfStock":{"raw":-57235000,"fmt":"-57.23M","longFmt":"-57,235,000"},"issuanceOfStock":{"raw":18202000,"fmt":"18.2M","longFmt":"18,202,000"}},{"maxAge":1,"endDate":{"raw":1530316800,"fmt":"2018-06-30"},"netIncome":{"raw":190038000,"fmt":"190.04M","longFmt":"190,038,000"},"depreciation":{"raw":22408000,"fmt":"22.41M","longFmt":"22,408,000"},"changeToNetincome":{"raw":28223000,"fmt":"28.22M","longFmt":"28,223,000"},"changeToAccountReceivables":{"raw":-74652000,"fmt":"-74.65M","longFmt":"-74,652,000"},"changeToLiabilities":{"raw":9320000,"fmt":"9.32M","longFmt":"9,320,000"},"changeToInventory":{"raw":-10924000,"fmt":"-10.92M","longFmt":"-10,924,000"},"changeToOperatingActivities":{"raw":-38067000,"fmt":"-38.07M","longFmt":"-38,067,000"},"totalCashFromOperatingActivities":{"raw":176168000,"fmt":"176.17M","longFmt":"176,168,000"},"capitalExpenditures":{"raw":-26359000,"fmt":"-26.36M","longFmt":"-26,359,000"},"investments":{"raw":-403929000,"fmt":"-403.93M","longFmt":"-403,929,000"},"otherCashflowsFromInvestingActivities":{"raw":-13900000,"fmt":"-13.9M","longFmt":"-13,900,000"},"totalCashflowsFromInvestingActivities":{"raw":-444188000,"fmt":"-444.19M","longFmt":"-444,188,000"},"dividendsPaid":{"raw":-90675000,"fmt":"-90.67M","longFmt":"-90,675,000"},"netBorrowings":{"raw":-500000000,"fmt":"-500M","longFmt":"-500,000,000"},"otherCashflowsFromFinancingActivities":{"raw":-663000,"fmt":"-663k","longFmt":"-663,000"},"totalCashFromFinancingActivities":{"raw":-233919000,"fmt":"-233.92M","longFmt":"-233,919,000"},"changeInCash":{"raw":-501939000,"fmt":"-501.94M","longFmt":"-501,939,000"},"repurchaseOfStock":{"raw":-142795000,"fmt":"-142.79M","longFmt":"-142,795,000"},"issuanceOfStock":{"raw":214000,"fmt":"214k","longFmt":"214,000"}}],"maxAge":86400},"defaultKeyStatistics":{"maxAge":1,"priceHint":{"raw":2,"fmt":"2","longFmt":"2"},"enterpriseValue":{"raw":28125732864,"fmt":"28.13B","longFmt":"28,125,732,864"},"forwardPE":{"raw":27.717888,"fmt":"27.72"},"profitMargins":{"raw":0.29086,"fmt":"29.09%"},"floatShares":{"raw":253419778,"fmt":"253.42M","longFmt":"253,419,778"},"sharesOutstanding":{"raw":251012000,"fmt":"251.01M","longFmt":"251,012,000"},"sharesShort":{"raw":7665129,"fmt":"7.67M","longFmt":"7,665,129"},"sharesShortPriorMonth":{"raw":8901395,"fmt":"8.9M","longFmt":"8,901,395"},"sharesShortPreviousMonthDate":{"raw":1559260800,"fmt":"2019-05-31"},"dateShortInterest":{"raw":1561680000,"fmt":"2019-06-28"},"sharesPercentSharesOut":{"raw":0.0305,"fmt":"3.05%"},"heldPercentInsiders":{"raw":0.00213,"fmt":"0.21%"},"heldPercentInstitutions":{"raw":0.90467,"fmt":"90.47%"},"shortRatio":{"raw":2.26,"fmt":"2.26"},"shortPercentOfFloat":{"raw":0.0343,"fmt":"3.43%"},"beta":{"raw":1.461431,"fmt":"1.46"},"morningStarOverallRating":{},"morningStarRiskRating":{},"category":null,"bookValue":{"raw":11.271,"fmt":"11.27"},"priceToBook":{"raw":10.722207,"fmt":"10.72"},"annualReportExpenseRatio":{},"ytdReturn":{},"beta3Year":{},"totalAssets":{},"yield":{},"fundFamily":null,"fundInceptionDate":{},"legalType":null,"threeYearAverageReturn":{},"fiveYearAverageReturn":{},"priceToSalesTrailing12Months":{},"lastFiscalYearEnd":{"raw":1553904000,"fmt":"2019-03-30"},"nextFiscalYearEnd":{"raw":1617062400,"fmt":"2021-03-30"},"mostRecentQuarter":{"raw":1553904000,"fmt":"2019-03-30"},"earningsQuarterlyGrowth":{"raw":0.682,"fmt":"68.20%"},"revenueQuarterlyGrowth":{},"netIncomeToCommon":{"raw":889750016,"fmt":"889.75M","longFmt":"889,750,016"},"trailingEps":{"raw":3.47,"fmt":"3.47"},"forwardEps":{"raw":4.36,"fmt":"4.36"},"pegRatio":{"raw":2.44,"fmt":"2.44"},"lastSplitFactor":"1/2","lastSplitDate":{"raw":946339200,"fmt":"1999-12-28"},"enterpriseToRevenue":{"raw":9.194,"fmt":"9.19"},"enterpriseToEbitda":{"raw":26.42,"fmt":"26.42"},"52WeekChange":{"raw":0.7965151,"fmt":"79.65%"},"SandP52WeekChange":{"raw":0.077139735,"fmt":"7.71%"},"lastDividendValue":{},"lastCapGain":{},"annualHoldingsTurnover":{}},"financialData":{"maxAge":86400,"currentPrice":{"raw":120.85,"fmt":"120.85"},"targetHighPrice":{"raw":165.0,"fmt":"165.00"},"targetLowPrice":{"raw":105.0,"fmt":"105.00"},"targetMeanPrice":{"raw":127.66,"fmt":"127.66"},"targetMedianPrice":{"raw":126.0,"fmt":"126.00"},"recommendationMean":{"raw":2.4,"fmt":"2.40"},"recommendationKey":"buy","numberOfAnalystOpinions":{"raw":20,"fmt":"20","longFmt":"20"},"totalCash":{"raw":3175684096,"fmt":"3.18B","longFmt":"3,175,684,096"},"totalCashPerShare":{"raw":12.507,"fmt":"12.51"},"ebitda":{"raw":1064558976,"fmt":"1.06B","longFmt":"1,064,558,976"},"totalDebt":{"raw":1244907008,"fmt":"1.24B","longFmt":"1,244,907,008"},"quickRatio":{"raw":7.391,"fmt":"7.39"},"currentRatio":{"raw":8.193,"fmt":"8.19"},"totalRevenue":{"raw":3059040000,"fmt":"3.06B","longFmt":"3,059,040,000"},"debtToEquity":{"raw":43.505,"fmt":"43.51"},"revenuePerShare":{"raw":12.102,"fmt":"12.10"},"returnOnAssets":{"raw":0.11753,"fmt":"11.75%"},"returnOnEquity":{"raw":0.34078,"fmt":"34.08%"},"grossProfits":{"raw":2103172000,"fmt":"2.1B","longFmt":"2,103,172,000"},"freeCashflow":{"raw":784474496,"fmt":"784.47M","longFmt":"784,474,496"},"operatingCashflow":{"raw":1091214976,"fmt":"1.09B","longFmt":"1,091,214,976"},"earningsGrowth":{"raw":0.673,"fmt":"67.30%"},"revenueGrowth":{"raw":0.298,"fmt":"29.80%"},"grossMargins":{"raw":0.68753,"fmt":"68.75%"},"ebitdaMargins":{"raw":0.348,"fmt":"34.80%"},"operatingMargins":{"raw":0.31389,"fmt":"31.39%"},"profitMargins":{"raw":0.29086,"fmt":"29.09%"},"financialCurrency":"USD"}}],"error":null}} </t>
  </si>
  <si>
    <t xml:space="preserve">{"quoteSummary":{"result":[{"cashflowStatementHistoryQuarterly":{"cashflowStatements":[{"maxAge":1,"endDate":{"raw":1553990400,"fmt":"2019-03-31"},"netIncome":{"raw":-386000000,"fmt":"-386M","longFmt":"-386,000,000"},"depreciation":{"raw":122000000,"fmt":"122M","longFmt":"122,000,000"},"changeToNetincome":{"raw":-1163000000,"fmt":"-1.16B","longFmt":"-1,163,000,000"},"changeToLiabilities":{"raw":0,"fmt":null,"longFmt":"0"},"changeToOperatingActivities":{"raw":1138000000,"fmt":"1.14B","longFmt":"1,138,000,000"},"totalCashFromOperatingActivities":{"raw":-288000000,"fmt":"-288M","longFmt":"-288,000,000"},"capitalExpenditures":{"raw":-65000000,"fmt":"-65M","longFmt":"-65,000,000"},"investments":{"raw":399000000,"fmt":"399M","longFmt":"399,000,000"},"otherCashflowsFromInvestingActivities":{"raw":-10000000,"fmt":"-10M","longFmt":"-10,000,000"},"totalCashflowsFromInvestingActivities":{"raw":314000000,"fmt":"314M","longFmt":"314,000,000"},"netBorrowings":{"raw":-2000000,"fmt":"-2M","longFmt":"-2,000,000"},"otherCashflowsFromFinancingActivities":{"raw":-270000000,"fmt":"-270M","longFmt":"-270,000,000"},"totalCashFromFinancingActivities":{"raw":-272000000,"fmt":"-272M","longFmt":"-272,000,000"},"effectOfExchangeRate":{"raw":-1000000,"fmt":"-1M","longFmt":"-1,000,000"},"changeInCash":{"raw":-275000000,"fmt":"-275M","longFmt":"-275,000,000"}},{"maxAge":1,"endDate":{"raw":1546214400,"fmt":"2018-12-31"},"netIncome":{"raw":1502000000,"fmt":"1.5B","longFmt":"1,502,000,000"},"depreciation":{"raw":58000000,"fmt":"58M","longFmt":"58,000,000"},"changeToNetincome":{"raw":108000000,"fmt":"108M","longFmt":"108,000,000"},"changeToAccountReceivables":{"raw":45000000,"fmt":"45M","longFmt":"45,000,000"},"changeToLiabilities":{"raw":-61000000,"fmt":"-61M","longFmt":"-61,000,000"},"changeToInventory":{"raw":-86000000,"fmt":"-86M","longFmt":"-86,000,000"},"changeToOperatingActivities":{"raw":-977000000,"fmt":"-977M","longFmt":"-977,000,000"},"totalCashFromOperatingActivities":{"raw":589000000,"fmt":"589M","longFmt":"589,000,000"},"capitalExpenditures":{"raw":4000000,"fmt":"4M","longFmt":"4,000,000"},"investments":{"raw":399000000,"fmt":"399M","longFmt":"399,000,000"},"otherCashflowsFromInvestingActivities":{"raw":-150000000,"fmt":"-150M","longFmt":"-150,000,000"},"totalCashflowsFromInvestingActivities":{"raw":3057000000,"fmt":"3.06B","longFmt":"3,057,000,000"},"dividendsPaid":{"raw":-24000000,"fmt":"-24M","longFmt":"-24,000,000"},"netBorrowings":{"raw":-16000000,"fmt":"-16M","longFmt":"-16,000,000"},"otherCashflowsFromFinancingActivities":{"raw":-34000000,"fmt":"-34M","longFmt":"-34,000,000"},"totalCashFromFinancingActivities":{"raw":-74000000,"fmt":"-74M","longFmt":"-74,000,000"},"effectOfExchangeRate":{"raw":-6000000,"fmt":"-6M","longFmt":"-6,000,000"},"changeInCash":{"raw":3603000000,"fmt":"3.6B","longFmt":"3,603,000,000"}},{"maxAge":1,"endDate":{"raw":1538265600,"fmt":"2018-09-30"},"netIncome":{"raw":124000000,"fmt":"124M","longFmt":"124,000,000"},"depreciation":{"raw":124000000,"fmt":"124M","longFmt":"124,000,000"},"changeToNetincome":{"raw":24000000,"fmt":"24M","longFmt":"24,000,000"},"changeToAccountReceivables":{"raw":45000000,"fmt":"45M","longFmt":"45,000,000"},"changeToLiabilities":{"raw":0,"fmt":null,"longFmt":"0"},"changeToInventory":{"raw":-86000000,"fmt":"-86M","longFmt":"-86,000,000"},"changeToOperatingActivities":{"raw":537000000,"fmt":"537M","longFmt":"537,000,000"},"totalCashFromOperatingActivities":{"raw":812000000,"fmt":"812M","longFmt":"812,000,000"},"capitalExpenditures":{"raw":-132000000,"fmt":"-132M","longFmt":"-132,000,000"},"investments":{"raw":399000000,"fmt":"399M","longFmt":"399,000,000"},"otherCashflowsFromInvestingActivities":{"raw":-77000000,"fmt":"-77M","longFmt":"-77,000,000"},"totalCashflowsFromInvestingActivities":{"raw":-72000000,"fmt":"-72M","longFmt":"-72,000,000"},"dividendsPaid":{"raw":-23000000,"fmt":"-23M","longFmt":"-23,000,000"},"netBorrowings":{"raw":-23000000,"fmt":"-23M","longFmt":"-23,000,000"},"otherCashflowsFromFinancingActivities":{"raw":-88000000,"fmt":"-88M","longFmt":"-88,000,000"},"totalCashFromFinancingActivities":{"raw":-134000000,"fmt":"-134M","longFmt":"-134,000,000"},"effectOfExchangeRate":{"raw":-6000000,"fmt":"-6M","longFmt":"-6,000,000"},"changeInCash":{"raw":629000000,"fmt":"629M","longFmt":"629,000,000"}},{"maxAge":1,"endDate":{"raw":1530316800,"fmt":"2018-06-30"},"netIncome":{"raw":0,"fmt":null,"longFmt":"0"},"depreciation":{"raw":124000000,"fmt":"124M","longFmt":"124,000,000"},"changeToNetincome":{"raw":24000000,"fmt":"24M","longFmt":"24,000,000"},"changeToAccountReceivables":{"raw":45000000,"fmt":"45M","longFmt":"45,000,000"},"changeToLiabilities":{"raw":0,"fmt":null,"longFmt":"0"},"changeToInventory":{"raw":-86000000,"fmt":"-86M","longFmt":"-86,000,000"},"changeToOperatingActivities":{"raw":537000000,"fmt":"537M","longFmt":"537,000,000"},"totalCashFromOperatingActivities":{"raw":812000000,"fmt":"812M","longFmt":"812,000,000"},"capitalExpenditures":{"raw":-132000000,"fmt":"-132M","longFmt":"-132,000,000"},"investments":{"raw":399000000,"fmt":"399M","longFmt":"399,000,000"},"otherCashflowsFromInvestingActivities":{"raw":-77000000,"fmt":"-77M","longFmt":"-77,000,000"},"totalCashflowsFromInvestingActivities":{"raw":-72000000,"fmt":"-72M","longFmt":"-72,000,000"},"dividendsPaid":{"raw":-23000000,"fmt":"-23M","longFmt":"-23,000,000"},"netBorrowings":{"raw":-23000000,"fmt":"-23M","longFmt":"-23,000,000"},"otherCashflowsFromFinancingActivities":{"raw":-88000000,"fmt":"-88M","longFmt":"-88,000,000"},"totalCashFromFinancingActivities":{"raw":-134000000,"fmt":"-134M","longFmt":"-134,000,000"},"effectOfExchangeRate":{"raw":-6000000,"fmt":"-6M","longFmt":"-6,000,000"},"changeInCash":{"raw":629000000,"fmt":"629M","longFmt":"629,000,000"}}],"maxAge":86400},"defaultKeyStatistics":{"maxAge":1,"priceHint":{"raw":2,"fmt":"2","longFmt":"2"},"enterpriseValue":{"raw":24966559744,"fmt":"24.97B","longFmt":"24,966,559,744"},"forwardPE":{"raw":53.464287,"fmt":"53.46"},"profitMargins":{"raw":0.14631,"fmt":"14.63%"},"floatShares":{"raw":10873449,"fmt":"10.87M","longFmt":"10,873,449"},"sharesOutstanding":{"raw":196236000,"fmt":"196.24M","longFmt":"196,236,000"},"sharesShort":{"raw":431817,"fmt":"431.82k","longFmt":"431,817"},"sharesShortPriorMonth":{"raw":447009,"fmt":"447.01k","longFmt":"447,009"},"sharesShortPreviousMonthDate":{"raw":1559260800,"fmt":"2019-05-31"},"dateShortInterest":{"raw":1561680000,"fmt":"2019-06-28"},"sharesPercentSharesOut":{"raw":0.0022,"fmt":"0.22%"},"heldPercentInsiders":{"raw":3.0000001E-5,"fmt":"0.00%"},"heldPercentInstitutions":{"raw":0.96918,"fmt":"96.92%"},"shortRatio":{"raw":7.25,"fmt":"7.25"},"shortPercentOfFloat":{"raw":0.0271,"fmt":"2.71%"},"beta":{"raw":1.356478,"fmt":"1.36"},"morningStarOverallRating":{},"morningStarRiskRating":{},"category":null,"bookValue":{"raw":34.712,"fmt":"34.71"},"priceToBook":{"raw":2.1563146,"fmt":"2.16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},"revenueQuarterlyGrowth":{},"netIncomeToCommon":{"raw":-171000000,"fmt":"-171M","longFmt":"-171,000,000"},"trailingEps":{"raw":8.4,"fmt":"8.40"},"forwardEps":{"raw":1.4,"fmt":"1.4"},"pegRatio":{},"lastSplitFactor":"10000/10059","lastSplitDate":{"raw":1352764800,"fmt":"2012-11-13"},"enterpriseToRevenue":{"raw":2.36,"fmt":"2.36"},"enterpriseToEbitda":{"raw":105.791,"fmt":"105.79"},"52WeekChange":{"raw":-0.04305601,"fmt":"-4.31%"},"SandP52WeekChange":{"raw":0.077139735,"fmt":"7.71%"},"lastDividendValue":{},"lastCapGain":{},"annualHoldingsTurnover":{}},"financialData":{"maxAge":86400,"currentPrice":{"raw":74.85,"fmt":"74.85"},"targetHighPrice":{"raw":61.0,"fmt":"61.00"},"targetLowPrice":{"raw":56.0,"fmt":"56.00"},"targetMeanPrice":{"raw":58.5,"fmt":"58.50"},"targetMedianPrice":{"raw":58.5,"fmt":"58.50"},"recommendationMean":{"raw":2.5,"fmt":"2.50"},"recommendationKey":"buy","numberOfAnalystOpinions":{"raw":2,"fmt":"2","longFmt":"2"},"totalCash":{"raw":2764000000,"fmt":"2.76B","longFmt":"2,764,000,000"},"totalCashPerShare":{"raw":14.085,"fmt":"14.09"},"ebitda":{"raw":236000000,"fmt":"236M","longFmt":"236,000,000"},"totalDebt":{"raw":8099999744,"fmt":"8.1B","longFmt":"8,099,999,744"},"quickRatio":{"raw":1.33,"fmt":"1.33"},"currentRatio":{"raw":2.671,"fmt":"2.67"},"totalRevenue":{"raw":10579999744,"fmt":"10.58B","longFmt":"10,579,999,744"},"debtToEquity":{"raw":69.516,"fmt":"69.52"},"revenuePerShare":{"raw":57.422,"fmt":"57.42"},"returnOnAssets":{"raw":-0.00463,"fmt":"-0.46%"},"returnOnEquity":{"raw":-0.064,"fmt":"-6.40%"},"grossProfits":{"raw":2226000000,"fmt":"2.23B","longFmt":"2,226,000,000"},"freeCashflow":{"raw":-1274125056,"fmt":"-1.27B","longFmt":"-1,274,125,056"},"operatingCashflow":{"raw":1222000000,"fmt":"1.22B","longFmt":"1,222,000,000"},"earningsGrowth":{},"revenueGrowth":{"raw":-0.376,"fmt":"-37.60%"},"grossMargins":{"raw":0.111999996,"fmt":"11.20%"},"ebitdaMargins":{"raw":0.02231,"fmt":"2.23%"},"operatingMargins":{"raw":-0.019,"fmt":"-1.90%"},"profitMargins":{"raw":0.14631,"fmt":"14.63%"},"financialCurrency":"USD"}}],"error":null}} </t>
  </si>
  <si>
    <t xml:space="preserve">{"quoteSummary":{"result":[{"cashflowStatementHistoryQuarterly":{"cashflowStatements":[{"maxAge":1,"endDate":{"raw":1553990400,"fmt":"2019-03-31"},"netIncome":{"raw":270749000,"fmt":"270.75M","longFmt":"270,749,000"},"depreciation":{"raw":362284000,"fmt":"362.28M","longFmt":"362,284,000"},"changeToNetincome":{"raw":232528000,"fmt":"232.53M","longFmt":"232,528,000"},"changeToAccountReceivables":{"raw":-432517000,"fmt":"-432.52M","longFmt":"-432,517,000"},"changeToLiabilities":{"raw":-12506000,"fmt":"-12.51M","longFmt":"-12,506,000"},"changeToInventory":{"raw":-141258000,"fmt":"-141.26M","longFmt":"-141,258,000"},"changeToOperatingActivities":{"raw":-193225000,"fmt":"-193.22M","longFmt":"-193,225,000"},"totalCashFromOperatingActivities":{"raw":75559000,"fmt":"75.56M","longFmt":"75,559,000"},"capitalExpenditures":{"raw":-200849000,"fmt":"-200.85M","longFmt":"-200,849,000"},"investments":{"raw":3948000,"fmt":"3.95M","longFmt":"3,948,000"},"totalCashflowsFromInvestingActivities":{"raw":-2016451000,"fmt":"-2.02B","longFmt":"-2,016,451,000"},"netBorrowings":{"raw":854782000,"fmt":"854.78M","longFmt":"854,782,000"},"otherCashflowsFromFinancingActivities":{"raw":-43328000,"fmt":"-43.33M","longFmt":"-43,328,000"},"totalCashFromFinancingActivities":{"raw":722156000,"fmt":"722.16M","longFmt":"722,156,000"},"effectOfExchangeRate":{"raw":31892000,"fmt":"31.89M","longFmt":"31,892,000"},"changeInCash":{"raw":-1186844000,"fmt":"-1.19B","longFmt":"-1,186,844,000"},"repurchaseOfStock":{"raw":-89446000,"fmt":"-89.45M","longFmt":"-89,446,000"},"issuanceOfStock":{"raw":148000,"fmt":"148k","longFmt":"148,000"}},{"maxAge":1,"endDate":{"raw":1546214400,"fmt":"2018-12-31"},"netIncome":{"raw":424774000,"fmt":"424.77M","longFmt":"424,774,000"},"depreciation":{"raw":191079000,"fmt":"191.08M","longFmt":"191,079,000"},"changeToNetincome":{"raw":97784000,"fmt":"97.78M","longFmt":"97,784,000"},"changeToAccountReceivables":{"raw":82334000,"fmt":"82.33M","longFmt":"82,334,000"},"changeToLiabilities":{"raw":-71379000,"fmt":"-71.38M","longFmt":"-71,379,000"},"changeToInventory":{"raw":-427000,"fmt":"-427k","longFmt":"-427,000"},"changeToOperatingActivities":{"raw":-18138000,"fmt":"-18.14M","longFmt":"-18,138,000"},"totalCashFromOperatingActivities":{"raw":841624000,"fmt":"841.62M","longFmt":"841,624,000"},"capitalExpenditures":{"raw":-325317000,"fmt":"-325.32M","longFmt":"-325,317,000"},"investments":{"raw":-14416000,"fmt":"-14.42M","longFmt":"-14,416,000"},"totalCashflowsFromInvestingActivities":{"raw":-545542000,"fmt":"-545.54M","longFmt":"-545,542,000"},"netBorrowings":{"raw":114843000,"fmt":"114.84M","longFmt":"114,843,000"},"otherCashflowsFromFinancingActivities":{"raw":-65368000,"fmt":"-65.37M","longFmt":"-65,368,000"},"totalCashFromFinancingActivities":{"raw":52436000,"fmt":"52.44M","longFmt":"52,436,000"},"effectOfExchangeRate":{"raw":43062000,"fmt":"43.06M","longFmt":"43,062,000"},"changeInCash":{"raw":391580000,"fmt":"391.58M","longFmt":"391,580,000"},"repurchaseOfStock":{"raw":-89446000,"fmt":"-89.45M","longFmt":"-89,446,000"},"issuanceOfStock":{"raw":2961000,"fmt":"2.96M","longFmt":"2,961,000"}},{"maxAge":1,"endDate":{"raw":1538265600,"fmt":"2018-09-30"},"netIncome":{"raw":284614000,"fmt":"284.61M","longFmt":"284,614,000"},"depreciation":{"raw":178693000,"fmt":"178.69M","longFmt":"178,693,000"},"changeToNetincome":{"raw":102584000,"fmt":"102.58M","longFmt":"102,584,000"},"changeToAccountReceivables":{"raw":173908000,"fmt":"173.91M","longFmt":"173,908,000"},"changeToLiabilities":{"raw":201903000,"fmt":"201.9M","longFmt":"201,903,000"},"changeToInventory":{"raw":-64664000,"fmt":"-64.66M","longFmt":"-64,664,000"},"changeToOperatingActivities":{"raw":-160122000,"fmt":"-160.12M","longFmt":"-160,122,000"},"totalCashFromOperatingActivities":{"raw":609451000,"fmt":"609.45M","longFmt":"609,451,000"},"capitalExpenditures":{"raw":-266053000,"fmt":"-266.05M","longFmt":"-266,053,000"},"investments":{"raw":-180688000,"fmt":"-180.69M","longFmt":"-180,688,000"},"totalCashflowsFromInvestingActivities":{"raw":-570936000,"fmt":"-570.94M","longFmt":"-570,936,000"},"netBorrowings":{"raw":72519000,"fmt":"72.52M","longFmt":"72,519,000"},"otherCashflowsFromFinancingActivities":{"raw":-59972000,"fmt":"-59.97M","longFmt":"-59,972,000"},"totalCashFromFinancingActivities":{"raw":51151000,"fmt":"51.15M","longFmt":"51,151,000"},"effectOfExchangeRate":{"raw":6925000,"fmt":"6.92M","longFmt":"6,925,000"},"changeInCash":{"raw":96591000,"fmt":"96.59M","longFmt":"96,591,000"},"repurchaseOfStock":{"raw":-89446000,"fmt":"-89.45M","longFmt":"-89,446,000"},"issuanceOfStock":{"raw":38604000,"fmt":"38.6M","longFmt":"38,604,000"}},{"maxAge":1,"endDate":{"raw":1530316800,"fmt":"2018-06-30"},"netIncome":{"raw":993981000,"fmt":"993.98M","longFmt":"993,981,000"},"depreciation":{"raw":180161000,"fmt":"180.16M","longFmt":"180,161,000"},"changeToNetincome":{"raw":-778188000,"fmt":"-778.19M","longFmt":"-778,188,000"},"changeToAccountReceivables":{"raw":46024000,"fmt":"46.02M","longFmt":"46,024,000"},"changeToLiabilities":{"raw":193309000,"fmt":"193.31M","longFmt":"193,309,000"},"changeToInventory":{"raw":-7791000,"fmt":"-7.79M","longFmt":"-7,791,000"},"changeToOperatingActivities":{"raw":-54817000,"fmt":"-54.82M","longFmt":"-54,817,000"},"totalCashFromOperatingActivities":{"raw":655644000,"fmt":"655.64M","longFmt":"655,644,000"},"capitalExpenditures":{"raw":-244420000,"fmt":"-244.42M","longFmt":"-244,420,000"},"investments":{"raw":-98138000,"fmt":"-98.14M","longFmt":"-98,138,000"},"totalCashflowsFromInvestingActivities":{"raw":1271075000,"fmt":"1.27B","longFmt":"1,271,075,000"},"dividendsPaid":{"raw":-324838000,"fmt":"-324.84M","longFmt":"-324,838,000"},"netBorrowings":{"raw":-707270000,"fmt":"-707.27M","longFmt":"-707,270,000"},"otherCashflowsFromFinancingActivities":{"raw":-59109000,"fmt":"-59.11M","longFmt":"-59,109,000"},"totalCashFromFinancingActivities":{"raw":-1123161000,"fmt":"-1.12B","longFmt":"-1,123,161,000"},"effectOfExchangeRate":{"raw":7525000,"fmt":"7.53M","longFmt":"7,525,000"},"changeInCash":{"raw":811083000,"fmt":"811.08M","longFmt":"811,083,000"},"repurchaseOfStock":{"raw":-37221000,"fmt":"-37.22M","longFmt":"-37,221,000"},"issuanceOfStock":{"raw":5277000,"fmt":"5.28M","longFmt":"5,277,000"}}],"maxAge":86400},"defaultKeyStatistics":{"maxAge":1,"priceHint":{"raw":2,"fmt":"2","longFmt":"2"},"enterpriseValue":{"raw":24269608960,"fmt":"24.27B","longFmt":"24,269,608,960"},"forwardPE":{"raw":15.5649605,"fmt":"15.56"},"profitMargins":{"raw":0.11818,"fmt":"11.82%"},"floatShares":{"raw":420844180,"fmt":"420.84M","longFmt":"420,844,180"},"sharesOutstanding":{"raw":610556032,"fmt":"610.56M","longFmt":"610,556,032"},"sharesShort":{"raw":444518,"fmt":"444.52k","longFmt":"444,518"},"sharesShortPriorMonth":{"raw":559621,"fmt":"559.62k","longFmt":"559,621"},"sharesShortPreviousMonthDate":{"raw":1559260800,"fmt":"2019-05-31"},"dateShortInterest":{"raw":1561680000,"fmt":"2019-06-28"},"sharesPercentSharesOut":{"raw":7.0E-4,"fmt":"0.07%"},"heldPercentInsiders":{"raw":0.0,"fmt":"0.00%"},"heldPercentInstitutions":{"raw":0.01899,"fmt":"1.90%"},"shortRatio":{"raw":3.3,"fmt":"3.3"},"shortPercentOfFloat":{},"beta":{"raw":1.861403,"fmt":"1.86"},"morningStarOverallRating":{},"morningStarRiskRating":{},"category":null,"bookValue":{"raw":21.2925,"fmt":"21.29"},"priceToBook":{"raw":1.8567572,"fmt":"1.86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-0.028,"fmt":"-2.80%"},"revenueQuarterlyGrowth":{},"netIncomeToCommon":{},"trailingEps":{"raw":3.692,"fmt":"3.69"},"forwardEps":{"raw":2.54,"fmt":"2.54"},"pegRatio":{"raw":2.89,"fmt":"2.89"},"lastSplitFactor":"1/2","lastSplitDate":{"raw":1354579200,"fmt":"2012-12-04"},"enterpriseToRevenue":{},"enterpriseToEbitda":{},"52WeekChange":{"raw":-0.20004022,"fmt":"-20.00%"},"SandP52WeekChange":{"raw":0.077139735,"fmt":"7.71%"},"lastDividendValue":{},"lastCapGain":{},"annualHoldingsTurnover":{}},"financialData":{"maxAge":86400,"currentPrice":{"raw":39.535,"fmt":"39.53"},"targetHighPrice":{"raw":55.61,"fmt":"55.61"},"targetLowPrice":{"raw":39.07,"fmt":"39.07"},"targetMeanPrice":{"raw":47.3,"fmt":"47.30"},"targetMedianPrice":{"raw":49.63,"fmt":"49.63"},"recommendationMean":{"raw":2.2,"fmt":"2.20"},"recommendationKey":"buy","numberOfAnalystOpinions":{"raw":5,"fmt":"5","longFmt":"5"},"totalCash":{},"totalCashPerShare":{},"ebitda":{},"totalDebt":{},"quickRatio":{"raw":0.667,"fmt":"0.67"},"currentRatio":{"raw":1.019,"fmt":"1.02"},"totalRevenue":{},"debtToEquity":{"raw":100.045,"fmt":"100.04"},"revenuePerShare":{},"returnOnAssets":{"raw":0.04822,"fmt":"4.82%"},"returnOnEquity":{"raw":0.18425,"fmt":"18.42%"},"grossProfits":{"raw":5154743000,"fmt":"5.15B","longFmt":"5,154,743,000"},"freeCashflow":{},"operatingCashflow":{},"earningsGrowth":{"raw":-0.032,"fmt":"-3.20%"},"revenueGrowth":{"raw":0.039,"fmt":"3.90%"},"grossMargins":{"raw":0.31234,"fmt":"31.23%"},"ebitdaMargins":{"raw":0.175,"fmt":"17.50%"},"operatingMargins":{"raw":0.0,"fmt":"0.00%"},"profitMargins":{"raw":0.11818,"fmt":"11.82%"},"financialCurrency":"EUR"}}],"error":null}} </t>
  </si>
  <si>
    <t xml:space="preserve">{"quoteSummary":{"result":[{"cashflowStatementHistoryQuarterly":{"cashflowStatements":[{"maxAge":1,"endDate":{"raw":1553990400,"fmt":"2019-03-31"},"netIncome":{"raw":31297000,"fmt":"31.3M","longFmt":"31,297,000"},"depreciation":{"raw":316414000,"fmt":"316.41M","longFmt":"316,414,000"},"changeToNetincome":{"raw":121136000,"fmt":"121.14M","longFmt":"121,136,000"},"changeToAccountReceivables":{"raw":48961000,"fmt":"48.96M","longFmt":"48,961,000"},"changeToLiabilities":{"raw":-97269000,"fmt":"-97.27M","longFmt":"-97,269,000"},"changeToInventory":{"raw":423000,"fmt":"423k","longFmt":"423,000"},"changeToOperatingActivities":{"raw":-40450000,"fmt":"-40.45M","longFmt":"-40,450,000"},"totalCashFromOperatingActivities":{"raw":399782000,"fmt":"399.78M","longFmt":"399,782,000"},"capitalExpenditures":{"raw":-183252000,"fmt":"-183.25M","longFmt":"-183,252,000"},"investments":{"raw":22292000,"fmt":"22.29M","longFmt":"22,292,000"},"otherCashflowsFromInvestingActivities":{"raw":-30511000,"fmt":"-30.51M","longFmt":"-30,511,000"},"totalCashflowsFromInvestingActivities":{"raw":-726811000,"fmt":"-726.81M","longFmt":"-726,811,000"},"dividendsPaid":{"raw":-69799000,"fmt":"-69.8M","longFmt":"-69,799,000"},"netBorrowings":{"raw":-389767000,"fmt":"-389.77M","longFmt":"-389,767,000"},"otherCashflowsFromFinancingActivities":{"raw":-87421000,"fmt":"-87.42M","longFmt":"-87,421,000"},"totalCashFromFinancingActivities":{"raw":24851000,"fmt":"24.85M","longFmt":"24,851,000"},"effectOfExchangeRate":{"raw":-1180000,"fmt":"-1.18M","longFmt":"-1,180,000"},"changeInCash":{"raw":-303358000,"fmt":"-303.36M","longFmt":"-303,358,000"},"issuanceOfStock":{"raw":571838000,"fmt":"571.84M","longFmt":"571,838,000"}},{"maxAge":1,"endDate":{"raw":1546214400,"fmt":"2018-12-31"},"netIncome":{"raw":-23327000,"fmt":"-23.33M","longFmt":"-23,327,000"},"depreciation":{"raw":312542000,"fmt":"312.54M","longFmt":"312,542,000"},"changeToNetincome":{"raw":156678000,"fmt":"156.68M","longFmt":"156,678,000"},"changeToAccountReceivables":{"raw":-117763000,"fmt":"-117.76M","longFmt":"-117,763,000"},"changeToLiabilities":{"raw":-29042000,"fmt":"-29.04M","longFmt":"-29,042,000"},"changeToInventory":{"raw":-6403000,"fmt":"-6.4M","longFmt":"-6,403,000"},"changeToOperatingActivities":{"raw":32876000,"fmt":"32.88M","longFmt":"32,876,000"},"totalCashFromOperatingActivities":{"raw":327073000,"fmt":"327.07M","longFmt":"327,073,000"},"capitalExpenditures":{"raw":-262919000,"fmt":"-262.92M","longFmt":"-262,919,000"},"investments":{"raw":-215064000,"fmt":"-215.06M","longFmt":"-215,064,000"},"otherCashflowsFromInvestingActivities":{"raw":5001000,"fmt":"5M","longFmt":"5,001,000"},"totalCashflowsFromInvestingActivities":{"raw":-284329000,"fmt":"-284.33M","longFmt":"-284,329,000"},"dividendsPaid":{"raw":-63297000,"fmt":"-63.3M","longFmt":"-63,297,000"},"netBorrowings":{"raw":464158000,"fmt":"464.16M","longFmt":"464,158,000"},"otherCashflowsFromFinancingActivities":{"raw":-69025000,"fmt":"-69.03M","longFmt":"-69,025,000"},"totalCashFromFinancingActivities":{"raw":181837000,"fmt":"181.84M","longFmt":"181,837,000"},"effectOfExchangeRate":{"raw":-496000,"fmt":"-496k","longFmt":"-496,000"},"changeInCash":{"raw":224085000,"fmt":"224.09M","longFmt":"224,085,000"},"repurchaseOfStock":{"raw":-149999000,"fmt":"-150M","longFmt":"-149,999,000"},"issuanceOfStock":{"raw":571838000,"fmt":"571.84M","longFmt":"571,838,000"}},{"maxAge":1,"endDate":{"raw":1538265600,"fmt":"2018-09-30"},"netIncome":{"raw":142878000,"fmt":"142.88M","longFmt":"142,878,000"},"depreciation":{"raw":300472000,"fmt":"300.47M","longFmt":"300,472,000"},"changeToNetincome":{"raw":13013000,"fmt":"13.01M","longFmt":"13,013,000"},"changeToAccountReceivables":{"raw":-57948000,"fmt":"-57.95M","longFmt":"-57,948,000"},"changeToLiabilities":{"raw":-65510000,"fmt":"-65.51M","longFmt":"-65,510,000"},"changeToInventory":{"raw":5471000,"fmt":"5.47M","longFmt":"5,471,000"},"changeToOperatingActivities":{"raw":-50387000,"fmt":"-50.39M","longFmt":"-50,387,000"},"totalCashFromOperatingActivities":{"raw":302315000,"fmt":"302.31M","longFmt":"302,315,000"},"capitalExpenditures":{"raw":-362163000,"fmt":"-362.16M","longFmt":"-362,163,000"},"investments":{"raw":283903000,"fmt":"283.9M","longFmt":"283,903,000"},"otherCashflowsFromInvestingActivities":{"raw":-6600000,"fmt":"-6.6M","longFmt":"-6,600,000"},"totalCashflowsFromInvestingActivities":{"raw":-1119259000,"fmt":"-1.12B","longFmt":"-1,119,259,000"},"dividendsPaid":{"raw":-63961000,"fmt":"-63.96M","longFmt":"-63,961,000"},"netBorrowings":{"raw":1138975000,"fmt":"1.14B","longFmt":"1,138,975,000"},"otherCashflowsFromFinancingActivities":{"raw":-53396000,"fmt":"-53.4M","longFmt":"-53,396,000"},"totalCashFromFinancingActivities":{"raw":845548000,"fmt":"845.55M","longFmt":"845,548,000"},"effectOfExchangeRate":{"raw":1201000,"fmt":"1.2M","longFmt":"1,201,000"},"changeInCash":{"raw":29805000,"fmt":"29.8M","longFmt":"29,805,000"},"repurchaseOfStock":{"raw":-176070000,"fmt":"-176.07M","longFmt":"-176,070,000"},"issuanceOfStock":{"raw":571838000,"fmt":"571.84M","longFmt":"571,838,000"}},{"maxAge":1,"endDate":{"raw":1530316800,"fmt":"2018-06-30"},"netIncome":{"raw":123777000,"fmt":"123.78M","longFmt":"123,777,000"},"depreciation":{"raw":296208000,"fmt":"296.21M","longFmt":"296,208,000"},"changeToNetincome":{"raw":33509000,"fmt":"33.51M","longFmt":"33,509,000"},"changeToAccountReceivables":{"raw":-1231000,"fmt":"-1.23M","longFmt":"-1,231,000"},"changeToLiabilities":{"raw":2343000,"fmt":"2.34M","longFmt":"2,343,000"},"changeToInventory":{"raw":-1814000,"fmt":"-1.81M","longFmt":"-1,814,000"},"changeToOperatingActivities":{"raw":33845000,"fmt":"33.84M","longFmt":"33,845,000"},"totalCashFromOperatingActivities":{"raw":515487000,"fmt":"515.49M","longFmt":"515,487,000"},"capitalExpenditures":{"raw":-443137000,"fmt":"-443.14M","longFmt":"-443,137,000"},"investments":{"raw":200000000,"fmt":"200M","longFmt":"200,000,000"},"otherCashflowsFromInvestingActivities":{"raw":-4134000,"fmt":"-4.13M","longFmt":"-4,134,000"},"totalCashflowsFromInvestingActivities":{"raw":-247056000,"fmt":"-247.06M","longFmt":"-247,056,000"},"dividendsPaid":{"raw":-65335000,"fmt":"-65.33M","longFmt":"-65,335,000"},"netBorrowings":{"raw":259091000,"fmt":"259.09M","longFmt":"259,091,000"},"otherCashflowsFromFinancingActivities":{"raw":-119993000,"fmt":"-119.99M","longFmt":"-119,993,000"},"totalCashFromFinancingActivities":{"raw":-521101000,"fmt":"-521.1M","longFmt":"-521,101,000"},"effectOfExchangeRate":{"raw":140000,"fmt":"140k","longFmt":"140,000"},"changeInCash":{"raw":-252530000,"fmt":"-252.53M","longFmt":"-252,530,000"},"repurchaseOfStock":{"raw":-594864000,"fmt":"-594.86M","longFmt":"-594,864,000"},"issuanceOfStock":{"raw":571838000,"fmt":"571.84M","longFmt":"571,838,000"}}],"maxAge":86400},"defaultKeyStatistics":{"maxAge":1,"priceHint":{"raw":2,"fmt":"2","longFmt":"2"},"enterpriseValue":{"raw":34397843456,"fmt":"34.4B","longFmt":"34,397,843,456"},"forwardPE":{"raw":18.341616,"fmt":"18.34"},"profitMargins":{"raw":0.0235,"fmt":"2.35%"},"floatShares":{"raw":506027492,"fmt":"506.03M","longFmt":"506,027,492"},"sharesOutstanding":{"raw":566656000,"fmt":"566.66M","longFmt":"566,656,000"},"sharesShort":{"raw":20569462,"fmt":"20.57M","longFmt":"20,569,462"},"sharesShortPriorMonth":{"raw":22620475,"fmt":"22.62M","longFmt":"22,620,475"},"sharesShortPreviousMonthDate":{"raw":1559260800,"fmt":"2019-05-31"},"dateShortInterest":{"raw":1561680000,"fmt":"2019-06-28"},"sharesPercentSharesOut":{"raw":0.0383,"fmt":"3.83%"},"heldPercentInsiders":{"raw":0.07446,"fmt":"7.45%"},"heldPercentInstitutions":{"raw":0.81563,"fmt":"81.56%"},"shortRatio":{"raw":3.48,"fmt":"3.48"},"shortPercentOfFloat":{"raw":0.0397,"fmt":"3.97%"},"beta":{"raw":1.174485,"fmt":"1.17"},"morningStarOverallRating":{},"morningStarRiskRating":{},"category":null,"bookValue":{"raw":12.634,"fmt":"12.63"},"priceToBook":{"raw":2.3373437,"fmt":"2.34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-0.86,"fmt":"-86.00%"},"revenueQuarterlyGrowth":{},"netIncomeToCommon":{"raw":254072000,"fmt":"254.07M","longFmt":"254,072,000"},"trailingEps":{"raw":0.47,"fmt":"0.47"},"forwardEps":{"raw":1.61,"fmt":"1.61"},"pegRatio":{"raw":0.84,"fmt":"0.84"},"lastSplitFactor":"1/2","lastSplitDate":{"raw":1116460800,"fmt":"2005-05-19"},"enterpriseToRevenue":{"raw":2.944,"fmt":"2.94"},"enterpriseToEbitda":{"raw":13.421,"fmt":"13.42"},"52WeekChange":{"raw":-0.055912673,"fmt":"-5.59%"},"SandP52WeekChange":{"raw":0.077139735,"fmt":"7.71%"},"lastDividendValue":{},"lastCapGain":{},"annualHoldingsTurnover":{}},"financialData":{"maxAge":86400,"currentPrice":{"raw":29.53,"fmt":"29.53"},"targetHighPrice":{"raw":38.5,"fmt":"38.50"},"targetLowPrice":{"raw":27.0,"fmt":"27.00"},"targetMeanPrice":{"raw":33.09,"fmt":"33.09"},"targetMedianPrice":{"raw":32.0,"fmt":"32.00"},"recommendationMean":{"raw":2.1,"fmt":"2.10"},"recommendationKey":"buy","numberOfAnalystOpinions":{"raw":17,"fmt":"17","longFmt":"17"},"totalCash":{"raw":1223404032,"fmt":"1.22B","longFmt":"1,223,404,032"},"totalCashPerShare":{"raw":2.277,"fmt":"2.28"},"ebitda":{"raw":2562977024,"fmt":"2.56B","longFmt":"2,562,977,024"},"totalDebt":{"raw":15307274240,"fmt":"15.31B","longFmt":"15,307,274,240"},"quickRatio":{"raw":0.656,"fmt":"0.66"},"currentRatio":{"raw":0.785,"fmt":"0.79"},"totalRevenue":{"raw":11683803136,"fmt":"11.68B","longFmt":"11,683,803,136"},"debtToEquity":{"raw":135.257,"fmt":"135.26"},"revenuePerShare":{"raw":21.774,"fmt":"21.77"},"returnOnAssets":{"raw":0.027660001,"fmt":"2.77%"},"returnOnEquity":{"raw":0.03367,"fmt":"3.37%"},"grossProfits":{"raw":4844221000,"fmt":"4.84B","longFmt":"4,844,221,000"},"freeCashflow":{"raw":9453625,"fmt":"9.45M","longFmt":"9,453,625"},"operatingCashflow":{"raw":1544657024,"fmt":"1.54B","longFmt":"1,544,657,024"},"earningsGrowth":{"raw":-0.867,"fmt":"-86.70%"},"revenueGrowth":{"raw":0.127,"fmt":"12.70%"},"grossMargins":{"raw":0.42551997,"fmt":"42.55%"},"ebitdaMargins":{"raw":0.21936001,"fmt":"21.94%"},"operatingMargins":{"raw":0.11446,"fmt":"11.45%"},"profitMargins":{"raw":0.0235,"fmt":"2.35%"},"financialCurrency":"USD"}}],"error":null}} </t>
  </si>
  <si>
    <t xml:space="preserve">{"quoteSummary":{"result":[{"cashflowStatementHistoryQuarterly":{"cashflowStatements":[{"maxAge":1,"endDate":{"raw":1553904000,"fmt":"2019-03-30"},"netIncome":{"raw":501806000,"fmt":"501.81M","longFmt":"501,806,000"},"depreciation":{"raw":179671000,"fmt":"179.67M","longFmt":"179,671,000"},"changeToNetincome":{"raw":84555000,"fmt":"84.56M","longFmt":"84,555,000"},"changeToAccountReceivables":{"raw":21958000,"fmt":"21.96M","longFmt":"21,958,000"},"changeToLiabilities":{"raw":-11397000,"fmt":"-11.4M","longFmt":"-11,397,000"},"changeToInventory":{"raw":107907000,"fmt":"107.91M","longFmt":"107,907,000"},"changeToOperatingActivities":{"raw":-339365000,"fmt":"-339.37M","longFmt":"-339,365,000"},"totalCashFromOperatingActivities":{"raw":650708000,"fmt":"650.71M","longFmt":"650,708,000"},"capitalExpenditures":{"raw":-288786000,"fmt":"-288.79M","longFmt":"-288,786,000"},"investments":{"raw":17562000,"fmt":"17.56M","longFmt":"17,562,000"},"otherCashflowsFromInvestingActivities":{"raw":2176000,"fmt":"2.18M","longFmt":"2,176,000"},"totalCashflowsFromInvestingActivities":{"raw":-265633000,"fmt":"-265.63M","longFmt":"-265,633,000"},"dividendsPaid":{"raw":-123400000,"fmt":"-123.4M","longFmt":"-123,400,000"},"netBorrowings":{"raw":13568000,"fmt":"13.57M","longFmt":"13,568,000"},"otherCashflowsFromFinancingActivities":{"raw":-52349000,"fmt":"-52.35M","longFmt":"-52,349,000"},"totalCashFromFinancingActivities":{"raw":-233238000,"fmt":"-233.24M","longFmt":"-233,238,000"},"effectOfExchangeRate":{"raw":84000,"fmt":"84k","longFmt":"84,000"},"changeInCash":{"raw":151921000,"fmt":"151.92M","longFmt":"151,921,000"},"repurchaseOfStock":{"raw":-74194000,"fmt":"-74.19M","longFmt":"-74,194,000"},"issuanceOfStock":{"raw":3137000,"fmt":"3.14M","longFmt":"3,137,000"}},{"maxAge":1,"endDate":{"raw":1546214400,"fmt":"2018-12-31"},"netIncome":{"raw":646779000,"fmt":"646.78M","longFmt":"646,779,000"},"depreciation":{"raw":178623000,"fmt":"178.62M","longFmt":"178,623,000"},"changeToNetincome":{"raw":-14241000,"fmt":"-14.24M","longFmt":"-14,241,000"},"changeToAccountReceivables":{"raw":129685000,"fmt":"129.69M","longFmt":"129,685,000"},"changeToLiabilities":{"raw":6020000,"fmt":"6.02M","longFmt":"6,020,000"},"changeToInventory":{"raw":-447236000,"fmt":"-447.24M","longFmt":"-447,236,000"},"changeToOperatingActivities":{"raw":-2241000,"fmt":"-2.24M","longFmt":"-2,241,000"},"totalCashFromOperatingActivities":{"raw":492493000,"fmt":"492.49M","longFmt":"492,493,000"},"capitalExpenditures":{"raw":-357792000,"fmt":"-357.79M","longFmt":"-357,792,000"},"investments":{"raw":-9872000,"fmt":"-9.87M","longFmt":"-9,872,000"},"otherCashflowsFromInvestingActivities":{"raw":1000,"fmt":"1k","longFmt":"1,000"},"totalCashflowsFromInvestingActivities":{"raw":-397101000,"fmt":"-397.1M","longFmt":"-397,101,000"},"dividendsPaid":{"raw":-120394000,"fmt":"-120.39M","longFmt":"-120,394,000"},"netBorrowings":{"raw":5042000,"fmt":"5.04M","longFmt":"5,042,000"},"otherCashflowsFromFinancingActivities":{"raw":-9162000,"fmt":"-9.16M","longFmt":"-9,162,000"},"totalCashFromFinancingActivities":{"raw":-627120000,"fmt":"-627.12M","longFmt":"-627,120,000"},"effectOfExchangeRate":{"raw":-1541000,"fmt":"-1.54M","longFmt":"-1,541,000"},"changeInCash":{"raw":-533269000,"fmt":"-533.27M","longFmt":"-533,269,000"},"repurchaseOfStock":{"raw":-502606000,"fmt":"-502.61M","longFmt":"-502,606,000"},"issuanceOfStock":{"raw":3137000,"fmt":"3.14M","longFmt":"3,137,000"}},{"maxAge":1,"endDate":{"raw":1538179200,"fmt":"2018-09-29"},"netIncome":{"raw":676656000,"fmt":"676.66M","longFmt":"676,656,000"},"depreciation":{"raw":290039000,"fmt":"290.04M","longFmt":"290,039,000"},"changeToNetincome":{"raw":37542000,"fmt":"37.54M","longFmt":"37,542,000"},"changeToAccountReceivables":{"raw":-12704000,"fmt":"-12.7M","longFmt":"-12,704,000"},"changeToLiabilities":{"raw":-138398000,"fmt":"-138.4M","longFmt":"-138,398,000"},"changeToInventory":{"raw":31401000,"fmt":"31.4M","longFmt":"31,401,000"},"changeToOperatingActivities":{"raw":186688000,"fmt":"186.69M","longFmt":"186,688,000"},"totalCashFromOperatingActivities":{"raw":1030867000,"fmt":"1.03B","longFmt":"1,030,867,000"},"capitalExpenditures":{"raw":-263253000,"fmt":"-263.25M","longFmt":"-263,253,000"},"investments":{"raw":-38113000,"fmt":"-38.11M","longFmt":"-38,113,000"},"otherCashflowsFromInvestingActivities":{"raw":23969000,"fmt":"23.97M","longFmt":"23,969,000"},"totalCashflowsFromInvestingActivities":{"raw":-266730000,"fmt":"-266.73M","longFmt":"-266,730,000"},"dividendsPaid":{"raw":-121333000,"fmt":"-121.33M","longFmt":"-121,333,000"},"netBorrowings":{"raw":-6339000,"fmt":"-6.34M","longFmt":"-6,339,000"},"otherCashflowsFromFinancingActivities":{"raw":-10733000,"fmt":"-10.73M","longFmt":"-10,733,000"},"totalCashFromFinancingActivities":{"raw":-310275000,"fmt":"-310.27M","longFmt":"-310,275,000"},"effectOfExchangeRate":{"raw":-8160000,"fmt":"-8.16M","longFmt":"-8,160,000"},"changeInCash":{"raw":445702000,"fmt":"445.7M","longFmt":"445,702,000"},"repurchaseOfStock":{"raw":-183692000,"fmt":"-183.69M","longFmt":"-183,692,000"},"issuanceOfStock":{"raw":11822000,"fmt":"11.82M","longFmt":"11,822,000"}},{"maxAge":1,"endDate":{"raw":1530316800,"fmt":"2018-06-30"},"netIncome":{"raw":683153000,"fmt":"683.15M","longFmt":"683,153,000"},"depreciation":{"raw":179857000,"fmt":"179.86M","longFmt":"179,857,000"},"changeToNetincome":{"raw":81457000,"fmt":"81.46M","longFmt":"81,457,000"},"changeToAccountReceivables":{"raw":-258432000,"fmt":"-258.43M","longFmt":"-258,432,000"},"changeToLiabilities":{"raw":210114000,"fmt":"210.11M","longFmt":"210,114,000"},"changeToInventory":{"raw":-429333000,"fmt":"-429.33M","longFmt":"-429,333,000"},"changeToOperatingActivities":{"raw":153605000,"fmt":"153.6M","longFmt":"153,605,000"},"totalCashFromOperatingActivities":{"raw":742671000,"fmt":"742.67M","longFmt":"742,671,000"},"capitalExpenditures":{"raw":-189283000,"fmt":"-189.28M","longFmt":"-189,283,000"},"investments":{"raw":-17526000,"fmt":"-17.53M","longFmt":"-17,526,000"},"otherCashflowsFromInvestingActivities":{"raw":403000,"fmt":"403k","longFmt":"403,000"},"totalCashflowsFromInvestingActivities":{"raw":-195076000,"fmt":"-195.08M","longFmt":"-195,076,000"},"dividendsPaid":{"raw":-121862000,"fmt":"-121.86M","longFmt":"-121,862,000"},"netBorrowings":{"raw":480841000,"fmt":"480.84M","longFmt":"480,841,000"},"otherCashflowsFromFinancingActivities":{"raw":-24997000,"fmt":"-25M","longFmt":"-24,997,000"},"totalCashFromFinancingActivities":{"raw":174750000,"fmt":"174.75M","longFmt":"174,750,000"},"effectOfExchangeRate":{"raw":3854000,"fmt":"3.85M","longFmt":"3,854,000"},"changeInCash":{"raw":726199000,"fmt":"726.2M","longFmt":"726,199,000"},"repurchaseOfStock":{"raw":-159232000,"fmt":"-159.23M","longFmt":"-159,232,000"},"issuanceOfStock":{"raw":11822000,"fmt":"11.82M","longFmt":"11,822,000"}}],"maxAge":86400},"defaultKeyStatistics":{"maxAge":1,"priceHint":{"raw":2,"fmt":"2","longFmt":"2"},"enterpriseValue":{"raw":20262541312,"fmt":"20.26B","longFmt":"20,262,541,312"},"forwardPE":{"raw":11.639752,"fmt":"11.64"},"profitMargins":{"raw":0.098000005,"fmt":"9.80%"},"floatShares":{"raw":303188609,"fmt":"303.19M","longFmt":"303,188,609"},"sharesOutstanding":{"raw":304785984,"fmt":"304.79M","longFmt":"304,785,984"},"sharesShort":{"raw":7556889,"fmt":"7.56M","longFmt":"7,556,889"},"sharesShortPriorMonth":{"raw":5825694,"fmt":"5.83M","longFmt":"5,825,694"},"sharesShortPreviousMonthDate":{"raw":1559260800,"fmt":"2019-05-31"},"dateShortInterest":{"raw":1561680000,"fmt":"2019-06-28"},"sharesPercentSharesOut":{"raw":0.0248,"fmt":"2.48%"},"heldPercentInsiders":{"raw":0.00527,"fmt":"0.53%"},"heldPercentInstitutions":{"raw":0.80601,"fmt":"80.60%"},"shortRatio":{"raw":2.51,"fmt":"2.51"},"shortPercentOfFloat":{"raw":0.0277,"fmt":"2.77%"},"beta":{"raw":1.655784,"fmt":"1.66"},"morningStarOverallRating":{},"morningStarRiskRating":{},"category":null,"bookValue":{"raw":33.185,"fmt":"33.19"},"priceToBook":{"raw":1.6941389,"fmt":"1.69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1553904000,"fmt":"2019-03-30"},"earningsQuarterlyGrowth":{"raw":0.417,"fmt":"41.70%"},"revenueQuarterlyGrowth":{},"netIncomeToCommon":{"raw":2498263040,"fmt":"2.5B","longFmt":"2,498,263,040"},"trailingEps":{"raw":7.971,"fmt":"7.97"},"forwardEps":{"raw":4.83,"fmt":"4.83"},"pegRatio":{"raw":-2.58,"fmt":"-2.58"},"lastSplitFactor":"1/2","lastSplitDate":{"raw":1149120000,"fmt":"2006-06-01"},"enterpriseToRevenue":{"raw":0.792,"fmt":"0.79"},"enterpriseToEbitda":{"raw":4.708,"fmt":"4.71"},"52WeekChange":{"raw":-0.13716608,"fmt":"-13.72%"},"SandP52WeekChange":{"raw":0.077139735,"fmt":"7.71%"},"lastDividendValue":{},"lastCapGain":{},"annualHoldingsTurnover":{}},"financialData":{"maxAge":86400,"currentPrice":{"raw":56.22,"fmt":"56.22"},"targetHighPrice":{"raw":85.5,"fmt":"85.50"},"targetLowPrice":{"raw":50.0,"fmt":"50.00"},"targetMeanPrice":{"raw":61.04,"fmt":"61.04"},"targetMedianPrice":{"raw":60.0,"fmt":"60.00"},"recommendationMean":{"raw":2.2,"fmt":"2.20"},"recommendationKey":"buy","numberOfAnalystOpinions":{"raw":12,"fmt":"12","longFmt":"12"},"totalCash":{"raw":1600807040,"fmt":"1.6B","longFmt":"1,600,807,040"},"totalCashPerShare":{"raw":5.252,"fmt":"5.25"},"ebitda":{"raw":4304082944,"fmt":"4.3B","longFmt":"4,304,082,944"},"totalDebt":{"raw":4641559040,"fmt":"4.64B","longFmt":"4,641,559,040"},"quickRatio":{"raw":1.59,"fmt":"1.59"},"currentRatio":{"raw":3.368,"fmt":"3.37"},"totalRevenue":{"raw":25595484160,"fmt":"25.6B","longFmt":"25,595,484,160"},"debtToEquity":{"raw":44.194,"fmt":"44.19"},"revenuePerShare":{"raw":81.867,"fmt":"81.87"},"returnOnAssets":{"raw":0.12701,"fmt":"12.70%"},"returnOnEquity":{"raw":0.26549,"fmt":"26.55%"},"grossProfits":{"raw":4295408000,"fmt":"4.3B","longFmt":"4,295,408,000"},"freeCashflow":{"raw":1186598656,"fmt":"1.19B","longFmt":"1,186,598,656"},"operatingCashflow":{"raw":2916739072,"fmt":"2.92B","longFmt":"2,916,739,072"},"earningsGrowth":{"raw":0.477,"fmt":"47.70%"},"revenueGrowth":{"raw":0.095,"fmt":"9.50%"},"grossMargins":{"raw":0.17444,"fmt":"17.44%"},"ebitdaMargins":{"raw":0.16816,"fmt":"16.82%"},"operatingMargins":{"raw":0.1358,"fmt":"13.58%"},"profitMargins":{"raw":0.098000005,"fmt":"9.80%"},"financialCurrency":"USD"}}],"error":null}} </t>
  </si>
  <si>
    <t xml:space="preserve">{"quoteSummary":{"result":[{"cashflowStatementHistoryQuarterly":{"cashflowStatements":[{"maxAge":1,"endDate":{"raw":1553990400,"fmt":"2019-03-31"},"netIncome":{"raw":2317000000,"fmt":"2.32B","longFmt":"2,317,000,000"},"depreciation":{"raw":1806000000,"fmt":"1.81B","longFmt":"1,806,000,000"},"changeToNetincome":{"raw":838000000,"fmt":"838M","longFmt":"838,000,000"},"changeToAccountReceivables":{"raw":4345000000,"fmt":"4.34B","longFmt":"4,345,000,000"},"changeToLiabilities":{"raw":8483000000,"fmt":"8.48B","longFmt":"8,483,000,000"},"changeToInventory":{"raw":-2951000000,"fmt":"-2.95B","longFmt":"-2,951,000,000"},"changeToOperatingActivities":{"raw":-9593000000,"fmt":"-9.59B","longFmt":"-9,593,000,000"},"totalCashFromOperatingActivities":{"raw":5765000000,"fmt":"5.76B","longFmt":"5,765,000,000"},"capitalExpenditures":{"raw":-1314000000,"fmt":"-1.31B","longFmt":"-1,314,000,000"},"investments":{"raw":4673000000,"fmt":"4.67B","longFmt":"4,673,000,000"},"otherCashflowsFromInvestingActivities":{"raw":-165000000,"fmt":"-165M","longFmt":"-165,000,000"},"totalCashflowsFromInvestingActivities":{"raw":3268000000,"fmt":"3.27B","longFmt":"3,268,000,000"},"dividendsPaid":{"raw":-986000000,"fmt":"-986M","longFmt":"-986,000,000"},"netBorrowings":{"raw":-604000000,"fmt":"-604M","longFmt":"-604,000,000"},"otherCashflowsFromFinancingActivities":{"raw":-1010000000,"fmt":"-1.01B","longFmt":"-1,010,000,000"},"totalCashFromFinancingActivities":{"raw":-2600000000,"fmt":"-2.6B","longFmt":"-2,600,000,000"},"effectOfExchangeRate":{"raw":631000000,"fmt":"631M","longFmt":"631,000,000"},"changeInCash":{"raw":7064000000,"fmt":"7.06B","longFmt":"7,064,000,000"}},{"maxAge":1,"endDate":{"raw":1546214400,"fmt":"2018-12-31"},"netIncome":{"raw":-6553000000,"fmt":"-6.55B","longFmt":"-6,553,000,000"},"depreciation":{"raw":742000000,"fmt":"742M","longFmt":"742,000,000"},"changeToNetincome":{"raw":5083000000,"fmt":"5.08B","longFmt":"5,083,000,000"},"changeToAccountReceivables":{"raw":-7521000000,"fmt":"-7.52B","longFmt":"-7,521,000,000"},"changeToLiabilities":{"raw":4950000000,"fmt":"4.95B","longFmt":"4,950,000,000"},"changeToInventory":{"raw":1689000000,"fmt":"1.69B","longFmt":"1,689,000,000"},"changeToOperatingActivities":{"raw":10500000000,"fmt":"10.5B","longFmt":"10,500,000,000"},"totalCashFromOperatingActivities":{"raw":4287000000,"fmt":"4.29B","longFmt":"4,287,000,000"},"capitalExpenditures":{"raw":-1069000000,"fmt":"-1.07B","longFmt":"-1,069,000,000"},"investments":{"raw":-1201000000,"fmt":"-1.2B","longFmt":"-1,201,000,000"},"otherCashflowsFromInvestingActivities":{"raw":-96000000,"fmt":"-96M","longFmt":"-96,000,000"},"totalCashflowsFromInvestingActivities":{"raw":-2204000000,"fmt":"-2.2B","longFmt":"-2,204,000,000"},"dividendsPaid":{"raw":-134000000,"fmt":"-134M","longFmt":"-134,000,000"},"netBorrowings":{"raw":-837000000,"fmt":"-837M","longFmt":"-837,000,000"},"otherCashflowsFromFinancingActivities":{"raw":167000000,"fmt":"167M","longFmt":"167,000,000"},"totalCashFromFinancingActivities":{"raw":-563000000,"fmt":"-563M","longFmt":"-563,000,000"},"effectOfExchangeRate":{"raw":811000000,"fmt":"811M","longFmt":"811,000,000"},"changeInCash":{"raw":2331000000,"fmt":"2.33B","longFmt":"2,331,000,000"},"issuanceOfStock":{"raw":107000000,"fmt":"107M","longFmt":"107,000,000"}},{"maxAge":1,"endDate":{"raw":1538265600,"fmt":"2018-09-30"},"netIncome":{"raw":2745000000,"fmt":"2.75B","longFmt":"2,745,000,000"},"depreciation":{"raw":1215000000,"fmt":"1.22B","longFmt":"1,215,000,000"},"changeToNetincome":{"raw":-1722000000,"fmt":"-1.72B","longFmt":"-1,722,000,000"},"changeToAccountReceivables":{"raw":-3503000000,"fmt":"-3.5B","longFmt":"-3,503,000,000"},"changeToLiabilities":{"raw":733000000,"fmt":"733M","longFmt":"733,000,000"},"changeToInventory":{"raw":-1773000000,"fmt":"-1.77B","longFmt":"-1,773,000,000"},"changeToOperatingActivities":{"raw":3667000000,"fmt":"3.67B","longFmt":"3,667,000,000"},"totalCashFromOperatingActivities":{"raw":2040000000,"fmt":"2.04B","longFmt":"2,040,000,000"},"capitalExpenditures":{"raw":-1088000000,"fmt":"-1.09B","longFmt":"-1,088,000,000"},"investments":{"raw":30000000,"fmt":"30M","longFmt":"30,000,000"},"otherCashflowsFromInvestingActivities":{"raw":-190000000,"fmt":"-190M","longFmt":"-190,000,000"},"totalCashflowsFromInvestingActivities":{"raw":-1722000000,"fmt":"-1.72B","longFmt":"-1,722,000,000"},"dividendsPaid":{"raw":-2000000,"fmt":"-2M","longFmt":"-2,000,000"},"netBorrowings":{"raw":-837000000,"fmt":"-837M","longFmt":"-837,000,000"},"otherCashflowsFromFinancingActivities":{"raw":254000000,"fmt":"254M","longFmt":"254,000,000"},"totalCashFromFinancingActivities":{"raw":252000000,"fmt":"252M","longFmt":"252,000,000"},"effectOfExchangeRate":{"raw":-1562000000,"fmt":"-1.56B","longFmt":"-1,562,000,000"},"changeInCash":{"raw":-992000000,"fmt":"-992M","longFmt":"-992,000,000"},"issuanceOfStock":{"raw":107000000,"fmt":"107M","longFmt":"107,000,000"}},{"maxAge":1,"endDate":{"raw":1530316800,"fmt":"2018-06-30"},"netIncome":{"raw":-1885000000,"fmt":"-1.89B","longFmt":"-1,885,000,000"},"depreciation":{"raw":1430000000,"fmt":"1.43B","longFmt":"1,430,000,000"},"changeToNetincome":{"raw":-439000000,"fmt":"-439M","longFmt":"-439,000,000"},"changeToAccountReceivables":{"raw":1661000000,"fmt":"1.66B","longFmt":"1,661,000,000"},"changeToLiabilities":{"raw":1019000000,"fmt":"1.02B","longFmt":"1,019,000,000"},"changeToInventory":{"raw":-1910000000,"fmt":"-1.91B","longFmt":"-1,910,000,000"},"changeToOperatingActivities":{"raw":931000000,"fmt":"931M","longFmt":"931,000,000"},"totalCashFromOperatingActivities":{"raw":1442000000,"fmt":"1.44B","longFmt":"1,442,000,000"},"capitalExpenditures":{"raw":-951000000,"fmt":"-951M","longFmt":"-951,000,000"},"investments":{"raw":3656000000,"fmt":"3.66B","longFmt":"3,656,000,000"},"otherCashflowsFromInvestingActivities":{"raw":-398000000,"fmt":"-398M","longFmt":"-398,000,000"},"totalCashflowsFromInvestingActivities":{"raw":1603000000,"fmt":"1.6B","longFmt":"1,603,000,000"},"dividendsPaid":{"raw":-3289000000,"fmt":"-3.29B","longFmt":"-3,289,000,000"},"netBorrowings":{"raw":-837000000,"fmt":"-837M","longFmt":"-837,000,000"},"otherCashflowsFromFinancingActivities":{"raw":-383000000,"fmt":"-383M","longFmt":"-383,000,000"},"totalCashFromFinancingActivities":{"raw":-3672000000,"fmt":"-3.67B","longFmt":"-3,672,000,000"},"effectOfExchangeRate":{"raw":980000000,"fmt":"980M","longFmt":"980,000,000"},"changeInCash":{"raw":353000000,"fmt":"353M","longFmt":"353,000,000"},"issuanceOfStock":{"raw":107000000,"fmt":"107M","longFmt":"107,000,000"}}],"maxAge":86400},"defaultKeyStatistics":{"maxAge":1,"priceHint":{"raw":2,"fmt":"2","longFmt":"2"},"enterpriseValue":{"raw":31759253504,"fmt":"31.76B","longFmt":"31,759,253,504"},"forwardPE":{"raw":17.907408,"fmt":"17.91"},"profitMargins":{"raw":-0.0156,"fmt":"-1.56%"},"floatShares":{"raw":2798610918,"fmt":"2.8B","longFmt":"2,798,610,918"},"sharesOutstanding":{"raw":0,"fmt":null,"longFmt":"0"},"sharesShort":{"raw":11772400,"fmt":"11.77M","longFmt":"11,772,400"},"sharesShortPriorMonth":{"raw":13433297,"fmt":"13.43M","longFmt":"13,433,297"},"sharesShortPreviousMonthDate":{"raw":1559260800,"fmt":"2019-05-31"},"dateShortInterest":{"raw":1561680000,"fmt":"2019-06-28"},"sharesPercentSharesOut":{"raw":0.0022,"fmt":"0.22%"},"heldPercentInsiders":{"raw":0.0,"fmt":"0.00%"},"heldPercentInstitutions":{"raw":2.21948,"fmt":"221.95%"},"shortRatio":{"raw":1.28,"fmt":"1.28"},"shortPercentOfFloat":{},"beta":{"raw":0.27662,"fmt":"0.28"},"morningStarOverallRating":{},"morningStarRiskRating":{},"category":null,"bookValue":{"raw":3.251,"fmt":"3.25"},"priceToBook":{"raw":2.9744694,"fmt":"2.97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},"revenueQuarterlyGrowth":{},"netIncomeToCommon":{},"trailingEps":{"raw":-0.722,"fmt":"-0.72"},"forwardEps":{"raw":0.54,"fmt":"0.54"},"pegRatio":{"raw":0.37,"fmt":"0.37"},"lastSplitFactor":"1/2","lastSplitDate":{"raw":1213056000,"fmt":"2008-06-10"},"enterpriseToRevenue":{},"enterpriseToEbitda":{},"52WeekChange":{"raw":0.25751626,"fmt":"25.75%"},"SandP52WeekChange":{"raw":0.077139735,"fmt":"7.71%"},"lastDividendValue":{},"lastCapGain":{},"annualHoldingsTurnover":{}},"financialData":{"maxAge":86400,"currentPrice":{"raw":9.67,"fmt":"9.67"},"targetHighPrice":{"raw":11.4,"fmt":"11.40"},"targetLowPrice":{"raw":10.0,"fmt":"10.00"},"targetMeanPrice":{"raw":10.76,"fmt":"10.76"},"targetMedianPrice":{"raw":11.09,"fmt":"11.09"},"recommendationMean":{"raw":2.1,"fmt":"2.10"},"recommendationKey":"buy","numberOfAnalystOpinions":{"raw":5,"fmt":"5","longFmt":"5"},"totalCash":{},"totalCashPerShare":{},"ebitda":{},"totalDebt":{},"quickRatio":{"raw":1.047,"fmt":"1.05"},"currentRatio":{"raw":1.318,"fmt":"1.32"},"totalRevenue":{},"debtToEquity":{"raw":54.173,"fmt":"54.17"},"revenuePerShare":{},"returnOnAssets":{"raw":0.02931,"fmt":"2.93%"},"returnOnEquity":{"raw":-0.03537,"fmt":"-3.54%"},"grossProfits":{"raw":74138000000,"fmt":"74.14B","longFmt":"74,138,000,000"},"freeCashflow":{},"operatingCashflow":{},"earningsGrowth":{},"revenueGrowth":{"raw":0.127,"fmt":"12.70%"},"grossMargins":{"raw":0.35769,"fmt":"35.77%"},"ebitdaMargins":{"raw":0.08304,"fmt":"8.30%"},"operatingMargins":{"raw":0.0,"fmt":"0.00%"},"profitMargins":{"raw":-0.0156,"fmt":"-1.56%"},"financialCurrency":"SEK"}}],"error":null}} </t>
  </si>
  <si>
    <t xml:space="preserve">{"quoteSummary":{"result":[{"cashflowStatementHistoryQuarterly":{"cashflowStatements":[{"maxAge":1,"endDate":{"raw":1553990400,"fmt":"2019-03-31"},"netIncome":{"raw":907000000,"fmt":"907M","longFmt":"907,000,000"},"depreciation":{"raw":1238000000,"fmt":"1.24B","longFmt":"1,238,000,000"},"changeToNetincome":{"raw":182000000,"fmt":"182M","longFmt":"182,000,000"},"changeToAccountReceivables":{"raw":79000000,"fmt":"79M","longFmt":"79,000,000"},"changeToLiabilities":{"raw":-764000000,"fmt":"-764M","longFmt":"-764,000,000"},"changeToInventory":{"raw":128000000,"fmt":"128M","longFmt":"128,000,000"},"changeToOperatingActivities":{"raw":-1010000000,"fmt":"-1.01B","longFmt":"-1,010,000,000"},"totalCashFromOperatingActivities":{"raw":1044000000,"fmt":"1.04B","longFmt":"1,044,000,000"},"capitalExpenditures":{"raw":-1873000000,"fmt":"-1.87B","longFmt":"-1,873,000,000"},"otherCashflowsFromInvestingActivities":{"raw":79000000,"fmt":"79M","longFmt":"79,000,000"},"totalCashflowsFromInvestingActivities":{"raw":-1786000000,"fmt":"-1.79B","longFmt":"-1,786,000,000"},"dividendsPaid":{"raw":-352000000,"fmt":"-352M","longFmt":"-352,000,000"},"netBorrowings":{"raw":590000000,"fmt":"590M","longFmt":"590,000,000"},"otherCashflowsFromFinancingActivities":{"raw":-14000000,"fmt":"-14M","longFmt":"-14,000,000"},"totalCashFromFinancingActivities":{"raw":275000000,"fmt":"275M","longFmt":"275,000,000"},"changeInCash":{"raw":-467000000,"fmt":"-467M","longFmt":"-467,000,000"},"issuanceOfStock":{"raw":51000000,"fmt":"51M","longFmt":"51,000,000"}},{"maxAge":1,"endDate":{"raw":1546214400,"fmt":"2018-12-31"},"netIncome":{"raw":152000000,"fmt":"152M","longFmt":"152,000,000"},"depreciation":{"raw":1214000000,"fmt":"1.21B","longFmt":"1,214,000,000"},"changeToNetincome":{"raw":724000000,"fmt":"724M","longFmt":"724,000,000"},"changeToAccountReceivables":{"raw":-398000000,"fmt":"-398M","longFmt":"-398,000,000"},"changeToLiabilities":{"raw":467000000,"fmt":"467M","longFmt":"467,000,000"},"changeToInventory":{"raw":-13000000,"fmt":"-13M","longFmt":"-13,000,000"},"changeToOperatingActivities":{"raw":-494000000,"fmt":"-494M","longFmt":"-494,000,000"},"totalCashFromOperatingActivities":{"raw":1969000000,"fmt":"1.97B","longFmt":"1,969,000,000"},"capitalExpenditures":{"raw":-2194000000,"fmt":"-2.19B","longFmt":"-2,194,000,000"},"otherCashflowsFromInvestingActivities":{"raw":-32000000,"fmt":"-32M","longFmt":"-32,000,000"},"totalCashflowsFromInvestingActivities":{"raw":-2225000000,"fmt":"-2.23B","longFmt":"-2,225,000,000"},"dividendsPaid":{"raw":-333000000,"fmt":"-333M","longFmt":"-333,000,000"},"netBorrowings":{"raw":25000000,"fmt":"25M","longFmt":"25,000,000"},"otherCashflowsFromFinancingActivities":{"raw":-14000000,"fmt":"-14M","longFmt":"-14,000,000"},"totalCashFromFinancingActivities":{"raw":-284000000,"fmt":"-284M","longFmt":"-284,000,000"},"changeInCash":{"raw":-540000000,"fmt":"-540M","longFmt":"-540,000,000"},"issuanceOfStock":{"raw":38000000,"fmt":"38M","longFmt":"38,000,000"}},{"maxAge":1,"endDate":{"raw":1538265600,"fmt":"2018-09-30"},"netIncome":{"raw":733000000,"fmt":"733M","longFmt":"733,000,000"},"depreciation":{"raw":1207000000,"fmt":"1.21B","longFmt":"1,207,000,000"},"changeToNetincome":{"raw":489000000,"fmt":"489M","longFmt":"489,000,000"},"changeToAccountReceivables":{"raw":-62000000,"fmt":"-62M","longFmt":"-62,000,000"},"changeToLiabilities":{"raw":426000000,"fmt":"426M","longFmt":"426,000,000"},"changeToInventory":{"raw":-84000000,"fmt":"-84M","longFmt":"-84,000,000"},"changeToOperatingActivities":{"raw":-74000000,"fmt":"-74M","longFmt":"-74,000,000"},"totalCashFromOperatingActivities":{"raw":2806000000,"fmt":"2.81B","longFmt":"2,806,000,000"},"capitalExpenditures":{"raw":-1747000000,"fmt":"-1.75B","longFmt":"-1,747,000,000"},"otherCashflowsFromInvestingActivities":{"raw":-74000000,"fmt":"-74M","longFmt":"-74,000,000"},"totalCashflowsFromInvestingActivities":{"raw":-1763000000,"fmt":"-1.76B","longFmt":"-1,763,000,000"},"dividendsPaid":{"raw":-333000000,"fmt":"-333M","longFmt":"-333,000,000"},"netBorrowings":{"raw":587000000,"fmt":"587M","longFmt":"587,000,000"},"otherCashflowsFromFinancingActivities":{"raw":-44000000,"fmt":"-44M","longFmt":"-44,000,000"},"totalCashFromFinancingActivities":{"raw":250000000,"fmt":"250M","longFmt":"250,000,000"},"changeInCash":{"raw":1293000000,"fmt":"1.29B","longFmt":"1,293,000,000"},"issuanceOfStock":{"raw":40000000,"fmt":"40M","longFmt":"40,000,000"}},{"maxAge":1,"endDate":{"raw":1530316800,"fmt":"2018-06-30"},"netIncome":{"raw":540000000,"fmt":"540M","longFmt":"540,000,000"},"depreciation":{"raw":1202000000,"fmt":"1.2B","longFmt":"1,202,000,000"},"changeToNetincome":{"raw":366000000,"fmt":"366M","longFmt":"366,000,000"},"changeToAccountReceivables":{"raw":-238000000,"fmt":"-238M","longFmt":"-238,000,000"},"changeToLiabilities":{"raw":109000000,"fmt":"109M","longFmt":"109,000,000"},"changeToInventory":{"raw":-107000000,"fmt":"-107M","longFmt":"-107,000,000"},"changeToOperatingActivities":{"raw":326000000,"fmt":"326M","longFmt":"326,000,000"},"totalCashFromOperatingActivities":{"raw":2367000000,"fmt":"2.37B","longFmt":"2,367,000,000"},"capitalExpenditures":{"raw":-1927000000,"fmt":"-1.93B","longFmt":"-1,927,000,000"},"otherCashflowsFromInvestingActivities":{"raw":-15000000,"fmt":"-15M","longFmt":"-15,000,000"},"totalCashflowsFromInvestingActivities":{"raw":-1989000000,"fmt":"-1.99B","longFmt":"-1,989,000,000"},"dividendsPaid":{"raw":-333000000,"fmt":"-333M","longFmt":"-333,000,000"},"netBorrowings":{"raw":-111000000,"fmt":"-111M","longFmt":"-111,000,000"},"otherCashflowsFromFinancingActivities":{"raw":-20000000,"fmt":"-20M","longFmt":"-20,000,000"},"totalCashFromFinancingActivities":{"raw":-449000000,"fmt":"-449M","longFmt":"-449,000,000"},"changeInCash":{"raw":-71000000,"fmt":"-71M","longFmt":"-71,000,000"},"issuanceOfStock":{"raw":15000000,"fmt":"15M","longFmt":"15,000,000"}}],"maxAge":86400},"defaultKeyStatistics":{"maxAge":1,"priceHint":{"raw":2,"fmt":"2","longFmt":"2"},"enterpriseValue":{"raw":86039273472,"fmt":"86.04B","longFmt":"86,039,273,472"},"forwardPE":{"raw":15.394568,"fmt":"15.39"},"profitMargins":{"raw":0.0652,"fmt":"6.52%"},"floatShares":{"raw":969323675,"fmt":"969.32M","longFmt":"969,323,675"},"sharesOutstanding":{"raw":970955008,"fmt":"970.96M","longFmt":"970,955,008"},"sharesShort":{"raw":13532129,"fmt":"13.53M","longFmt":"13,532,129"},"sharesShortPriorMonth":{"raw":12693801,"fmt":"12.69M","longFmt":"12,693,801"},"sharesShortPreviousMonthDate":{"raw":1559260800,"fmt":"2019-05-31"},"dateShortInterest":{"raw":1561680000,"fmt":"2019-06-28"},"sharesPercentSharesOut":{"raw":0.0139,"fmt":"1.39%"},"heldPercentInsiders":{"raw":0.0023999999,"fmt":"0.24%"},"heldPercentInstitutions":{"raw":0.81638,"fmt":"81.64%"},"shortRatio":{"raw":2.74,"fmt":"2.74"},"shortPercentOfFloat":{"raw":0.0139999995,"fmt":"1.40%"},"beta":{"raw":0.373762,"fmt":"0.37"},"morningStarOverallRating":{},"morningStarRiskRating":{},"category":null,"bookValue":{"raw":32.295,"fmt":"32.29"},"priceToBook":{"raw":1.4920268,"fmt":"1.49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0.55,"fmt":"55.00%"},"revenueQuarterlyGrowth":{},"netIncomeToCommon":{"raw":2332000000,"fmt":"2.33B","longFmt":"2,332,000,000"},"trailingEps":{"raw":2.401,"fmt":"2.40"},"forwardEps":{"raw":3.13,"fmt":"3.13"},"pegRatio":{"raw":19.46,"fmt":"19.46"},"lastSplitFactor":"1/2","lastSplitDate":{"raw":1083801600,"fmt":"2004-05-06"},"enterpriseToRevenue":{"raw":2.405,"fmt":"2.40"},"enterpriseToEbitda":{"raw":9.026,"fmt":"9.03"},"52WeekChange":{"raw":0.15966785,"fmt":"15.97%"},"SandP52WeekChange":{"raw":0.077139735,"fmt":"7.71%"},"lastDividendValue":{},"lastCapGain":{},"annualHoldingsTurnover":{}},"financialData":{"maxAge":86400,"currentPrice":{"raw":48.185,"fmt":"48.19"},"targetHighPrice":{"raw":59.0,"fmt":"59.00"},"targetLowPrice":{"raw":50.0,"fmt":"50.00"},"targetMeanPrice":{"raw":53.41,"fmt":"53.41"},"targetMedianPrice":{"raw":53.0,"fmt":"53.00"},"recommendationMean":{"raw":2.1,"fmt":"2.10"},"recommendationKey":"buy","numberOfAnalystOpinions":{"raw":17,"fmt":"17","longFmt":"17"},"totalCash":{"raw":880000000,"fmt":"880M","longFmt":"880,000,000"},"totalCashPerShare":{"raw":0.906,"fmt":"0.91"},"ebitda":{"raw":9532000256,"fmt":"9.53B","longFmt":"9,532,000,256"},"totalDebt":{"raw":37112000512,"fmt":"37.11B","longFmt":"37,112,000,512"},"quickRatio":{"raw":0.532,"fmt":"0.53"},"currentRatio":{"raw":1.02,"fmt":"1.02"},"totalRevenue":{"raw":35768999936,"fmt":"35.77B","longFmt":"35,768,999,936"},"debtToEquity":{"raw":110.112,"fmt":"110.11"},"revenuePerShare":{"raw":36.942,"fmt":"36.94"},"returnOnAssets":{"raw":0.02447,"fmt":"2.45%"},"returnOnEquity":{"raw":0.07285,"fmt":"7.28%"},"grossProfits":{"raw":10146000000,"fmt":"10.15B","longFmt":"10,146,000,000"},"freeCashflow":{"raw":122125000,"fmt":"122.12M","longFmt":"122,125,000"},"operatingCashflow":{"raw":8185999872,"fmt":"8.19B","longFmt":"8,185,999,872"},"earningsGrowth":{"raw":0.55,"fmt":"55.00%"},"revenueGrowth":{"raw":-0.022,"fmt":"-2.20%"},"grossMargins":{"raw":0.28792998,"fmt":"28.79%"},"ebitdaMargins":{"raw":0.26649,"fmt":"26.65%"},"operatingMargins":{"raw":0.13059,"fmt":"13.06%"},"profitMargins":{"raw":0.0652,"fmt":"6.52%"},"financialCurrency":"USD"}}],"error":null}} </t>
  </si>
  <si>
    <t xml:space="preserve">{"quoteSummary":{"result":[{"cashflowStatementHistoryQuarterly":{"cashflowStatements":[{"maxAge":1,"endDate":{"raw":1553990400,"fmt":"2019-03-31"},"netIncome":{"raw":5820442000,"fmt":"5.82B","longFmt":"5,820,442,000"},"depreciation":{"raw":725668000,"fmt":"725.67M","longFmt":"725,668,000"},"changeToNetincome":{"raw":2530123000,"fmt":"2.53B","longFmt":"2,530,123,000"},"changeToLiabilities":{"raw":-9534000,"fmt":"-9.53M","longFmt":"-9,534,000"},"changeToOperatingActivities":{"raw":-6783296000,"fmt":"-6.78B","longFmt":"-6,783,296,000"},"totalCashFromOperatingActivities":{"raw":-4081199000,"fmt":"-4.08B","longFmt":"-4,081,199,000"},"capitalExpenditures":{"raw":-690753000,"fmt":"-690.75M","longFmt":"-690,753,000"},"investments":{"raw":24236811000,"fmt":"24.24B","longFmt":"24,236,811,000"},"otherCashflowsFromInvestingActivities":{"raw":435405000,"fmt":"435.4M","longFmt":"435,405,000"},"totalCashflowsFromInvestingActivities":{"raw":23834259000,"fmt":"23.83B","longFmt":"23,834,259,000"},"dividendsPaid":{"raw":-4388804000,"fmt":"-4.39B","longFmt":"-4,388,804,000"},"netBorrowings":{"raw":6728093000,"fmt":"6.73B","longFmt":"6,728,093,000"},"otherCashflowsFromFinancingActivities":{"raw":-16298971000,"fmt":"-16.3B","longFmt":"-16,298,971,000"},"totalCashFromFinancingActivities":{"raw":-13959682000,"fmt":"-13.96B","longFmt":"-13,959,682,000"},"effectOfExchangeRate":{"raw":218371000,"fmt":"218.37M","longFmt":"218,371,000"},"changeInCash":{"raw":6011749000,"fmt":"6.01B","longFmt":"6,011,749,000"}},{"maxAge":1,"endDate":{"raw":1546214400,"fmt":"2018-12-31"},"netIncome":{"raw":2579730000,"fmt":"2.58B","longFmt":"2,579,730,000"},"depreciation":{"raw":1553504000,"fmt":"1.55B","longFmt":"1,553,504,000"},"changeToNetincome":{"raw":42318648000,"fmt":"42.32B","longFmt":"42,318,648,000"},"changeToLiabilities":{"raw":24012000,"fmt":"24.01M","longFmt":"24,012,000"},"changeToOperatingActivities":{"raw":-85175622000,"fmt":"-85.18B","longFmt":"-85,175,622,000"},"totalCashFromOperatingActivities":{"raw":-36680221000,"fmt":"-36.68B","longFmt":"-36,680,221,000"},"capitalExpenditures":{"raw":-1168253000,"fmt":"-1.17B","longFmt":"-1,168,253,000"},"investments":{"raw":6747009000,"fmt":"6.75B","longFmt":"6,747,009,000"},"otherCashflowsFromInvestingActivities":{"raw":17966954000,"fmt":"17.97B","longFmt":"17,966,954,000"},"totalCashflowsFromInvestingActivities":{"raw":21519595000,"fmt":"21.52B","longFmt":"21,519,595,000"},"dividendsPaid":{"raw":-372934000,"fmt":"-372.93M","longFmt":"-372,934,000"},"netBorrowings":{"raw":16930056000,"fmt":"16.93B","longFmt":"16,930,056,000"},"otherCashflowsFromFinancingActivities":{"raw":-2630159000,"fmt":"-2.63B","longFmt":"-2,630,159,000"},"totalCashFromFinancingActivities":{"raw":13926963000,"fmt":"13.93B","longFmt":"13,926,963,000"},"effectOfExchangeRate":{"raw":-18069000,"fmt":"-18.07M","longFmt":"-18,069,000"},"changeInCash":{"raw":-1251732000,"fmt":"-1.25B","longFmt":"-1,251,732,000"}},{"maxAge":1,"endDate":{"raw":1538265600,"fmt":"2018-09-30"},"netIncome":{"raw":5009677000,"fmt":"5.01B","longFmt":"5,009,677,000"},"depreciation":{"raw":638857000,"fmt":"638.86M","longFmt":"638,857,000"},"changeToNetincome":{"raw":11701792000,"fmt":"11.7B","longFmt":"11,701,792,000"},"changeToLiabilities":{"raw":-2337000,"fmt":"-2.34M","longFmt":"-2,337,000"},"changeToOperatingActivities":{"raw":-2904861000,"fmt":"-2.9B","longFmt":"-2,904,861,000"},"totalCashFromOperatingActivities":{"raw":4271139000,"fmt":"4.27B","longFmt":"4,271,139,000"},"capitalExpenditures":{"raw":-358828000,"fmt":"-358.83M","longFmt":"-358,828,000"},"investments":{"raw":-16708033000,"fmt":"-16.71B","longFmt":"-16,708,033,000"},"otherCashflowsFromInvestingActivities":{"raw":755297000,"fmt":"755.3M","longFmt":"755,297,000"},"totalCashflowsFromInvestingActivities":{"raw":-17078326000,"fmt":"-17.08B","longFmt":"-17,078,326,000"},"dividendsPaid":{"raw":-1373235000,"fmt":"-1.37B","longFmt":"-1,373,235,000"},"netBorrowings":{"raw":-12224862000,"fmt":"-12.22B","longFmt":"-12,224,862,000"},"otherCashflowsFromFinancingActivities":{"raw":30769872000,"fmt":"30.77B","longFmt":"30,769,872,000"},"totalCashFromFinancingActivities":{"raw":17171775000,"fmt":"17.17B","longFmt":"17,171,775,000"},"effectOfExchangeRate":{"raw":348137000,"fmt":"348.14M","longFmt":"348,137,000"},"changeInCash":{"raw":4712725000,"fmt":"4.71B","longFmt":"4,712,725,000"}},{"maxAge":1,"endDate":{"raw":1530316800,"fmt":"2018-06-30"},"netIncome":{"raw":4527787000,"fmt":"4.53B","longFmt":"4,527,787,000"},"depreciation":{"raw":631950000,"fmt":"631.95M","longFmt":"631,950,000"},"changeToNetincome":{"raw":8564617000,"fmt":"8.56B","longFmt":"8,564,617,000"},"changeToLiabilities":{"raw":18315000,"fmt":"18.32M","longFmt":"18,315,000"},"changeToOperatingActivities":{"raw":-59671648000,"fmt":"-59.67B","longFmt":"-59,671,648,000"},"totalCashFromOperatingActivities":{"raw":-46818793000,"fmt":"-46.82B","longFmt":"-46,818,793,000"},"capitalExpenditures":{"raw":-203432000,"fmt":"-203.43M","longFmt":"-203,432,000"},"investments":{"raw":-22088650000,"fmt":"-22.09B","longFmt":"-22,088,650,000"},"otherCashflowsFromInvestingActivities":{"raw":265198000,"fmt":"265.2M","longFmt":"265,198,000"},"totalCashflowsFromInvestingActivities":{"raw":-22301030000,"fmt":"-22.3B","longFmt":"-22,301,030,000"},"dividendsPaid":{"raw":-305714000,"fmt":"-305.71M","longFmt":"-305,714,000"},"netBorrowings":{"raw":12813068000,"fmt":"12.81B","longFmt":"12,813,068,000"},"otherCashflowsFromFinancingActivities":{"raw":16359903000,"fmt":"16.36B","longFmt":"16,359,903,000"},"totalCashFromFinancingActivities":{"raw":28867257000,"fmt":"28.87B","longFmt":"28,867,257,000"},"effectOfExchangeRate":{"raw":254187000,"fmt":"254.19M","longFmt":"254,187,000"},"changeInCash":{"raw":-39998379000,"fmt":"-40B","longFmt":"-39,998,379,000"}}],"maxAge":86400},"defaultKeyStatistics":{"maxAge":1,"priceHint":{"raw":2,"fmt":"2","longFmt":"2"},"enterpriseValue":{"raw":80563937280,"fmt":"80.56B","longFmt":"80,563,937,280"},"forwardPE":{"raw":11.4827585,"fmt":"11.48"},"profitMargins":{"raw":0.24572,"fmt":"24.57%"},"floatShares":{"raw":5764699354,"fmt":"5.76B","longFmt":"5,764,699,354"},"sharesOutstanding":{"raw":8032300032,"fmt":"8.03B","longFmt":"8,032,300,032"},"sharesShort":{"raw":14674233,"fmt":"14.67M","longFmt":"14,674,233"},"sharesShortPriorMonth":{"raw":11755931,"fmt":"11.76M","longFmt":"11,755,931"},"sharesShortPreviousMonthDate":{"raw":1559260800,"fmt":"2019-05-31"},"dateShortInterest":{"raw":1561680000,"fmt":"2019-06-28"},"sharesPercentSharesOut":{"raw":0.0018000001,"fmt":"0.18%"},"heldPercentInsiders":{"raw":2.2E-4,"fmt":"0.02%"},"heldPercentInstitutions":{"raw":0.21263,"fmt":"21.26%"},"shortRatio":{"raw":0.8,"fmt":"0.8"},"shortPercentOfFloat":{},"beta":{"raw":0.033335,"fmt":"0.03"},"morningStarOverallRating":{},"morningStarRiskRating":{},"category":null,"bookValue":{"raw":4.549,"fmt":"4.55"},"priceToBook":{"raw":2.1960871,"fmt":"2.20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0.303,"fmt":"30.30%"},"revenueQuarterlyGrowth":{},"netIncomeToCommon":{},"trailingEps":{"raw":0.7,"fmt":"0.70"},"forwardEps":{"raw":0.87,"fmt":"0.87"},"pegRatio":{"raw":0.59,"fmt":"0.59"},"lastSplitFactor":"5/6","lastSplitDate":{"raw":1554076800,"fmt":"2019-04-01"},"enterpriseToRevenue":{},"enterpriseToEbitda":{},"52WeekChange":{"raw":0.6347593,"fmt":"63.48%"},"SandP52WeekChange":{"raw":0.077139735,"fmt":"7.71%"},"lastDividendValue":{},"lastCapGain":{},"annualHoldingsTurnover":{}},"financialData":{"maxAge":86400,"currentPrice":{"raw":9.99,"fmt":"9.99"},"targetHighPrice":{"raw":12.0,"fmt":"12.00"},"targetLowPrice":{"raw":7.7,"fmt":"7.70"},"targetMeanPrice":{"raw":9.6,"fmt":"9.60"},"targetMedianPrice":{"raw":9.33,"fmt":"9.33"},"recommendationMean":{"raw":2.7,"fmt":"2.70"},"recommendationKey":"hold","numberOfAnalystOpinions":{"raw":6,"fmt":"6","longFmt":"6"},"totalCash":{},"totalCashPerShare":{},"ebitda":{},"totalDebt":{},"quickRatio":{},"currentRatio":{},"totalRevenue":{},"debtToEquity":{},"revenuePerShare":{},"returnOnAssets":{"raw":0.014199999,"fmt":"1.42%"},"returnOnEquity":{"raw":0.14962,"fmt":"14.96%"},"grossProfits":{"raw":70798510000,"fmt":"70.8B","longFmt":"70,798,510,000"},"freeCashflow":{},"operatingCashflow":{},"earningsGrowth":{"raw":0.29,"fmt":"29.00%"},"revenueGrowth":{"raw":0.053,"fmt":"5.30%"},"grossMargins":{"raw":0.0,"fmt":"0.00%"},"ebitdaMargins":{"raw":0.0,"fmt":"0.00%"},"operatingMargins":{"raw":0.0,"fmt":"0.00%"},"profitMargins":{"raw":0.24572,"fmt":"24.57%"},"financialCurrency":"BRL"}}],"error":null}} </t>
  </si>
  <si>
    <t xml:space="preserve">{"quoteSummary":{"result":[{"cashflowStatementHistoryQuarterly":{"cashflowStatements":[{"maxAge":1,"endDate":{"raw":1553990400,"fmt":"2019-03-31"},"netIncome":{"raw":318281000,"fmt":"318.28M","longFmt":"318,281,000"},"depreciation":{"raw":97966000,"fmt":"97.97M","longFmt":"97,966,000"},"changeToNetincome":{"raw":-7298000,"fmt":"-7.3M","longFmt":"-7,298,000"},"changeToAccountReceivables":{"raw":-34113000,"fmt":"-34.11M","longFmt":"-34,113,000"},"changeToLiabilities":{"raw":137917000,"fmt":"137.92M","longFmt":"137,917,000"},"changeToOperatingActivities":{"raw":-38291000,"fmt":"-38.29M","longFmt":"-38,291,000"},"totalCashFromOperatingActivities":{"raw":462005000,"fmt":"462M","longFmt":"462,005,000"},"capitalExpenditures":{"raw":-43352000,"fmt":"-43.35M","longFmt":"-43,352,000"},"investments":{"raw":-62184000,"fmt":"-62.18M","longFmt":"-62,184,000"},"totalCashflowsFromInvestingActivities":{"raw":-145549000,"fmt":"-145.55M","longFmt":"-145,549,000"},"netBorrowings":{"raw":-10546000,"fmt":"-10.55M","longFmt":"-10,546,000"},"totalCashFromFinancingActivities":{"raw":-154460000,"fmt":"-154.46M","longFmt":"-154,460,000"},"effectOfExchangeRate":{"raw":-24170000,"fmt":"-24.17M","longFmt":"-24,170,000"},"changeInCash":{"raw":137826000,"fmt":"137.83M","longFmt":"137,826,000"},"repurchaseOfStock":{"raw":-159254000,"fmt":"-159.25M","longFmt":"-159,254,000"},"issuanceOfStock":{"raw":15340000,"fmt":"15.34M","longFmt":"15,340,000"}},{"maxAge":1,"endDate":{"raw":1546214400,"fmt":"2018-12-31"},"netIncome":{"raw":311474000,"fmt":"311.47M","longFmt":"311,474,000"},"depreciation":{"raw":95700000,"fmt":"95.7M","longFmt":"95,700,000"},"changeToNetincome":{"raw":29635000,"fmt":"29.64M","longFmt":"29,635,000"},"changeToAccountReceivables":{"raw":-10386000,"fmt":"-10.39M","longFmt":"-10,386,000"},"changeToLiabilities":{"raw":-64092000,"fmt":"-64.09M","longFmt":"-64,092,000"},"changeToOperatingActivities":{"raw":5317000,"fmt":"5.32M","longFmt":"5,317,000"},"totalCashFromOperatingActivities":{"raw":391529000,"fmt":"391.53M","longFmt":"391,529,000"},"capitalExpenditures":{"raw":-33170000,"fmt":"-33.17M","longFmt":"-33,170,000"},"investments":{"raw":-2598000,"fmt":"-2.6M","longFmt":"-2,598,000"},"totalCashflowsFromInvestingActivities":{"raw":-107063000,"fmt":"-107.06M","longFmt":"-107,063,000"},"netBorrowings":{"raw":279086000,"fmt":"279.09M","longFmt":"279,086,000"},"otherCashflowsFromFinancingActivities":{"raw":-1934000,"fmt":"-1.93M","longFmt":"-1,934,000"},"totalCashFromFinancingActivities":{"raw":-86533000,"fmt":"-86.53M","longFmt":"-86,533,000"},"effectOfExchangeRate":{"raw":24108000,"fmt":"24.11M","longFmt":"24,108,000"},"changeInCash":{"raw":222041000,"fmt":"222.04M","longFmt":"222,041,000"},"repurchaseOfStock":{"raw":-379066000,"fmt":"-379.07M","longFmt":"-379,066,000"},"issuanceOfStock":{"raw":15381000,"fmt":"15.38M","longFmt":"15,381,000"}},{"maxAge":1,"endDate":{"raw":1538265600,"fmt":"2018-09-30"},"netIncome":{"raw":293485000,"fmt":"293.49M","longFmt":"293,485,000"},"depreciation":{"raw":-60216000,"fmt":"-60.22M","longFmt":"-60,216,000"},"changeToNetincome":{"raw":29812000,"fmt":"29.81M","longFmt":"29,812,000"},"changeToAccountReceivables":{"raw":-11067000,"fmt":"-11.07M","longFmt":"-11,067,000"},"changeToLiabilities":{"raw":-22492000,"fmt":"-22.49M","longFmt":"-22,492,000"},"changeToOperatingActivities":{"raw":-44861000,"fmt":"-44.86M","longFmt":"-44,861,000"},"totalCashFromOperatingActivities":{"raw":340363000,"fmt":"340.36M","longFmt":"340,363,000"},"capitalExpenditures":{"raw":-42367000,"fmt":"-42.37M","longFmt":"-42,367,000"},"investments":{"raw":-279000,"fmt":"-279k","longFmt":"-279,000"},"totalCashflowsFromInvestingActivities":{"raw":-76826000,"fmt":"-76.83M","longFmt":"-76,826,000"},"netBorrowings":{"raw":-18746000,"fmt":"-18.75M","longFmt":"-18,746,000"},"otherCashflowsFromFinancingActivities":{"raw":-2430000,"fmt":"-2.43M","longFmt":"-2,430,000"},"totalCashFromFinancingActivities":{"raw":-226120000,"fmt":"-226.12M","longFmt":"-226,120,000"},"effectOfExchangeRate":{"raw":-24422000,"fmt":"-24.42M","longFmt":"-24,422,000"},"changeInCash":{"raw":12995000,"fmt":"12.99M","longFmt":"12,995,000"},"repurchaseOfStock":{"raw":-215616000,"fmt":"-215.62M","longFmt":"-215,616,000"},"issuanceOfStock":{"raw":10672000,"fmt":"10.67M","longFmt":"10,672,000"}},{"maxAge":1,"endDate":{"raw":1530316800,"fmt":"2018-06-30"},"netIncome":{"raw":288280000,"fmt":"288.28M","longFmt":"288,280,000"},"depreciation":{"raw":100810000,"fmt":"100.81M","longFmt":"100,810,000"},"changeToNetincome":{"raw":12057000,"fmt":"12.06M","longFmt":"12,057,000"},"changeToAccountReceivables":{"raw":-90804000,"fmt":"-90.8M","longFmt":"-90,804,000"},"changeToLiabilities":{"raw":-62272000,"fmt":"-62.27M","longFmt":"-62,272,000"},"changeToOperatingActivities":{"raw":55695000,"fmt":"55.7M","longFmt":"55,695,000"},"totalCashFromOperatingActivities":{"raw":317303000,"fmt":"317.3M","longFmt":"317,303,000"},"capitalExpenditures":{"raw":-33741000,"fmt":"-33.74M","longFmt":"-33,741,000"},"investments":{"raw":157000,"fmt":"157k","longFmt":"157,000"},"totalCashflowsFromInvestingActivities":{"raw":-127496000,"fmt":"-127.5M","longFmt":"-127,496,000"},"netBorrowings":{"raw":36739000,"fmt":"36.74M","longFmt":"36,739,000"},"otherCashflowsFromFinancingActivities":{"raw":-2430000,"fmt":"-2.43M","longFmt":"-2,430,000"},"totalCashFromFinancingActivities":{"raw":-297117000,"fmt":"-297.12M","longFmt":"-297,117,000"},"effectOfExchangeRate":{"raw":-9140000,"fmt":"-9.14M","longFmt":"-9,140,000"},"changeInCash":{"raw":-116450000,"fmt":"-116.45M","longFmt":"-116,450,000"},"repurchaseOfStock":{"raw":-347017000,"fmt":"-347.02M","longFmt":"-347,017,000"},"issuanceOfStock":{"raw":13161000,"fmt":"13.16M","longFmt":"13,161,000"}}],"maxAge":86400},"defaultKeyStatistics":{"maxAge":1,"priceHint":{"raw":2,"fmt":"2","longFmt":"2"},"enterpriseValue":{"raw":21513414656,"fmt":"21.51B","longFmt":"21,513,414,656"},"forwardPE":{"raw":22.144068,"fmt":"22.14"},"profitMargins":{"raw":0.102919996,"fmt":"10.29%"},"floatShares":{"raw":198833695,"fmt":"198.83M","longFmt":"198,833,695"},"sharesOutstanding":{"raw":0,"fmt":null,"longFmt":"0"},"sharesShort":{"raw":915677,"fmt":"915.68k","longFmt":"915,677"},"sharesShortPriorMonth":{"raw":1186565,"fmt":"1.19M","longFmt":"1,186,565"},"sharesShortPreviousMonthDate":{"raw":1559260800,"fmt":"2019-05-31"},"dateShortInterest":{"raw":1561680000,"fmt":"2019-06-28"},"sharesPercentSharesOut":{"raw":0.0033000002,"fmt":"0.33%"},"heldPercentInsiders":{},"heldPercentInstitutions":{},"shortRatio":{"raw":6.02,"fmt":"6.02"},"shortPercentOfFloat":{},"beta":{"raw":0.547316,"fmt":"0.55"},"morningStarOverallRating":{},"morningStarRiskRating":{},"category":null,"bookValue":{"raw":18.03,"fmt":"18.03"},"priceToBook":{"raw":4.3477535,"fmt":"4.35"},"annualReportExpenseRatio":{},"ytdReturn":{},"beta3Year":{},"totalAssets":{},"yield":{},"fundFamily":null,"fundInceptionDate":{},"legalType":null,"threeYearAverageReturn":{},"fiveYearAverageReturn":{},"priceToSalesTrailing12Months":{},"lastFiscalYearEnd":{"raw":1538265600,"fmt":"2018-09-30"},"nextFiscalYearEnd":{"raw":1601424000,"fmt":"2020-09-30"},"mostRecentQuarter":{"raw":1553990400,"fmt":"2019-03-31"},"earningsQuarterlyGrowth":{"raw":0.16,"fmt":"16.00%"},"revenueQuarterlyGrowth":{},"netIncomeToCommon":{},"trailingEps":{"raw":2.969,"fmt":"2.97"},"forwardEps":{"raw":3.54,"fmt":"3.54"},"pegRatio":{"raw":3.27,"fmt":"3.27"},"lastSplitFactor":"1/2","lastSplitDate":{"raw":948153600,"fmt":"2000-01-18"},"enterpriseToRevenue":{},"enterpriseToEbitda":{},"52WeekChange":{"raw":0.19514048,"fmt":"19.51%"},"SandP52WeekChange":{"raw":0.077139735,"fmt":"7.71%"},"lastDividendValue":{},"lastCapGain":{},"annualHoldingsTurnover":{}},"financialData":{"maxAge":86400,"currentPrice":{"raw":78.39,"fmt":"78.39"},"targetHighPrice":{"raw":66.9,"fmt":"66.90"},"targetLowPrice":{"raw":35.42,"fmt":"35.42"},"targetMeanPrice":{"raw":58.67,"fmt":"58.67"},"targetMedianPrice":{"raw":62.97,"fmt":"62.97"},"recommendationMean":{"raw":2.4,"fmt":"2.40"},"recommendationKey":"buy","numberOfAnalystOpinions":{"raw":13,"fmt":"13","longFmt":"13"},"totalCash":{},"totalCashPerShare":{},"ebitda":{},"totalDebt":{},"quickRatio":{"raw":0.981,"fmt":"0.98"},"currentRatio":{"raw":1.164,"fmt":"1.16"},"totalRevenue":{},"debtToEquity":{"raw":31.193,"fmt":"31.19"},"revenuePerShare":{},"returnOnAssets":{"raw":0.0879,"fmt":"8.79%"},"returnOnEquity":{"raw":0.17504999,"fmt":"17.50%"},"grossProfits":{"raw":3517335000,"fmt":"3.52B","longFmt":"3,517,335,000"},"freeCashflow":{},"operatingCashflow":{},"earningsGrowth":{"raw":0.213,"fmt":"21.30%"},"revenueGrowth":{"raw":0.04,"fmt":"4.00%"},"grossMargins":{"raw":0.30422002,"fmt":"30.42%"},"ebitdaMargins":{"raw":0.16968,"fmt":"16.97%"},"operatingMargins":{"raw":0.0,"fmt":"0.00%"},"profitMargins":{"raw":0.102919996,"fmt":"10.29%"},"financialCurrency":"CAD"}}],"error":null}} </t>
  </si>
  <si>
    <t xml:space="preserve">{"quoteSummary":{"result":[{"cashflowStatementHistoryQuarterly":{"cashflowStatements":[{"maxAge":1,"endDate":{"raw":1553990400,"fmt":"2019-03-31"},"netIncome":{"raw":242879000,"fmt":"242.88M","longFmt":"242,879,000"},"depreciation":{"raw":131335000,"fmt":"131.34M","longFmt":"131,335,000"},"changeToNetincome":{"raw":-24217000,"fmt":"-24.22M","longFmt":"-24,217,000"},"changeToLiabilities":{"raw":0,"fmt":null,"longFmt":"0"},"changeToOperatingActivities":{"raw":197619000,"fmt":"197.62M","longFmt":"197,619,000"},"totalCashFromOperatingActivities":{"raw":547616000,"fmt":"547.62M","longFmt":"547,616,000"},"capitalExpenditures":{"raw":-77771000,"fmt":"-77.77M","longFmt":"-77,771,000"},"investments":{"raw":66777000,"fmt":"66.78M","longFmt":"66,777,000"},"otherCashflowsFromInvestingActivities":{"raw":40971000,"fmt":"40.97M","longFmt":"40,971,000"},"totalCashflowsFromInvestingActivities":{"raw":-110521000,"fmt":"-110.52M","longFmt":"-110,521,000"},"netBorrowings":{"raw":35173000,"fmt":"35.17M","longFmt":"35,173,000"},"otherCashflowsFromFinancingActivities":{"raw":1000,"fmt":"1k","longFmt":"1,000"},"totalCashFromFinancingActivities":{"raw":35174000,"fmt":"35.17M","longFmt":"35,174,000"},"effectOfExchangeRate":{"raw":-1484000,"fmt":"-1.48M","longFmt":"-1,484,000"},"changeInCash":{"raw":470785000,"fmt":"470.79M","longFmt":"470,785,000"}},{"maxAge":1,"endDate":{"raw":1546214400,"fmt":"2018-12-31"},"netIncome":{"raw":225825000,"fmt":"225.82M","longFmt":"225,825,000"},"depreciation":{"raw":97475000,"fmt":"97.47M","longFmt":"97,475,000"},"changeToNetincome":{"raw":-56477000,"fmt":"-56.48M","longFmt":"-56,477,000"},"changeToAccountReceivables":{"raw":-517579000,"fmt":"-517.58M","longFmt":"-517,579,000"},"changeToLiabilities":{"raw":-51090000,"fmt":"-51.09M","longFmt":"-51,090,000"},"changeToInventory":{"raw":-176443000,"fmt":"-176.44M","longFmt":"-176,443,000"},"changeToOperatingActivities":{"raw":676936000,"fmt":"676.94M","longFmt":"676,936,000"},"totalCashFromOperatingActivities":{"raw":239282000,"fmt":"239.28M","longFmt":"239,282,000"},"capitalExpenditures":{"raw":-66887000,"fmt":"-66.89M","longFmt":"-66,887,000"},"investments":{"raw":394667000,"fmt":"394.67M","longFmt":"394,667,000"},"otherCashflowsFromInvestingActivities":{"raw":-25808000,"fmt":"-25.81M","longFmt":"-25,808,000"},"totalCashflowsFromInvestingActivities":{"raw":294866000,"fmt":"294.87M","longFmt":"294,866,000"},"dividendsPaid":{"raw":-153470000,"fmt":"-153.47M","longFmt":"-153,470,000"},"netBorrowings":{"raw":-187767000,"fmt":"-187.77M","longFmt":"-187,767,000"},"otherCashflowsFromFinancingActivities":{"raw":-1828000,"fmt":"-1.83M","longFmt":"-1,828,000"},"totalCashFromFinancingActivities":{"raw":-343065000,"fmt":"-343.06M","longFmt":"-343,065,000"},"effectOfExchangeRate":{"raw":-396000,"fmt":"-396k","longFmt":"-396,000"},"changeInCash":{"raw":190687000,"fmt":"190.69M","longFmt":"190,687,000"}},{"maxAge":1,"endDate":{"raw":1538265600,"fmt":"2018-09-30"},"netIncome":{"raw":246927000,"fmt":"246.93M","longFmt":"246,927,000"},"depreciation":{"raw":135044000,"fmt":"135.04M","longFmt":"135,044,000"},"changeToNetincome":{"raw":-25626000,"fmt":"-25.63M","longFmt":"-25,626,000"},"changeToAccountReceivables":{"raw":-517579000,"fmt":"-517.58M","longFmt":"-517,579,000"},"changeToLiabilities":{"raw":0,"fmt":null,"longFmt":"0"},"changeToInventory":{"raw":-176443000,"fmt":"-176.44M","longFmt":"-176,443,000"},"changeToOperatingActivities":{"raw":-306500000,"fmt":"-306.5M","longFmt":"-306,500,000"},"totalCashFromOperatingActivities":{"raw":49845000,"fmt":"49.84M","longFmt":"49,845,000"},"capitalExpenditures":{"raw":-73098000,"fmt":"-73.1M","longFmt":"-73,098,000"},"investments":{"raw":-47655000,"fmt":"-47.66M","longFmt":"-47,655,000"},"otherCashflowsFromInvestingActivities":{"raw":-6601000,"fmt":"-6.6M","longFmt":"-6,601,000"},"totalCashflowsFromInvestingActivities":{"raw":-130703000,"fmt":"-130.7M","longFmt":"-130,703,000"},"dividendsPaid":{"raw":-153470000,"fmt":"-153.47M","longFmt":"-153,470,000"},"netBorrowings":{"raw":-104288000,"fmt":"-104.29M","longFmt":"-104,288,000"},"otherCashflowsFromFinancingActivities":{"raw":-585000,"fmt":"-585k","longFmt":"-585,000"},"totalCashFromFinancingActivities":{"raw":-104873000,"fmt":"-104.87M","longFmt":"-104,873,000"},"effectOfExchangeRate":{"raw":-5495000,"fmt":"-5.5M","longFmt":"-5,495,000"},"changeInCash":{"raw":-191226000,"fmt":"-191.23M","longFmt":"-191,226,000"}},{"maxAge":1,"endDate":{"raw":1530316800,"fmt":"2018-06-30"},"netIncome":{"raw":168328000,"fmt":"168.33M","longFmt":"168,328,000"},"depreciation":{"raw":140401000,"fmt":"140.4M","longFmt":"140,401,000"},"changeToNetincome":{"raw":43764000,"fmt":"43.76M","longFmt":"43,764,000"},"changeToAccountReceivables":{"raw":-517579000,"fmt":"-517.58M","longFmt":"-517,579,000"},"changeToLiabilities":{"raw":0,"fmt":null,"longFmt":"0"},"changeToInventory":{"raw":-176443000,"fmt":"-176.44M","longFmt":"-176,443,000"},"changeToOperatingActivities":{"raw":-1251000,"fmt":"-1.25M","longFmt":"-1,251,000"},"totalCashFromOperatingActivities":{"raw":351242000,"fmt":"351.24M","longFmt":"351,242,000"},"capitalExpenditures":{"raw":-92479000,"fmt":"-92.48M","longFmt":"-92,479,000"},"investments":{"raw":311462000,"fmt":"311.46M","longFmt":"311,462,000"},"otherCashflowsFromInvestingActivities":{"raw":32140000,"fmt":"32.14M","longFmt":"32,140,000"},"totalCashflowsFromInvestingActivities":{"raw":241447000,"fmt":"241.45M","longFmt":"241,447,000"},"dividendsPaid":{"raw":-330550000,"fmt":"-330.55M","longFmt":"-330,550,000"},"netBorrowings":{"raw":-150515000,"fmt":"-150.51M","longFmt":"-150,515,000"},"otherCashflowsFromFinancingActivities":{"raw":-1109000,"fmt":"-1.11M","longFmt":"-1,109,000"},"totalCashFromFinancingActivities":{"raw":-482174000,"fmt":"-482.17M","longFmt":"-482,174,000"},"effectOfExchangeRate":{"raw":-8000000,"fmt":"-8M","longFmt":"-8,000,000"},"changeInCash":{"raw":102515000,"fmt":"102.52M","longFmt":"102,515,000"}}],"maxAge":86400},"defaultKeyStatistics":{"maxAge":1,"priceHint":{"raw":2,"fmt":"2","longFmt":"2"},"enterpriseValue":{"raw":15728541696,"fmt":"15.73B","longFmt":"15,728,541,696"},"forwardPE":{"raw":14.303191,"fmt":"14.30"},"profitMargins":{"raw":0.11534,"fmt":"11.53%"},"floatShares":{"raw":232996651,"fmt":"233M","longFmt":"232,996,651"},"sharesOutstanding":{"raw":590268032,"fmt":"590.27M","longFmt":"590,268,032"},"sharesShort":{"raw":6747268,"fmt":"6.75M","longFmt":"6,747,268"},"sharesShortPriorMonth":{"raw":6894018,"fmt":"6.89M","longFmt":"6,894,018"},"sharesShortPreviousMonthDate":{"raw":1559260800,"fmt":"2019-05-31"},"dateShortInterest":{"raw":1561680000,"fmt":"2019-06-28"},"sharesPercentSharesOut":{"raw":0.0114,"fmt":"1.14%"},"heldPercentInsiders":{"raw":2.6E-4,"fmt":"0.03%"},"heldPercentInstitutions":{"raw":0.15201001,"fmt":"15.20%"},"shortRatio":{"raw":3.38,"fmt":"3.38"},"shortPercentOfFloat":{},"beta":{"raw":1.347894,"fmt":"1.35"},"morningStarOverallRating":{},"morningStarRiskRating":{},"category":null,"bookValue":{"raw":20.338,"fmt":"20.34"},"priceToBook":{"raw":1.3221556,"fmt":"1.32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0.034,"fmt":"3.40%"},"revenueQuarterlyGrowth":{},"netIncomeToCommon":{"raw":883958976,"fmt":"883.96M","longFmt":"883,958,976"},"trailingEps":{"raw":1.498,"fmt":"1.50"},"forwardEps":{"raw":1.88,"fmt":"1.88"},"pegRatio":{"raw":1.24,"fmt":"1.24"},"lastSplitFactor":"1/5","lastSplitDate":{"raw":1146096000,"fmt":"2006-04-27"},"enterpriseToRevenue":{"raw":2.052,"fmt":"2.05"},"enterpriseToEbitda":{"raw":10.33,"fmt":"10.33"},"52WeekChange":{"raw":-0.2738031,"fmt":"-27.38%"},"SandP52WeekChange":{"raw":0.077139735,"fmt":"7.71%"},"lastDividendValue":{},"lastCapGain":{},"annualHoldingsTurnover":{}},"financialData":{"maxAge":86400,"currentPrice":{"raw":26.89,"fmt":"26.89"},"targetHighPrice":{"raw":50.0,"fmt":"50.00"},"targetLowPrice":{"raw":28.0,"fmt":"28.00"},"targetMeanPrice":{"raw":34.11,"fmt":"34.11"},"targetMedianPrice":{"raw":33.0,"fmt":"33.00"},"recommendationMean":{"raw":2.1,"fmt":"2.10"},"recommendationKey":"buy","numberOfAnalystOpinions":{"raw":16,"fmt":"16","longFmt":"16"},"totalCash":{"raw":1330370944,"fmt":"1.33B","longFmt":"1,330,370,944"},"totalCashPerShare":{"raw":2.254,"fmt":"2.25"},"ebitda":{"raw":1522571008,"fmt":"1.52B","longFmt":"1,522,571,008"},"totalDebt":{"raw":910624000,"fmt":"910.62M","longFmt":"910,624,000"},"quickRatio":{"raw":1.746,"fmt":"1.75"},"currentRatio":{"raw":3.131,"fmt":"3.13"},"totalRevenue":{"raw":7664112128,"fmt":"7.66B","longFmt":"7,664,112,128"},"debtToEquity":{"raw":7.454,"fmt":"7.45"},"revenuePerShare":{"raw":12.984,"fmt":"12.98"},"returnOnAssets":{"raw":0.043390002,"fmt":"4.34%"},"returnOnEquity":{"raw":0.07324,"fmt":"7.32%"},"grossProfits":{"raw":2512596000,"fmt":"2.51B","longFmt":"2,512,596,000"},"freeCashflow":{"raw":746250112,"fmt":"746.25M","longFmt":"746,250,112"},"operatingCashflow":{"raw":1187985024,"fmt":"1.19B","longFmt":"1,187,985,024"},"earningsGrowth":{"raw":0.034,"fmt":"3.40%"},"revenueGrowth":{"raw":0.003,"fmt":"0.30%"},"grossMargins":{"raw":0.33676997,"fmt":"33.68%"},"ebitdaMargins":{"raw":0.19865999,"fmt":"19.87%"},"operatingMargins":{"raw":0.1341,"fmt":"13.41%"},"profitMargins":{"raw":0.11534,"fmt":"11.53%"},"financialCurrency":"USD"}}],"error":null}} </t>
  </si>
  <si>
    <t xml:space="preserve">{"quoteSummary":{"result":[{"cashflowStatementHistoryQuarterly":{"cashflowStatements":[{"maxAge":1,"endDate":{"raw":1553990400,"fmt":"2019-03-31"},"netIncome":{"raw":185000000,"fmt":"185M","longFmt":"185,000,000"},"depreciation":{"raw":480000000,"fmt":"480M","longFmt":"480,000,000"},"changeToNetincome":{"raw":986000000,"fmt":"986M","longFmt":"986,000,000"},"changeToLiabilities":{"raw":0,"fmt":null,"longFmt":"0"},"totalCashFromOperatingActivities":{"raw":1651000000,"fmt":"1.65B","longFmt":"1,651,000,000"},"capitalExpenditures":{"raw":-1305000000,"fmt":"-1.3B","longFmt":"-1,305,000,000"},"investments":{"raw":481000000,"fmt":"481M","longFmt":"481,000,000"},"otherCashflowsFromInvestingActivities":{"raw":-15000000,"fmt":"-15M","longFmt":"-15,000,000"},"totalCashflowsFromInvestingActivities":{"raw":-480000000,"fmt":"-480M","longFmt":"-480,000,000"},"dividendsPaid":{"raw":-46000000,"fmt":"-46M","longFmt":"-46,000,000"},"netBorrowings":{"raw":-449000000,"fmt":"-449M","longFmt":"-449,000,000"},"otherCashflowsFromFinancingActivities":{"raw":-6000000,"fmt":"-6M","longFmt":"-6,000,000"},"totalCashFromFinancingActivities":{"raw":-1109000000,"fmt":"-1.11B","longFmt":"-1,109,000,000"},"changeInCash":{"raw":62000000,"fmt":"62M","longFmt":"62,000,000"},"repurchaseOfStock":{"raw":-608000000,"fmt":"-608M","longFmt":"-608,000,000"}},{"maxAge":1,"endDate":{"raw":1546214400,"fmt":"2018-12-31"},"netIncome":{"raw":318000000,"fmt":"318M","longFmt":"318,000,000"},"depreciation":{"raw":536000000,"fmt":"536M","longFmt":"536,000,000"},"changeToNetincome":{"raw":441000000,"fmt":"441M","longFmt":"441,000,000"},"changeToAccountReceivables":{"raw":222000000,"fmt":"222M","longFmt":"222,000,000"},"changeToLiabilities":{"raw":-133000000,"fmt":"-133M","longFmt":"-133,000,000"},"changeToOperatingActivities":{"raw":-655000000,"fmt":"-655M","longFmt":"-655,000,000"},"totalCashFromOperatingActivities":{"raw":729000000,"fmt":"729M","longFmt":"729,000,000"},"capitalExpenditures":{"raw":-1009000000,"fmt":"-1.01B","longFmt":"-1,009,000,000"},"investments":{"raw":274000000,"fmt":"274M","longFmt":"274,000,000"},"otherCashflowsFromInvestingActivities":{"raw":-2000000,"fmt":"-2M","longFmt":"-2,000,000"},"totalCashflowsFromInvestingActivities":{"raw":-390000000,"fmt":"-390M","longFmt":"-390,000,000"},"dividendsPaid":{"raw":-46000000,"fmt":"-46M","longFmt":"-46,000,000"},"netBorrowings":{"raw":-294000000,"fmt":"-294M","longFmt":"-294,000,000"},"otherCashflowsFromFinancingActivities":{"raw":-27000000,"fmt":"-27M","longFmt":"-27,000,000"},"totalCashFromFinancingActivities":{"raw":-367000000,"fmt":"-367M","longFmt":"-367,000,000"},"changeInCash":{"raw":-28000000,"fmt":"-28M","longFmt":"-28,000,000"},"repurchaseOfStock":{"raw":-608000000,"fmt":"-608M","longFmt":"-608,000,000"}},{"maxAge":1,"endDate":{"raw":1538265600,"fmt":"2018-09-30"},"netIncome":{"raw":341000000,"fmt":"341M","longFmt":"341,000,000"},"depreciation":{"raw":715000000,"fmt":"715M","longFmt":"715,000,000"},"changeToNetincome":{"raw":-1135000000,"fmt":"-1.14B","longFmt":"-1,135,000,000"},"changeToAccountReceivables":{"raw":222000000,"fmt":"222M","longFmt":"222,000,000"},"changeToLiabilities":{"raw":0,"fmt":null,"longFmt":"0"},"changeToOperatingActivities":{"raw":-655000000,"fmt":"-655M","longFmt":"-655,000,000"},"totalCashFromOperatingActivities":{"raw":-79000000,"fmt":"-79M","longFmt":"-79,000,000"},"capitalExpenditures":{"raw":-1005000000,"fmt":"-1B","longFmt":"-1,005,000,000"},"investments":{"raw":-169000000,"fmt":"-169M","longFmt":"-169,000,000"},"otherCashflowsFromInvestingActivities":{"raw":24000000,"fmt":"24M","longFmt":"24,000,000"},"totalCashflowsFromInvestingActivities":{"raw":-548000000,"fmt":"-548M","longFmt":"-548,000,000"},"dividendsPaid":{"raw":-46000000,"fmt":"-46M","longFmt":"-46,000,000"},"netBorrowings":{"raw":700000000,"fmt":"700M","longFmt":"700,000,000"},"otherCashflowsFromFinancingActivities":{"raw":-18000000,"fmt":"-18M","longFmt":"-18,000,000"},"totalCashFromFinancingActivities":{"raw":636000000,"fmt":"636M","longFmt":"636,000,000"},"changeInCash":{"raw":9000000,"fmt":"9M","longFmt":"9,000,000"},"repurchaseOfStock":{"raw":-608000000,"fmt":"-608M","longFmt":"-608,000,000"}},{"maxAge":1,"endDate":{"raw":1530316800,"fmt":"2018-06-30"},"netIncome":{"raw":566000000,"fmt":"566M","longFmt":"566,000,000"},"depreciation":{"raw":463000000,"fmt":"463M","longFmt":"463,000,000"},"changeToNetincome":{"raw":54000000,"fmt":"54M","longFmt":"54,000,000"},"changeToAccountReceivables":{"raw":222000000,"fmt":"222M","longFmt":"222,000,000"},"changeToLiabilities":{"raw":0,"fmt":null,"longFmt":"0"},"changeToOperatingActivities":{"raw":-655000000,"fmt":"-655M","longFmt":"-655,000,000"},"totalCashFromOperatingActivities":{"raw":1084000000,"fmt":"1.08B","longFmt":"1,084,000,000"},"capitalExpenditures":{"raw":-952000000,"fmt":"-952M","longFmt":"-952,000,000"},"investments":{"raw":618000000,"fmt":"618M","longFmt":"618,000,000"},"otherCashflowsFromInvestingActivities":{"raw":19000000,"fmt":"19M","longFmt":"19,000,000"},"totalCashflowsFromInvestingActivities":{"raw":-79000000,"fmt":"-79M","longFmt":"-79,000,000"},"dividendsPaid":{"raw":-46000000,"fmt":"-46M","longFmt":"-46,000,000"},"netBorrowings":{"raw":-660000000,"fmt":"-660M","longFmt":"-660,000,000"},"otherCashflowsFromFinancingActivities":{"raw":-18000000,"fmt":"-18M","longFmt":"-18,000,000"},"totalCashFromFinancingActivities":{"raw":-1100000000,"fmt":"-1.1B","longFmt":"-1,100,000,000"},"changeInCash":{"raw":-95000000,"fmt":"-95M","longFmt":"-95,000,000"},"repurchaseOfStock":{"raw":-376000000,"fmt":"-376M","longFmt":"-376,000,000"}}],"maxAge":86400},"defaultKeyStatistics":{"maxAge":1,"priceHint":{"raw":2,"fmt":"2","longFmt":"2"},"enterpriseValue":{"raw":44045910016,"fmt":"44.05B","longFmt":"44,045,910,016"},"forwardPE":{"raw":5.9246573,"fmt":"5.92"},"profitMargins":{"raw":0.03215,"fmt":"3.22%"},"floatShares":{"raw":395858769,"fmt":"395.86M","longFmt":"395,858,769"},"sharesOutstanding":{"raw":460611008,"fmt":"460.61M","longFmt":"460,611,008"},"sharesShort":{"raw":22353620,"fmt":"22.35M","longFmt":"22,353,620"},"sharesShortPriorMonth":{"raw":22769050,"fmt":"22.77M","longFmt":"22,769,050"},"sharesShortPreviousMonthDate":{"raw":1559260800,"fmt":"2019-05-31"},"dateShortInterest":{"raw":1561680000,"fmt":"2019-06-28"},"sharesPercentSharesOut":{"raw":0.050300002,"fmt":"5.03%"},"heldPercentInsiders":{"raw":0.39758,"fmt":"39.76%"},"heldPercentInstitutions":{"raw":0.07825,"fmt":"7.82%"},"shortRatio":{"raw":3.54,"fmt":"3.54"},"shortPercentOfFloat":{"raw":0.060100004,"fmt":"6.01%"},"beta":{"raw":2.038864,"fmt":"2.04"},"morningStarOverallRating":{},"morningStarRiskRating":{},"category":null,"bookValue":{"raw":-1.432,"fmt":"-1.43"},"priceToBook":{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0.164,"fmt":"16.40%"},"revenueQuarterlyGrowth":{},"netIncomeToCommon":{"raw":1438000000,"fmt":"1.44B","longFmt":"1,438,000,000"},"trailingEps":{"raw":3.118,"fmt":"3.12"},"forwardEps":{"raw":5.84,"fmt":"5.84"},"pegRatio":{"raw":0.4,"fmt":"0.40"},"lastSplitFactor":"1/0","lastSplitDate":{"raw":1386547200,"fmt":"2013-12-09"},"enterpriseToRevenue":{"raw":0.985,"fmt":"0.99"},"enterpriseToEbitda":{"raw":7.569,"fmt":"7.57"},"52WeekChange":{"raw":-0.098444164,"fmt":"-9.84%"},"SandP52WeekChange":{"raw":0.077139735,"fmt":"7.71%"},"lastDividendValue":{},"lastCapGain":{},"annualHoldingsTurnover":{}},"financialData":{"maxAge":86400,"currentPrice":{"raw":34.6,"fmt":"34.60"},"targetHighPrice":{"raw":55.0,"fmt":"55.00"},"targetLowPrice":{"raw":26.0,"fmt":"26.00"},"targetMeanPrice":{"raw":40.61,"fmt":"40.61"},"targetMedianPrice":{"raw":40.5,"fmt":"40.50"},"recommendationMean":{"raw":2.2,"fmt":"2.20"},"recommendationKey":"buy","numberOfAnalystOpinions":{"raw":18,"fmt":"18","longFmt":"18"},"totalCash":{"raw":4349000192,"fmt":"4.35B","longFmt":"4,349,000,192"},"totalCashPerShare":{"raw":9.777,"fmt":"9.78"},"ebitda":{"raw":5818999808,"fmt":"5.82B","longFmt":"5,818,999,808"},"totalDebt":{"raw":33443999744,"fmt":"33.44B","longFmt":"33,443,999,744"},"quickRatio":{"raw":0.314,"fmt":"0.31"},"currentRatio":{"raw":0.436,"fmt":"0.44"},"totalRevenue":{"raw":44723998720,"fmt":"44.72B","longFmt":"44,723,998,720"},"debtToEquity":{},"revenuePerShare":{"raw":97.406,"fmt":"97.41"},"returnOnAssets":{"raw":0.03967,"fmt":"3.97%"},"returnOnEquity":{},"grossProfits":{"raw":12204000000,"fmt":"12.2B","longFmt":"12,204,000,000"},"freeCashflow":{"raw":324875008,"fmt":"324.88M","longFmt":"324,875,008"},"operatingCashflow":{"raw":3384000000,"fmt":"3.38B","longFmt":"3,384,000,000"},"earningsGrowth":{"raw":0.216,"fmt":"21.60%"},"revenueGrowth":{"raw":0.018,"fmt":"1.80%"},"grossMargins":{"raw":0.27079,"fmt":"27.08%"},"ebitdaMargins":{"raw":0.13011,"fmt":"13.01%"},"operatingMargins":{"raw":0.08094,"fmt":"8.09%"},"profitMargins":{"raw":0.03215,"fmt":"3.22%"},"financialCurrency":"USD"}}],"error":null}} </t>
  </si>
  <si>
    <t xml:space="preserve">{"quoteSummary":{"result":[{"cashflowStatementHistoryQuarterly":{"cashflowStatements":[{"maxAge":1,"endDate":{"raw":1553990400,"fmt":"2019-03-31"},"netIncome":{"raw":233661000,"fmt":"233.66M","longFmt":"233,661,000"},"depreciation":{"raw":348667000,"fmt":"348.67M","longFmt":"348,667,000"},"changeToNetincome":{"raw":270932000,"fmt":"270.93M","longFmt":"270,932,000"},"changeToAccountReceivables":{"raw":226052000,"fmt":"226.05M","longFmt":"226,052,000"},"changeToLiabilities":{"raw":-642165000,"fmt":"-642.16M","longFmt":"-642,165,000"},"changeToInventory":{"raw":107086000,"fmt":"107.09M","longFmt":"107,086,000"},"changeToOperatingActivities":{"raw":-154009000,"fmt":"-154.01M","longFmt":"-154,009,000"},"totalCashFromOperatingActivities":{"raw":462403000,"fmt":"462.4M","longFmt":"462,403,000"},"capitalExpenditures":{"raw":-199220000,"fmt":"-199.22M","longFmt":"-199,220,000"},"investments":{"raw":7739000,"fmt":"7.74M","longFmt":"7,739,000"},"totalCashflowsFromInvestingActivities":{"raw":-197383000,"fmt":"-197.38M","longFmt":"-197,383,000"},"dividendsPaid":{"raw":-380587000,"fmt":"-380.59M","longFmt":"-380,587,000"},"netBorrowings":{"raw":-264207000,"fmt":"-264.21M","longFmt":"-264,207,000"},"otherCashflowsFromFinancingActivities":{"raw":-113813000,"fmt":"-113.81M","longFmt":"-113,813,000"},"totalCashFromFinancingActivities":{"raw":-758607000,"fmt":"-758.61M","longFmt":"-758,607,000"},"effectOfExchangeRate":{"raw":954000,"fmt":"954k","longFmt":"954,000"},"changeInCash":{"raw":-492633000,"fmt":"-492.63M","longFmt":"-492,633,000"}},{"maxAge":1,"endDate":{"raw":1546214400,"fmt":"2018-12-31"},"netIncome":{"raw":507643000,"fmt":"507.64M","longFmt":"507,643,000"},"depreciation":{"raw":276830000,"fmt":"276.83M","longFmt":"276,830,000"},"changeToNetincome":{"raw":-101314000,"fmt":"-101.31M","longFmt":"-101,314,000"},"changeToAccountReceivables":{"raw":366001000,"fmt":"366M","longFmt":"366,001,000"},"changeToLiabilities":{"raw":616052000,"fmt":"616.05M","longFmt":"616,052,000"},"changeToInventory":{"raw":-179539000,"fmt":"-179.54M","longFmt":"-179,539,000"},"changeToOperatingActivities":{"raw":235776000,"fmt":"235.78M","longFmt":"235,776,000"},"totalCashFromOperatingActivities":{"raw":1446435000,"fmt":"1.45B","longFmt":"1,446,435,000"},"capitalExpenditures":{"raw":-321552000,"fmt":"-321.55M","longFmt":"-321,552,000"},"investments":{"raw":-388127000,"fmt":"-388.13M","longFmt":"-388,127,000"},"totalCashflowsFromInvestingActivities":{"raw":-754352000,"fmt":"-754.35M","longFmt":"-754,352,000"},"dividendsPaid":{"raw":-17884000,"fmt":"-17.88M","longFmt":"-17,884,000"},"netBorrowings":{"raw":-247499000,"fmt":"-247.5M","longFmt":"-247,499,000"},"otherCashflowsFromFinancingActivities":{"raw":-222607000,"fmt":"-222.61M","longFmt":"-222,607,000"},"totalCashFromFinancingActivities":{"raw":-487990000,"fmt":"-487.99M","longFmt":"-487,990,000"},"effectOfExchangeRate":{"raw":-16798000,"fmt":"-16.8M","longFmt":"-16,798,000"},"changeInCash":{"raw":187295000,"fmt":"187.29M","longFmt":"187,295,000"}},{"maxAge":1,"endDate":{"raw":1538265600,"fmt":"2018-09-30"},"netIncome":{"raw":327334000,"fmt":"327.33M","longFmt":"327,334,000"},"depreciation":{"raw":274118000,"fmt":"274.12M","longFmt":"274,118,000"},"changeToNetincome":{"raw":277804000,"fmt":"277.8M","longFmt":"277,804,000"},"changeToAccountReceivables":{"raw":-416263000,"fmt":"-416.26M","longFmt":"-416,263,000"},"changeToLiabilities":{"raw":472583000,"fmt":"472.58M","longFmt":"472,583,000"},"changeToInventory":{"raw":-91038000,"fmt":"-91.04M","longFmt":"-91,038,000"},"changeToOperatingActivities":{"raw":-141785000,"fmt":"-141.78M","longFmt":"-141,785,000"},"totalCashFromOperatingActivities":{"raw":812949000,"fmt":"812.95M","longFmt":"812,949,000"},"capitalExpenditures":{"raw":-281324000,"fmt":"-281.32M","longFmt":"-281,324,000"},"investments":{"raw":-503036000,"fmt":"-503.04M","longFmt":"-503,036,000"},"totalCashflowsFromInvestingActivities":{"raw":-824269000,"fmt":"-824.27M","longFmt":"-824,269,000"},"dividendsPaid":{"raw":-302664000,"fmt":"-302.66M","longFmt":"-302,664,000"},"netBorrowings":{"raw":319389000,"fmt":"319.39M","longFmt":"319,389,000"},"otherCashflowsFromFinancingActivities":{"raw":-207875000,"fmt":"-207.88M","longFmt":"-207,875,000"},"totalCashFromFinancingActivities":{"raw":-191150000,"fmt":"-191.15M","longFmt":"-191,150,000"},"effectOfExchangeRate":{"raw":13763000,"fmt":"13.76M","longFmt":"13,763,000"},"changeInCash":{"raw":-188707000,"fmt":"-188.71M","longFmt":"-188,707,000"}},{"maxAge":1,"endDate":{"raw":1530316800,"fmt":"2018-06-30"},"netIncome":{"raw":241589000,"fmt":"241.59M","longFmt":"241,589,000"},"depreciation":{"raw":271674000,"fmt":"271.67M","longFmt":"271,674,000"},"changeToNetincome":{"raw":394668000,"fmt":"394.67M","longFmt":"394,668,000"},"changeToAccountReceivables":{"raw":-74725000,"fmt":"-74.72M","longFmt":"-74,725,000"},"changeToLiabilities":{"raw":-210490000,"fmt":"-210.49M","longFmt":"-210,490,000"},"changeToInventory":{"raw":263702000,"fmt":"263.7M","longFmt":"263,702,000"},"changeToOperatingActivities":{"raw":-80688000,"fmt":"-80.69M","longFmt":"-80,688,000"},"totalCashFromOperatingActivities":{"raw":742663000,"fmt":"742.66M","longFmt":"742,663,000"},"capitalExpenditures":{"raw":-290983000,"fmt":"-290.98M","longFmt":"-290,983,000"},"investments":{"raw":-597974000,"fmt":"-597.97M","longFmt":"-597,974,000"},"totalCashflowsFromInvestingActivities":{"raw":-940755000,"fmt":"-940.75M","longFmt":"-940,755,000"},"dividendsPaid":{"raw":-302664000,"fmt":"-302.66M","longFmt":"-302,664,000"},"netBorrowings":{"raw":-332508000,"fmt":"-332.51M","longFmt":"-332,508,000"},"otherCashflowsFromFinancingActivities":{"raw":-222749000,"fmt":"-222.75M","longFmt":"-222,749,000"},"totalCashFromFinancingActivities":{"raw":-555257000,"fmt":"-555.26M","longFmt":"-555,257,000"},"effectOfExchangeRate":{"raw":26083000,"fmt":"26.08M","longFmt":"26,083,000"},"changeInCash":{"raw":-727266000,"fmt":"-727.27M","longFmt":"-727,266,000"}}],"maxAge":86400},"defaultKeyStatistics":{"maxAge":1,"priceHint":{"raw":2,"fmt":"2","longFmt":"2"},"enterpriseValue":{"raw":5929723392,"fmt":"5.93B","longFmt":"5,929,723,392"},"forwardPE":{"raw":13.036585,"fmt":"13.04"},"profitMargins":{"raw":0.014450001,"fmt":"1.45%"},"floatShares":{"raw":756680468,"fmt":"756.68M","longFmt":"756,680,468"},"sharesOutstanding":{"raw":1086029952,"fmt":"1.09B","longFmt":"1,086,029,952"},"sharesShort":{"raw":4494120,"fmt":"4.49M","longFmt":"4,494,120"},"sharesShortPriorMonth":{"raw":3660725,"fmt":"3.66M","longFmt":"3,660,725"},"sharesShortPreviousMonthDate":{"raw":1559260800,"fmt":"2019-05-31"},"dateShortInterest":{"raw":1561680000,"fmt":"2019-06-28"},"sharesPercentSharesOut":{"raw":0.0041,"fmt":"0.41%"},"heldPercentInsiders":{"raw":8.0000005E-5,"fmt":"0.01%"},"heldPercentInstitutions":{"raw":0.04789,"fmt":"4.79%"},"shortRatio":{"raw":5.34,"fmt":"5.34"},"shortPercentOfFloat":{},"beta":{"raw":-0.463756,"fmt":"-0.46"},"morningStarOverallRating":{},"morningStarRiskRating":{},"category":null,"bookValue":{"raw":4.46,"fmt":"4.46"},"priceToBook":{"raw":1.1984304,"fmt":"1.20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2.164,"fmt":"216.40%"},"revenueQuarterlyGrowth":{},"netIncomeToCommon":{},"trailingEps":{"raw":0.523,"fmt":"0.52"},"forwardEps":{"raw":0.41,"fmt":"0.41"},"pegRatio":{"raw":21.9,"fmt":"21.90"},"lastSplitFactor":"1/2","lastSplitDate":{"raw":1556150400,"fmt":"2019-04-25"},"enterpriseToRevenue":{},"enterpriseToEbitda":{},"52WeekChange":{"raw":-0.50045913,"fmt":"-50.05%"},"SandP52WeekChange":{"raw":0.077139735,"fmt":"7.71%"},"lastDividendValue":{},"lastCapGain":{},"annualHoldingsTurnover":{}},"financialData":{"maxAge":86400,"currentPrice":{"raw":5.345,"fmt":"5.34"},"targetHighPrice":{"raw":8.5,"fmt":"8.50"},"targetLowPrice":{"raw":6.3,"fmt":"6.30"},"targetMeanPrice":{"raw":7.03,"fmt":"7.03"},"targetMedianPrice":{"raw":6.3,"fmt":"6.30"},"recommendationMean":{"raw":2.8,"fmt":"2.80"},"recommendationKey":"hold","numberOfAnalystOpinions":{"raw":3,"fmt":"3","longFmt":"3"},"totalCash":{},"totalCashPerShare":{},"ebitda":{},"totalDebt":{},"quickRatio":{"raw":2.059,"fmt":"2.06"},"currentRatio":{"raw":2.76,"fmt":"2.76"},"totalRevenue":{},"debtToEquity":{"raw":168.564,"fmt":"168.56"},"revenuePerShare":{},"returnOnAssets":{"raw":0.04003,"fmt":"4.00%"},"returnOnEquity":{"raw":0.13426,"fmt":"13.43%"},"grossProfits":{"raw":6160615000,"fmt":"6.16B","longFmt":"6,160,615,000"},"freeCashflow":{},"operatingCashflow":{},"earningsGrowth":{"raw":2.241,"fmt":"224.10%"},"revenueGrowth":{"raw":-0.001,"fmt":"-0.10%"},"grossMargins":{"raw":0.067090005,"fmt":"6.71%"},"ebitdaMargins":{"raw":0.03296,"fmt":"3.30%"},"operatingMargins":{"raw":0.0,"fmt":"0.00%"},"profitMargins":{"raw":0.014450001,"fmt":"1.45%"},"financialCurrency":"BRL"}}],"error":null}} </t>
  </si>
  <si>
    <t xml:space="preserve">{"quoteSummary":{"result":[{"cashflowStatementHistoryQuarterly":{"cashflowStatements":[{"maxAge":1,"endDate":{"raw":1553990400,"fmt":"2019-03-31"},"netIncome":{"raw":394000000,"fmt":"394M","longFmt":"394,000,000"},"depreciation":{"raw":16000000,"fmt":"16M","longFmt":"16,000,000"},"changeToNetincome":{"raw":355000000,"fmt":"355M","longFmt":"355,000,000"},"changeToAccountReceivables":{"raw":15000000,"fmt":"15M","longFmt":"15,000,000"},"changeToLiabilities":{"raw":0,"fmt":null,"longFmt":"0"},"changeToOperatingActivities":{"raw":-219000000,"fmt":"-219M","longFmt":"-219,000,000"},"totalCashFromOperatingActivities":{"raw":81000000,"fmt":"81M","longFmt":"81,000,000"},"capitalExpenditures":{"raw":-223000000,"fmt":"-223M","longFmt":"-223,000,000"},"investments":{"raw":584000000,"fmt":"584M","longFmt":"584,000,000"},"otherCashflowsFromInvestingActivities":{"raw":-61000000,"fmt":"-61M","longFmt":"-61,000,000"},"totalCashflowsFromInvestingActivities":{"raw":300000000,"fmt":"300M","longFmt":"300,000,000"},"dividendsPaid":{"raw":-19000000,"fmt":"-19M","longFmt":"-19,000,000"},"netBorrowings":{"raw":-18000000,"fmt":"-18M","longFmt":"-18,000,000"},"otherCashflowsFromFinancingActivities":{"raw":-95000000,"fmt":"-95M","longFmt":"-95,000,000"},"totalCashFromFinancingActivities":{"raw":-449000000,"fmt":"-449M","longFmt":"-449,000,000"},"effectOfExchangeRate":{"raw":2000000,"fmt":"2M","longFmt":"2,000,000"},"changeInCash":{"raw":-66000000,"fmt":"-66M","longFmt":"-66,000,000"},"repurchaseOfStock":{"raw":-317000000,"fmt":"-317M","longFmt":"-317,000,000"}},{"maxAge":1,"endDate":{"raw":1546214400,"fmt":"2018-12-31"},"netIncome":{"raw":-165000000,"fmt":"-165M","longFmt":"-165,000,000"},"depreciation":{"raw":863000000,"fmt":"863M","longFmt":"863,000,000"},"changeToNetincome":{"raw":-357000000,"fmt":"-357M","longFmt":"-357,000,000"},"changeToAccountReceivables":{"raw":-149000000,"fmt":"-149M","longFmt":"-149,000,000"},"changeToLiabilities":{"raw":0,"fmt":null,"longFmt":"0"},"changeToOperatingActivities":{"raw":432000000,"fmt":"432M","longFmt":"432,000,000"},"totalCashFromOperatingActivities":{"raw":827000000,"fmt":"827M","longFmt":"827,000,000"},"capitalExpenditures":{"raw":-264000000,"fmt":"-264M","longFmt":"-264,000,000"},"investments":{"raw":-387000000,"fmt":"-387M","longFmt":"-387,000,000"},"otherCashflowsFromInvestingActivities":{"raw":-56000000,"fmt":"-56M","longFmt":"-56,000,000"},"totalCashflowsFromInvestingActivities":{"raw":-727000000,"fmt":"-727M","longFmt":"-727,000,000"},"dividendsPaid":{"raw":-20000000,"fmt":"-20M","longFmt":"-20,000,000"},"netBorrowings":{"raw":-91000000,"fmt":"-91M","longFmt":"-91,000,000"},"otherCashflowsFromFinancingActivities":{"raw":-12000000,"fmt":"-12M","longFmt":"-12,000,000"},"totalCashFromFinancingActivities":{"raw":-260000000,"fmt":"-260M","longFmt":"-260,000,000"},"effectOfExchangeRate":{"raw":-6000000,"fmt":"-6M","longFmt":"-6,000,000"},"changeInCash":{"raw":-166000000,"fmt":"-166M","longFmt":"-166,000,000"},"repurchaseOfStock":{"raw":-137000000,"fmt":"-137M","longFmt":"-137,000,000"}},{"maxAge":1,"endDate":{"raw":1538265600,"fmt":"2018-09-30"},"netIncome":{"raw":278000000,"fmt":"278M","longFmt":"278,000,000"},"depreciation":{"raw":16000000,"fmt":"16M","longFmt":"16,000,000"},"changeToNetincome":{"raw":622000000,"fmt":"622M","longFmt":"622,000,000"},"changeToAccountReceivables":{"raw":525000000,"fmt":"525M","longFmt":"525,000,000"},"changeToLiabilities":{"raw":0,"fmt":null,"longFmt":"0"},"changeToOperatingActivities":{"raw":-414000000,"fmt":"-414M","longFmt":"-414,000,000"},"totalCashFromOperatingActivities":{"raw":1244000000,"fmt":"1.24B","longFmt":"1,244,000,000"},"capitalExpenditures":{"raw":-251000000,"fmt":"-251M","longFmt":"-251,000,000"},"investments":{"raw":695000000,"fmt":"695M","longFmt":"695,000,000"},"otherCashflowsFromInvestingActivities":{"raw":-28000000,"fmt":"-28M","longFmt":"-28,000,000"},"totalCashflowsFromInvestingActivities":{"raw":520000000,"fmt":"520M","longFmt":"520,000,000"},"dividendsPaid":{"raw":-20000000,"fmt":"-20M","longFmt":"-20,000,000"},"netBorrowings":{"raw":-15000000,"fmt":"-15M","longFmt":"-15,000,000"},"otherCashflowsFromFinancingActivities":{"raw":-1522000000,"fmt":"-1.52B","longFmt":"-1,522,000,000"},"totalCashFromFinancingActivities":{"raw":-1647000000,"fmt":"-1.65B","longFmt":"-1,647,000,000"},"effectOfExchangeRate":{"raw":1000000,"fmt":"1M","longFmt":"1,000,000"},"changeInCash":{"raw":118000000,"fmt":"118M","longFmt":"118,000,000"},"repurchaseOfStock":{"raw":-90000000,"fmt":"-90M","longFmt":"-90,000,000"}},{"maxAge":1,"endDate":{"raw":1530316800,"fmt":"2018-06-30"},"netIncome":{"raw":230000000,"fmt":"230M","longFmt":"230,000,000"},"depreciation":{"raw":16000000,"fmt":"16M","longFmt":"16,000,000"},"changeToNetincome":{"raw":311000000,"fmt":"311M","longFmt":"311,000,000"},"changeToAccountReceivables":{"raw":-360000000,"fmt":"-360M","longFmt":"-360,000,000"},"changeToLiabilities":{"raw":0,"fmt":null,"longFmt":"0"},"changeToOperatingActivities":{"raw":243000000,"fmt":"243M","longFmt":"243,000,000"},"totalCashFromOperatingActivities":{"raw":1638000000,"fmt":"1.64B","longFmt":"1,638,000,000"},"capitalExpenditures":{"raw":-250000000,"fmt":"-250M","longFmt":"-250,000,000"},"investments":{"raw":-1002000000,"fmt":"-1B","longFmt":"-1,002,000,000"},"otherCashflowsFromInvestingActivities":{"raw":-31000000,"fmt":"-31M","longFmt":"-31,000,000"},"totalCashflowsFromInvestingActivities":{"raw":-1293000000,"fmt":"-1.29B","longFmt":"-1,293,000,000"},"dividendsPaid":{"raw":-20000000,"fmt":"-20M","longFmt":"-20,000,000"},"netBorrowings":{"raw":-2000000,"fmt":"-2M","longFmt":"-2,000,000"},"otherCashflowsFromFinancingActivities":{"raw":-13000000,"fmt":"-13M","longFmt":"-13,000,000"},"totalCashFromFinancingActivities":{"raw":-337000000,"fmt":"-337M","longFmt":"-337,000,000"},"effectOfExchangeRate":{"raw":-6000000,"fmt":"-6M","longFmt":"-6,000,000"},"changeInCash":{"raw":2000000,"fmt":"2M","longFmt":"2,000,000"},"repurchaseOfStock":{"raw":-302000000,"fmt":"-302M","longFmt":"-302,000,000"}}],"maxAge":86400},"defaultKeyStatistics":{"maxAge":1,"priceHint":{"raw":2,"fmt":"2","longFmt":"2"},"enterpriseValue":{"raw":26852718592,"fmt":"26.85B","longFmt":"26,852,718,592"},"forwardPE":{"raw":15.688571,"fmt":"15.69"},"profitMargins":{"raw":0.05175,"fmt":"5.18%"},"floatShares":{"raw":261639623,"fmt":"261.64M","longFmt":"261,639,623"},"sharesOutstanding":{"raw":0,"fmt":null,"longFmt":"0"},"sharesShort":{"raw":3076192,"fmt":"3.08M","longFmt":"3,076,192"},"sharesShortPriorMonth":{"raw":3658089,"fmt":"3.66M","longFmt":"3,658,089"},"sharesShortPreviousMonthDate":{"raw":1559260800,"fmt":"2019-05-31"},"dateShortInterest":{"raw":1561680000,"fmt":"2019-06-28"},"sharesPercentSharesOut":{"raw":0.0101,"fmt":"1.01%"},"heldPercentInsiders":{"raw":0.69622004,"fmt":"69.62%"},"heldPercentInstitutions":{"raw":0.26047,"fmt":"26.05%"},"shortRatio":{"raw":2.66,"fmt":"2.66"},"shortPercentOfFloat":{"raw":0.0117,"fmt":"1.17%"},"beta":{"raw":0.609737,"fmt":"0.61"},"morningStarOverallRating":{},"morningStarRiskRating":{},"category":null,"bookValue":{"raw":62.313,"fmt":"62.31"},"priceToBook":{"raw":0.88119656,"fmt":"0.88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0.345,"fmt":"34.50%"},"revenueQuarterlyGrowth":{},"netIncomeToCommon":{"raw":737000000,"fmt":"737M","longFmt":"737,000,000"},"trailingEps":{"raw":2.341,"fmt":"2.34"},"forwardEps":{"raw":3.5,"fmt":"3.5"},"pegRatio":{"raw":0.8,"fmt":"0.80"},"lastSplitFactor":"1/3","lastSplitDate":{"raw":1147132800,"fmt":"2006-05-09"},"enterpriseToRevenue":{"raw":1.885,"fmt":"1.88"},"enterpriseToEbitda":{"raw":10.951,"fmt":"10.95"},"52WeekChange":{"raw":0.10780966,"fmt":"10.78%"},"SandP52WeekChange":{"raw":0.077139735,"fmt":"7.71%"},"lastDividendValue":{},"lastCapGain":{},"annualHoldingsTurnover":{}},"financialData":{"maxAge":86400,"currentPrice":{"raw":54.91,"fmt":"54.91"},"targetHighPrice":{"raw":55.0,"fmt":"55.00"},"targetLowPrice":{"raw":55.0,"fmt":"55.00"},"targetMeanPrice":{"raw":55.0,"fmt":"55.00"},"targetMedianPrice":{"raw":55.0,"fmt":"55.00"},"recommendationMean":{"raw":2.0,"fmt":"2.00"},"recommendationKey":"buy","numberOfAnalystOpinions":{"raw":1,"fmt":"1","longFmt":"1"},"totalCash":{"raw":4903000064,"fmt":"4.9B","longFmt":"4,903,000,064"},"totalCashPerShare":{"raw":16.081,"fmt":"16.08"},"ebitda":{"raw":2452000000,"fmt":"2.45B","longFmt":"2,452,000,000"},"totalDebt":{"raw":12067000320,"fmt":"12.07B","longFmt":"12,067,000,320"},"quickRatio":{"raw":0.484,"fmt":"0.48"},"currentRatio":{"raw":0.484,"fmt":"0.48"},"totalRevenue":{"raw":14241999872,"fmt":"14.24B","longFmt":"14,241,999,872"},"debtToEquity":{"raw":55.095,"fmt":"55.10"},"revenuePerShare":{"raw":45.274,"fmt":"45.27"},"returnOnAssets":{"raw":0.01195,"fmt":"1.20%"},"returnOnEquity":{"raw":0.03156,"fmt":"3.16%"},"grossProfits":{"raw":6236000000,"fmt":"6.24B","longFmt":"6,236,000,000"},"freeCashflow":{"raw":1055374976,"fmt":"1.06B","longFmt":"1,055,374,976"},"operatingCashflow":{"raw":3790000128,"fmt":"3.79B","longFmt":"3,790,000,128"},"earningsGrowth":{"raw":0.427,"fmt":"42.70%"},"revenueGrowth":{"raw":0.049,"fmt":"4.90%"},"grossMargins":{"raw":0.44263,"fmt":"44.26%"},"ebitdaMargins":{"raw":0.17216998,"fmt":"17.22%"},"operatingMargins":{"raw":0.1082,"fmt":"10.82%"},"profitMargins":{"raw":0.05175,"fmt":"5.18%"},"financialCurrency":"USD"}}],"error":null}} </t>
  </si>
  <si>
    <t xml:space="preserve">{"quoteSummary":{"result":[{"cashflowStatementHistoryQuarterly":{"cashflowStatements":[{"maxAge":1,"endDate":{"raw":1553990400,"fmt":"2019-03-31"},"netIncome":{"raw":158000000,"fmt":"158M","longFmt":"158,000,000"},"depreciation":{"raw":84000000,"fmt":"84M","longFmt":"84,000,000"},"changeToNetincome":{"raw":-6000000,"fmt":"-6M","longFmt":"-6,000,000"},"changeToLiabilities":{"raw":0,"fmt":null,"longFmt":"0"},"changeToOperatingActivities":{"raw":121000000,"fmt":"121M","longFmt":"121,000,000"},"totalCashFromOperatingActivities":{"raw":364000000,"fmt":"364M","longFmt":"364,000,000"},"capitalExpenditures":{"raw":-23000000,"fmt":"-23M","longFmt":"-23,000,000"},"otherCashflowsFromInvestingActivities":{"raw":-2000000,"fmt":"-2M","longFmt":"-2,000,000"},"totalCashflowsFromInvestingActivities":{"raw":-44000000,"fmt":"-44M","longFmt":"-44,000,000"},"dividendsPaid":{"raw":-44000000,"fmt":"-44M","longFmt":"-44,000,000"},"netBorrowings":{"raw":39000000,"fmt":"39M","longFmt":"39,000,000"},"totalCashFromFinancingActivities":{"raw":-343000000,"fmt":"-343M","longFmt":"-343,000,000"},"changeInCash":{"raw":-23000000,"fmt":"-23M","longFmt":"-23,000,000"},"repurchaseOfStock":{"raw":-338000000,"fmt":"-338M","longFmt":"-338,000,000"}},{"maxAge":1,"endDate":{"raw":1546214400,"fmt":"2018-12-31"},"netIncome":{"raw":224000000,"fmt":"224M","longFmt":"224,000,000"},"depreciation":{"raw":21000000,"fmt":"21M","longFmt":"21,000,000"},"changeToNetincome":{"raw":-31000000,"fmt":"-31M","longFmt":"-31,000,000"},"changeToAccountReceivables":{"raw":-161000000,"fmt":"-161M","longFmt":"-161,000,000"},"changeToLiabilities":{"raw":121000000,"fmt":"121M","longFmt":"121,000,000"},"changeToOperatingActivities":{"raw":56000000,"fmt":"56M","longFmt":"56,000,000"},"totalCashFromOperatingActivities":{"raw":341000000,"fmt":"341M","longFmt":"341,000,000"},"capitalExpenditures":{"raw":-21000000,"fmt":"-21M","longFmt":"-21,000,000"},"otherCashflowsFromInvestingActivities":{"raw":-6000000,"fmt":"-6M","longFmt":"-6,000,000"},"totalCashflowsFromInvestingActivities":{"raw":-51000000,"fmt":"-51M","longFmt":"-51,000,000"},"dividendsPaid":{"raw":-44000000,"fmt":"-44M","longFmt":"-44,000,000"},"netBorrowings":{"raw":-304000000,"fmt":"-304M","longFmt":"-304,000,000"},"totalCashFromFinancingActivities":{"raw":-510000000,"fmt":"-510M","longFmt":"-510,000,000"},"effectOfExchangeRate":{"raw":4000000,"fmt":"4M","longFmt":"4,000,000"},"changeInCash":{"raw":-216000000,"fmt":"-216M","longFmt":"-216,000,000"},"repurchaseOfStock":{"raw":-162000000,"fmt":"-162M","longFmt":"-162,000,000"}},{"maxAge":1,"endDate":{"raw":1538265600,"fmt":"2018-09-30"},"netIncome":{"raw":162000000,"fmt":"162M","longFmt":"162,000,000"},"depreciation":{"raw":81000000,"fmt":"81M","longFmt":"81,000,000"},"changeToNetincome":{"raw":67000000,"fmt":"67M","longFmt":"67,000,000"},"changeToAccountReceivables":{"raw":-161000000,"fmt":"-161M","longFmt":"-161,000,000"},"changeToLiabilities":{"raw":0,"fmt":null,"longFmt":"0"},"changeToOperatingActivities":{"raw":66000000,"fmt":"66M","longFmt":"66,000,000"},"totalCashFromOperatingActivities":{"raw":382000000,"fmt":"382M","longFmt":"382,000,000"},"capitalExpenditures":{"raw":-23000000,"fmt":"-23M","longFmt":"-23,000,000"},"otherCashflowsFromInvestingActivities":{"raw":-7000000,"fmt":"-7M","longFmt":"-7,000,000"},"totalCashflowsFromInvestingActivities":{"raw":-5000000,"fmt":"-5M","longFmt":"-5,000,000"},"dividendsPaid":{"raw":-45000000,"fmt":"-45M","longFmt":"-45,000,000"},"netBorrowings":{"raw":-3000000,"fmt":"-3M","longFmt":"-3,000,000"},"otherCashflowsFromFinancingActivities":{"raw":-4000000,"fmt":"-4M","longFmt":"-4,000,000"},"totalCashFromFinancingActivities":{"raw":-174000000,"fmt":"-174M","longFmt":"-174,000,000"},"effectOfExchangeRate":{"raw":-8000000,"fmt":"-8M","longFmt":"-8,000,000"},"changeInCash":{"raw":195000000,"fmt":"195M","longFmt":"195,000,000"},"repurchaseOfStock":{"raw":-122000000,"fmt":"-122M","longFmt":"-122,000,000"}},{"maxAge":1,"endDate":{"raw":1530316800,"fmt":"2018-06-30"},"netIncome":{"raw":217000000,"fmt":"217M","longFmt":"217,000,000"},"depreciation":{"raw":80000000,"fmt":"80M","longFmt":"80,000,000"},"changeToNetincome":{"raw":26000000,"fmt":"26M","longFmt":"26,000,000"},"changeToAccountReceivables":{"raw":-161000000,"fmt":"-161M","longFmt":"-161,000,000"},"changeToLiabilities":{"raw":0,"fmt":null,"longFmt":"0"},"changeToOperatingActivities":{"raw":-40000000,"fmt":"-40M","longFmt":"-40,000,000"},"totalCashFromOperatingActivities":{"raw":289000000,"fmt":"289M","longFmt":"289,000,000"},"capitalExpenditures":{"raw":-18000000,"fmt":"-18M","longFmt":"-18,000,000"},"otherCashflowsFromInvestingActivities":{"raw":-8000000,"fmt":"-8M","longFmt":"-8,000,000"},"totalCashflowsFromInvestingActivities":{"raw":-49000000,"fmt":"-49M","longFmt":"-49,000,000"},"dividendsPaid":{"raw":-45000000,"fmt":"-45M","longFmt":"-45,000,000"},"netBorrowings":{"raw":992000000,"fmt":"992M","longFmt":"992,000,000"},"otherCashflowsFromFinancingActivities":{"raw":-21000000,"fmt":"-21M","longFmt":"-21,000,000"},"totalCashFromFinancingActivities":{"raw":-405000000,"fmt":"-405M","longFmt":"-405,000,000"},"effectOfExchangeRate":{"raw":-13000000,"fmt":"-13M","longFmt":"-13,000,000"},"changeInCash":{"raw":-178000000,"fmt":"-178M","longFmt":"-178,000,000"},"repurchaseOfStock":{"raw":-1331000000,"fmt":"-1.33B","longFmt":"-1,331,000,000"}}],"maxAge":86400},"defaultKeyStatistics":{"maxAge":1,"priceHint":{"raw":2,"fmt":"2","longFmt":"2"},"enterpriseValue":{"raw":37098414080,"fmt":"37.1B","longFmt":"37,098,414,080"},"forwardPE":{"raw":23.006943,"fmt":"23.01"},"profitMargins":{"raw":0.20551,"fmt":"20.55%"},"floatShares":{"raw":286792752,"fmt":"286.79M","longFmt":"286,792,752"},"sharesOutstanding":{"raw":316876992,"fmt":"316.88M","longFmt":"316,876,992"},"sharesShort":{"raw":5402889,"fmt":"5.4M","longFmt":"5,402,889"},"sharesShortPriorMonth":{"raw":5774982,"fmt":"5.77M","longFmt":"5,774,982"},"sharesShortPreviousMonthDate":{"raw":1559260800,"fmt":"2019-05-31"},"dateShortInterest":{"raw":1561680000,"fmt":"2019-06-28"},"sharesPercentSharesOut":{"raw":0.0186,"fmt":"1.86%"},"heldPercentInsiders":{"raw":0.015149999,"fmt":"1.51%"},"heldPercentInstitutions":{"raw":1.03469,"fmt":"103.47%"},"shortRatio":{"raw":3.08,"fmt":"3.08"},"shortPercentOfFloat":{"raw":0.0188,"fmt":"1.88%"},"beta":{"raw":0.89023,"fmt":"0.89"},"morningStarOverallRating":{},"morningStarRiskRating":{},"category":null,"bookValue":{"raw":0.343,"fmt":"0.34"},"priceToBook":{"raw":289.76675,"fmt":"289.77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-0.019,"fmt":"-1.90%"},"revenueQuarterlyGrowth":{},"netIncomeToCommon":{"raw":761000000,"fmt":"761M","longFmt":"761,000,000"},"trailingEps":{"raw":2.539,"fmt":"2.54"},"forwardEps":{"raw":4.32,"fmt":"4.32"},"pegRatio":{"raw":1.51,"fmt":"1.51"},"lastSplitFactor":"2052/1000","lastSplitDate":{"raw":1483488000,"fmt":"2017-01-04"},"enterpriseToRevenue":{"raw":10.018,"fmt":"10.02"},"enterpriseToEbitda":{"raw":21.333,"fmt":"21.33"},"52WeekChange":{"raw":0.23876119,"fmt":"23.88%"},"SandP52WeekChange":{"raw":0.077139735,"fmt":"7.71%"},"lastDividendValue":{},"lastCapGain":{},"annualHoldingsTurnover":{}},"financialData":{"maxAge":86400,"currentPrice":{"raw":99.39,"fmt":"99.39"},"targetHighPrice":{"raw":109.0,"fmt":"109.00"},"targetLowPrice":{"raw":86.0,"fmt":"86.00"},"targetMeanPrice":{"raw":98.55,"fmt":"98.55"},"targetMedianPrice":{"raw":99.0,"fmt":"99.00"},"recommendationMean":{"raw":2.1,"fmt":"2.10"},"recommendationKey":"buy","numberOfAnalystOpinions":{"raw":20,"fmt":"20","longFmt":"20"},"totalCash":{"raw":382000000,"fmt":"382M","longFmt":"382,000,000"},"totalCashPerShare":{"raw":1.312,"fmt":"1.31"},"ebitda":{"raw":1739000064,"fmt":"1.74B","longFmt":"1,739,000,064"},"totalDebt":{"raw":8599000064,"fmt":"8.6B","longFmt":"8,599,000,064"},"quickRatio":{"raw":0.531,"fmt":"0.53"},"currentRatio":{"raw":0.671,"fmt":"0.67"},"totalRevenue":{"raw":3703000064,"fmt":"3.7B","longFmt":"3,703,000,064"},"debtToEquity":{"raw":7962.037,"fmt":"7,962.04"},"revenuePerShare":{"raw":12.5,"fmt":"12.50"},"returnOnAssets":{"raw":0.06329,"fmt":"6.33%"},"returnOnEquity":{"raw":0.8248,"fmt":"82.48%"},"grossProfits":{"raw":2336000000,"fmt":"2.34B","longFmt":"2,336,000,000"},"freeCashflow":{"raw":1098000000,"fmt":"1.1B","longFmt":"1,098,000,000"},"operatingCashflow":{"raw":1376000000,"fmt":"1.38B","longFmt":"1,376,000,000"},"earningsGrowth":{"raw":0.058,"fmt":"5.80%"},"revenueGrowth":{"raw":0.043,"fmt":"4.30%"},"grossMargins":{"raw":0.64623,"fmt":"64.62%"},"ebitdaMargins":{"raw":0.46962002,"fmt":"46.96%"},"operatingMargins":{"raw":0.39806,"fmt":"39.81%"},"profitMargins":{"raw":0.20551,"fmt":"20.55%"},"financialCurrency":"USD"}}],"error":null}} </t>
  </si>
  <si>
    <t xml:space="preserve">{"quoteSummary":{"result":[{"cashflowStatementHistoryQuarterly":{"cashflowStatements":[{"maxAge":1,"endDate":{"raw":1553990400,"fmt":"2019-03-31"},"netIncome":{"raw":25989000,"fmt":"25.99M","longFmt":"25,989,000"},"depreciation":{"raw":171375000,"fmt":"171.38M","longFmt":"171,375,000"},"changeToNetincome":{"raw":36645000,"fmt":"36.65M","longFmt":"36,645,000"},"changeToAccountReceivables":{"raw":1931000,"fmt":"1.93M","longFmt":"1,931,000"},"changeToLiabilities":{"raw":-5050000,"fmt":"-5.05M","longFmt":"-5,050,000"},"changeToOperatingActivities":{"raw":-8225000,"fmt":"-8.22M","longFmt":"-8,225,000"},"totalCashFromOperatingActivities":{"raw":222665000,"fmt":"222.66M","longFmt":"222,665,000"},"capitalExpenditures":{"raw":-78522000,"fmt":"-78.52M","longFmt":"-78,522,000"},"investments":{"raw":504000,"fmt":"504k","longFmt":"504,000"},"otherCashflowsFromInvestingActivities":{"raw":6181000,"fmt":"6.18M","longFmt":"6,181,000"},"totalCashflowsFromInvestingActivities":{"raw":-84976000,"fmt":"-84.98M","longFmt":"-84,976,000"},"netBorrowings":{"raw":-215000000,"fmt":"-215M","longFmt":"-215,000,000"},"otherCashflowsFromFinancingActivities":{"raw":-6522000,"fmt":"-6.52M","longFmt":"-6,522,000"},"totalCashFromFinancingActivities":{"raw":-158047000,"fmt":"-158.05M","longFmt":"-158,047,000"},"effectOfExchangeRate":{"raw":-14071000,"fmt":"-14.07M","longFmt":"-14,071,000"},"changeInCash":{"raw":-34429000,"fmt":"-34.43M","longFmt":"-34,429,000"},"issuanceOfStock":{"raw":63475000,"fmt":"63.48M","longFmt":"63,475,000"}},{"maxAge":1,"endDate":{"raw":1546214400,"fmt":"2018-12-31"},"netIncome":{"raw":57153000,"fmt":"57.15M","longFmt":"57,153,000"},"depreciation":{"raw":169454000,"fmt":"169.45M","longFmt":"169,454,000"},"changeToNetincome":{"raw":2064000,"fmt":"2.06M","longFmt":"2,064,000"},"changeToAccountReceivables":{"raw":-24772000,"fmt":"-24.77M","longFmt":"-24,772,000"},"changeToLiabilities":{"raw":-525000,"fmt":"-525k","longFmt":"-525,000"},"changeToOperatingActivities":{"raw":18077000,"fmt":"18.08M","longFmt":"18,077,000"},"totalCashFromOperatingActivities":{"raw":226475000,"fmt":"226.47M","longFmt":"226,475,000"},"capitalExpenditures":{"raw":-44846000,"fmt":"-44.85M","longFmt":"-44,846,000"},"investments":{"raw":-2160000,"fmt":"-2.16M","longFmt":"-2,160,000"},"otherCashflowsFromInvestingActivities":{"raw":-3030000,"fmt":"-3.03M","longFmt":"-3,030,000"},"totalCashflowsFromInvestingActivities":{"raw":-98030000,"fmt":"-98.03M","longFmt":"-98,030,000"},"netBorrowings":{"raw":198941000,"fmt":"198.94M","longFmt":"198,941,000"},"otherCashflowsFromFinancingActivities":{"raw":25753000,"fmt":"25.75M","longFmt":"25,753,000"},"totalCashFromFinancingActivities":{"raw":-117348000,"fmt":"-117.35M","longFmt":"-117,348,000"},"effectOfExchangeRate":{"raw":3879000,"fmt":"3.88M","longFmt":"3,879,000"},"changeInCash":{"raw":14976000,"fmt":"14.98M","longFmt":"14,976,000"},"repurchaseOfStock":{"raw":-342042000,"fmt":"-342.04M","longFmt":"-342,042,000"},"issuanceOfStock":{"raw":63475000,"fmt":"63.48M","longFmt":"63,475,000"}},{"maxAge":1,"endDate":{"raw":1538265600,"fmt":"2018-09-30"},"netIncome":{"raw":16144000,"fmt":"16.14M","longFmt":"16,144,000"},"depreciation":{"raw":167703000,"fmt":"167.7M","longFmt":"167,703,000"},"changeToNetincome":{"raw":37692000,"fmt":"37.69M","longFmt":"37,692,000"},"changeToAccountReceivables":{"raw":-7483000,"fmt":"-7.48M","longFmt":"-7,483,000"},"changeToLiabilities":{"raw":5398000,"fmt":"5.4M","longFmt":"5,398,000"},"changeToOperatingActivities":{"raw":-25347000,"fmt":"-25.35M","longFmt":"-25,347,000"},"totalCashFromOperatingActivities":{"raw":199087000,"fmt":"199.09M","longFmt":"199,087,000"},"capitalExpenditures":{"raw":225238000,"fmt":"225.24M","longFmt":"225,238,000"},"investments":{"raw":-3933000,"fmt":"-3.93M","longFmt":"-3,933,000"},"otherCashflowsFromInvestingActivities":{"raw":8595000,"fmt":"8.6M","longFmt":"8,595,000"},"totalCashflowsFromInvestingActivities":{"raw":-150162000,"fmt":"-150.16M","longFmt":"-150,162,000"},"netBorrowings":{"raw":28989000,"fmt":"28.99M","longFmt":"28,989,000"},"otherCashflowsFromFinancingActivities":{"raw":21120000,"fmt":"21.12M","longFmt":"21,120,000"},"totalCashFromFinancingActivities":{"raw":-57906000,"fmt":"-57.91M","longFmt":"-57,906,000"},"effectOfExchangeRate":{"raw":-4058000,"fmt":"-4.06M","longFmt":"-4,058,000"},"changeInCash":{"raw":-13039000,"fmt":"-13.04M","longFmt":"-13,039,000"},"repurchaseOfStock":{"raw":-108015000,"fmt":"-108.02M","longFmt":"-108,015,000"},"issuanceOfStock":{"raw":63475000,"fmt":"63.48M","longFmt":"63,475,000"}},{"maxAge":1,"endDate":{"raw":1530316800,"fmt":"2018-06-30"},"netIncome":{"raw":-57391000,"fmt":"-57.39M","longFmt":"-57,391,000"},"depreciation":{"raw":169558000,"fmt":"169.56M","longFmt":"169,558,000"},"changeToNetincome":{"raw":99387000,"fmt":"99.39M","longFmt":"99,387,000"},"changeToAccountReceivables":{"raw":8026000,"fmt":"8.03M","longFmt":"8,026,000"},"changeToLiabilities":{"raw":6442000,"fmt":"6.44M","longFmt":"6,442,000"},"changeToOperatingActivities":{"raw":15560000,"fmt":"15.56M","longFmt":"15,560,000"},"totalCashFromOperatingActivities":{"raw":246479000,"fmt":"246.48M","longFmt":"246,479,000"},"capitalExpenditures":{"raw":-299108000,"fmt":"-299.11M","longFmt":"-299,108,000"},"investments":{"raw":-3933000,"fmt":"-3.93M","longFmt":"-3,933,000"},"otherCashflowsFromInvestingActivities":{"raw":-13299000,"fmt":"-13.3M","longFmt":"-13,299,000"},"totalCashflowsFromInvestingActivities":{"raw":-218558000,"fmt":"-218.56M","longFmt":"-218,558,000"},"netBorrowings":{"raw":296906000,"fmt":"296.91M","longFmt":"296,906,000"},"otherCashflowsFromFinancingActivities":{"raw":2741000,"fmt":"2.74M","longFmt":"2,741,000"},"totalCashFromFinancingActivities":{"raw":-7332000,"fmt":"-7.33M","longFmt":"-7,332,000"},"effectOfExchangeRate":{"raw":-9046000,"fmt":"-9.05M","longFmt":"-9,046,000"},"changeInCash":{"raw":11543000,"fmt":"11.54M","longFmt":"11,543,000"},"repurchaseOfStock":{"raw":-306979000,"fmt":"-306.98M","longFmt":"-306,979,000"},"issuanceOfStock":{"raw":63475000,"fmt":"63.48M","longFmt":"63,475,000"}}],"maxAge":86400},"defaultKeyStatistics":{"maxAge":1,"priceHint":{"raw":2,"fmt":"2","longFmt":"2"},"enterpriseValue":{"raw":38776905728,"fmt":"38.78B","longFmt":"38,776,905,728"},"forwardPE":{"raw":110.306114,"fmt":"110.31"},"profitMargins":{"raw":0.02204,"fmt":"2.20%"},"floatShares":{"raw":112264708,"fmt":"112.26M","longFmt":"112,264,708"},"sharesOutstanding":{"raw":113251000,"fmt":"113.25M","longFmt":"113,251,000"},"sharesShort":{"raw":2057571,"fmt":"2.06M","longFmt":"2,057,571"},"sharesShortPriorMonth":{"raw":2491810,"fmt":"2.49M","longFmt":"2,491,810"},"sharesShortPreviousMonthDate":{"raw":1559260800,"fmt":"2019-05-31"},"dateShortInterest":{"raw":1561680000,"fmt":"2019-06-28"},"sharesPercentSharesOut":{"raw":0.0182,"fmt":"1.82%"},"heldPercentInsiders":{"raw":0.01307,"fmt":"1.31%"},"heldPercentInstitutions":{"raw":0.96222,"fmt":"96.22%"},"shortRatio":{"raw":2.95,"fmt":"2.95"},"shortPercentOfFloat":{"raw":0.022,"fmt":"2.20%"},"beta":{"raw":0.429375,"fmt":"0.43"},"morningStarOverallRating":{},"morningStarRiskRating":{},"category":null,"bookValue":{"raw":-29.175,"fmt":"-29.17"},"priceToBook":{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-0.176,"fmt":"-17.60%"},"revenueQuarterlyGrowth":{},"netIncomeToCommon":{"raw":41895000,"fmt":"41.9M","longFmt":"41,895,000"},"trailingEps":{"raw":0.365,"fmt":"0.37"},"forwardEps":{"raw":2.11,"fmt":"2.11"},"pegRatio":{"raw":2.66,"fmt":"2.66"},"lastSplitFactor":null,"lastSplitDate":{},"enterpriseToRevenue":{"raw":20.402,"fmt":"20.40"},"enterpriseToEbitda":{"raw":30.915,"fmt":"30.92"},"52WeekChange":{"raw":0.44222403,"fmt":"44.22%"},"SandP52WeekChange":{"raw":0.077139735,"fmt":"7.71%"},"lastDividendValue":{},"lastCapGain":{},"annualHoldingsTurnover":{}},"financialData":{"maxAge":86400,"currentPrice":{"raw":232.7459,"fmt":"232.75"},"targetHighPrice":{"raw":270.0,"fmt":"270.00"},"targetLowPrice":{"raw":179.0,"fmt":"179.00"},"targetMeanPrice":{"raw":223.07,"fmt":"223.07"},"targetMedianPrice":{"raw":221.0,"fmt":"221.00"},"recommendationMean":{"raw":2.5,"fmt":"2.50"},"recommendationKey":"buy","numberOfAnalystOpinions":{"raw":14,"fmt":"14","longFmt":"14"},"totalCash":{"raw":117613000,"fmt":"117.61M","longFmt":"117,613,000"},"totalCashPerShare":{"raw":1.039,"fmt":"1.04"},"ebitda":{"raw":1254310016,"fmt":"1.25B","longFmt":"1,254,310,016"},"totalDebt":{"raw":12249926656,"fmt":"12.25B","longFmt":"12,249,926,656"},"quickRatio":{"raw":0.181,"fmt":"0.18"},"currentRatio":{"raw":0.214,"fmt":"0.21"},"totalRevenue":{"raw":1900685952,"fmt":"1.9B","longFmt":"1,900,685,952"},"debtToEquity":{},"revenuePerShare":{"raw":16.678,"fmt":"16.68"},"returnOnAssets":{"raw":0.043080002,"fmt":"4.31%"},"returnOnEquity":{},"grossProfits":{"raw":1385939000,"fmt":"1.39B","longFmt":"1,385,939,000"},"freeCashflow":{"raw":782652096,"fmt":"782.65M","longFmt":"782,652,096"},"operatingCashflow":{"raw":894705984,"fmt":"894.71M","longFmt":"894,705,984"},"earningsGrowth":{"raw":-0.148,"fmt":"-14.80%"},"revenueGrowth":{"raw":0.076,"fmt":"7.60%"},"grossMargins":{"raw":0.74345,"fmt":"74.34%"},"ebitdaMargins":{"raw":0.65992,"fmt":"65.99%"},"operatingMargins":{"raw":0.30316,"fmt":"30.32%"},"profitMargins":{"raw":0.02204,"fmt":"2.20%"},"financialCurrency":"USD"}}],"error":null}} </t>
  </si>
  <si>
    <t xml:space="preserve">{"quoteSummary":{"result":[{"cashflowStatementHistoryQuarterly":{"cashflowStatements":[{"maxAge":1,"endDate":{"raw":1556582400,"fmt":"2019-04-30"},"netIncome":{"raw":73449000,"fmt":"73.45M","longFmt":"73,449,000"},"depreciation":{"raw":5438000,"fmt":"5.44M","longFmt":"5,438,000"},"changeToNetincome":{"raw":19763000,"fmt":"19.76M","longFmt":"19,763,000"},"changeToAccountReceivables":{"raw":134266000,"fmt":"134.27M","longFmt":"134,266,000"},"changeToLiabilities":{"raw":7498000,"fmt":"7.5M","longFmt":"7,498,000"},"changeToOperatingActivities":{"raw":-9312000,"fmt":"-9.31M","longFmt":"-9,312,000"},"totalCashFromOperatingActivities":{"raw":236289000,"fmt":"236.29M","longFmt":"236,289,000"},"capitalExpenditures":{"raw":-1194000,"fmt":"-1.19M","longFmt":"-1,194,000"},"investments":{"raw":-39929000,"fmt":"-39.93M","longFmt":"-39,929,000"},"totalCashflowsFromInvestingActivities":{"raw":-41542000,"fmt":"-41.54M","longFmt":"-41,542,000"},"netBorrowings":{"raw":-249000,"fmt":"-249k","longFmt":"-249,000"},"totalCashFromFinancingActivities":{"raw":3142000,"fmt":"3.14M","longFmt":"3,142,000"},"effectOfExchangeRate":{"raw":-702000,"fmt":"-702k","longFmt":"-702,000"},"changeInCash":{"raw":197187000,"fmt":"197.19M","longFmt":"197,187,000"},"issuanceOfStock":{"raw":3391000,"fmt":"3.39M","longFmt":"3,391,000"}},{"maxAge":1,"endDate":{"raw":1548892800,"fmt":"2019-01-31"},"netIncome":{"raw":71151000,"fmt":"71.15M","longFmt":"71,151,000"},"depreciation":{"raw":3594000,"fmt":"3.59M","longFmt":"3,594,000"},"changeToNetincome":{"raw":7935000,"fmt":"7.93M","longFmt":"7,935,000"},"changeToAccountReceivables":{"raw":-211481000,"fmt":"-211.48M","longFmt":"-211,481,000"},"changeToLiabilities":{"raw":158334000,"fmt":"158.33M","longFmt":"158,334,000"},"changeToOperatingActivities":{"raw":-2453000,"fmt":"-2.45M","longFmt":"-2,453,000"},"totalCashFromOperatingActivities":{"raw":31873000,"fmt":"31.87M","longFmt":"31,873,000"},"capitalExpenditures":{"raw":-2882000,"fmt":"-2.88M","longFmt":"-2,882,000"},"investments":{"raw":47073000,"fmt":"47.07M","longFmt":"47,073,000"},"totalCashflowsFromInvestingActivities":{"raw":43821000,"fmt":"43.82M","longFmt":"43,821,000"},"netBorrowings":{"raw":-249000,"fmt":"-249k","longFmt":"-249,000"},"totalCashFromFinancingActivities":{"raw":6182000,"fmt":"6.18M","longFmt":"6,182,000"},"effectOfExchangeRate":{"raw":1453000,"fmt":"1.45M","longFmt":"1,453,000"},"changeInCash":{"raw":83329000,"fmt":"83.33M","longFmt":"83,329,000"},"issuanceOfStock":{"raw":6182000,"fmt":"6.18M","longFmt":"6,182,000"}},{"maxAge":1,"endDate":{"raw":1540944000,"fmt":"2018-10-31"},"netIncome":{"raw":64085000,"fmt":"64.08M","longFmt":"64,085,000"},"depreciation":{"raw":3383000,"fmt":"3.38M","longFmt":"3,383,000"},"changeToNetincome":{"raw":20959000,"fmt":"20.96M","longFmt":"20,959,000"},"changeToAccountReceivables":{"raw":16446000,"fmt":"16.45M","longFmt":"16,446,000"},"changeToLiabilities":{"raw":-59878000,"fmt":"-59.88M","longFmt":"-59,878,000"},"changeToOperatingActivities":{"raw":-9063000,"fmt":"-9.06M","longFmt":"-9,063,000"},"totalCashFromOperatingActivities":{"raw":41556000,"fmt":"41.56M","longFmt":"41,556,000"},"capitalExpenditures":{"raw":-4163000,"fmt":"-4.16M","longFmt":"-4,163,000"},"investments":{"raw":-84702000,"fmt":"-84.7M","longFmt":"-84,702,000"},"totalCashflowsFromInvestingActivities":{"raw":-89360000,"fmt":"-89.36M","longFmt":"-89,360,000"},"netBorrowings":{"raw":-249000,"fmt":"-249k","longFmt":"-249,000"},"totalCashFromFinancingActivities":{"raw":4867000,"fmt":"4.87M","longFmt":"4,867,000"},"effectOfExchangeRate":{"raw":-1154000,"fmt":"-1.15M","longFmt":"-1,154,000"},"changeInCash":{"raw":-44091000,"fmt":"-44.09M","longFmt":"-44,091,000"},"issuanceOfStock":{"raw":4867000,"fmt":"4.87M","longFmt":"4,867,000"}},{"maxAge":1,"endDate":{"raw":1532995200,"fmt":"2018-07-31"},"netIncome":{"raw":50286000,"fmt":"50.29M","longFmt":"50,286,000"},"depreciation":{"raw":3498000,"fmt":"3.5M","longFmt":"3,498,000"},"changeToNetincome":{"raw":19989000,"fmt":"19.99M","longFmt":"19,989,000"},"changeToAccountReceivables":{"raw":45961000,"fmt":"45.96M","longFmt":"45,961,000"},"changeToLiabilities":{"raw":-31849000,"fmt":"-31.85M","longFmt":"-31,849,000"},"changeToOperatingActivities":{"raw":-7647000,"fmt":"-7.65M","longFmt":"-7,647,000"},"totalCashFromOperatingActivities":{"raw":86813000,"fmt":"86.81M","longFmt":"86,813,000"},"capitalExpenditures":{"raw":-686000,"fmt":"-686k","longFmt":"-686,000"},"investments":{"raw":-39803000,"fmt":"-39.8M","longFmt":"-39,803,000"},"totalCashflowsFromInvestingActivities":{"raw":-40773000,"fmt":"-40.77M","longFmt":"-40,773,000"},"netBorrowings":{"raw":-249000,"fmt":"-249k","longFmt":"-249,000"},"totalCashFromFinancingActivities":{"raw":7022000,"fmt":"7.02M","longFmt":"7,022,000"},"effectOfExchangeRate":{"raw":-1565000,"fmt":"-1.56M","longFmt":"-1,565,000"},"changeInCash":{"raw":51497000,"fmt":"51.5M","longFmt":"51,497,000"},"issuanceOfStock":{"raw":7022000,"fmt":"7.02M","longFmt":"7,022,000"}}],"maxAge":86400},"defaultKeyStatistics":{"maxAge":1,"priceHint":{"raw":2,"fmt":"2","longFmt":"2"},"enterpriseValue":{"raw":24362434560,"fmt":"24.36B","longFmt":"24,362,434,560"},"forwardPE":{"raw":72.872345,"fmt":"72.87"},"profitMargins":{"raw":0.28414,"fmt":"28.41%"},"floatShares":{"raw":129400816,"fmt":"129.4M","longFmt":"129,400,816"},"sharesOutstanding":{"raw":130074000,"fmt":"130.07M","longFmt":"130,074,000"},"sharesShort":{"raw":3766350,"fmt":"3.77M","longFmt":"3,766,350"},"sharesShortPriorMonth":{"raw":4610033,"fmt":"4.61M","longFmt":"4,610,033"},"sharesShortPreviousMonthDate":{"raw":1559260800,"fmt":"2019-05-31"},"dateShortInterest":{"raw":1561680000,"fmt":"2019-06-28"},"sharesPercentSharesOut":{"raw":0.0256,"fmt":"2.56%"},"heldPercentInsiders":{"raw":0.00794,"fmt":"0.79%"},"heldPercentInstitutions":{"raw":0.91521,"fmt":"91.52%"},"shortRatio":{"raw":1.78,"fmt":"1.78"},"shortPercentOfFloat":{"raw":0.0297,"fmt":"2.97%"},"beta":{"raw":1.226069,"fmt":"1.23"},"morningStarOverallRating":{},"morningStarRiskRating":{},"category":null,"bookValue":{"raw":9.08,"fmt":"9.08"},"priceToBook":{"raw":18.860132,"fmt":"18.86"},"annualReportExpenseRatio":{},"ytdReturn":{},"beta3Year":{},"totalAssets":{},"yield":{},"fundFamily":null,"fundInceptionDate":{},"legalType":null,"threeYearAverageReturn":{},"fiveYearAverageReturn":{},"priceToSalesTrailing12Months":{},"lastFiscalYearEnd":{"raw":1548892800,"fmt":"2019-01-31"},"nextFiscalYearEnd":{"raw":1612051200,"fmt":"2021-01-31"},"mostRecentQuarter":{"raw":1556582400,"fmt":"2019-04-30"},"earningsQuarterlyGrowth":{"raw":0.658,"fmt":"65.80%"},"revenueQuarterlyGrowth":{},"netIncomeToCommon":{"raw":258971008,"fmt":"258.97M","longFmt":"258,971,008"},"trailingEps":{"raw":1.65,"fmt":"1.65"},"forwardEps":{"raw":2.35,"fmt":"2.35"},"pegRatio":{"raw":4.57,"fmt":"4.57"},"lastSplitFactor":null,"lastSplitDate":{},"enterpriseToRevenue":{"raw":26.73,"fmt":"26.73"},"enterpriseToEbitda":{"raw":91.591,"fmt":"91.59"},"52WeekChange":{"raw":1.1200292,"fmt":"112.00%"},"SandP52WeekChange":{"raw":0.077139735,"fmt":"7.71%"},"lastDividendValue":{},"lastCapGain":{},"annualHoldingsTurnover":{}},"financialData":{"maxAge":86400,"currentPrice":{"raw":171.25,"fmt":"171.25"},"targetHighPrice":{"raw":192.0,"fmt":"192.00"},"targetLowPrice":{"raw":135.0,"fmt":"135.00"},"targetMeanPrice":{"raw":154.38,"fmt":"154.38"},"targetMedianPrice":{"raw":152.5,"fmt":"152.50"},"recommendationMean":{"raw":2.1,"fmt":"2.10"},"recommendationKey":"buy","numberOfAnalystOpinions":{"raw":16,"fmt":"16","longFmt":"16"},"totalCash":{"raw":1329648000,"fmt":"1.33B","longFmt":"1,329,648,000"},"totalCashPerShare":{"raw":9.029,"fmt":"9.03"},"ebitda":{"raw":265992000,"fmt":"265.99M","longFmt":"265,992,000"},"totalDebt":{"raw":19270000,"fmt":"19.27M","longFmt":"19,270,000"},"quickRatio":{"raw":3.677,"fmt":"3.68"},"currentRatio":{"raw":3.727,"fmt":"3.73"},"totalRevenue":{"raw":911414976,"fmt":"911.41M","longFmt":"911,414,976"},"debtToEquity":{"raw":1.443,"fmt":"1.44"},"revenuePerShare":{"raw":6.276,"fmt":"6.28"},"returnOnAssets":{"raw":0.10104,"fmt":"10.10%"},"returnOnEquity":{"raw":0.22426,"fmt":"22.43%"},"grossProfits":{"raw":616929000,"fmt":"616.93M","longFmt":"616,929,000"},"freeCashflow":{"raw":317440384,"fmt":"317.44M","longFmt":"317,440,384"},"operatingCashflow":{"raw":396531008,"fmt":"396.53M","longFmt":"396,531,008"},"earningsGrowth":{"raw":0.621,"fmt":"62.10%"},"revenueGrowth":{"raw":0.252,"fmt":"25.20%"},"grossMargins":{"raw":0.72501,"fmt":"72.50%"},"ebitdaMargins":{"raw":0.29184,"fmt":"29.18%"},"operatingMargins":{"raw":0.27438998,"fmt":"27.44%"},"profitMargins":{"raw":0.28414,"fmt":"28.41%"},"financialCurrency":"USD"}}],"error":null}} </t>
  </si>
  <si>
    <t xml:space="preserve">{"quoteSummary":{"result":[{"cashflowStatementHistoryQuarterly":{"cashflowStatements":[{"maxAge":1,"endDate":{"raw":1553990400,"fmt":"2019-03-31"},"netIncome":{"raw":75311000,"fmt":"75.31M","longFmt":"75,311,000"},"changeToNetincome":{"raw":-51071000,"fmt":"-51.07M","longFmt":"-51,071,000"},"changeToLiabilities":{"raw":0,"fmt":null,"longFmt":"0"},"totalCashFromOperatingActivities":{"raw":24240000,"fmt":"24.24M","longFmt":"24,240,000"},"capitalExpenditures":{"raw":-17411000,"fmt":"-17.41M","longFmt":"-17,411,000"},"investments":{"raw":85089000,"fmt":"85.09M","longFmt":"85,089,000"},"totalCashflowsFromInvestingActivities":{"raw":63758000,"fmt":"63.76M","longFmt":"63,758,000"},"dividendsPaid":{"raw":-41910000,"fmt":"-41.91M","longFmt":"-41,910,000"},"netBorrowings":{"raw":-460000,"fmt":"-460k","longFmt":"-460,000"},"totalCashFromFinancingActivities":{"raw":-42370000,"fmt":"-42.37M","longFmt":"-42,370,000"},"changeInCash":{"raw":45628000,"fmt":"45.63M","longFmt":"45,628,000"}},{"maxAge":1,"endDate":{"raw":1546214400,"fmt":"2018-12-31"},"netIncome":{"raw":62314000,"fmt":"62.31M","longFmt":"62,314,000"},"depreciation":{"raw":13368000,"fmt":"13.37M","longFmt":"13,368,000"},"changeToNetincome":{"raw":64378000,"fmt":"64.38M","longFmt":"64,378,000"},"changeToAccountReceivables":{"raw":-30804000,"fmt":"-30.8M","longFmt":"-30,804,000"},"changeToLiabilities":{"raw":14252000,"fmt":"14.25M","longFmt":"14,252,000"},"changeToOperatingActivities":{"raw":-55975000,"fmt":"-55.98M","longFmt":"-55,975,000"},"totalCashFromOperatingActivities":{"raw":89271000,"fmt":"89.27M","longFmt":"89,271,000"},"capitalExpenditures":{"raw":-7630000,"fmt":"-7.63M","longFmt":"-7,630,000"},"investments":{"raw":-52920000,"fmt":"-52.92M","longFmt":"-52,920,000"},"otherCashflowsFromInvestingActivities":{"raw":25000000,"fmt":"25M","longFmt":"25,000,000"},"totalCashflowsFromInvestingActivities":{"raw":-28423000,"fmt":"-28.42M","longFmt":"-28,423,000"},"dividendsPaid":{"raw":-39119000,"fmt":"-39.12M","longFmt":"-39,119,000"},"netBorrowings":{"raw":-460000,"fmt":"-460k","longFmt":"-460,000"},"otherCashflowsFromFinancingActivities":{"raw":-39119000,"fmt":"-39.12M","longFmt":"-39,119,000"},"totalCashFromFinancingActivities":{"raw":-39119000,"fmt":"-39.12M","longFmt":"-39,119,000"},"changeInCash":{"raw":21729000,"fmt":"21.73M","longFmt":"21,729,000"}},{"maxAge":1,"endDate":{"raw":1538265600,"fmt":"2018-09-30"},"netIncome":{"raw":80446000,"fmt":"80.45M","longFmt":"80,446,000"},"depreciation":{"raw":13368000,"fmt":"13.37M","longFmt":"13,368,000"},"changeToNetincome":{"raw":52275000,"fmt":"52.27M","longFmt":"52,275,000"},"changeToAccountReceivables":{"raw":-30804000,"fmt":"-30.8M","longFmt":"-30,804,000"},"changeToLiabilities":{"raw":0,"fmt":null,"longFmt":"0"},"changeToOperatingActivities":{"raw":-55975000,"fmt":"-55.98M","longFmt":"-55,975,000"},"totalCashFromOperatingActivities":{"raw":132721000,"fmt":"132.72M","longFmt":"132,721,000"},"capitalExpenditures":{"raw":-30546000,"fmt":"-30.55M","longFmt":"-30,546,000"},"investments":{"raw":-839000,"fmt":"-839k","longFmt":"-839,000"},"otherCashflowsFromInvestingActivities":{"raw":25000000,"fmt":"25M","longFmt":"25,000,000"},"totalCashflowsFromInvestingActivities":{"raw":-47322000,"fmt":"-47.32M","longFmt":"-47,322,000"},"dividendsPaid":{"raw":-39120000,"fmt":"-39.12M","longFmt":"-39,120,000"},"netBorrowings":{"raw":-3000,"fmt":"-3k","longFmt":"-3,000"},"otherCashflowsFromFinancingActivities":{"raw":-39119000,"fmt":"-39.12M","longFmt":"-39,119,000"},"totalCashFromFinancingActivities":{"raw":-39123000,"fmt":"-39.12M","longFmt":"-39,123,000"},"changeInCash":{"raw":46276000,"fmt":"46.28M","longFmt":"46,276,000"}},{"maxAge":1,"endDate":{"raw":1530316800,"fmt":"2018-06-30"},"netIncome":{"raw":79706000,"fmt":"79.71M","longFmt":"79,706,000"},"depreciation":{"raw":13368000,"fmt":"13.37M","longFmt":"13,368,000"},"changeToNetincome":{"raw":2117000,"fmt":"2.12M","longFmt":"2,117,000"},"changeToAccountReceivables":{"raw":-30804000,"fmt":"-30.8M","longFmt":"-30,804,000"},"changeToLiabilities":{"raw":0,"fmt":null,"longFmt":"0"},"changeToOperatingActivities":{"raw":-55975000,"fmt":"-55.98M","longFmt":"-55,975,000"},"totalCashFromOperatingActivities":{"raw":81823000,"fmt":"81.82M","longFmt":"81,823,000"},"capitalExpenditures":{"raw":-9430000,"fmt":"-9.43M","longFmt":"-9,430,000"},"investments":{"raw":23976000,"fmt":"23.98M","longFmt":"23,976,000"},"otherCashflowsFromInvestingActivities":{"raw":25000000,"fmt":"25M","longFmt":"25,000,000"},"totalCashflowsFromInvestingActivities":{"raw":11086000,"fmt":"11.09M","longFmt":"11,086,000"},"dividendsPaid":{"raw":-39119000,"fmt":"-39.12M","longFmt":"-39,119,000"},"netBorrowings":{"raw":24995000,"fmt":"25M","longFmt":"24,995,000"},"otherCashflowsFromFinancingActivities":{"raw":-39119000,"fmt":"-39.12M","longFmt":"-39,119,000"},"totalCashFromFinancingActivities":{"raw":-14124000,"fmt":"-14.12M","longFmt":"-14,124,000"},"changeInCash":{"raw":78785000,"fmt":"78.78M","longFmt":"78,785,000"}}],"maxAge":86400},"defaultKeyStatistics":{"maxAge":1,"priceHint":{"raw":2,"fmt":"2","longFmt":"2"},"enterpriseValue":{"raw":13630363648,"fmt":"13.63B","longFmt":"13,630,363,648"},"forwardPE":{"raw":41.585827,"fmt":"41.59"},"profitMargins":{"raw":0.123859994,"fmt":"12.39%"},"floatShares":{"raw":24635326,"fmt":"24.64M","longFmt":"24,635,326"},"sharesOutstanding":{"raw":46189100,"fmt":"46.19M","longFmt":"46,189,100"},"sharesShort":{"raw":1048258,"fmt":"1.05M","longFmt":"1,048,258"},"sharesShortPriorMonth":{"raw":1014998,"fmt":"1.01M","longFmt":"1,014,998"},"sharesShortPreviousMonthDate":{"raw":1559260800,"fmt":"2019-05-31"},"dateShortInterest":{"raw":1561680000,"fmt":"2019-06-28"},"sharesPercentSharesOut":{"raw":0.02,"fmt":"2.00%"},"heldPercentInsiders":{"raw":0.46618998,"fmt":"46.62%"},"heldPercentInstitutions":{"raw":0.31933,"fmt":"31.93%"},"shortRatio":{"raw":3.4,"fmt":"3.4"},"shortPercentOfFloat":{},"beta":{"raw":0.446659,"fmt":"0.45"},"morningStarOverallRating":{},"morningStarRiskRating":{},"category":null,"bookValue":{"raw":19.388,"fmt":"19.39"},"priceToBook":{"raw":13.62028,"fmt":"13.62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0.145,"fmt":"14.50%"},"revenueQuarterlyGrowth":{},"netIncomeToCommon":{"raw":297776992,"fmt":"297.78M","longFmt":"297,776,992"},"trailingEps":{"raw":5.69,"fmt":"5.69"},"forwardEps":{"raw":6.35,"fmt":"6.35"},"pegRatio":{"raw":4.38,"fmt":"4.38"},"lastSplitFactor":"1/3","lastSplitDate":{"raw":831945600,"fmt":"1996-05-13"},"enterpriseToRevenue":{"raw":5.669,"fmt":"5.67"},"enterpriseToEbitda":{"raw":37.079,"fmt":"37.08"},"52WeekChange":{"raw":1.237577,"fmt":"123.76%"},"SandP52WeekChange":{"raw":0.077139735,"fmt":"7.71%"},"lastDividendValue":{},"lastCapGain":{},"annualHoldingsTurnover":{}},"financialData":{"maxAge":86400,"currentPrice":{"raw":264.07,"fmt":"264.07"},"targetHighPrice":{"raw":115.0,"fmt":"115.00"},"targetLowPrice":{"raw":115.0,"fmt":"115.00"},"targetMeanPrice":{"raw":115.0,"fmt":"115.00"},"targetMedianPrice":{"raw":115.0,"fmt":"115.00"},"recommendationMean":{"raw":2.0,"fmt":"2.00"},"recommendationKey":"buy","numberOfAnalystOpinions":{"raw":1,"fmt":"1","longFmt":"1"},"totalCash":{"raw":452039008,"fmt":"452.04M","longFmt":"452,039,008"},"totalCashPerShare":{"raw":8.645,"fmt":"8.65"},"ebitda":{"raw":367604256,"fmt":"367.6M","longFmt":"367,604,256"},"totalDebt":{"raw":128328000,"fmt":"128.33M","longFmt":"128,328,000"},"quickRatio":{"raw":1.816,"fmt":"1.82"},"currentRatio":{"raw":1.915,"fmt":"1.91"},"totalRevenue":{"raw":2404157952,"fmt":"2.4B","longFmt":"2,404,157,952"},"debtToEquity":{"raw":12.658,"fmt":"12.66"},"revenuePerShare":{"raw":45.978,"fmt":"45.98"},"returnOnAssets":{"raw":0.13141,"fmt":"13.14%"},"returnOnEquity":{"raw":0.32123002,"fmt":"32.12%"},"grossProfits":{"raw":344343000,"fmt":"344.34M","longFmt":"344,343,000"},"freeCashflow":{"raw":210744752,"fmt":"210.74M","longFmt":"210,744,752"},"operatingCashflow":{"raw":328055008,"fmt":"328.06M","longFmt":"328,055,008"},"earningsGrowth":{"raw":0.145,"fmt":"14.50%"},"revenueGrowth":{"raw":0.038,"fmt":"3.80%"},"grossMargins":{"raw":0.14679,"fmt":"14.68%"},"ebitdaMargins":{"raw":0.1529,"fmt":"15.29%"},"operatingMargins":{"raw":0.1475,"fmt":"14.75%"},"profitMargins":{"raw":0.123859994,"fmt":"12.39%"},"financialCurrency":"USD"}}],"error":null}} </t>
  </si>
  <si>
    <t xml:space="preserve">{"quoteSummary":{"result":[{"cashflowStatementHistoryQuarterly":{"cashflowStatements":[{"maxAge":1,"endDate":{"raw":1553990400,"fmt":"2019-03-31"},"netIncome":{"raw":123034000,"fmt":"123.03M","longFmt":"123,034,000"},"depreciation":{"raw":8242000,"fmt":"8.24M","longFmt":"8,242,000"},"changeToNetincome":{"raw":-911000,"fmt":"-911k","longFmt":"-911,000"},"changeToAccountReceivables":{"raw":-48097000,"fmt":"-48.1M","longFmt":"-48,097,000"},"changeToLiabilities":{"raw":13188000,"fmt":"13.19M","longFmt":"13,188,000"},"changeToOperatingActivities":{"raw":2616000,"fmt":"2.62M","longFmt":"2,616,000"},"totalCashFromOperatingActivities":{"raw":92538000,"fmt":"92.54M","longFmt":"92,538,000"},"capitalExpenditures":{"raw":-9931000,"fmt":"-9.93M","longFmt":"-9,931,000"},"otherCashflowsFromInvestingActivities":{"raw":1117000,"fmt":"1.12M","longFmt":"1,117,000"},"totalCashflowsFromInvestingActivities":{"raw":-8814000,"fmt":"-8.81M","longFmt":"-8,814,000"},"netBorrowings":{"raw":90000000,"fmt":"90M","longFmt":"90,000,000"},"otherCashflowsFromFinancingActivities":{"raw":-5515000,"fmt":"-5.51M","longFmt":"-5,515,000"},"totalCashFromFinancingActivities":{"raw":-46305000,"fmt":"-46.3M","longFmt":"-46,305,000"},"effectOfExchangeRate":{"raw":488000,"fmt":"488k","longFmt":"488,000"},"changeInCash":{"raw":37907000,"fmt":"37.91M","longFmt":"37,907,000"},"repurchaseOfStock":{"raw":-130790000,"fmt":"-130.79M","longFmt":"-130,790,000"}},{"maxAge":1,"endDate":{"raw":1546214400,"fmt":"2018-12-31"},"netIncome":{"raw":115544000,"fmt":"115.54M","longFmt":"115,544,000"},"depreciation":{"raw":8313000,"fmt":"8.31M","longFmt":"8,313,000"},"changeToNetincome":{"raw":19227000,"fmt":"19.23M","longFmt":"19,227,000"},"changeToAccountReceivables":{"raw":38728000,"fmt":"38.73M","longFmt":"38,728,000"},"changeToLiabilities":{"raw":-22585000,"fmt":"-22.59M","longFmt":"-22,585,000"},"changeToOperatingActivities":{"raw":7453000,"fmt":"7.45M","longFmt":"7,453,000"},"totalCashFromOperatingActivities":{"raw":178212000,"fmt":"178.21M","longFmt":"178,212,000"},"capitalExpenditures":{"raw":-9674000,"fmt":"-9.67M","longFmt":"-9,674,000"},"investments":{"raw":-800000,"fmt":"-800k","longFmt":"-800,000"},"otherCashflowsFromInvestingActivities":{"raw":-4182000,"fmt":"-4.18M","longFmt":"-4,182,000"},"totalCashflowsFromInvestingActivities":{"raw":-14656000,"fmt":"-14.66M","longFmt":"-14,656,000"},"netBorrowings":{"raw":260000000,"fmt":"260M","longFmt":"260,000,000"},"otherCashflowsFromFinancingActivities":{"raw":-7716000,"fmt":"-7.72M","longFmt":"-7,716,000"},"totalCashFromFinancingActivities":{"raw":-377256000,"fmt":"-377.26M","longFmt":"-377,256,000"},"effectOfExchangeRate":{"raw":-1893000,"fmt":"-1.89M","longFmt":"-1,893,000"},"changeInCash":{"raw":-215593000,"fmt":"-215.59M","longFmt":"-215,593,000"},"repurchaseOfStock":{"raw":-73180000,"fmt":"-73.18M","longFmt":"-73,180,000"},"issuanceOfStock":{"raw":12000,"fmt":"12k","longFmt":"12,000"}},{"maxAge":1,"endDate":{"raw":1538265600,"fmt":"2018-09-30"},"netIncome":{"raw":130159000,"fmt":"130.16M","longFmt":"130,159,000"},"depreciation":{"raw":8948000,"fmt":"8.95M","longFmt":"8,948,000"},"changeToNetincome":{"raw":4500000,"fmt":"4.5M","longFmt":"4,500,000"},"changeToAccountReceivables":{"raw":-12302000,"fmt":"-12.3M","longFmt":"-12,302,000"},"changeToLiabilities":{"raw":50662000,"fmt":"50.66M","longFmt":"50,662,000"},"changeToOperatingActivities":{"raw":4040000,"fmt":"4.04M","longFmt":"4,040,000"},"totalCashFromOperatingActivities":{"raw":181755000,"fmt":"181.75M","longFmt":"181,755,000"},"capitalExpenditures":{"raw":-6495000,"fmt":"-6.5M","longFmt":"-6,495,000"},"investments":{"raw":-800000,"fmt":"-800k","longFmt":"-800,000"},"otherCashflowsFromInvestingActivities":{"raw":1000,"fmt":"1k","longFmt":"1,000"},"totalCashflowsFromInvestingActivities":{"raw":-6494000,"fmt":"-6.49M","longFmt":"-6,494,000"},"netBorrowings":{"raw":260000000,"fmt":"260M","longFmt":"260,000,000"},"otherCashflowsFromFinancingActivities":{"raw":-3503000,"fmt":"-3.5M","longFmt":"-3,503,000"},"totalCashFromFinancingActivities":{"raw":-82267000,"fmt":"-82.27M","longFmt":"-82,267,000"},"effectOfExchangeRate":{"raw":-156000,"fmt":"-156k","longFmt":"-156,000"},"changeInCash":{"raw":92838000,"fmt":"92.84M","longFmt":"92,838,000"},"repurchaseOfStock":{"raw":-78764000,"fmt":"-78.76M","longFmt":"-78,764,000"},"issuanceOfStock":{"raw":12000,"fmt":"12k","longFmt":"12,000"}},{"maxAge":1,"endDate":{"raw":1530316800,"fmt":"2018-06-30"},"netIncome":{"raw":132500000,"fmt":"132.5M","longFmt":"132,500,000"},"depreciation":{"raw":8636000,"fmt":"8.64M","longFmt":"8,636,000"},"changeToNetincome":{"raw":9415000,"fmt":"9.41M","longFmt":"9,415,000"},"changeToAccountReceivables":{"raw":-1502000,"fmt":"-1.5M","longFmt":"-1,502,000"},"changeToLiabilities":{"raw":-21576000,"fmt":"-21.58M","longFmt":"-21,576,000"},"changeToOperatingActivities":{"raw":-16627000,"fmt":"-16.63M","longFmt":"-16,627,000"},"totalCashFromOperatingActivities":{"raw":121210000,"fmt":"121.21M","longFmt":"121,210,000"},"capitalExpenditures":{"raw":-9740000,"fmt":"-9.74M","longFmt":"-9,740,000"},"investments":{"raw":-3000000,"fmt":"-3M","longFmt":"-3,000,000"},"otherCashflowsFromInvestingActivities":{"raw":1000,"fmt":"1k","longFmt":"1,000"},"totalCashflowsFromInvestingActivities":{"raw":-11604000,"fmt":"-11.6M","longFmt":"-11,604,000"},"netBorrowings":{"raw":260000000,"fmt":"260M","longFmt":"260,000,000"},"otherCashflowsFromFinancingActivities":{"raw":-500000,"fmt":"-500k","longFmt":"-500,000"},"totalCashFromFinancingActivities":{"raw":-85163000,"fmt":"-85.16M","longFmt":"-85,163,000"},"effectOfExchangeRate":{"raw":-2200000,"fmt":"-2.2M","longFmt":"-2,200,000"},"changeInCash":{"raw":22243000,"fmt":"22.24M","longFmt":"22,243,000"},"repurchaseOfStock":{"raw":-84663000,"fmt":"-84.66M","longFmt":"-84,663,000"},"issuanceOfStock":{"raw":12000,"fmt":"12k","longFmt":"12,000"}}],"maxAge":86400},"defaultKeyStatistics":{"maxAge":1,"priceHint":{"raw":2,"fmt":"2","longFmt":"2"},"enterpriseValue":{"raw":21975187456,"fmt":"21.98B","longFmt":"21,975,187,456"},"forwardPE":{"raw":37.143215,"fmt":"37.14"},"profitMargins":{"raw":0.28047,"fmt":"28.05%"},"floatShares":{"raw":54327546,"fmt":"54.33M","longFmt":"54,327,546"},"sharesOutstanding":{"raw":64411400,"fmt":"64.41M","longFmt":"64,411,400"},"sharesShort":{"raw":19273421,"fmt":"19.27M","longFmt":"19,273,421"},"sharesShortPriorMonth":{"raw":20097972,"fmt":"20.1M","longFmt":"20,097,972"},"sharesShortPreviousMonthDate":{"raw":1559260800,"fmt":"2019-05-31"},"dateShortInterest":{"raw":1561680000,"fmt":"2019-06-28"},"sharesPercentSharesOut":{"raw":0.0686,"fmt":"6.86%"},"heldPercentInsiders":{"raw":0.25839,"fmt":"25.84%"},"heldPercentInstitutions":{"raw":0.88204,"fmt":"88.20%"},"shortRatio":{"raw":12.09,"fmt":"12.09"},"shortPercentOfFloat":{"raw":0.41169998,"fmt":"41.17%"},"beta":{"raw":0.053486,"fmt":"0.05"},"morningStarOverallRating":{},"morningStarRiskRating":{},"category":null,"bookValue":{"raw":0.513,"fmt":"0.51"},"priceToBook":{"raw":144.08382,"fmt":"144.08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0.234,"fmt":"23.40%"},"revenueQuarterlyGrowth":{},"netIncomeToCommon":{"raw":501615008,"fmt":"501.62M","longFmt":"501,615,008"},"trailingEps":{"raw":1.694,"fmt":"1.69"},"forwardEps":{"raw":1.99,"fmt":"1.99"},"pegRatio":{"raw":2.63,"fmt":"2.63"},"lastSplitFactor":null,"lastSplitDate":{},"enterpriseToRevenue":{"raw":12.297,"fmt":"12.30"},"enterpriseToEbitda":{"raw":37.064,"fmt":"37.06"},"52WeekChange":{"raw":0.8524715,"fmt":"85.25%"},"SandP52WeekChange":{"raw":0.077139735,"fmt":"7.71%"},"lastDividendValue":{},"lastCapGain":{},"annualHoldingsTurnover":{}},"financialData":{"maxAge":86400,"currentPrice":{"raw":73.915,"fmt":"73.92"},"targetHighPrice":{"raw":80.0,"fmt":"80.00"},"targetLowPrice":{"raw":42.0,"fmt":"42.00"},"targetMeanPrice":{"raw":68.59,"fmt":"68.59"},"targetMedianPrice":{"raw":70.0,"fmt":"70.00"},"recommendationMean":{"raw":2.5,"fmt":"2.50"},"recommendationKey":"buy","numberOfAnalystOpinions":{"raw":17,"fmt":"17","longFmt":"17"},"totalCash":{"raw":224855008,"fmt":"224.86M","longFmt":"224,855,008"},"totalCashPerShare":{"raw":0.8,"fmt":"0.8"},"ebitda":{"raw":592892032,"fmt":"592.89M","longFmt":"592,892,032"},"totalDebt":{"raw":1655373952,"fmt":"1.66B","longFmt":"1,655,373,952"},"quickRatio":{"raw":0.977,"fmt":"0.98"},"currentRatio":{"raw":1.133,"fmt":"1.13"},"totalRevenue":{"raw":1787107968,"fmt":"1.79B","longFmt":"1,787,107,968"},"debtToEquity":{"raw":1147.676,"fmt":"1,147.68"},"revenuePerShare":{"raw":6.427,"fmt":"6.43"},"returnOnAssets":{"raw":0.15805,"fmt":"15.81%"},"returnOnEquity":{"raw":1.44125,"fmt":"144.12%"},"grossProfits":{"raw":1319850000,"fmt":"1.32B","longFmt":"1,319,850,000"},"freeCashflow":{"raw":377048992,"fmt":"377.05M","longFmt":"377,048,992"},"operatingCashflow":{"raw":573715008,"fmt":"573.72M","longFmt":"573,715,008"},"earningsGrowth":{"raw":0.258,"fmt":"25.80%"},"revenueGrowth":{"raw":0.141,"fmt":"14.10%"},"grossMargins":{"raw":0.75634,"fmt":"75.63%"},"ebitdaMargins":{"raw":0.33176,"fmt":"33.18%"},"operatingMargins":{"raw":0.31266,"fmt":"31.27%"},"profitMargins":{"raw":0.28047,"fmt":"28.05%"},"financialCurrency":"USD"}}],"error":null}} </t>
  </si>
  <si>
    <t xml:space="preserve">{"quoteSummary":{"result":[{"cashflowStatementHistoryQuarterly":{"cashflowStatements":[{"maxAge":1,"endDate":{"raw":1553990400,"fmt":"2019-03-31"},"netIncome":{"raw":914000000,"fmt":"914M","longFmt":"914,000,000"},"depreciation":{"raw":258000000,"fmt":"258M","longFmt":"258,000,000"},"changeToNetincome":{"raw":85000000,"fmt":"85M","longFmt":"85,000,000"},"changeToAccountReceivables":{"raw":-570000000,"fmt":"-570M","longFmt":"-570,000,000"},"changeToLiabilities":{"raw":-139000000,"fmt":"-139M","longFmt":"-139,000,000"},"changeToInventory":{"raw":-36000000,"fmt":"-36M","longFmt":"-36,000,000"},"changeToOperatingActivities":{"raw":-47000000,"fmt":"-47M","longFmt":"-47,000,000"},"totalCashFromOperatingActivities":{"raw":465000000,"fmt":"465M","longFmt":"465,000,000"},"capitalExpenditures":{"raw":-265000000,"fmt":"-265M","longFmt":"-265,000,000"},"totalCashflowsFromInvestingActivities":{"raw":-223000000,"fmt":"-223M","longFmt":"-223,000,000"},"dividendsPaid":{"raw":-380000000,"fmt":"-380M","longFmt":"-380,000,000"},"netBorrowings":{"raw":1070000000,"fmt":"1.07B","longFmt":"1,070,000,000"},"otherCashflowsFromFinancingActivities":{"raw":157000000,"fmt":"157M","longFmt":"157,000,000"},"totalCashFromFinancingActivities":{"raw":201000000,"fmt":"201M","longFmt":"201,000,000"},"effectOfExchangeRate":{"raw":-1000000,"fmt":"-1M","longFmt":"-1,000,000"},"changeInCash":{"raw":442000000,"fmt":"442M","longFmt":"442,000,000"},"repurchaseOfStock":{"raw":-646000000,"fmt":"-646M","longFmt":"-646,000,000"}},{"maxAge":1,"endDate":{"raw":1546214400,"fmt":"2018-12-31"},"netIncome":{"raw":823000000,"fmt":"823M","longFmt":"823,000,000"},"depreciation":{"raw":198000000,"fmt":"198M","longFmt":"198,000,000"},"changeToNetincome":{"raw":-117000000,"fmt":"-117M","longFmt":"-117,000,000"},"changeToAccountReceivables":{"raw":487000000,"fmt":"487M","longFmt":"487,000,000"},"changeToLiabilities":{"raw":379000000,"fmt":"379M","longFmt":"379,000,000"},"changeToInventory":{"raw":227000000,"fmt":"227M","longFmt":"227,000,000"},"changeToOperatingActivities":{"raw":66000000,"fmt":"66M","longFmt":"66,000,000"},"totalCashFromOperatingActivities":{"raw":2063000000,"fmt":"2.06B","longFmt":"2,063,000,000"},"capitalExpenditures":{"raw":-285000000,"fmt":"-285M","longFmt":"-285,000,000"},"totalCashflowsFromInvestingActivities":{"raw":-22000000,"fmt":"-22M","longFmt":"-22,000,000"},"dividendsPaid":{"raw":-379000000,"fmt":"-379M","longFmt":"-379,000,000"},"netBorrowings":{"raw":-1630000000,"fmt":"-1.63B","longFmt":"-1,630,000,000"},"otherCashflowsFromFinancingActivities":{"raw":57000000,"fmt":"57M","longFmt":"57,000,000"},"totalCashFromFinancingActivities":{"raw":-2322000000,"fmt":"-2.32B","longFmt":"-2,322,000,000"},"effectOfExchangeRate":{"raw":8000000,"fmt":"8M","longFmt":"8,000,000"},"changeInCash":{"raw":-273000000,"fmt":"-273M","longFmt":"-273,000,000"},"repurchaseOfStock":{"raw":-370000000,"fmt":"-370M","longFmt":"-370,000,000"}},{"maxAge":1,"endDate":{"raw":1538265600,"fmt":"2018-09-30"},"netIncome":{"raw":1194000000,"fmt":"1.19B","longFmt":"1,194,000,000"},"depreciation":{"raw":206000000,"fmt":"206M","longFmt":"206,000,000"},"changeToNetincome":{"raw":-660000000,"fmt":"-660M","longFmt":"-660,000,000"},"changeToAccountReceivables":{"raw":-342000000,"fmt":"-342M","longFmt":"-342,000,000"},"changeToLiabilities":{"raw":182000000,"fmt":"182M","longFmt":"182,000,000"},"changeToInventory":{"raw":-191000000,"fmt":"-191M","longFmt":"-191,000,000"},"changeToOperatingActivities":{"raw":211000000,"fmt":"211M","longFmt":"211,000,000"},"totalCashFromOperatingActivities":{"raw":703000000,"fmt":"703M","longFmt":"703,000,000"},"capitalExpenditures":{"raw":-278000000,"fmt":"-278M","longFmt":"-278,000,000"},"totalCashflowsFromInvestingActivities":{"raw":-161000000,"fmt":"-161M","longFmt":"-161,000,000"},"dividendsPaid":{"raw":-330000000,"fmt":"-330M","longFmt":"-330,000,000"},"netBorrowings":{"raw":370000000,"fmt":"370M","longFmt":"370,000,000"},"otherCashflowsFromFinancingActivities":{"raw":37000000,"fmt":"37M","longFmt":"37,000,000"},"totalCashFromFinancingActivities":{"raw":-396000000,"fmt":"-396M","longFmt":"-396,000,000"},"effectOfExchangeRate":{"raw":-19000000,"fmt":"-19M","longFmt":"-19,000,000"},"changeInCash":{"raw":127000000,"fmt":"127M","longFmt":"127,000,000"},"repurchaseOfStock":{"raw":-473000000,"fmt":"-473M","longFmt":"-473,000,000"}},{"maxAge":1,"endDate":{"raw":1530316800,"fmt":"2018-06-30"},"netIncome":{"raw":426000000,"fmt":"426M","longFmt":"426,000,000"},"depreciation":{"raw":200000000,"fmt":"200M","longFmt":"200,000,000"},"changeToNetincome":{"raw":392000000,"fmt":"392M","longFmt":"392,000,000"},"changeToAccountReceivables":{"raw":525000000,"fmt":"525M","longFmt":"525,000,000"},"changeToLiabilities":{"raw":-181000000,"fmt":"-181M","longFmt":"-181,000,000"},"changeToInventory":{"raw":-202000000,"fmt":"-202M","longFmt":"-202,000,000"},"changeToOperatingActivities":{"raw":-282000000,"fmt":"-282M","longFmt":"-282,000,000"},"totalCashFromOperatingActivities":{"raw":775000000,"fmt":"775M","longFmt":"775,000,000"},"capitalExpenditures":{"raw":-248000000,"fmt":"-248M","longFmt":"-248,000,000"},"totalCashflowsFromInvestingActivities":{"raw":-767000000,"fmt":"-767M","longFmt":"-767,000,000"},"dividendsPaid":{"raw":-323000000,"fmt":"-323M","longFmt":"-323,000,000"},"netBorrowings":{"raw":1105000000,"fmt":"1.1B","longFmt":"1,105,000,000"},"otherCashflowsFromFinancingActivities":{"raw":28000000,"fmt":"28M","longFmt":"28,000,000"},"totalCashFromFinancingActivities":{"raw":160000000,"fmt":"160M","longFmt":"160,000,000"},"effectOfExchangeRate":{"raw":-52000000,"fmt":"-52M","longFmt":"-52,000,000"},"changeInCash":{"raw":116000000,"fmt":"116M","longFmt":"116,000,000"},"repurchaseOfStock":{"raw":-650000000,"fmt":"-650M","longFmt":"-650,000,000"}}],"maxAge":86400},"defaultKeyStatistics":{"maxAge":1,"priceHint":{"raw":2,"fmt":"2","longFmt":"2"},"enterpriseValue":{"raw":97731837952,"fmt":"97.73B","longFmt":"97,731,837,952"},"forwardPE":{"raw":20.187733,"fmt":"20.19"},"profitMargins":{"raw":0.12637,"fmt":"12.64%"},"floatShares":{"raw":1435725546,"fmt":"1.44B","longFmt":"1,435,725,546"},"sharesOutstanding":{"raw":1440440064,"fmt":"1.44B","longFmt":"1,440,440,064"},"sharesShort":{"raw":11655200,"fmt":"11.66M","longFmt":"11,655,200"},"sharesShortPriorMonth":{"raw":11911795,"fmt":"11.91M","longFmt":"11,911,795"},"sharesShortPreviousMonthDate":{"raw":1559260800,"fmt":"2019-05-31"},"dateShortInterest":{"raw":1561680000,"fmt":"2019-06-28"},"sharesPercentSharesOut":{"raw":0.0081,"fmt":"0.81%"},"heldPercentInsiders":{"raw":0.0034400001,"fmt":"0.34%"},"heldPercentInstitutions":{"raw":0.78699,"fmt":"78.70%"},"shortRatio":{"raw":1.73,"fmt":"1.73"},"shortPercentOfFloat":{"raw":0.0082,"fmt":"0.82%"},"beta":{"raw":0.772319,"fmt":"0.77"},"morningStarOverallRating":{},"morningStarRiskRating":{},"category":null,"bookValue":{"raw":17.888,"fmt":"17.89"},"priceToBook":{"raw":3.035834,"fmt":"3.04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-0.126,"fmt":"-12.60%"},"revenueQuarterlyGrowth":{},"netIncomeToCommon":{"raw":3248999936,"fmt":"3.25B","longFmt":"3,248,999,936"},"trailingEps":{"raw":2.207,"fmt":"2.21"},"forwardEps":{"raw":2.69,"fmt":"2.69"},"pegRatio":{"raw":3.79,"fmt":"3.79"},"lastSplitFactor":null,"lastSplitDate":{},"enterpriseToRevenue":{"raw":3.801,"fmt":"3.80"},"enterpriseToEbitda":{"raw":22.212,"fmt":"22.21"},"52WeekChange":{"raw":0.29283857,"fmt":"29.28%"},"SandP52WeekChange":{"raw":0.077139735,"fmt":"7.71%"},"lastDividendValue":{},"lastCapGain":{},"annualHoldingsTurnover":{}},"financialData":{"maxAge":86400,"currentPrice":{"raw":54.305,"fmt":"54.31"},"targetHighPrice":{"raw":68.0,"fmt":"68.00"},"targetLowPrice":{"raw":48.0,"fmt":"48.00"},"targetMeanPrice":{"raw":58.42,"fmt":"58.42"},"targetMedianPrice":{"raw":59.0,"fmt":"59.00"},"recommendationMean":{"raw":2.0,"fmt":"2.00"},"recommendationKey":"buy","numberOfAnalystOpinions":{"raw":19,"fmt":"19","longFmt":"19"},"totalCash":{"raw":1572000000,"fmt":"1.57B","longFmt":"1,572,000,000"},"totalCashPerShare":{"raw":1.091,"fmt":"1.09"},"ebitda":{"raw":4400000000,"fmt":"4.4B","longFmt":"4,400,000,000"},"totalDebt":{"raw":20430999552,"fmt":"20.43B","longFmt":"20,430,999,552"},"quickRatio":{"raw":0.288,"fmt":"0.29"},"currentRatio":{"raw":0.482,"fmt":"0.48"},"totalRevenue":{"raw":25710999552,"fmt":"25.71B","longFmt":"25,710,999,552"},"debtToEquity":{"raw":78.857,"fmt":"78.86"},"revenuePerShare":{"raw":17.586,"fmt":"17.59"},"returnOnAssets":{"raw":0.03437,"fmt":"3.44%"},"returnOnEquity":{"raw":0.1244,"fmt":"12.44%"},"grossProfits":{"raw":10352000000,"fmt":"10.35B","longFmt":"10,352,000,000"},"freeCashflow":{"raw":1795874944,"fmt":"1.8B","longFmt":"1,795,874,944"},"operatingCashflow":{"raw":4006000128,"fmt":"4.01B","longFmt":"4,006,000,128"},"earningsGrowth":{"raw":-0.1,"fmt":"-10.00%"},"revenueGrowth":{"raw":-0.034,"fmt":"-3.40%"},"grossMargins":{"raw":0.39266998,"fmt":"39.27%"},"ebitdaMargins":{"raw":0.17113,"fmt":"17.11%"},"operatingMargins":{"raw":0.13761,"fmt":"13.76%"},"profitMargins":{"raw":0.12637,"fmt":"12.64%"},"financialCurrency":"USD"}}],"error":null}} </t>
  </si>
  <si>
    <t xml:space="preserve">{"quoteSummary":{"result":[{"cashflowStatementHistoryQuarterly":{"cashflowStatements":[{"maxAge":1,"endDate":{"raw":1553990400,"fmt":"2019-03-31"},"netIncome":{"raw":17918000,"fmt":"17.92M","longFmt":"17,918,000"},"depreciation":{"raw":167801000,"fmt":"167.8M","longFmt":"167,801,000"},"changeToNetincome":{"raw":25735000,"fmt":"25.73M","longFmt":"25,735,000"},"changeToAccountReceivables":{"raw":38569000,"fmt":"38.57M","longFmt":"38,569,000"},"changeToLiabilities":{"raw":26593000,"fmt":"26.59M","longFmt":"26,593,000"},"changeToInventory":{"raw":-13057000,"fmt":"-13.06M","longFmt":"-13,057,000"},"changeToOperatingActivities":{"raw":-148129000,"fmt":"-148.13M","longFmt":"-148,129,000"},"totalCashFromOperatingActivities":{"raw":173432000,"fmt":"173.43M","longFmt":"173,432,000"},"capitalExpenditures":{"raw":-266457000,"fmt":"-266.46M","longFmt":"-266,457,000"},"otherCashflowsFromInvestingActivities":{"raw":11944000,"fmt":"11.94M","longFmt":"11,944,000"},"totalCashflowsFromInvestingActivities":{"raw":-254513000,"fmt":"-254.51M","longFmt":"-254,513,000"},"dividendsPaid":{"raw":-80897000,"fmt":"-80.9M","longFmt":"-80,897,000"},"netBorrowings":{"raw":164974000,"fmt":"164.97M","longFmt":"164,974,000"},"totalCashFromFinancingActivities":{"raw":81424000,"fmt":"81.42M","longFmt":"81,424,000"},"changeInCash":{"raw":343000,"fmt":"343k","longFmt":"343,000"},"repurchaseOfStock":{"raw":-2653000,"fmt":"-2.65M","longFmt":"-2,653,000"}},{"maxAge":1,"endDate":{"raw":1546214400,"fmt":"2018-12-31"},"netIncome":{"raw":26076000,"fmt":"26.08M","longFmt":"26,076,000"},"depreciation":{"raw":161094000,"fmt":"161.09M","longFmt":"161,094,000"},"changeToNetincome":{"raw":1592000,"fmt":"1.59M","longFmt":"1,592,000"},"changeToAccountReceivables":{"raw":161936000,"fmt":"161.94M","longFmt":"161,936,000"},"changeToLiabilities":{"raw":-3203000,"fmt":"-3.2M","longFmt":"-3,203,000"},"changeToInventory":{"raw":14488000,"fmt":"14.49M","longFmt":"14,488,000"},"changeToOperatingActivities":{"raw":3072000,"fmt":"3.07M","longFmt":"3,072,000"},"totalCashFromOperatingActivities":{"raw":317381000,"fmt":"317.38M","longFmt":"317,381,000"},"capitalExpenditures":{"raw":-285935000,"fmt":"-285.94M","longFmt":"-285,935,000"},"otherCashflowsFromInvestingActivities":{"raw":6427000,"fmt":"6.43M","longFmt":"6,427,000"},"totalCashflowsFromInvestingActivities":{"raw":-279508000,"fmt":"-279.51M","longFmt":"-279,508,000"},"dividendsPaid":{"raw":-80855000,"fmt":"-80.86M","longFmt":"-80,855,000"},"netBorrowings":{"raw":-1800000,"fmt":"-1.8M","longFmt":"-1,800,000"},"otherCashflowsFromFinancingActivities":{"raw":-11372000,"fmt":"-11.37M","longFmt":"-11,372,000"},"totalCashFromFinancingActivities":{"raw":-97098000,"fmt":"-97.1M","longFmt":"-97,098,000"},"changeInCash":{"raw":-59225000,"fmt":"-59.23M","longFmt":"-59,225,000"},"repurchaseOfStock":{"raw":-3071000,"fmt":"-3.07M","longFmt":"-3,071,000"}},{"maxAge":1,"endDate":{"raw":1538265600,"fmt":"2018-09-30"},"netIncome":{"raw":315012000,"fmt":"315.01M","longFmt":"315,012,000"},"depreciation":{"raw":164311000,"fmt":"164.31M","longFmt":"164,311,000"},"changeToNetincome":{"raw":42432000,"fmt":"42.43M","longFmt":"42,432,000"},"changeToAccountReceivables":{"raw":-35017000,"fmt":"-35.02M","longFmt":"-35,017,000"},"changeToLiabilities":{"raw":-48013000,"fmt":"-48.01M","longFmt":"-48,013,000"},"changeToInventory":{"raw":2379000,"fmt":"2.38M","longFmt":"2,379,000"},"changeToOperatingActivities":{"raw":12062000,"fmt":"12.06M","longFmt":"12,062,000"},"totalCashFromOperatingActivities":{"raw":563961000,"fmt":"563.96M","longFmt":"563,961,000"},"capitalExpenditures":{"raw":-224419000,"fmt":"-224.42M","longFmt":"-224,419,000"},"otherCashflowsFromInvestingActivities":{"raw":-9801000,"fmt":"-9.8M","longFmt":"-9,801,000"},"totalCashflowsFromInvestingActivities":{"raw":-234220000,"fmt":"-234.22M","longFmt":"-234,220,000"},"dividendsPaid":{"raw":-76095000,"fmt":"-76.09M","longFmt":"-76,095,000"},"netBorrowings":{"raw":-192804000,"fmt":"-192.8M","longFmt":"-192,804,000"},"otherCashflowsFromFinancingActivities":{"raw":-11372000,"fmt":"-11.37M","longFmt":"-11,372,000"},"totalCashFromFinancingActivities":{"raw":-268589000,"fmt":"-268.59M","longFmt":"-268,589,000"},"changeInCash":{"raw":61152000,"fmt":"61.15M","longFmt":"61,152,000"},"repurchaseOfStock":{"raw":-3071000,"fmt":"-3.07M","longFmt":"-3,071,000"},"issuanceOfStock":{"raw":310000,"fmt":"310k","longFmt":"310,000"}},{"maxAge":1,"endDate":{"raw":1530316800,"fmt":"2018-06-30"},"netIncome":{"raw":166738000,"fmt":"166.74M","longFmt":"166,738,000"},"depreciation":{"raw":161984000,"fmt":"161.98M","longFmt":"161,984,000"},"changeToNetincome":{"raw":-5400000,"fmt":"-5.4M","longFmt":"-5,400,000"},"changeToAccountReceivables":{"raw":-197088000,"fmt":"-197.09M","longFmt":"-197,088,000"},"changeToLiabilities":{"raw":62352000,"fmt":"62.35M","longFmt":"62,352,000"},"changeToInventory":{"raw":-6363000,"fmt":"-6.36M","longFmt":"-6,363,000"},"changeToOperatingActivities":{"raw":53702000,"fmt":"53.7M","longFmt":"53,702,000"},"totalCashFromOperatingActivities":{"raw":228930000,"fmt":"228.93M","longFmt":"228,930,000"},"capitalExpenditures":{"raw":-325203000,"fmt":"-325.2M","longFmt":"-325,203,000"},"otherCashflowsFromInvestingActivities":{"raw":7200000,"fmt":"7.2M","longFmt":"7,200,000"},"totalCashflowsFromInvestingActivities":{"raw":-318003000,"fmt":"-318M","longFmt":"-318,003,000"},"dividendsPaid":{"raw":-76039000,"fmt":"-76.04M","longFmt":"-76,039,000"},"netBorrowings":{"raw":164349000,"fmt":"164.35M","longFmt":"164,349,000"},"otherCashflowsFromFinancingActivities":{"raw":-11372000,"fmt":"-11.37M","longFmt":"-11,372,000"},"totalCashFromFinancingActivities":{"raw":77472000,"fmt":"77.47M","longFmt":"77,472,000"},"changeInCash":{"raw":-11601000,"fmt":"-11.6M","longFmt":"-11,601,000"},"repurchaseOfStock":{"raw":-3071000,"fmt":"-3.07M","longFmt":"-3,071,000"},"issuanceOfStock":{"raw":534000,"fmt":"534k","longFmt":"534,000"}}],"maxAge":86400},"defaultKeyStatistics":{"maxAge":1,"priceHint":{"raw":2,"fmt":"2","longFmt":"2"},"enterpriseValue":{"raw":16152098816,"fmt":"16.15B","longFmt":"16,152,098,816"},"forwardPE":{"raw":18.31423,"fmt":"18.31"},"profitMargins":{"raw":0.14061,"fmt":"14.06%"},"floatShares":{"raw":111819267,"fmt":"111.82M","longFmt":"111,819,267"},"sharesOutstanding":{"raw":112277000,"fmt":"112.28M","longFmt":"112,277,000"},"sharesShort":{"raw":4193679,"fmt":"4.19M","longFmt":"4,193,679"},"sharesShortPriorMonth":{"raw":3382793,"fmt":"3.38M","longFmt":"3,382,793"},"sharesShortPreviousMonthDate":{"raw":1559260800,"fmt":"2019-05-31"},"dateShortInterest":{"raw":1561680000,"fmt":"2019-06-28"},"sharesPercentSharesOut":{"raw":0.0374,"fmt":"3.74%"},"heldPercentInsiders":{"raw":0.0037099998,"fmt":"0.37%"},"heldPercentInstitutions":{"raw":0.87332,"fmt":"87.33%"},"shortRatio":{"raw":3.9,"fmt":"3.9"},"shortPercentOfFloat":{"raw":0.049000002,"fmt":"4.90%"},"beta":{"raw":0.15172,"fmt":"0.15"},"morningStarOverallRating":{},"morningStarRiskRating":{},"category":null,"bookValue":{"raw":46.769,"fmt":"46.77"},"priceToBook":{"raw":1.9814407,"fmt":"1.98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4.563,"fmt":"456.30%"},"revenueQuarterlyGrowth":{},"netIncomeToCommon":{"raw":525744000,"fmt":"525.74M","longFmt":"525,744,000"},"trailingEps":{"raw":4.668,"fmt":"4.67"},"forwardEps":{"raw":5.06,"fmt":"5.06"},"pegRatio":{"raw":3.95,"fmt":"3.95"},"lastSplitFactor":"1/10","lastSplitDate":{"raw":1303948800,"fmt":"2011-04-28"},"enterpriseToRevenue":{"raw":4.32,"fmt":"4.32"},"enterpriseToEbitda":{"raw":10.77,"fmt":"10.77"},"52WeekChange":{"raw":0.16760051,"fmt":"16.76%"},"SandP52WeekChange":{"raw":0.077139735,"fmt":"7.71%"},"lastDividendValue":{},"lastCapGain":{},"annualHoldingsTurnover":{}},"financialData":{"maxAge":86400,"currentPrice":{"raw":92.67,"fmt":"92.67"},"targetHighPrice":{"raw":106.0,"fmt":"106.00"},"targetLowPrice":{"raw":87.0,"fmt":"87.00"},"targetMeanPrice":{"raw":96.85,"fmt":"96.85"},"targetMedianPrice":{"raw":98.0,"fmt":"98.00"},"recommendationMean":{"raw":3.0,"fmt":"3.00"},"recommendationKey":"hold","numberOfAnalystOpinions":{"raw":13,"fmt":"13","longFmt":"13"},"totalCash":{"raw":6109000,"fmt":"6.11M","longFmt":"6,109,000"},"totalCashPerShare":{"raw":0.054,"fmt":"0.05"},"ebitda":{"raw":1499672960,"fmt":"1.5B","longFmt":"1,499,672,960"},"totalDebt":{"raw":5499296768,"fmt":"5.5B","longFmt":"5,499,296,768"},"quickRatio":{"raw":0.231,"fmt":"0.23"},"currentRatio":{"raw":0.551,"fmt":"0.55"},"totalRevenue":{"raw":3739063040,"fmt":"3.74B","longFmt":"3,739,063,040"},"debtToEquity":{"raw":102.185,"fmt":"102.18"},"revenuePerShare":{"raw":33.322,"fmt":"33.32"},"returnOnAssets":{"raw":0.03016,"fmt":"3.02%"},"returnOnEquity":{"raw":0.10351,"fmt":"10.35%"},"grossProfits":{"raw":1578387000,"fmt":"1.58B","longFmt":"1,578,387,000"},"freeCashflow":{"raw":239466368,"fmt":"239.47M","longFmt":"239,466,368"},"operatingCashflow":{"raw":1283704064,"fmt":"1.28B","longFmt":"1,283,704,064"},"earningsGrowth":{"raw":4.547,"fmt":"454.70%"},"revenueGrowth":{"raw":0.069,"fmt":"6.90%"},"grossMargins":{"raw":0.43133,"fmt":"43.13%"},"ebitdaMargins":{"raw":0.40108,"fmt":"40.11%"},"operatingMargins":{"raw":0.22584999,"fmt":"22.58%"},"profitMargins":{"raw":0.14061,"fmt":"14.06%"},"financialCurrency":"USD"}}],"error":null}} </t>
  </si>
  <si>
    <t xml:space="preserve">{"quoteSummary":{"result":[{"cashflowStatementHistoryQuarterly":{"cashflowStatements":[{"maxAge":1,"endDate":{"raw":1553990400,"fmt":"2019-03-31"},"netIncome":{"raw":161607000,"fmt":"161.61M","longFmt":"161,607,000"},"depreciation":{"raw":116364000,"fmt":"116.36M","longFmt":"116,364,000"},"changeToNetincome":{"raw":44113000,"fmt":"44.11M","longFmt":"44,113,000"},"changeToAccountReceivables":{"raw":-52170000,"fmt":"-52.17M","longFmt":"-52,170,000"},"changeToLiabilities":{"raw":918000,"fmt":"918k","longFmt":"918,000"},"changeToOperatingActivities":{"raw":-44842000,"fmt":"-44.84M","longFmt":"-44,842,000"},"totalCashFromOperatingActivities":{"raw":227589000,"fmt":"227.59M","longFmt":"227,589,000"},"capitalExpenditures":{"raw":-19396000,"fmt":"-19.4M","longFmt":"-19,396,000"},"otherCashflowsFromInvestingActivities":{"raw":-2350000,"fmt":"-2.35M","longFmt":"-2,350,000"},"totalCashflowsFromInvestingActivities":{"raw":-82779000,"fmt":"-82.78M","longFmt":"-82,779,000"},"dividendsPaid":{"raw":-23456000,"fmt":"-23.46M","longFmt":"-23,456,000"},"netBorrowings":{"raw":292676000,"fmt":"292.68M","longFmt":"292,676,000"},"totalCashFromFinancingActivities":{"raw":-124327000,"fmt":"-124.33M","longFmt":"-124,327,000"},"effectOfExchangeRate":{"raw":2049000,"fmt":"2.05M","longFmt":"2,049,000"},"changeInCash":{"raw":22532000,"fmt":"22.53M","longFmt":"22,532,000"},"repurchaseOfStock":{"raw":-400013000,"fmt":"-400.01M","longFmt":"-400,013,000"},"issuanceOfStock":{"raw":6466000,"fmt":"6.47M","longFmt":"6,466,000"}},{"maxAge":1,"endDate":{"raw":1546214400,"fmt":"2018-12-31"},"netIncome":{"raw":136420000,"fmt":"136.42M","longFmt":"136,420,000"},"depreciation":{"raw":1564000,"fmt":"1.56M","longFmt":"1,564,000"},"changeToNetincome":{"raw":25997000,"fmt":"26M","longFmt":"25,997,000"},"changeToAccountReceivables":{"raw":29970000,"fmt":"29.97M","longFmt":"29,970,000"},"changeToLiabilities":{"raw":6478000,"fmt":"6.48M","longFmt":"6,478,000"},"changeToOperatingActivities":{"raw":-9857000,"fmt":"-9.86M","longFmt":"-9,857,000"},"totalCashFromOperatingActivities":{"raw":289159000,"fmt":"289.16M","longFmt":"289,159,000"},"capitalExpenditures":{"raw":-35425000,"fmt":"-35.42M","longFmt":"-35,425,000"},"otherCashflowsFromInvestingActivities":{"raw":1487000,"fmt":"1.49M","longFmt":"1,487,000"},"totalCashflowsFromInvestingActivities":{"raw":-96821000,"fmt":"-96.82M","longFmt":"-96,821,000"},"dividendsPaid":{"raw":-23660000,"fmt":"-23.66M","longFmt":"-23,660,000"},"netBorrowings":{"raw":-5179000,"fmt":"-5.18M","longFmt":"-5,179,000"},"otherCashflowsFromFinancingActivities":{"raw":1000,"fmt":"1k","longFmt":"1,000"},"totalCashFromFinancingActivities":{"raw":-201208000,"fmt":"-201.21M","longFmt":"-201,208,000"},"effectOfExchangeRate":{"raw":-3477000,"fmt":"-3.48M","longFmt":"-3,477,000"},"changeInCash":{"raw":-12347000,"fmt":"-12.35M","longFmt":"-12,347,000"},"repurchaseOfStock":{"raw":-172523000,"fmt":"-172.52M","longFmt":"-172,523,000"},"issuanceOfStock":{"raw":153000,"fmt":"153k","longFmt":"153,000"}},{"maxAge":1,"endDate":{"raw":1538265600,"fmt":"2018-09-30"},"netIncome":{"raw":155960000,"fmt":"155.96M","longFmt":"155,960,000"},"depreciation":{"raw":92739000,"fmt":"92.74M","longFmt":"92,739,000"},"changeToNetincome":{"raw":46636000,"fmt":"46.64M","longFmt":"46,636,000"},"changeToAccountReceivables":{"raw":-41289000,"fmt":"-41.29M","longFmt":"-41,289,000"},"changeToLiabilities":{"raw":-392000,"fmt":"-392k","longFmt":"-392,000"},"changeToOperatingActivities":{"raw":18092000,"fmt":"18.09M","longFmt":"18,092,000"},"totalCashFromOperatingActivities":{"raw":281915000,"fmt":"281.92M","longFmt":"281,915,000"},"capitalExpenditures":{"raw":-29233000,"fmt":"-29.23M","longFmt":"-29,233,000"},"otherCashflowsFromInvestingActivities":{"raw":-1551000,"fmt":"-1.55M","longFmt":"-1,551,000"},"totalCashflowsFromInvestingActivities":{"raw":-53822000,"fmt":"-53.82M","longFmt":"-53,822,000"},"dividendsPaid":{"raw":-23707000,"fmt":"-23.71M","longFmt":"-23,707,000"},"netBorrowings":{"raw":-180653000,"fmt":"-180.65M","longFmt":"-180,653,000"},"otherCashflowsFromFinancingActivities":{"raw":-25000,"fmt":"-25k","longFmt":"-25,000"},"totalCashFromFinancingActivities":{"raw":-203011000,"fmt":"-203.01M","longFmt":"-203,011,000"},"effectOfExchangeRate":{"raw":504000,"fmt":"504k","longFmt":"504,000"},"changeInCash":{"raw":25586000,"fmt":"25.59M","longFmt":"25,586,000"},"repurchaseOfStock":{"raw":-361000,"fmt":"-361k","longFmt":"-361,000"},"issuanceOfStock":{"raw":1735000,"fmt":"1.74M","longFmt":"1,735,000"}},{"maxAge":1,"endDate":{"raw":1530316800,"fmt":"2018-06-30"},"netIncome":{"raw":142435000,"fmt":"142.44M","longFmt":"142,435,000"},"depreciation":{"raw":85052000,"fmt":"85.05M","longFmt":"85,052,000"},"changeToNetincome":{"raw":29440000,"fmt":"29.44M","longFmt":"29,440,000"},"changeToAccountReceivables":{"raw":-35790000,"fmt":"-35.79M","longFmt":"-35,790,000"},"changeToLiabilities":{"raw":-5657000,"fmt":"-5.66M","longFmt":"-5,657,000"},"changeToOperatingActivities":{"raw":22406000,"fmt":"22.41M","longFmt":"22,406,000"},"totalCashFromOperatingActivities":{"raw":258700000,"fmt":"258.7M","longFmt":"258,700,000"},"capitalExpenditures":{"raw":-26539000,"fmt":"-26.54M","longFmt":"-26,539,000"},"otherCashflowsFromInvestingActivities":{"raw":-2569000,"fmt":"-2.57M","longFmt":"-2,569,000"},"totalCashflowsFromInvestingActivities":{"raw":-58867000,"fmt":"-58.87M","longFmt":"-58,867,000"},"dividendsPaid":{"raw":-23694000,"fmt":"-23.69M","longFmt":"-23,694,000"},"netBorrowings":{"raw":-60524000,"fmt":"-60.52M","longFmt":"-60,524,000"},"otherCashflowsFromFinancingActivities":{"raw":-145756000,"fmt":"-145.76M","longFmt":"-145,756,000"},"totalCashFromFinancingActivities":{"raw":-227204000,"fmt":"-227.2M","longFmt":"-227,204,000"},"effectOfExchangeRate":{"raw":-5827000,"fmt":"-5.83M","longFmt":"-5,827,000"},"changeInCash":{"raw":-33198000,"fmt":"-33.2M","longFmt":"-33,198,000"},"repurchaseOfStock":{"raw":-58000,"fmt":"-58k","longFmt":"-58,000"},"issuanceOfStock":{"raw":2828000,"fmt":"2.83M","longFmt":"2,828,000"}}],"maxAge":86400},"defaultKeyStatistics":{"maxAge":1,"priceHint":{"raw":2,"fmt":"2","longFmt":"2"},"enterpriseValue":{"raw":27537668096,"fmt":"27.54B","longFmt":"27,537,668,096"},"forwardPE":{"raw":23.864864,"fmt":"23.86"},"profitMargins":{"raw":0.14634,"fmt":"14.63%"},"floatShares":{"raw":174319055,"fmt":"174.32M","longFmt":"174,319,055"},"sharesOutstanding":{"raw":176943008,"fmt":"176.94M","longFmt":"176,943,008"},"sharesShort":{"raw":3762931,"fmt":"3.76M","longFmt":"3,762,931"},"sharesShortPriorMonth":{"raw":2338222,"fmt":"2.34M","longFmt":"2,338,222"},"sharesShortPreviousMonthDate":{"raw":1559260800,"fmt":"2019-05-31"},"dateShortInterest":{"raw":1561680000,"fmt":"2019-06-28"},"sharesPercentSharesOut":{"raw":0.021300001,"fmt":"2.13%"},"heldPercentInsiders":{"raw":0.01638,"fmt":"1.64%"},"heldPercentInstitutions":{"raw":0.82692003,"fmt":"82.69%"},"shortRatio":{"raw":1.66,"fmt":"1.66"},"shortPercentOfFloat":{"raw":0.0215,"fmt":"2.15%"},"beta":{"raw":0.508719,"fmt":"0.51"},"morningStarOverallRating":{},"morningStarRiskRating":{},"category":null,"bookValue":{"raw":13.297,"fmt":"13.30"},"priceToBook":{"raw":9.960894,"fmt":"9.96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0.139,"fmt":"13.90%"},"revenueQuarterlyGrowth":{},"netIncomeToCommon":{"raw":596422016,"fmt":"596.42M","longFmt":"596,422,016"},"trailingEps":{"raw":3.268,"fmt":"3.27"},"forwardEps":{"raw":5.55,"fmt":"5.55"},"pegRatio":{"raw":2.44,"fmt":"2.44"},"lastSplitFactor":"2/3","lastSplitDate":{"raw":894844800,"fmt":"1998-05-11"},"enterpriseToRevenue":{"raw":6.757,"fmt":"6.76"},"enterpriseToEbitda":{"raw":24.02,"fmt":"24.02"},"52WeekChange":{"raw":0.5011246,"fmt":"50.11%"},"SandP52WeekChange":{"raw":0.077139735,"fmt":"7.71%"},"lastDividendValue":{},"lastCapGain":{},"annualHoldingsTurnover":{}},"financialData":{"maxAge":86400,"currentPrice":{"raw":132.45,"fmt":"132.45"},"targetHighPrice":{"raw":163.0,"fmt":"163.00"},"targetLowPrice":{"raw":95.0,"fmt":"95.00"},"targetMeanPrice":{"raw":120.49,"fmt":"120.49"},"targetMedianPrice":{"raw":117.43,"fmt":"117.43"},"recommendationMean":{"raw":2.1,"fmt":"2.10"},"recommendationKey":"buy","numberOfAnalystOpinions":{"raw":22,"fmt":"22","longFmt":"22"},"totalCash":{"raw":494646016,"fmt":"494.65M","longFmt":"494,646,016"},"totalCashPerShare":{"raw":2.796,"fmt":"2.8"},"ebitda":{"raw":1146444032,"fmt":"1.15B","longFmt":"1,146,444,032"},"totalDebt":{"raw":4413946880,"fmt":"4.41B","longFmt":"4,413,946,880"},"quickRatio":{"raw":1.906,"fmt":"1.91"},"currentRatio":{"raw":2.174,"fmt":"2.17"},"totalRevenue":{"raw":4075571968,"fmt":"4.08B","longFmt":"4,075,571,968"},"debtToEquity":{"raw":187.607,"fmt":"187.61"},"revenuePerShare":{"raw":22.503,"fmt":"22.50"},"returnOnAssets":{"raw":0.07051,"fmt":"7.05%"},"returnOnEquity":{"raw":0.24476999,"fmt":"24.48%"},"grossProfits":{"raw":1535729000,"fmt":"1.54B","longFmt":"1,535,729,000"},"freeCashflow":{"raw":677876608,"fmt":"677.88M","longFmt":"677,876,608"},"operatingCashflow":{"raw":1057363008,"fmt":"1.06B","longFmt":"1,057,363,008"},"earningsGrowth":{"raw":0.169,"fmt":"16.90%"},"revenueGrowth":{"raw":0.048,"fmt":"4.80%"},"grossMargins":{"raw":0.38381,"fmt":"38.38%"},"ebitdaMargins":{"raw":0.28129998,"fmt":"28.13%"},"operatingMargins":{"raw":0.21184,"fmt":"21.18%"},"profitMargins":{"raw":0.14634,"fmt":"14.63%"},"financialCurrency":"USD"}}],"error":null}} </t>
  </si>
  <si>
    <t xml:space="preserve">{"quoteSummary":{"result":[{"cashflowStatementHistoryQuarterly":{"cashflowStatements":[{"maxAge":1,"endDate":{"raw":1553990400,"fmt":"2019-03-31"},"netIncome":{"raw":125785000,"fmt":"125.78M","longFmt":"125,785,000"},"depreciation":{"raw":229005000,"fmt":"229M","longFmt":"229,005,000"},"changeToNetincome":{"raw":9591000,"fmt":"9.59M","longFmt":"9,591,000"},"changeToLiabilities":{"raw":3490000,"fmt":"3.49M","longFmt":"3,490,000"},"changeToOperatingActivities":{"raw":-31751000,"fmt":"-31.75M","longFmt":"-31,751,000"},"totalCashFromOperatingActivities":{"raw":336120000,"fmt":"336.12M","longFmt":"336,120,000"},"capitalExpenditures":{"raw":-21955000,"fmt":"-21.95M","longFmt":"-21,955,000"},"investments":{"raw":-687000,"fmt":"-687k","longFmt":"-687,000"},"otherCashflowsFromInvestingActivities":{"raw":2998000,"fmt":"3M","longFmt":"2,998,000"},"totalCashflowsFromInvestingActivities":{"raw":-67824000,"fmt":"-67.82M","longFmt":"-67,824,000"},"dividendsPaid":{"raw":-282874000,"fmt":"-282.87M","longFmt":"-282,874,000"},"netBorrowings":{"raw":-62256000,"fmt":"-62.26M","longFmt":"-62,256,000"},"otherCashflowsFromFinancingActivities":{"raw":-13011000,"fmt":"-13.01M","longFmt":"-13,011,000"},"totalCashFromFinancingActivities":{"raw":-259763000,"fmt":"-259.76M","longFmt":"-259,763,000"},"effectOfExchangeRate":{"raw":234000,"fmt":"234k","longFmt":"234,000"},"changeInCash":{"raw":8767000,"fmt":"8.77M","longFmt":"8,767,000"},"issuanceOfStock":{"raw":98378000,"fmt":"98.38M","longFmt":"98,378,000"}},{"maxAge":1,"endDate":{"raw":1546214400,"fmt":"2018-12-31"},"netIncome":{"raw":62273000,"fmt":"62.27M","longFmt":"62,273,000"},"depreciation":{"raw":226176000,"fmt":"226.18M","longFmt":"226,176,000"},"changeToNetincome":{"raw":53619000,"fmt":"53.62M","longFmt":"53,619,000"},"changeToLiabilities":{"raw":-12404000,"fmt":"-12.4M","longFmt":"-12,404,000"},"changeToOperatingActivities":{"raw":34181000,"fmt":"34.18M","longFmt":"34,181,000"},"totalCashFromOperatingActivities":{"raw":363845000,"fmt":"363.85M","longFmt":"363,845,000"},"capitalExpenditures":{"raw":-58833000,"fmt":"-58.83M","longFmt":"-58,833,000"},"investments":{"raw":-1876000,"fmt":"-1.88M","longFmt":"-1,876,000"},"otherCashflowsFromInvestingActivities":{"raw":564000,"fmt":"564k","longFmt":"564,000"},"totalCashflowsFromInvestingActivities":{"raw":-340449000,"fmt":"-340.45M","longFmt":"-340,449,000"},"dividendsPaid":{"raw":-281895000,"fmt":"-281.89M","longFmt":"-281,895,000"},"netBorrowings":{"raw":245749000,"fmt":"245.75M","longFmt":"245,749,000"},"otherCashflowsFromFinancingActivities":{"raw":-3971000,"fmt":"-3.97M","longFmt":"-3,971,000"},"totalCashFromFinancingActivities":{"raw":-40117000,"fmt":"-40.12M","longFmt":"-40,117,000"},"effectOfExchangeRate":{"raw":-362000,"fmt":"-362k","longFmt":"-362,000"},"changeInCash":{"raw":-17083000,"fmt":"-17.08M","longFmt":"-17,083,000"},"issuanceOfStock":{"raw":98378000,"fmt":"98.38M","longFmt":"98,378,000"}},{"maxAge":1,"endDate":{"raw":1538265600,"fmt":"2018-09-30"},"netIncome":{"raw":101972000,"fmt":"101.97M","longFmt":"101,972,000"},"depreciation":{"raw":221292000,"fmt":"221.29M","longFmt":"221,292,000"},"changeToNetincome":{"raw":31139000,"fmt":"31.14M","longFmt":"31,139,000"},"changeToLiabilities":{"raw":16542000,"fmt":"16.54M","longFmt":"16,542,000"},"changeToOperatingActivities":{"raw":-63659000,"fmt":"-63.66M","longFmt":"-63,659,000"},"totalCashFromOperatingActivities":{"raw":307286000,"fmt":"307.29M","longFmt":"307,286,000"},"capitalExpenditures":{"raw":-30996000,"fmt":"-31M","longFmt":"-30,996,000"},"investments":{"raw":45565000,"fmt":"45.56M","longFmt":"45,565,000"},"otherCashflowsFromInvestingActivities":{"raw":3998000,"fmt":"4M","longFmt":"3,998,000"},"totalCashflowsFromInvestingActivities":{"raw":-60961000,"fmt":"-60.96M","longFmt":"-60,961,000"},"dividendsPaid":{"raw":-281853000,"fmt":"-281.85M","longFmt":"-281,853,000"},"netBorrowings":{"raw":38905000,"fmt":"38.91M","longFmt":"38,905,000"},"otherCashflowsFromFinancingActivities":{"raw":-12881000,"fmt":"-12.88M","longFmt":"-12,881,000"},"totalCashFromFinancingActivities":{"raw":-255829000,"fmt":"-255.83M","longFmt":"-255,829,000"},"effectOfExchangeRate":{"raw":-52000,"fmt":"-52k","longFmt":"-52,000"},"changeInCash":{"raw":-9556000,"fmt":"-9.56M","longFmt":"-9,556,000"},"issuanceOfStock":{"raw":98378000,"fmt":"98.38M","longFmt":"98,378,000"}},{"maxAge":1,"endDate":{"raw":1530316800,"fmt":"2018-06-30"},"netIncome":{"raw":166519000,"fmt":"166.52M","longFmt":"166,519,000"},"depreciation":{"raw":204835000,"fmt":"204.84M","longFmt":"204,835,000"},"changeToNetincome":{"raw":3394000,"fmt":"3.39M","longFmt":"3,394,000"},"changeToLiabilities":{"raw":5036000,"fmt":"5.04M","longFmt":"5,036,000"},"changeToOperatingActivities":{"raw":22533000,"fmt":"22.53M","longFmt":"22,533,000"},"totalCashFromOperatingActivities":{"raw":402317000,"fmt":"402.32M","longFmt":"402,317,000"},"capitalExpenditures":{"raw":-21412000,"fmt":"-21.41M","longFmt":"-21,412,000"},"investments":{"raw":5860000,"fmt":"5.86M","longFmt":"5,860,000"},"otherCashflowsFromInvestingActivities":{"raw":802000,"fmt":"802k","longFmt":"802,000"},"totalCashflowsFromInvestingActivities":{"raw":555353000,"fmt":"555.35M","longFmt":"555,353,000"},"dividendsPaid":{"raw":-281760000,"fmt":"-281.76M","longFmt":"-281,760,000"},"netBorrowings":{"raw":-674541000,"fmt":"-674.54M","longFmt":"-674,541,000"},"otherCashflowsFromFinancingActivities":{"raw":-6442000,"fmt":"-6.44M","longFmt":"-6,442,000"},"totalCashFromFinancingActivities":{"raw":-962743000,"fmt":"-962.74M","longFmt":"-962,743,000"},"effectOfExchangeRate":{"raw":-406000,"fmt":"-406k","longFmt":"-406,000"},"changeInCash":{"raw":-5479000,"fmt":"-5.48M","longFmt":"-5,479,000"},"issuanceOfStock":{"raw":98378000,"fmt":"98.38M","longFmt":"98,378,000"}}],"maxAge":86400},"defaultKeyStatistics":{"maxAge":1,"priceHint":{"raw":2,"fmt":"2","longFmt":"2"},"enterpriseValue":{"raw":35669925888,"fmt":"35.67B","longFmt":"35,669,925,888"},"forwardPE":{"raw":50.954884,"fmt":"50.95"},"profitMargins":{"raw":0.12292,"fmt":"12.29%"},"floatShares":{"raw":357324541,"fmt":"357.32M","longFmt":"357,324,541"},"sharesOutstanding":{"raw":356468000,"fmt":"356.47M","longFmt":"356,468,000"},"sharesShort":{"raw":6941727,"fmt":"6.94M","longFmt":"6,941,727"},"sharesShortPriorMonth":{"raw":5140622,"fmt":"5.14M","longFmt":"5,140,622"},"sharesShortPreviousMonthDate":{"raw":1559260800,"fmt":"2019-05-31"},"dateShortInterest":{"raw":1561680000,"fmt":"2019-06-28"},"sharesPercentSharesOut":{"raw":0.0187,"fmt":"1.87%"},"heldPercentInsiders":{"raw":0.0037200002,"fmt":"0.37%"},"heldPercentInstitutions":{"raw":0.91091,"fmt":"91.09%"},"shortRatio":{"raw":2.04,"fmt":"2.04"},"shortPercentOfFloat":{"raw":0.027,"fmt":"2.70%"},"beta":{"raw":0.284169,"fmt":"0.28"},"morningStarOverallRating":{},"morningStarRiskRating":{},"category":null,"bookValue":{"raw":28.32,"fmt":"28.32"},"priceToBook":{"raw":2.3930085,"fmt":"2.39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0.598,"fmt":"59.80%"},"revenueQuarterlyGrowth":{},"netIncomeToCommon":{"raw":456548992,"fmt":"456.55M","longFmt":"456,548,992"},"trailingEps":{"raw":1.27,"fmt":"1.27"},"forwardEps":{"raw":1.33,"fmt":"1.33"},"pegRatio":{"raw":7.71,"fmt":"7.71"},"lastSplitFactor":"10000/8757","lastSplitDate":{"raw":1439856000,"fmt":"2015-08-18"},"enterpriseToRevenue":{"raw":9.604,"fmt":"9.60"},"enterpriseToEbitda":{"raw":19.693,"fmt":"19.69"},"52WeekChange":{"raw":0.17687416,"fmt":"17.69%"},"SandP52WeekChange":{"raw":0.077139735,"fmt":"7.71%"},"lastDividendValue":{},"lastCapGain":{},"annualHoldingsTurnover":{}},"financialData":{"maxAge":86400,"currentPrice":{"raw":67.77,"fmt":"67.77"},"targetHighPrice":{"raw":76.0,"fmt":"76.00"},"targetLowPrice":{"raw":55.0,"fmt":"55.00"},"targetMeanPrice":{"raw":68.41,"fmt":"68.41"},"targetMedianPrice":{"raw":71.0,"fmt":"71.00"},"recommendationMean":{"raw":2.7,"fmt":"2.70"},"recommendationKey":"hold","numberOfAnalystOpinions":{"raw":16,"fmt":"16","longFmt":"16"},"totalCash":{"raw":82514000,"fmt":"82.51M","longFmt":"82,514,000"},"totalCashPerShare":{"raw":0.23,"fmt":"0.23"},"ebitda":{"raw":1811316992,"fmt":"1.81B","longFmt":"1,811,316,992"},"totalDebt":{"raw":10904221696,"fmt":"10.9B","longFmt":"10,904,221,696"},"quickRatio":{"raw":0.441,"fmt":"0.44"},"currentRatio":{"raw":0.597,"fmt":"0.60"},"totalRevenue":{"raw":3714192896,"fmt":"3.71B","longFmt":"3,714,192,896"},"debtToEquity":{"raw":104.723,"fmt":"104.72"},"revenuePerShare":{"raw":10.42,"fmt":"10.42"},"returnOnAssets":{"raw":0.025179999,"fmt":"2.52%"},"returnOnEquity":{"raw":0.043420002,"fmt":"4.34%"},"grossProfits":{"raw":2010286000,"fmt":"2.01B","longFmt":"2,010,286,000"},"freeCashflow":{"raw":1066326016,"fmt":"1.07B","longFmt":"1,066,326,016"},"operatingCashflow":{"raw":1409568000,"fmt":"1.41B","longFmt":"1,409,568,000"},"earningsGrowth":{"raw":0.591,"fmt":"59.10%"},"revenueGrowth":{"raw":0.014,"fmt":"1.40%"},"grossMargins":{"raw":0.53976,"fmt":"53.98%"},"ebitdaMargins":{"raw":0.48766997,"fmt":"48.77%"},"operatingMargins":{"raw":0.25039,"fmt":"25.04%"},"profitMargins":{"raw":0.12292,"fmt":"12.29%"},"financialCurrency":"USD"}}],"error":null}} </t>
  </si>
  <si>
    <t xml:space="preserve">{"quoteSummary":{"result":[{"defaultKeyStatistics":{"maxAge":1,"priceHint":{"raw":2,"fmt":"2","longFmt":"2"},"enterpriseValue":{},"forwardPE":{},"profitMargins":{},"morningStarOverallRating":{},"morningStarRiskRating":{},"category":"Long Government","bookValue":{},"priceToBook":{},"annualReportExpenseRatio":{},"ytdReturn":{"raw":0.0911,"fmt":"9.11%"},"beta3Year":{"raw":3.17,"fmt":"3.17"},"totalAssets":{"raw":14554720256,"fmt":"14.55B","longFmt":"14,554,720,256"},"yield":{"raw":0.024300002,"fmt":"2.43%"},"fundFamily":"iShares","fundInceptionDate":{"raw":1027296000,"fmt":"2002-07-22"},"legalType":"Exchange Traded Fund","threeYearAverageReturn":{"raw":0.0014,"fmt":"0.14%"},"fiveYearAverageReturn":{"raw":0.0548,"fmt":"5.48%"},"priceToSalesTrailing12Months":{},"lastFiscalYearEnd":{},"nextFiscalYearEnd":{},"mostRecentQuarter":{},"earningsQuarterlyGrowth":{},"revenueQuarterlyGrowth":{},"netIncomeToCommon":{},"trailingEps":{},"forwardEps":{},"pegRatio":{},"lastSplitFactor":null,"lastSplitDate":{},"enterpriseToRevenue":{},"enterpriseToEbitda":{},"52WeekChange":{},"SandP52WeekChange":{},"lastDividendValue":{},"lastCapGain":{},"annualHoldingsTurnover":{}}}],"error":null}} </t>
  </si>
  <si>
    <t xml:space="preserve">{"quoteSummary":{"result":[{"cashflowStatementHistoryQuarterly":{"cashflowStatements":[{"maxAge":1,"endDate":{"raw":1553904000,"fmt":"2019-03-30"},"netIncome":{"raw":151000000,"fmt":"151M","longFmt":"151,000,000"},"depreciation":{"raw":95000000,"fmt":"95M","longFmt":"95,000,000"},"changeToNetincome":{"raw":37000000,"fmt":"37M","longFmt":"37,000,000"},"changeToAccountReceivables":{"raw":304000000,"fmt":"304M","longFmt":"304,000,000"},"changeToLiabilities":{"raw":-267000000,"fmt":"-267M","longFmt":"-267,000,000"},"changeToInventory":{"raw":-63000000,"fmt":"-63M","longFmt":"-63,000,000"},"changeToOperatingActivities":{"raw":-6000000,"fmt":"-6M","longFmt":"-6,000,000"},"totalCashFromOperatingActivities":{"raw":251000000,"fmt":"251M","longFmt":"251,000,000"},"capitalExpenditures":{"raw":-66000000,"fmt":"-66M","longFmt":"-66,000,000"},"investments":{"raw":2000000,"fmt":"2M","longFmt":"2,000,000"},"totalCashflowsFromInvestingActivities":{"raw":-432000000,"fmt":"-432M","longFmt":"-432,000,000"},"dividendsPaid":{"raw":-93000000,"fmt":"-93M","longFmt":"-93,000,000"},"netBorrowings":{"raw":-8000000,"fmt":"-8M","longFmt":"-8,000,000"},"totalCashFromFinancingActivities":{"raw":-201000000,"fmt":"-201M","longFmt":"-201,000,000"},"effectOfExchangeRate":{"raw":22000000,"fmt":"22M","longFmt":"22,000,000"},"changeInCash":{"raw":-360000000,"fmt":"-360M","longFmt":"-360,000,000"},"repurchaseOfStock":{"raw":-145000000,"fmt":"-145M","longFmt":"-145,000,000"},"issuanceOfStock":{"raw":45000000,"fmt":"45M","longFmt":"45,000,000"}},{"maxAge":1,"endDate":{"raw":1546214400,"fmt":"2018-12-31"},"netIncome":{"raw":422000000,"fmt":"422M","longFmt":"422,000,000"},"depreciation":{"raw":93000000,"fmt":"93M","longFmt":"93,000,000"},"changeToNetincome":{"raw":21000000,"fmt":"21M","longFmt":"21,000,000"},"changeToAccountReceivables":{"raw":-375000000,"fmt":"-375M","longFmt":"-375,000,000"},"changeToLiabilities":{"raw":431000000,"fmt":"431M","longFmt":"431,000,000"},"changeToInventory":{"raw":10000000,"fmt":"10M","longFmt":"10,000,000"},"changeToOperatingActivities":{"raw":210000000,"fmt":"210M","longFmt":"210,000,000"},"totalCashFromOperatingActivities":{"raw":812000000,"fmt":"812M","longFmt":"812,000,000"},"capitalExpenditures":{"raw":-69000000,"fmt":"-69M","longFmt":"-69,000,000"},"investments":{"raw":-19000000,"fmt":"-19M","longFmt":"-19,000,000"},"totalCashflowsFromInvestingActivities":{"raw":-70000000,"fmt":"-70M","longFmt":"-70,000,000"},"dividendsPaid":{"raw":-85000000,"fmt":"-85M","longFmt":"-85,000,000"},"netBorrowings":{"raw":-116000000,"fmt":"-116M","longFmt":"-116,000,000"},"otherCashflowsFromFinancingActivities":{"raw":-76000000,"fmt":"-76M","longFmt":"-76,000,000"},"totalCashFromFinancingActivities":{"raw":-314000000,"fmt":"-314M","longFmt":"-314,000,000"},"effectOfExchangeRate":{"raw":-22000000,"fmt":"-22M","longFmt":"-22,000,000"},"changeInCash":{"raw":406000000,"fmt":"406M","longFmt":"406,000,000"},"repurchaseOfStock":{"raw":-66000000,"fmt":"-66M","longFmt":"-66,000,000"},"issuanceOfStock":{"raw":29000000,"fmt":"29M","longFmt":"29,000,000"}},{"maxAge":1,"endDate":{"raw":1538179200,"fmt":"2018-09-29"},"netIncome":{"raw":247000000,"fmt":"247M","longFmt":"247,000,000"},"depreciation":{"raw":89000000,"fmt":"89M","longFmt":"89,000,000"},"changeToNetincome":{"raw":58000000,"fmt":"58M","longFmt":"58,000,000"},"changeToAccountReceivables":{"raw":-20000000,"fmt":"-20M","longFmt":"-20,000,000"},"changeToLiabilities":{"raw":158000000,"fmt":"158M","longFmt":"158,000,000"},"changeToInventory":{"raw":24000000,"fmt":"24M","longFmt":"24,000,000"},"changeToOperatingActivities":{"raw":-218000000,"fmt":"-218M","longFmt":"-218,000,000"},"totalCashFromOperatingActivities":{"raw":338000000,"fmt":"338M","longFmt":"338,000,000"},"capitalExpenditures":{"raw":-46000000,"fmt":"-46M","longFmt":"-46,000,000"},"investments":{"raw":11000000,"fmt":"11M","longFmt":"11,000,000"},"totalCashflowsFromInvestingActivities":{"raw":-40000000,"fmt":"-40M","longFmt":"-40,000,000"},"dividendsPaid":{"raw":-84000000,"fmt":"-84M","longFmt":"-84,000,000"},"netBorrowings":{"raw":-215000000,"fmt":"-215M","longFmt":"-215,000,000"},"otherCashflowsFromFinancingActivities":{"raw":-169000000,"fmt":"-169M","longFmt":"-169,000,000"},"totalCashFromFinancingActivities":{"raw":-388000000,"fmt":"-388M","longFmt":"-388,000,000"},"effectOfExchangeRate":{"raw":-22000000,"fmt":"-22M","longFmt":"-22,000,000"},"changeInCash":{"raw":-90000000,"fmt":"-90M","longFmt":"-90,000,000"},"repurchaseOfStock":{"raw":-66000000,"fmt":"-66M","longFmt":"-66,000,000"},"issuanceOfStock":{"raw":80000000,"fmt":"80M","longFmt":"80,000,000"}},{"maxAge":1,"endDate":{"raw":1530316800,"fmt":"2018-06-30"},"netIncome":{"raw":180000000,"fmt":"180M","longFmt":"180,000,000"},"depreciation":{"raw":96000000,"fmt":"96M","longFmt":"96,000,000"},"changeToNetincome":{"raw":15000000,"fmt":"15M","longFmt":"15,000,000"},"changeToAccountReceivables":{"raw":11000000,"fmt":"11M","longFmt":"11,000,000"},"changeToLiabilities":{"raw":41000000,"fmt":"41M","longFmt":"41,000,000"},"changeToInventory":{"raw":46000000,"fmt":"46M","longFmt":"46,000,000"},"changeToOperatingActivities":{"raw":36000000,"fmt":"36M","longFmt":"36,000,000"},"totalCashFromOperatingActivities":{"raw":425000000,"fmt":"425M","longFmt":"425,000,000"},"capitalExpenditures":{"raw":-41000000,"fmt":"-41M","longFmt":"-41,000,000"},"investments":{"raw":2000000,"fmt":"2M","longFmt":"2,000,000"},"totalCashflowsFromInvestingActivities":{"raw":-67000000,"fmt":"-67M","longFmt":"-67,000,000"},"dividendsPaid":{"raw":-84000000,"fmt":"-84M","longFmt":"-84,000,000"},"netBorrowings":{"raw":-148000000,"fmt":"-148M","longFmt":"-148,000,000"},"otherCashflowsFromFinancingActivities":{"raw":-1000000,"fmt":"-1M","longFmt":"-1,000,000"},"totalCashFromFinancingActivities":{"raw":-227000000,"fmt":"-227M","longFmt":"-227,000,000"},"effectOfExchangeRate":{"raw":-48000000,"fmt":"-48M","longFmt":"-48,000,000"},"changeInCash":{"raw":83000000,"fmt":"83M","longFmt":"83,000,000"},"repurchaseOfStock":{"raw":-66000000,"fmt":"-66M","longFmt":"-66,000,000"},"issuanceOfStock":{"raw":6000000,"fmt":"6M","longFmt":"6,000,000"}}],"maxAge":86400},"defaultKeyStatistics":{"maxAge":1,"priceHint":{"raw":2,"fmt":"2","longFmt":"2"},"enterpriseValue":{"raw":33593440256,"fmt":"33.59B","longFmt":"33,593,440,256"},"forwardPE":{"raw":20.124853,"fmt":"20.12"},"profitMargins":{"raw":0.13277,"fmt":"13.28%"},"floatShares":{"raw":164213312,"fmt":"164.21M","longFmt":"164,213,312"},"sharesOutstanding":{"raw":162135008,"fmt":"162.14M","longFmt":"162,135,008"},"sharesShort":{"raw":3581338,"fmt":"3.58M","longFmt":"3,581,338"},"sharesShortPriorMonth":{"raw":3328715,"fmt":"3.33M","longFmt":"3,328,715"},"sharesShortPreviousMonthDate":{"raw":1559260800,"fmt":"2019-05-31"},"dateShortInterest":{"raw":1561680000,"fmt":"2019-06-28"},"sharesPercentSharesOut":{"raw":0.0217,"fmt":"2.17%"},"heldPercentInsiders":{"raw":0.00428,"fmt":"0.43%"},"heldPercentInstitutions":{"raw":0.88681,"fmt":"88.68%"},"shortRatio":{"raw":3.22,"fmt":"3.22"},"shortPercentOfFloat":{"raw":0.028099999,"fmt":"2.81%"},"beta":{"raw":0.802818,"fmt":"0.8"},"morningStarOverallRating":{},"morningStarRiskRating":{},"category":null,"bookValue":{"raw":-6.723,"fmt":"-6.72"},"priceToBook":{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1553904000,"fmt":"2019-03-30"},"earningsQuarterlyGrowth":{"raw":0.291,"fmt":"29.10%"},"revenueQuarterlyGrowth":{},"netIncomeToCommon":{"raw":1000000000,"fmt":"1B","longFmt":"1,000,000,000"},"trailingEps":{"raw":5.775,"fmt":"5.78"},"forwardEps":{"raw":8.53,"fmt":"8.53"},"pegRatio":{"raw":1.9,"fmt":"1.90"},"lastSplitFactor":"40425/10000","lastSplitDate":{"raw":1294099200,"fmt":"2011-01-04"},"enterpriseToRevenue":{"raw":4.46,"fmt":"4.46"},"enterpriseToEbitda":{"raw":17.316,"fmt":"17.32"},"52WeekChange":{"raw":0.42398024,"fmt":"42.40%"},"SandP52WeekChange":{"raw":0.077139735,"fmt":"7.71%"},"lastDividendValue":{},"lastCapGain":{},"annualHoldingsTurnover":{}},"financialData":{"maxAge":86400,"currentPrice":{"raw":171.665,"fmt":"171.66"},"targetHighPrice":{"raw":174.0,"fmt":"174.00"},"targetLowPrice":{"raw":129.3,"fmt":"129.30"},"targetMeanPrice":{"raw":158.66,"fmt":"158.66"},"targetMedianPrice":{"raw":160.0,"fmt":"160.00"},"recommendationMean":{"raw":1.9,"fmt":"1.90"},"recommendationKey":"buy","numberOfAnalystOpinions":{"raw":11,"fmt":"11","longFmt":"11"},"totalCash":{"raw":886000000,"fmt":"886M","longFmt":"886,000,000"},"totalCashPerShare":{"raw":5.376,"fmt":"5.38"},"ebitda":{"raw":1940000000,"fmt":"1.94B","longFmt":"1,940,000,000"},"totalDebt":{"raw":5984000000,"fmt":"5.98B","longFmt":"5,984,000,000"},"quickRatio":{"raw":0.978,"fmt":"0.98"},"currentRatio":{"raw":1.247,"fmt":"1.25"},"totalRevenue":{"raw":7532000256,"fmt":"7.53B","longFmt":"7,532,000,256"},"debtToEquity":{},"revenuePerShare":{"raw":46.194,"fmt":"46.19"},"returnOnAssets":{"raw":0.10285,"fmt":"10.28%"},"returnOnEquity":{},"grossProfits":{"raw":3539000000,"fmt":"3.54B","longFmt":"3,539,000,000"},"freeCashflow":{"raw":1288625024,"fmt":"1.29B","longFmt":"1,288,625,024"},"operatingCashflow":{"raw":1826000000,"fmt":"1.83B","longFmt":"1,826,000,000"},"earningsGrowth":{"raw":0.246,"fmt":"24.60%"},"revenueGrowth":{"raw":0.129,"fmt":"12.90%"},"grossMargins":{"raw":0.48354,"fmt":"48.35%"},"ebitdaMargins":{"raw":0.25757,"fmt":"25.76%"},"operatingMargins":{"raw":0.20805,"fmt":"20.80%"},"profitMargins":{"raw":0.13277,"fmt":"13.28%"},"financialCurrency":"USD"}}],"error":null}} </t>
  </si>
  <si>
    <t xml:space="preserve">{"quoteSummary":{"result":[{"cashflowStatementHistoryQuarterly":{"cashflowStatements":[{"maxAge":1,"endDate":{"raw":1553990400,"fmt":"2019-03-31"},"netIncome":{"raw":1986000000,"fmt":"1.99B","longFmt":"1,986,000,000"},"depreciation":{"raw":840000000,"fmt":"840M","longFmt":"840,000,000"},"changeToNetincome":{"raw":17000000,"fmt":"17M","longFmt":"17,000,000"},"changeToLiabilities":{"raw":0,"fmt":null,"longFmt":"0"},"changeToOperatingActivities":{"raw":-667000000,"fmt":"-667M","longFmt":"-667,000,000"},"totalCashFromOperatingActivities":{"raw":2176000000,"fmt":"2.18B","longFmt":"2,176,000,000"},"capitalExpenditures":{"raw":-1612000000,"fmt":"-1.61B","longFmt":"-1,612,000,000"},"investments":{"raw":-426000000,"fmt":"-426M","longFmt":"-426,000,000"},"otherCashflowsFromInvestingActivities":{"raw":-84000000,"fmt":"-84M","longFmt":"-84,000,000"},"totalCashflowsFromInvestingActivities":{"raw":-2148000000,"fmt":"-2.15B","longFmt":"-2,148,000,000"},"dividendsPaid":{"raw":-1576000000,"fmt":"-1.58B","longFmt":"-1,576,000,000"},"netBorrowings":{"raw":2025000000,"fmt":"2.02B","longFmt":"2,025,000,000"},"otherCashflowsFromFinancingActivities":{"raw":-368000000,"fmt":"-368M","longFmt":"-368,000,000"},"totalCashFromFinancingActivities":{"raw":99000000,"fmt":"99M","longFmt":"99,000,000"},"effectOfExchangeRate":{"raw":-7000000,"fmt":"-7M","longFmt":"-7,000,000"},"changeInCash":{"raw":120000000,"fmt":"120M","longFmt":"120,000,000"},"issuanceOfStock":{"raw":18000000,"fmt":"18M","longFmt":"18,000,000"}},{"maxAge":1,"endDate":{"raw":1546214400,"fmt":"2018-12-31"},"netIncome":{"raw":1184000000,"fmt":"1.18B","longFmt":"1,184,000,000"},"depreciation":{"raw":794000000,"fmt":"794M","longFmt":"794,000,000"},"changeToNetincome":{"raw":553000000,"fmt":"553M","longFmt":"553,000,000"},"changeToAccountReceivables":{"raw":911000000,"fmt":"911M","longFmt":"911,000,000"},"changeToLiabilities":{"raw":-273000000,"fmt":"-273M","longFmt":"-273,000,000"},"changeToInventory":{"raw":164000000,"fmt":"164M","longFmt":"164,000,000"},"changeToOperatingActivities":{"raw":-830000000,"fmt":"-830M","longFmt":"-830,000,000"},"totalCashFromOperatingActivities":{"raw":2503000000,"fmt":"2.5B","longFmt":"2,503,000,000"},"capitalExpenditures":{"raw":-2222000000,"fmt":"-2.22B","longFmt":"-2,222,000,000"},"investments":{"raw":-227000000,"fmt":"-227M","longFmt":"-227,000,000"},"otherCashflowsFromInvestingActivities":{"raw":14000000,"fmt":"14M","longFmt":"14,000,000"},"totalCashflowsFromInvestingActivities":{"raw":55000000,"fmt":"55M","longFmt":"55,000,000"},"dividendsPaid":{"raw":-1322000000,"fmt":"-1.32B","longFmt":"-1,322,000,000"},"netBorrowings":{"raw":-810000000,"fmt":"-810M","longFmt":"-810,000,000"},"otherCashflowsFromFinancingActivities":{"raw":-354000000,"fmt":"-354M","longFmt":"-354,000,000"},"totalCashFromFinancingActivities":{"raw":-2692000000,"fmt":"-2.69B","longFmt":"-2,692,000,000"},"effectOfExchangeRate":{"raw":45000000,"fmt":"45M","longFmt":"45,000,000"},"changeInCash":{"raw":-89000000,"fmt":"-89M","longFmt":"-89,000,000"},"issuanceOfStock":{"raw":4000000,"fmt":"4M","longFmt":"4,000,000"}},{"maxAge":1,"endDate":{"raw":1538265600,"fmt":"2018-09-30"},"netIncome":{"raw":4000000,"fmt":"4M","longFmt":"4,000,000"},"depreciation":{"raw":799000000,"fmt":"799M","longFmt":"799,000,000"},"changeToNetincome":{"raw":1315000000,"fmt":"1.31B","longFmt":"1,315,000,000"},"changeToAccountReceivables":{"raw":911000000,"fmt":"911M","longFmt":"911,000,000"},"changeToLiabilities":{"raw":0,"fmt":null,"longFmt":"0"},"changeToInventory":{"raw":164000000,"fmt":"164M","longFmt":"164,000,000"},"changeToOperatingActivities":{"raw":-657000000,"fmt":"-657M","longFmt":"-657,000,000"},"totalCashFromOperatingActivities":{"raw":1461000000,"fmt":"1.46B","longFmt":"1,461,000,000"},"capitalExpenditures":{"raw":-1341000000,"fmt":"-1.34B","longFmt":"-1,341,000,000"},"investments":{"raw":-356000000,"fmt":"-356M","longFmt":"-356,000,000"},"otherCashflowsFromInvestingActivities":{"raw":-79000000,"fmt":"-79M","longFmt":"-79,000,000"},"totalCashflowsFromInvestingActivities":{"raw":67000000,"fmt":"67M","longFmt":"67,000,000"},"dividendsPaid":{"raw":-855000000,"fmt":"-855M","longFmt":"-855,000,000"},"netBorrowings":{"raw":-1565000000,"fmt":"-1.56B","longFmt":"-1,565,000,000"},"otherCashflowsFromFinancingActivities":{"raw":1005000000,"fmt":"1B","longFmt":"1,005,000,000"},"totalCashFromFinancingActivities":{"raw":-1412000000,"fmt":"-1.41B","longFmt":"-1,412,000,000"},"effectOfExchangeRate":{"raw":-12000000,"fmt":"-12M","longFmt":"-12,000,000"},"changeInCash":{"raw":104000000,"fmt":"104M","longFmt":"104,000,000"},"issuanceOfStock":{"raw":3000000,"fmt":"3M","longFmt":"3,000,000"}},{"maxAge":1,"endDate":{"raw":1530316800,"fmt":"2018-06-30"},"netIncome":{"raw":1160000000,"fmt":"1.16B","longFmt":"1,160,000,000"},"depreciation":{"raw":829000000,"fmt":"829M","longFmt":"829,000,000"},"changeToNetincome":{"raw":377000000,"fmt":"377M","longFmt":"377,000,000"},"changeToAccountReceivables":{"raw":911000000,"fmt":"911M","longFmt":"911,000,000"},"changeToLiabilities":{"raw":0,"fmt":null,"longFmt":"0"},"changeToInventory":{"raw":164000000,"fmt":"164M","longFmt":"164,000,000"},"changeToOperatingActivities":{"raw":978000000,"fmt":"978M","longFmt":"978,000,000"},"totalCashFromOperatingActivities":{"raw":3344000000,"fmt":"3.34B","longFmt":"3,344,000,000"},"capitalExpenditures":{"raw":-1608000000,"fmt":"-1.61B","longFmt":"-1,608,000,000"},"investments":{"raw":700000000,"fmt":"700M","longFmt":"700,000,000"},"otherCashflowsFromInvestingActivities":{"raw":-79000000,"fmt":"-79M","longFmt":"-79,000,000"},"totalCashflowsFromInvestingActivities":{"raw":-1071000000,"fmt":"-1.07B","longFmt":"-1,071,000,000"},"dividendsPaid":{"raw":-816000000,"fmt":"-816M","longFmt":"-816,000,000"},"netBorrowings":{"raw":-1366000000,"fmt":"-1.37B","longFmt":"-1,366,000,000"},"otherCashflowsFromFinancingActivities":{"raw":-209000000,"fmt":"-209M","longFmt":"-209,000,000"},"totalCashFromFinancingActivities":{"raw":-2390000000,"fmt":"-2.39B","longFmt":"-2,390,000,000"},"effectOfExchangeRate":{"raw":16000000,"fmt":"16M","longFmt":"16,000,000"},"changeInCash":{"raw":-101000000,"fmt":"-101M","longFmt":"-101,000,000"},"issuanceOfStock":{"raw":1000000,"fmt":"1M","longFmt":"1,000,000"}}],"maxAge":86400},"defaultKeyStatistics":{"maxAge":1,"priceHint":{"raw":2,"fmt":"2","longFmt":"2"},"enterpriseValue":{"raw":73562292224,"fmt":"73.56B","longFmt":"73,562,292,224"},"forwardPE":{"raw":18.258884,"fmt":"18.26"},"profitMargins":{"raw":0.09319,"fmt":"9.32%"},"floatShares":{"raw":2019642159,"fmt":"2.02B","longFmt":"2,019,642,159"},"sharesOutstanding":{"raw":2023709952,"fmt":"2.02B","longFmt":"2,023,709,952"},"sharesShort":{"raw":14000002,"fmt":"14M","longFmt":"14,000,002"},"sharesShortPriorMonth":{"raw":29179525,"fmt":"29.18M","longFmt":"29,179,525"},"sharesShortPreviousMonthDate":{"raw":1559260800,"fmt":"2019-05-31"},"dateShortInterest":{"raw":1561680000,"fmt":"2019-06-28"},"sharesPercentSharesOut":{"raw":0.0069,"fmt":"0.69%"},"heldPercentInsiders":{"raw":0.00149,"fmt":"0.15%"},"heldPercentInstitutions":{"raw":0.59648,"fmt":"59.65%"},"shortRatio":{"raw":3.52,"fmt":"3.52"},"shortPercentOfFloat":{"raw":0.0078,"fmt":"0.78%"},"beta":{"raw":0.483908,"fmt":"0.48"},"morningStarOverallRating":{},"morningStarRiskRating":{},"category":null,"bookValue":{"raw":22.225,"fmt":"22.23"},"priceToBook":{"raw":1.6184478,"fmt":"1.62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2.719,"fmt":"271.90%"},"revenueQuarterlyGrowth":{},"netIncomeToCommon":{},"trailingEps":{"raw":0.726,"fmt":"0.73"},"forwardEps":{"raw":1.97,"fmt":"1.97"},"pegRatio":{"raw":4.59,"fmt":"4.59"},"lastSplitFactor":"1/2","lastSplitDate":{"raw":1306886400,"fmt":"2011-06-01"},"enterpriseToRevenue":{},"enterpriseToEbitda":{},"52WeekChange":{"raw":0.026866555,"fmt":"2.69%"},"SandP52WeekChange":{"raw":0.077139735,"fmt":"7.71%"},"lastDividendValue":{},"lastCapGain":{},"annualHoldingsTurnover":{}},"financialData":{"maxAge":86400,"currentPrice":{"raw":35.97,"fmt":"35.97"},"targetHighPrice":{"raw":49.08,"fmt":"49.08"},"targetLowPrice":{"raw":31.16,"fmt":"31.16"},"targetMeanPrice":{"raw":41.66,"fmt":"41.66"},"targetMedianPrice":{"raw":42.85,"fmt":"42.85"},"recommendationMean":{"raw":2.3,"fmt":"2.30"},"recommendationKey":"buy","numberOfAnalystOpinions":{"raw":13,"fmt":"13","longFmt":"13"},"totalCash":{},"totalCashPerShare":{},"ebitda":{},"totalDebt":{},"quickRatio":{"raw":0.54,"fmt":"0.54"},"currentRatio":{"raw":0.639,"fmt":"0.64"},"totalRevenue":{},"debtToEquity":{"raw":90.936,"fmt":"90.94"},"revenuePerShare":{},"returnOnAssets":{"raw":0.029000001,"fmt":"2.90%"},"returnOnEquity":{"raw":0.06673,"fmt":"6.67%"},"grossProfits":{"raw":16977000000,"fmt":"16.98B","longFmt":"16,977,000,000"},"freeCashflow":{},"operatingCashflow":{},"earningsGrowth":{"raw":2.608,"fmt":"260.80%"},"revenueGrowth":{"raw":0.01,"fmt":"1.00%"},"grossMargins":{"raw":0.37963,"fmt":"37.96%"},"ebitdaMargins":{"raw":0.23478001,"fmt":"23.48%"},"operatingMargins":{"raw":0.0,"fmt":"0.00%"},"profitMargins":{"raw":0.09319,"fmt":"9.32%"},"financialCurrency":"CAD"}}],"error":null}} </t>
  </si>
  <si>
    <t xml:space="preserve">{"quoteSummary":{"result":[{"defaultKeyStatistics":{"maxAge":1,"priceHint":{"raw":2,"fmt":"2","longFmt":"2"},"enterpriseValue":{},"forwardPE":{},"profitMargins":{},"morningStarOverallRating":{},"morningStarRiskRating":{},"category":"Long Government","bookValue":{},"priceToBook":{},"annualReportExpenseRatio":{},"ytdReturn":{"raw":0.0612,"fmt":"6.12%"},"beta3Year":{"raw":1.51,"fmt":"1.51"},"totalAssets":{"raw":16828947456,"fmt":"16.83B","longFmt":"16,828,947,456"},"yield":{"raw":0.0227,"fmt":"2.27%"},"fundFamily":"iShares","fundInceptionDate":{"raw":1027296000,"fmt":"2002-07-22"},"legalType":"Exchange Traded Fund","threeYearAverageReturn":{"raw":0.010199999,"fmt":"1.02%"},"fiveYearAverageReturn":{"raw":0.0308,"fmt":"3.08%"},"priceToSalesTrailing12Months":{},"lastFiscalYearEnd":{},"nextFiscalYearEnd":{},"mostRecentQuarter":{},"earningsQuarterlyGrowth":{},"revenueQuarterlyGrowth":{},"netIncomeToCommon":{},"trailingEps":{},"forwardEps":{},"pegRatio":{},"lastSplitFactor":null,"lastSplitDate":{},"enterpriseToRevenue":{},"enterpriseToEbitda":{},"52WeekChange":{},"SandP52WeekChange":{},"lastDividendValue":{},"lastCapGain":{},"annualHoldingsTurnover":{}}}],"error":null}} </t>
  </si>
  <si>
    <t xml:space="preserve">{"quoteSummary":{"result":[{"cashflowStatementHistoryQuarterly":{"cashflowStatements":[{"maxAge":1,"endDate":{"raw":1553990400,"fmt":"2019-03-31"},"netIncome":{"raw":667000000,"fmt":"667M","longFmt":"667,000,000"},"depreciation":{"raw":230000000,"fmt":"230M","longFmt":"230,000,000"},"changeToNetincome":{"raw":438000000,"fmt":"438M","longFmt":"438,000,000"},"changeToAccountReceivables":{"raw":-96000000,"fmt":"-96M","longFmt":"-96,000,000"},"changeToLiabilities":{"raw":-3000000,"fmt":"-3M","longFmt":"-3,000,000"},"changeToOperatingActivities":{"raw":-223000000,"fmt":"-223M","longFmt":"-223,000,000"},"totalCashFromOperatingActivities":{"raw":1027000000,"fmt":"1.03B","longFmt":"1,027,000,000"},"capitalExpenditures":{"raw":-218000000,"fmt":"-218M","longFmt":"-218,000,000"},"investments":{"raw":-2110000000,"fmt":"-2.11B","longFmt":"-2,110,000,000"},"otherCashflowsFromInvestingActivities":{"raw":-2175000000,"fmt":"-2.17B","longFmt":"-2,175,000,000"},"totalCashflowsFromInvestingActivities":{"raw":-4860000000,"fmt":"-4.86B","longFmt":"-4,860,000,000"},"otherCashflowsFromFinancingActivities":{"raw":2560000000,"fmt":"2.56B","longFmt":"2,560,000,000"},"totalCashFromFinancingActivities":{"raw":1502000000,"fmt":"1.5B","longFmt":"1,502,000,000"},"effectOfExchangeRate":{"raw":1000000,"fmt":"1M","longFmt":"1,000,000"},"changeInCash":{"raw":-2330000000,"fmt":"-2.33B","longFmt":"-2,330,000,000"},"repurchaseOfStock":{"raw":-1065000000,"fmt":"-1.06B","longFmt":"-1,065,000,000"},"issuanceOfStock":{"raw":7000000,"fmt":"7M","longFmt":"7,000,000"}},{"maxAge":1,"endDate":{"raw":1546214400,"fmt":"2018-12-31"},"netIncome":{"raw":584000000,"fmt":"584M","longFmt":"584,000,000"},"depreciation":{"raw":-39000000,"fmt":"-39M","longFmt":"-39,000,000"},"changeToNetincome":{"raw":340000000,"fmt":"340M","longFmt":"340,000,000"},"changeToAccountReceivables":{"raw":74000000,"fmt":"74M","longFmt":"74,000,000"},"changeToLiabilities":{"raw":21000000,"fmt":"21M","longFmt":"21,000,000"},"changeToOperatingActivities":{"raw":-85000000,"fmt":"-85M","longFmt":"-85,000,000"},"totalCashFromOperatingActivities":{"raw":1134000000,"fmt":"1.13B","longFmt":"1,134,000,000"},"capitalExpenditures":{"raw":-224000000,"fmt":"-224M","longFmt":"-224,000,000"},"investments":{"raw":-789000000,"fmt":"-789M","longFmt":"-789,000,000"},"otherCashflowsFromInvestingActivities":{"raw":1573000000,"fmt":"1.57B","longFmt":"1,573,000,000"},"totalCashflowsFromInvestingActivities":{"raw":123000000,"fmt":"123M","longFmt":"123,000,000"},"netBorrowings":{"raw":-14000000,"fmt":"-14M","longFmt":"-14,000,000"},"otherCashflowsFromFinancingActivities":{"raw":-1194000000,"fmt":"-1.19B","longFmt":"-1,194,000,000"},"totalCashFromFinancingActivities":{"raw":-1769000000,"fmt":"-1.77B","longFmt":"-1,769,000,000"},"effectOfExchangeRate":{"raw":-24000000,"fmt":"-24M","longFmt":"-24,000,000"},"changeInCash":{"raw":-536000000,"fmt":"-536M","longFmt":"-536,000,000"},"repurchaseOfStock":{"raw":-622000000,"fmt":"-622M","longFmt":"-622,000,000"},"issuanceOfStock":{"raw":61000000,"fmt":"61M","longFmt":"61,000,000"}},{"maxAge":1,"endDate":{"raw":1538265600,"fmt":"2018-09-30"},"netIncome":{"raw":436000000,"fmt":"436M","longFmt":"436,000,000"},"depreciation":{"raw":188000000,"fmt":"188M","longFmt":"188,000,000"},"changeToNetincome":{"raw":347000000,"fmt":"347M","longFmt":"347,000,000"},"changeToAccountReceivables":{"raw":-134000000,"fmt":"-134M","longFmt":"-134,000,000"},"changeToLiabilities":{"raw":22000000,"fmt":"22M","longFmt":"22,000,000"},"changeToOperatingActivities":{"raw":3818000000,"fmt":"3.82B","longFmt":"3,818,000,000"},"totalCashFromOperatingActivities":{"raw":4670000000,"fmt":"4.67B","longFmt":"4,670,000,000"},"capitalExpenditures":{"raw":-223000000,"fmt":"-223M","longFmt":"-223,000,000"},"investments":{"raw":1253000000,"fmt":"1.25B","longFmt":"1,253,000,000"},"otherCashflowsFromInvestingActivities":{"raw":-1329000000,"fmt":"-1.33B","longFmt":"-1,329,000,000"},"totalCashflowsFromInvestingActivities":{"raw":154000000,"fmt":"154M","longFmt":"154,000,000"},"netBorrowings":{"raw":-25000000,"fmt":"-25M","longFmt":"-25,000,000"},"otherCashflowsFromFinancingActivities":{"raw":1689000000,"fmt":"1.69B","longFmt":"1,689,000,000"},"totalCashFromFinancingActivities":{"raw":1049000000,"fmt":"1.05B","longFmt":"1,049,000,000"},"effectOfExchangeRate":{"raw":-26000000,"fmt":"-26M","longFmt":"-26,000,000"},"changeInCash":{"raw":5847000000,"fmt":"5.85B","longFmt":"5,847,000,000"},"repurchaseOfStock":{"raw":-620000000,"fmt":"-620M","longFmt":"-620,000,000"},"issuanceOfStock":{"raw":5000000,"fmt":"5M","longFmt":"5,000,000"}},{"maxAge":1,"endDate":{"raw":1530316800,"fmt":"2018-06-30"},"netIncome":{"raw":526000000,"fmt":"526M","longFmt":"526,000,000"},"depreciation":{"raw":180000000,"fmt":"180M","longFmt":"180,000,000"},"changeToNetincome":{"raw":617000000,"fmt":"617M","longFmt":"617,000,000"},"changeToAccountReceivables":{"raw":-24000000,"fmt":"-24M","longFmt":"-24,000,000"},"changeToLiabilities":{"raw":18000000,"fmt":"18M","longFmt":"18,000,000"},"changeToOperatingActivities":{"raw":-1275000000,"fmt":"-1.27B","longFmt":"-1,275,000,000"},"totalCashFromOperatingActivities":{"raw":28000000,"fmt":"28M","longFmt":"28,000,000"},"capitalExpenditures":{"raw":-198000000,"fmt":"-198M","longFmt":"-198,000,000"},"investments":{"raw":37000000,"fmt":"37M","longFmt":"37,000,000"},"otherCashflowsFromInvestingActivities":{"raw":473000000,"fmt":"473M","longFmt":"473,000,000"},"totalCashflowsFromInvestingActivities":{"raw":558000000,"fmt":"558M","longFmt":"558,000,000"},"netBorrowings":{"raw":-1076000000,"fmt":"-1.08B","longFmt":"-1,076,000,000"},"otherCashflowsFromFinancingActivities":{"raw":213000000,"fmt":"213M","longFmt":"213,000,000"},"totalCashFromFinancingActivities":{"raw":-1335000000,"fmt":"-1.33B","longFmt":"-1,335,000,000"},"effectOfExchangeRate":{"raw":-56000000,"fmt":"-56M","longFmt":"-56,000,000"},"changeInCash":{"raw":-805000000,"fmt":"-805M","longFmt":"-805,000,000"},"repurchaseOfStock":{"raw":-537000000,"fmt":"-537M","longFmt":"-537,000,000"},"issuanceOfStock":{"raw":65000000,"fmt":"65M","longFmt":"65,000,000"}}],"maxAge":86400},"defaultKeyStatistics":{"maxAge":1,"priceHint":{"raw":2,"fmt":"2","longFmt":"2"},"enterpriseValue":{"raw":136199397376,"fmt":"136.2B","longFmt":"136,199,397,376"},"forwardPE":{"raw":34.261364,"fmt":"34.26"},"profitMargins":{"raw":0.13923,"fmt":"13.92%"},"floatShares":{"raw":1115175920,"fmt":"1.12B","longFmt":"1,115,175,920"},"sharesOutstanding":{"raw":1174930048,"fmt":"1.17B","longFmt":"1,174,930,048"},"sharesShort":{"raw":14012727,"fmt":"14.01M","longFmt":"14,012,727"},"sharesShortPriorMonth":{"raw":14278301,"fmt":"14.28M","longFmt":"14,278,301"},"sharesShortPreviousMonthDate":{"raw":1559260800,"fmt":"2019-05-31"},"dateShortInterest":{"raw":1561680000,"fmt":"2019-06-28"},"sharesPercentSharesOut":{"raw":0.0119,"fmt":"1.19%"},"heldPercentInsiders":{"raw":0.05118,"fmt":"5.12%"},"heldPercentInstitutions":{"raw":0.83758,"fmt":"83.76%"},"shortRatio":{"raw":2.39,"fmt":"2.39"},"shortPercentOfFloat":{"raw":0.012,"fmt":"1.20%"},"beta":{"raw":0.862185,"fmt":"0.86"},"morningStarOverallRating":{},"morningStarRiskRating":{},"category":null,"bookValue":{"raw":12.933,"fmt":"12.93"},"priceToBook":{"raw":9.324983,"fmt":"9.32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0.305,"fmt":"30.50%"},"revenueQuarterlyGrowth":{},"netIncomeToCommon":{"raw":2212999936,"fmt":"2.21B","longFmt":"2,212,999,936"},"trailingEps":{"raw":1.849,"fmt":"1.85"},"forwardEps":{"raw":3.52,"fmt":"3.52"},"pegRatio":{"raw":1.98,"fmt":"1.98"},"lastSplitFactor":null,"lastSplitDate":{},"enterpriseToRevenue":{"raw":8.569,"fmt":"8.57"},"enterpriseToEbitda":{"raw":48.383,"fmt":"48.38"},"52WeekChange":{"raw":0.37746394,"fmt":"37.75%"},"SandP52WeekChange":{"raw":0.077139735,"fmt":"7.71%"},"lastDividendValue":{},"lastCapGain":{},"annualHoldingsTurnover":{}},"financialData":{"maxAge":86400,"currentPrice":{"raw":120.6,"fmt":"120.60"},"targetHighPrice":{"raw":136.0,"fmt":"136.00"},"targetLowPrice":{"raw":90.0,"fmt":"90.00"},"targetMeanPrice":{"raw":118.79,"fmt":"118.79"},"targetMedianPrice":{"raw":121.0,"fmt":"121.00"},"recommendationMean":{"raw":2.0,"fmt":"2.00"},"recommendationKey":"buy","numberOfAnalystOpinions":{"raw":38,"fmt":"38","longFmt":"38"},"totalCash":{"raw":7848999936,"fmt":"7.85B","longFmt":"7,848,999,936"},"totalCashPerShare":{"raw":6.68,"fmt":"6.68"},"ebitda":{"raw":2815000064,"fmt":"2.82B","longFmt":"2,815,000,064"},"totalDebt":{"raw":1999000064,"fmt":"2B","longFmt":"1,999,000,064"},"quickRatio":{"raw":0.288,"fmt":"0.29"},"currentRatio":{"raw":1.218,"fmt":"1.22"},"totalRevenue":{"raw":15893999616,"fmt":"15.89B","longFmt":"15,893,999,616"},"debtToEquity":{"raw":13.189,"fmt":"13.19"},"revenuePerShare":{"raw":13.484,"fmt":"13.48"},"returnOnAssets":{"raw":0.03183,"fmt":"3.18%"},"returnOnEquity":{"raw":0.14852999,"fmt":"14.85%"},"grossProfits":{"raw":7114000000,"fmt":"7.11B","longFmt":"7,114,000,000"},"freeCashflow":{"raw":7548125184,"fmt":"7.55B","longFmt":"7,548,125,184"},"operatingCashflow":{"raw":6858999808,"fmt":"6.86B","longFmt":"6,858,999,808"},"earningsGrowth":{"raw":0.333,"fmt":"33.30%"},"revenueGrowth":{"raw":0.12,"fmt":"12.00%"},"grossMargins":{"raw":0.45306,"fmt":"45.31%"},"ebitdaMargins":{"raw":0.17711,"fmt":"17.71%"},"operatingMargins":{"raw":0.14194,"fmt":"14.19%"},"profitMargins":{"raw":0.13923,"fmt":"13.92%"},"financialCurrency":"USD"}}],"error":null}} </t>
  </si>
  <si>
    <t xml:space="preserve">{"quoteSummary":{"result":[{"cashflowStatementHistoryQuarterly":{"cashflowStatements":[{"maxAge":1,"endDate":{"raw":1553990400,"fmt":"2019-03-31"},"netIncome":{"raw":188406000,"fmt":"188.41M","longFmt":"188,406,000"},"depreciation":{"raw":5062000,"fmt":"5.06M","longFmt":"5,062,000"},"changeToNetincome":{"raw":42608000,"fmt":"42.61M","longFmt":"42,608,000"},"changeToAccountReceivables":{"raw":-12005000,"fmt":"-12.01M","longFmt":"-12,005,000"},"changeToLiabilities":{"raw":25540000,"fmt":"25.54M","longFmt":"25,540,000"},"changeToInventory":{"raw":-28059000,"fmt":"-28.06M","longFmt":"-28,059,000"},"changeToOperatingActivities":{"raw":6303000,"fmt":"6.3M","longFmt":"6,303,000"},"totalCashFromOperatingActivities":{"raw":227855000,"fmt":"227.85M","longFmt":"227,855,000"},"capitalExpenditures":{"raw":-5285000,"fmt":"-5.29M","longFmt":"-5,285,000"},"investments":{"raw":2922000,"fmt":"2.92M","longFmt":"2,922,000"},"totalCashflowsFromInvestingActivities":{"raw":-1879000,"fmt":"-1.88M","longFmt":"-1,879,000"},"totalCashFromFinancingActivities":{"raw":-117525000,"fmt":"-117.53M","longFmt":"-117,525,000"},"changeInCash":{"raw":108451000,"fmt":"108.45M","longFmt":"108,451,000"},"repurchaseOfStock":{"raw":-216499000,"fmt":"-216.5M","longFmt":"-216,499,000"},"issuanceOfStock":{"raw":98974000,"fmt":"98.97M","longFmt":"98,974,000"}},{"maxAge":1,"endDate":{"raw":1546214400,"fmt":"2018-12-31"},"netIncome":{"raw":232158000,"fmt":"232.16M","longFmt":"232,158,000"},"depreciation":{"raw":5115000,"fmt":"5.12M","longFmt":"5,115,000"},"changeToNetincome":{"raw":-94322000,"fmt":"-94.32M","longFmt":"-94,322,000"},"changeToAccountReceivables":{"raw":6020000,"fmt":"6.02M","longFmt":"6,020,000"},"changeToLiabilities":{"raw":-61344000,"fmt":"-61.34M","longFmt":"-61,344,000"},"changeToInventory":{"raw":167960000,"fmt":"167.96M","longFmt":"167,960,000"},"changeToOperatingActivities":{"raw":-24276000,"fmt":"-24.28M","longFmt":"-24,276,000"},"totalCashFromOperatingActivities":{"raw":231311000,"fmt":"231.31M","longFmt":"231,311,000"},"capitalExpenditures":{"raw":-4847000,"fmt":"-4.85M","longFmt":"-4,847,000"},"investments":{"raw":2642000,"fmt":"2.64M","longFmt":"2,642,000"},"totalCashflowsFromInvestingActivities":{"raw":-1690000,"fmt":"-1.69M","longFmt":"-1,690,000"},"totalCashFromFinancingActivities":{"raw":-129923000,"fmt":"-129.92M","longFmt":"-129,923,000"},"changeInCash":{"raw":99698000,"fmt":"99.7M","longFmt":"99,698,000"},"repurchaseOfStock":{"raw":-188765000,"fmt":"-188.76M","longFmt":"-188,765,000"},"issuanceOfStock":{"raw":58842000,"fmt":"58.84M","longFmt":"58,842,000"}},{"maxAge":1,"endDate":{"raw":1538265600,"fmt":"2018-09-30"},"netIncome":{"raw":195816000,"fmt":"195.82M","longFmt":"195,816,000"},"depreciation":{"raw":5029000,"fmt":"5.03M","longFmt":"5,029,000"},"changeToNetincome":{"raw":113330000,"fmt":"113.33M","longFmt":"113,330,000"},"changeToAccountReceivables":{"raw":3389000,"fmt":"3.39M","longFmt":"3,389,000"},"changeToLiabilities":{"raw":8176000,"fmt":"8.18M","longFmt":"8,176,000"},"changeToInventory":{"raw":12545000,"fmt":"12.54M","longFmt":"12,545,000"},"changeToOperatingActivities":{"raw":-15920000,"fmt":"-15.92M","longFmt":"-15,920,000"},"totalCashFromOperatingActivities":{"raw":322365000,"fmt":"322.37M","longFmt":"322,365,000"},"capitalExpenditures":{"raw":-5567000,"fmt":"-5.57M","longFmt":"-5,567,000"},"investments":{"raw":1846000,"fmt":"1.85M","longFmt":"1,846,000"},"totalCashflowsFromInvestingActivities":{"raw":-3404000,"fmt":"-3.4M","longFmt":"-3,404,000"},"otherCashflowsFromFinancingActivities":{"raw":-234000,"fmt":"-234k","longFmt":"-234,000"},"totalCashFromFinancingActivities":{"raw":-144891000,"fmt":"-144.89M","longFmt":"-144,891,000"},"changeInCash":{"raw":174070000,"fmt":"174.07M","longFmt":"174,070,000"},"repurchaseOfStock":{"raw":-173831000,"fmt":"-173.83M","longFmt":"-173,831,000"},"issuanceOfStock":{"raw":29174000,"fmt":"29.17M","longFmt":"29,174,000"}},{"maxAge":1,"endDate":{"raw":1530316800,"fmt":"2018-06-30"},"netIncome":{"raw":203174000,"fmt":"203.17M","longFmt":"203,174,000"},"depreciation":{"raw":4988000,"fmt":"4.99M","longFmt":"4,988,000"},"changeToNetincome":{"raw":-40515000,"fmt":"-40.52M","longFmt":"-40,515,000"},"changeToAccountReceivables":{"raw":-5832000,"fmt":"-5.83M","longFmt":"-5,832,000"},"changeToLiabilities":{"raw":18250000,"fmt":"18.25M","longFmt":"18,250,000"},"changeToInventory":{"raw":-89223000,"fmt":"-89.22M","longFmt":"-89,223,000"},"changeToOperatingActivities":{"raw":580000,"fmt":"580k","longFmt":"580,000"},"totalCashFromOperatingActivities":{"raw":91422000,"fmt":"91.42M","longFmt":"91,422,000"},"capitalExpenditures":{"raw":-6138000,"fmt":"-6.14M","longFmt":"-6,138,000"},"investments":{"raw":3261000,"fmt":"3.26M","longFmt":"3,261,000"},"totalCashflowsFromInvestingActivities":{"raw":-2647000,"fmt":"-2.65M","longFmt":"-2,647,000"},"otherCashflowsFromFinancingActivities":{"raw":-234000,"fmt":"-234k","longFmt":"-234,000"},"totalCashFromFinancingActivities":{"raw":-81006000,"fmt":"-81.01M","longFmt":"-81,006,000"},"changeInCash":{"raw":7769000,"fmt":"7.77M","longFmt":"7,769,000"},"repurchaseOfStock":{"raw":-126296000,"fmt":"-126.3M","longFmt":"-126,296,000"},"issuanceOfStock":{"raw":45290000,"fmt":"45.29M","longFmt":"45,290,000"}}],"maxAge":86400},"defaultKeyStatistics":{"maxAge":1,"priceHint":{"raw":2,"fmt":"2","longFmt":"2"},"enterpriseValue":{"raw":12264512512,"fmt":"12.26B","longFmt":"12,264,512,512"},"forwardPE":{"raw":17.129877,"fmt":"17.13"},"profitMargins":{"raw":0.11152001,"fmt":"11.15%"},"floatShares":{"raw":3469042,"fmt":"3.47M","longFmt":"3,469,042"},"sharesOutstanding":{"raw":3592080,"fmt":"3.59M","longFmt":"3,592,080"},"sharesShort":{"raw":67866,"fmt":"67.87k","longFmt":"67,866"},"sharesShortPriorMonth":{"raw":80131,"fmt":"80.13k","longFmt":"80,131"},"sharesShortPreviousMonthDate":{"raw":1559260800,"fmt":"2019-05-31"},"dateShortInterest":{"raw":1561680000,"fmt":"2019-06-28"},"sharesPercentSharesOut":{"raw":0.0189,"fmt":"1.89%"},"heldPercentInsiders":{"raw":0.0629,"fmt":"6.29%"},"heldPercentInstitutions":{"raw":0.805,"fmt":"80.50%"},"shortRatio":{"raw":2.74,"fmt":"2.74"},"shortPercentOfFloat":{"raw":0.0224,"fmt":"2.24%"},"beta":{"raw":0.626446,"fmt":"0.63"},"morningStarOverallRating":{},"morningStarRiskRating":{},"category":null,"bookValue":{"raw":528.797,"fmt":"528.80"},"priceToBook":{"raw":6.574697,"fmt":"6.57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0.135,"fmt":"13.50%"},"revenueQuarterlyGrowth":{},"netIncomeToCommon":{"raw":819553984,"fmt":"819.55M","longFmt":"819,553,984"},"trailingEps":{"raw":203.57,"fmt":"203.57"},"forwardEps":{"raw":202.96,"fmt":"202.96"},"pegRatio":{"raw":1.04,"fmt":"1.04"},"lastSplitFactor":null,"lastSplitDate":{},"enterpriseToRevenue":{"raw":1.669,"fmt":"1.67"},"enterpriseToEbitda":{"raw":11.805,"fmt":"11.81"},"52WeekChange":{"raw":0.12345648,"fmt":"12.35%"},"SandP52WeekChange":{"raw":0.077139735,"fmt":"7.71%"},"lastDividendValue":{},"lastCapGain":{},"annualHoldingsTurnover":{}},"financialData":{"maxAge":86400,"currentPrice":{"raw":3476.68,"fmt":"3,476.68"},"targetHighPrice":{"raw":3860.0,"fmt":"3,860.00"},"targetLowPrice":{"raw":3400.0,"fmt":"3,400.00"},"targetMeanPrice":{"raw":3556.75,"fmt":"3,556.75"},"targetMedianPrice":{"raw":3483.5,"fmt":"3,483.50"},"recommendationMean":{"raw":2.7,"fmt":"2.70"},"recommendationKey":"hold","numberOfAnalystOpinions":{"raw":4,"fmt":"4","longFmt":"4"},"totalCash":{"raw":805494976,"fmt":"805.49M","longFmt":"805,494,976"},"totalCashPerShare":{"raw":224.363,"fmt":"224.36"},"ebitda":{"raw":1038956992,"fmt":"1.04B","longFmt":"1,038,956,992"},"totalDebt":{"raw":684035008,"fmt":"684.04M","longFmt":"684,035,008"},"quickRatio":{"raw":1.329,"fmt":"1.33"},"currentRatio":{"raw":4.094,"fmt":"4.09"},"totalRevenue":{"raw":7349202944,"fmt":"7.35B","longFmt":"7,349,202,944"},"debtToEquity":{"raw":36.025,"fmt":"36.03"},"revenuePerShare":{"raw":2033.537,"fmt":"2,033.54"},"returnOnAssets":{"raw":0.2051,"fmt":"20.51%"},"returnOnEquity":{"raw":0.48702,"fmt":"48.70%"},"grossProfits":{"raw":1420042000,"fmt":"1.42B","longFmt":"1,420,042,000"},"freeCashflow":{"raw":679277120,"fmt":"679.28M","longFmt":"679,277,120"},"operatingCashflow":{"raw":872953024,"fmt":"872.95M","longFmt":"872,953,024"},"earningsGrowth":{"raw":0.211,"fmt":"21.10%"},"revenueGrowth":{"raw":0.106,"fmt":"10.60%"},"grossMargins":{"raw":0.19836001,"fmt":"19.84%"},"ebitdaMargins":{"raw":0.14137,"fmt":"14.14%"},"operatingMargins":{"raw":0.13862,"fmt":"13.86%"},"profitMargins":{"raw":0.11152001,"fmt":"11.15%"},"financialCurrency":"USD"}}],"error":null}} </t>
  </si>
  <si>
    <t xml:space="preserve">{"quoteSummary":{"result":[{"cashflowStatementHistoryQuarterly":{"cashflowStatements":[{"maxAge":1,"endDate":{"raw":1553990400,"fmt":"2019-03-31"},"netIncome":{"raw":-36503000,"fmt":"-36.5M","longFmt":"-36,503,000"},"depreciation":{"raw":22302000,"fmt":"22.3M","longFmt":"22,302,000"},"changeToNetincome":{"raw":5577000,"fmt":"5.58M","longFmt":"5,577,000"},"changeToAccountReceivables":{"raw":-206000,"fmt":"-206k","longFmt":"-206,000"},"changeToLiabilities":{"raw":1538000,"fmt":"1.54M","longFmt":"1,538,000"},"changeToOperatingActivities":{"raw":-12132000,"fmt":"-12.13M","longFmt":"-12,132,000"},"totalCashFromOperatingActivities":{"raw":-9113000,"fmt":"-9.11M","longFmt":"-9,113,000"},"capitalExpenditures":{"raw":-2653000,"fmt":"-2.65M","longFmt":"-2,653,000"},"investments":{"raw":-278980000,"fmt":"-278.98M","longFmt":"-278,980,000"},"totalCashflowsFromInvestingActivities":{"raw":-130201000,"fmt":"-130.2M","longFmt":"-130,201,000"},"netBorrowings":{"raw":-1455000,"fmt":"-1.46M","longFmt":"-1,455,000"},"totalCashFromFinancingActivities":{"raw":12811000,"fmt":"12.81M","longFmt":"12,811,000"},"changeInCash":{"raw":-126503000,"fmt":"-126.5M","longFmt":"-126,503,000"},"repurchaseOfStock":{"raw":-1062000,"fmt":"-1.06M","longFmt":"-1,062,000"},"issuanceOfStock":{"raw":15328000,"fmt":"15.33M","longFmt":"15,328,000"}},{"maxAge":1,"endDate":{"raw":1546214400,"fmt":"2018-12-31"},"netIncome":{"raw":-47158000,"fmt":"-47.16M","longFmt":"-47,158,000"},"depreciation":{"raw":4125000,"fmt":"4.12M","longFmt":"4,125,000"},"changeToNetincome":{"raw":38497000,"fmt":"38.5M","longFmt":"38,497,000"},"changeToAccountReceivables":{"raw":-18591000,"fmt":"-18.59M","longFmt":"-18,591,000"},"changeToLiabilities":{"raw":14687000,"fmt":"14.69M","longFmt":"14,687,000"},"changeToOperatingActivities":{"raw":-6277000,"fmt":"-6.28M","longFmt":"-6,277,000"},"totalCashFromOperatingActivities":{"raw":-4850000,"fmt":"-4.85M","longFmt":"-4,850,000"},"capitalExpenditures":{"raw":-1620000,"fmt":"-1.62M","longFmt":"-1,620,000"},"investments":{"raw":15846000,"fmt":"15.85M","longFmt":"15,846,000"},"totalCashflowsFromInvestingActivities":{"raw":8983000,"fmt":"8.98M","longFmt":"8,983,000"},"netBorrowings":{"raw":-1455000,"fmt":"-1.46M","longFmt":"-1,455,000"},"otherCashflowsFromFinancingActivities":{"raw":-64000,"fmt":"-64k","longFmt":"-64,000"},"totalCashFromFinancingActivities":{"raw":11829000,"fmt":"11.83M","longFmt":"11,829,000"},"effectOfExchangeRate":{"raw":58000,"fmt":"58k","longFmt":"58,000"},"changeInCash":{"raw":16020000,"fmt":"16.02M","longFmt":"16,020,000"},"repurchaseOfStock":{"raw":-934000,"fmt":"-934k","longFmt":"-934,000"},"issuanceOfStock":{"raw":12827000,"fmt":"12.83M","longFmt":"12,827,000"}},{"maxAge":1,"endDate":{"raw":1538265600,"fmt":"2018-09-30"},"netIncome":{"raw":-27056000,"fmt":"-27.06M","longFmt":"-27,056,000"},"depreciation":{"raw":3254000,"fmt":"3.25M","longFmt":"3,254,000"},"changeToNetincome":{"raw":24416000,"fmt":"24.42M","longFmt":"24,416,000"},"changeToAccountReceivables":{"raw":-13595000,"fmt":"-13.6M","longFmt":"-13,595,000"},"changeToLiabilities":{"raw":-9773000,"fmt":"-9.77M","longFmt":"-9,773,000"},"changeToOperatingActivities":{"raw":6676000,"fmt":"6.68M","longFmt":"6,676,000"},"totalCashFromOperatingActivities":{"raw":-6392000,"fmt":"-6.39M","longFmt":"-6,392,000"},"capitalExpenditures":{"raw":-982000,"fmt":"-982k","longFmt":"-982,000"},"investments":{"raw":25808000,"fmt":"25.81M","longFmt":"25,808,000"},"totalCashflowsFromInvestingActivities":{"raw":-10285000,"fmt":"-10.29M","longFmt":"-10,285,000"},"netBorrowings":{"raw":-1455000,"fmt":"-1.46M","longFmt":"-1,455,000"},"otherCashflowsFromFinancingActivities":{"raw":-364000,"fmt":"-364k","longFmt":"-364,000"},"totalCashFromFinancingActivities":{"raw":7689000,"fmt":"7.69M","longFmt":"7,689,000"},"effectOfExchangeRate":{"raw":-713000,"fmt":"-713k","longFmt":"-713,000"},"changeInCash":{"raw":-9701000,"fmt":"-9.7M","longFmt":"-9,701,000"},"repurchaseOfStock":{"raw":-810000,"fmt":"-810k","longFmt":"-810,000"},"issuanceOfStock":{"raw":8863000,"fmt":"8.86M","longFmt":"8,863,000"}},{"maxAge":1,"endDate":{"raw":1530316800,"fmt":"2018-06-30"},"netIncome":{"raw":-24006000,"fmt":"-24.01M","longFmt":"-24,006,000"},"depreciation":{"raw":2761000,"fmt":"2.76M","longFmt":"2,761,000"},"changeToNetincome":{"raw":22214000,"fmt":"22.21M","longFmt":"22,214,000"},"changeToAccountReceivables":{"raw":-11436000,"fmt":"-11.44M","longFmt":"-11,436,000"},"changeToLiabilities":{"raw":7577000,"fmt":"7.58M","longFmt":"7,577,000"},"changeToOperatingActivities":{"raw":-994000,"fmt":"-994k","longFmt":"-994,000"},"totalCashFromOperatingActivities":{"raw":2289000,"fmt":"2.29M","longFmt":"2,289,000"},"capitalExpenditures":{"raw":-1126000,"fmt":"-1.13M","longFmt":"-1,126,000"},"investments":{"raw":-110751000,"fmt":"-110.75M","longFmt":"-110,751,000"},"totalCashflowsFromInvestingActivities":{"raw":-117177000,"fmt":"-117.18M","longFmt":"-117,177,000"},"netBorrowings":{"raw":550000000,"fmt":"550M","longFmt":"550,000,000"},"otherCashflowsFromFinancingActivities":{"raw":-70978000,"fmt":"-70.98M","longFmt":"-70,978,000"},"totalCashFromFinancingActivities":{"raw":489994000,"fmt":"489.99M","longFmt":"489,994,000"},"effectOfExchangeRate":{"raw":670000,"fmt":"670k","longFmt":"670,000"},"changeInCash":{"raw":375776000,"fmt":"375.78M","longFmt":"375,776,000"},"repurchaseOfStock":{"raw":-539000,"fmt":"-539k","longFmt":"-539,000"},"issuanceOfStock":{"raw":11511000,"fmt":"11.51M","longFmt":"11,511,000"}}],"maxAge":86400},"defaultKeyStatistics":{"maxAge":1,"priceHint":{"raw":2,"fmt":"2","longFmt":"2"},"enterpriseValue":{"raw":18065741824,"fmt":"18.07B","longFmt":"18,065,741,824"},"forwardPE":{"raw":476.63333,"fmt":"476.63"},"profitMargins":{"raw":-0.17865999,"fmt":"-17.87%"},"floatShares":{"raw":104844283,"fmt":"104.84M","longFmt":"104,844,283"},"sharesOutstanding":{"raw":71816000,"fmt":"71.82M","longFmt":"71,816,000"},"sharesShort":{"raw":11648016,"fmt":"11.65M","longFmt":"11,648,016"},"sharesShortPriorMonth":{"raw":10485701,"fmt":"10.49M","longFmt":"10,485,701"},"sharesShortPreviousMonthDate":{"raw":1559260800,"fmt":"2019-05-31"},"dateShortInterest":{"raw":1561680000,"fmt":"2019-06-28"},"sharesPercentSharesOut":{"raw":0.0922,"fmt":"9.22%"},"heldPercentInsiders":{"raw":0.02467,"fmt":"2.47%"},"heldPercentInstitutions":{"raw":0.68571,"fmt":"68.57%"},"shortRatio":{"raw":2.73,"fmt":"2.73"},"shortPercentOfFloat":{"raw":0.1079,"fmt":"10.79%"},"beta":{"raw":1.176002,"fmt":"1.18"},"morningStarOverallRating":{},"morningStarRiskRating":{},"category":null,"bookValue":{"raw":26.392,"fmt":"26.39"},"priceToBook":{"raw":5.4179296,"fmt":"5.42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},"revenueQuarterlyGrowth":{},"netIncomeToCommon":{"raw":-134723008,"fmt":"-134.72M","longFmt":"-134,723,008"},"trailingEps":{"raw":-1.313,"fmt":"-1.31"},"forwardEps":{"raw":0.3,"fmt":"0.3"},"pegRatio":{"raw":36.21,"fmt":"36.21"},"lastSplitFactor":null,"lastSplitDate":{},"enterpriseToRevenue":{"raw":23.957,"fmt":"23.96"},"enterpriseToEbitda":{"raw":-140.867,"fmt":"-140.87"},"52WeekChange":{"raw":1.3781483,"fmt":"137.81%"},"SandP52WeekChange":{"raw":0.077139735,"fmt":"7.71%"},"lastDividendValue":{},"lastCapGain":{},"annualHoldingsTurnover":{}},"financialData":{"maxAge":86400,"currentPrice":{"raw":142.99,"fmt":"142.99"},"targetHighPrice":{"raw":165.0,"fmt":"165.00"},"targetLowPrice":{"raw":33.36,"fmt":"33.36"},"targetMeanPrice":{"raw":148.52,"fmt":"148.52"},"targetMedianPrice":{"raw":157.0,"fmt":"157.00"},"recommendationMean":{"raw":1.7,"fmt":"1.70"},"recommendationKey":"buy","numberOfAnalystOpinions":{"raw":20,"fmt":"20","longFmt":"20"},"totalCash":{"raw":918897024,"fmt":"918.9M","longFmt":"918,897,024"},"totalCashPerShare":{"raw":7.277,"fmt":"7.28"},"ebitda":{"raw":-128247000,"fmt":"-128.25M","longFmt":"-128,247,000"},"totalDebt":{"raw":625462016,"fmt":"625.46M","longFmt":"625,462,016"},"quickRatio":{"raw":5.616,"fmt":"5.62"},"currentRatio":{"raw":5.83,"fmt":"5.83"},"totalRevenue":{"raw":754089984,"fmt":"754.09M","longFmt":"754,089,984"},"debtToEquity":{"raw":18.797,"fmt":"18.80"},"revenuePerShare":{"raw":7.349,"fmt":"7.35"},"returnOnAssets":{"raw":-0.04232,"fmt":"-4.23%"},"returnOnEquity":{"raw":-0.073020004,"fmt":"-7.30%"},"grossProfits":{"raw":349226000,"fmt":"349.23M","longFmt":"349,226,000"},"freeCashflow":{"raw":42639500,"fmt":"42.64M","longFmt":"42,639,500"},"operatingCashflow":{"raw":-18066000,"fmt":"-18.07M","longFmt":"-18,066,000"},"earningsGrowth":{},"revenueGrowth":{"raw":0.806,"fmt":"80.60%"},"grossMargins":{"raw":0.53806,"fmt":"53.81%"},"ebitdaMargins":{"raw":-0.17006999,"fmt":"-17.01%"},"operatingMargins":{"raw":-0.20665,"fmt":"-20.67%"},"profitMargins":{"raw":-0.17865999,"fmt":"-17.87%"},"financialCurrency":"USD"}}],"error":null}} </t>
  </si>
  <si>
    <t xml:space="preserve">{"quoteSummary":{"result":[{"cashflowStatementHistoryQuarterly":{"cashflowStatements":[{"maxAge":1,"endDate":{"raw":1553990400,"fmt":"2019-03-31"},"netIncome":{"raw":369600000,"fmt":"369.6M","longFmt":"369,600,000"},"depreciation":{"raw":94600000,"fmt":"94.6M","longFmt":"94,600,000"},"changeToNetincome":{"raw":-81800000,"fmt":"-81.8M","longFmt":"-81,800,000"},"changeToAccountReceivables":{"raw":63600000,"fmt":"63.6M","longFmt":"63,600,000"},"changeToLiabilities":{"raw":-80900000,"fmt":"-80.9M","longFmt":"-80,900,000"},"changeToInventory":{"raw":-19500000,"fmt":"-19.5M","longFmt":"-19,500,000"},"changeToOperatingActivities":{"raw":-39400000,"fmt":"-39.4M","longFmt":"-39,400,000"},"totalCashFromOperatingActivities":{"raw":290300000,"fmt":"290.3M","longFmt":"290,300,000"},"capitalExpenditures":{"raw":-15800000,"fmt":"-15.8M","longFmt":"-15,800,000"},"otherCashflowsFromInvestingActivities":{"raw":-2200000,"fmt":"-2.2M","longFmt":"-2,200,000"},"totalCashflowsFromInvestingActivities":{"raw":197200000,"fmt":"197.2M","longFmt":"197,200,000"},"dividendsPaid":{"raw":-47700000,"fmt":"-47.7M","longFmt":"-47,700,000"},"netBorrowings":{"raw":-455000000,"fmt":"-455M","longFmt":"-455,000,000"},"otherCashflowsFromFinancingActivities":{"raw":14200000,"fmt":"14.2M","longFmt":"14,200,000"},"totalCashFromFinancingActivities":{"raw":-464300000,"fmt":"-464.3M","longFmt":"-464,300,000"},"effectOfExchangeRate":{"raw":4900000,"fmt":"4.9M","longFmt":"4,900,000"},"changeInCash":{"raw":28100000,"fmt":"28.1M","longFmt":"28,100,000"},"issuanceOfStock":{"raw":24200000,"fmt":"24.2M","longFmt":"24,200,000"}},{"maxAge":1,"endDate":{"raw":1546214400,"fmt":"2018-12-31"},"netIncome":{"raw":257100000,"fmt":"257.1M","longFmt":"257,100,000"},"depreciation":{"raw":94100000,"fmt":"94.1M","longFmt":"94,100,000"},"changeToNetincome":{"raw":58600000,"fmt":"58.6M","longFmt":"58,600,000"},"changeToAccountReceivables":{"raw":-47300000,"fmt":"-47.3M","longFmt":"-47,300,000"},"changeToLiabilities":{"raw":105400000,"fmt":"105.4M","longFmt":"105,400,000"},"changeToInventory":{"raw":8600000,"fmt":"8.6M","longFmt":"8,600,000"},"changeToOperatingActivities":{"raw":-5800000,"fmt":"-5.8M","longFmt":"-5,800,000"},"totalCashFromOperatingActivities":{"raw":464100000,"fmt":"464.1M","longFmt":"464,100,000"},"capitalExpenditures":{"raw":-14900000,"fmt":"-14.9M","longFmt":"-14,900,000"},"otherCashflowsFromInvestingActivities":{"raw":-2200000,"fmt":"-2.2M","longFmt":"-2,200,000"},"totalCashflowsFromInvestingActivities":{"raw":-104700000,"fmt":"-104.7M","longFmt":"-104,700,000"},"dividendsPaid":{"raw":-43400000,"fmt":"-43.4M","longFmt":"-43,400,000"},"netBorrowings":{"raw":-275000000,"fmt":"-275M","longFmt":"-275,000,000"},"otherCashflowsFromFinancingActivities":{"raw":5800000,"fmt":"5.8M","longFmt":"5,800,000"},"totalCashFromFinancingActivities":{"raw":-347300000,"fmt":"-347.3M","longFmt":"-347,300,000"},"effectOfExchangeRate":{"raw":-11100000,"fmt":"-11.1M","longFmt":"-11,100,000"},"changeInCash":{"raw":1000000,"fmt":"1M","longFmt":"1,000,000"},"repurchaseOfStock":{"raw":-34700000,"fmt":"-34.7M","longFmt":"-34,700,000"},"issuanceOfStock":{"raw":24200000,"fmt":"24.2M","longFmt":"24,200,000"}},{"maxAge":1,"endDate":{"raw":1538265600,"fmt":"2018-09-30"},"netIncome":{"raw":247600000,"fmt":"247.6M","longFmt":"247,600,000"},"depreciation":{"raw":94700000,"fmt":"94.7M","longFmt":"94,700,000"},"changeToNetincome":{"raw":43800000,"fmt":"43.8M","longFmt":"43,800,000"},"changeToAccountReceivables":{"raw":2200000,"fmt":"2.2M","longFmt":"2,200,000"},"changeToLiabilities":{"raw":41300000,"fmt":"41.3M","longFmt":"41,300,000"},"changeToInventory":{"raw":-15200000,"fmt":"-15.2M","longFmt":"-15,200,000"},"changeToOperatingActivities":{"raw":-5800000,"fmt":"-5.8M","longFmt":"-5,800,000"},"totalCashFromOperatingActivities":{"raw":418200000,"fmt":"418.2M","longFmt":"418,200,000"},"capitalExpenditures":{"raw":-11100000,"fmt":"-11.1M","longFmt":"-11,100,000"},"otherCashflowsFromInvestingActivities":{"raw":100000,"fmt":"100k","longFmt":"100,000"},"totalCashflowsFromInvestingActivities":{"raw":-19800000,"fmt":"-19.8M","longFmt":"-19,800,000"},"dividendsPaid":{"raw":-42200000,"fmt":"-42.2M","longFmt":"-42,200,000"},"netBorrowings":{"raw":-395000000,"fmt":"-395M","longFmt":"-395,000,000"},"otherCashflowsFromFinancingActivities":{"raw":-35200000,"fmt":"-35.2M","longFmt":"-35,200,000"},"totalCashFromFinancingActivities":{"raw":-457200000,"fmt":"-457.2M","longFmt":"-457,200,000"},"effectOfExchangeRate":{"raw":400000,"fmt":"400k","longFmt":"400,000"},"changeInCash":{"raw":-58400000,"fmt":"-58.4M","longFmt":"-58,400,000"},"repurchaseOfStock":{"raw":-34700000,"fmt":"-34.7M","longFmt":"-34,700,000"},"issuanceOfStock":{"raw":15200000,"fmt":"15.2M","longFmt":"15,200,000"}},{"maxAge":1,"endDate":{"raw":1530316800,"fmt":"2018-06-30"},"netIncome":{"raw":228400000,"fmt":"228.4M","longFmt":"228,400,000"},"depreciation":{"raw":90300000,"fmt":"90.3M","longFmt":"90,300,000"},"changeToNetincome":{"raw":30800000,"fmt":"30.8M","longFmt":"30,800,000"},"changeToAccountReceivables":{"raw":-59200000,"fmt":"-59.2M","longFmt":"-59,200,000"},"changeToLiabilities":{"raw":28300000,"fmt":"28.3M","longFmt":"28,300,000"},"changeToInventory":{"raw":-6200000,"fmt":"-6.2M","longFmt":"-6,200,000"},"changeToOperatingActivities":{"raw":-5800000,"fmt":"-5.8M","longFmt":"-5,800,000"},"totalCashFromOperatingActivities":{"raw":266100000,"fmt":"266.1M","longFmt":"266,100,000"},"capitalExpenditures":{"raw":-13400000,"fmt":"-13.4M","longFmt":"-13,400,000"},"otherCashflowsFromInvestingActivities":{"raw":200000,"fmt":"200k","longFmt":"200,000"},"totalCashflowsFromInvestingActivities":{"raw":-1159100000,"fmt":"-1.16B","longFmt":"-1,159,100,000"},"dividendsPaid":{"raw":-42400000,"fmt":"-42.4M","longFmt":"-42,400,000"},"netBorrowings":{"raw":1000000000,"fmt":"1B","longFmt":"1,000,000,000"},"otherCashflowsFromFinancingActivities":{"raw":300000,"fmt":"300k","longFmt":"300,000"},"totalCashFromFinancingActivities":{"raw":968000000,"fmt":"968M","longFmt":"968,000,000"},"effectOfExchangeRate":{"raw":-19400000,"fmt":"-19.4M","longFmt":"-19,400,000"},"changeInCash":{"raw":55600000,"fmt":"55.6M","longFmt":"55,600,000"},"repurchaseOfStock":{"raw":-34700000,"fmt":"-34.7M","longFmt":"-34,700,000"},"issuanceOfStock":{"raw":10100000,"fmt":"10.1M","longFmt":"10,100,000"}}],"maxAge":86400},"defaultKeyStatistics":{"maxAge":1,"priceHint":{"raw":2,"fmt":"2","longFmt":"2"},"enterpriseValue":{"raw":43991347200,"fmt":"43.99B","longFmt":"43,991,347,200"},"forwardPE":{"raw":27.965494,"fmt":"27.97"},"profitMargins":{"raw":0.20900999,"fmt":"20.90%"},"floatShares":{"raw":103283389,"fmt":"103.28M","longFmt":"103,283,389"},"sharesOutstanding":{"raw":103841000,"fmt":"103.84M","longFmt":"103,841,000"},"sharesShort":{"raw":1618250,"fmt":"1.62M","longFmt":"1,618,250"},"sharesShortPriorMonth":{"raw":2007137,"fmt":"2.01M","longFmt":"2,007,137"},"sharesShortPreviousMonthDate":{"raw":1559260800,"fmt":"2019-05-31"},"dateShortInterest":{"raw":1561680000,"fmt":"2019-06-28"},"sharesPercentSharesOut":{"raw":0.0156,"fmt":"1.56%"},"heldPercentInsiders":{"raw":0.02261,"fmt":"2.26%"},"heldPercentInstitutions":{"raw":0.94839996,"fmt":"94.84%"},"shortRatio":{"raw":2.99,"fmt":"2.99"},"shortPercentOfFloat":{"raw":0.0211,"fmt":"2.11%"},"beta":{"raw":1.049704,"fmt":"1.05"},"morningStarOverallRating":{},"morningStarRiskRating":{},"category":null,"bookValue":{"raw":78.364,"fmt":"78.36"},"priceToBook":{"raw":4.8605227,"fmt":"4.86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0.749,"fmt":"74.90%"},"revenueQuarterlyGrowth":{},"netIncomeToCommon":{"raw":1102700032,"fmt":"1.1B","longFmt":"1,102,700,032"},"trailingEps":{"raw":10.551,"fmt":"10.55"},"forwardEps":{"raw":13.62,"fmt":"13.62"},"pegRatio":{"raw":4.52,"fmt":"4.52"},"lastSplitFactor":"1/2","lastSplitDate":{"raw":1125273600,"fmt":"2005-08-29"},"enterpriseToRevenue":{"raw":8.338,"fmt":"8.34"},"enterpriseToEbitda":{"raw":24.22,"fmt":"24.22"},"52WeekChange":{"raw":0.3495524,"fmt":"34.96%"},"SandP52WeekChange":{"raw":0.077139735,"fmt":"7.71%"},"lastDividendValue":{},"lastCapGain":{},"annualHoldingsTurnover":{}},"financialData":{"maxAge":86400,"currentPrice":{"raw":380.89,"fmt":"380.89"},"targetHighPrice":{"raw":402.0,"fmt":"402.00"},"targetLowPrice":{"raw":295.0,"fmt":"295.00"},"targetMeanPrice":{"raw":371.9,"fmt":"371.90"},"targetMedianPrice":{"raw":383.0,"fmt":"383.00"},"recommendationMean":{"raw":2.1,"fmt":"2.10"},"recommendationKey":"buy","numberOfAnalystOpinions":{"raw":10,"fmt":"10","longFmt":"10"},"totalCash":{"raw":392500000,"fmt":"392.5M","longFmt":"392,500,000"},"totalCashPerShare":{"raw":3.78,"fmt":"3.78"},"ebitda":{"raw":1816300032,"fmt":"1.82B","longFmt":"1,816,300,032"},"totalDebt":{"raw":4782000128,"fmt":"4.78B","longFmt":"4,782,000,128"},"quickRatio":{"raw":0.855,"fmt":"0.86"},"currentRatio":{"raw":1.098,"fmt":"1.10"},"totalRevenue":{"raw":5275899904,"fmt":"5.28B","longFmt":"5,275,899,904"},"debtToEquity":{"raw":58.766,"fmt":"58.77"},"revenuePerShare":{"raw":51.037,"fmt":"51.04"},"returnOnAssets":{"raw":0.06115,"fmt":"6.11%"},"returnOnEquity":{"raw":0.14421,"fmt":"14.42%"},"grossProfits":{"raw":3279500000,"fmt":"3.28B","longFmt":"3,279,500,000"},"freeCashflow":{"raw":1308199936,"fmt":"1.31B","longFmt":"1,308,199,936"},"operatingCashflow":{"raw":1438700032,"fmt":"1.44B","longFmt":"1,438,700,032"},"earningsGrowth":{"raw":0.739,"fmt":"73.90%"},"revenueGrowth":{"raw":0.07,"fmt":"7.00%"},"grossMargins":{"raw":0.63299,"fmt":"63.30%"},"ebitdaMargins":{"raw":0.34425998,"fmt":"34.43%"},"operatingMargins":{"raw":0.27343,"fmt":"27.34%"},"profitMargins":{"raw":0.20900999,"fmt":"20.90%"},"financialCurrency":"USD"}}],"error":null}} </t>
  </si>
  <si>
    <t xml:space="preserve">{"quoteSummary":{"result":[{"cashflowStatementHistoryQuarterly":{"cashflowStatements":[{"maxAge":1,"endDate":{"raw":1546214400,"fmt":"2018-12-31"},"netIncome":{"raw":988000000,"fmt":"988M","longFmt":"988,000,000"},"depreciation":{"raw":92500000,"fmt":"92.5M","longFmt":"92,500,000"},"changeToNetincome":{"raw":49500000,"fmt":"49.5M","longFmt":"49,500,000"},"changeToAccountReceivables":{"raw":-414500000,"fmt":"-414.5M","longFmt":"-414,500,000"},"changeToLiabilities":{"raw":209000000,"fmt":"209M","longFmt":"209,000,000"},"changeToInventory":{"raw":-122500000,"fmt":"-122.5M","longFmt":"-122,500,000"},"totalCashFromOperatingActivities":{"raw":802000000,"fmt":"802M","longFmt":"802,000,000"},"capitalExpenditures":{"raw":-135500000,"fmt":"-135.5M","longFmt":"-135,500,000"},"totalCashflowsFromInvestingActivities":{"raw":64500000,"fmt":"64.5M","longFmt":"64,500,000"},"dividendsPaid":{"raw":-496500000,"fmt":"-496.5M","longFmt":"-496,500,000"},"netBorrowings":{"raw":987000000,"fmt":"987M","longFmt":"987,000,000"},"otherCashflowsFromFinancingActivities":{"raw":-386500000,"fmt":"-386.5M","longFmt":"-386,500,000"},"totalCashFromFinancingActivities":{"raw":-520500000,"fmt":"-520.5M","longFmt":"-520,500,000"},"effectOfExchangeRate":{"raw":7000000,"fmt":"7M","longFmt":"7,000,000"},"changeInCash":{"raw":353000000,"fmt":"353M","longFmt":"353,000,000"},"repurchaseOfStock":{"raw":-637500000,"fmt":"-637.5M","longFmt":"-637,500,000"},"issuanceOfStock":{"raw":13000000,"fmt":"13M","longFmt":"13,000,000"}},{"maxAge":1,"endDate":{"raw":1538265600,"fmt":"2018-09-30"},"netIncome":{"raw":988000000,"fmt":"988M","longFmt":"988,000,000"},"depreciation":{"raw":92500000,"fmt":"92.5M","longFmt":"92,500,000"},"changeToNetincome":{"raw":49500000,"fmt":"49.5M","longFmt":"49,500,000"},"changeToAccountReceivables":{"raw":-414500000,"fmt":"-414.5M","longFmt":"-414,500,000"},"changeToLiabilities":{"raw":209000000,"fmt":"209M","longFmt":"209,000,000"},"changeToInventory":{"raw":-122500000,"fmt":"-122.5M","longFmt":"-122,500,000"},"totalCashFromOperatingActivities":{"raw":802000000,"fmt":"802M","longFmt":"802,000,000"},"capitalExpenditures":{"raw":-135500000,"fmt":"-135.5M","longFmt":"-135,500,000"},"totalCashflowsFromInvestingActivities":{"raw":64500000,"fmt":"64.5M","longFmt":"64,500,000"},"dividendsPaid":{"raw":-496500000,"fmt":"-496.5M","longFmt":"-496,500,000"},"netBorrowings":{"raw":987000000,"fmt":"987M","longFmt":"987,000,000"},"otherCashflowsFromFinancingActivities":{"raw":-386500000,"fmt":"-386.5M","longFmt":"-386,500,000"},"totalCashFromFinancingActivities":{"raw":-520500000,"fmt":"-520.5M","longFmt":"-520,500,000"},"effectOfExchangeRate":{"raw":7000000,"fmt":"7M","longFmt":"7,000,000"},"changeInCash":{"raw":353000000,"fmt":"353M","longFmt":"353,000,000"},"repurchaseOfStock":{"raw":-637500000,"fmt":"-637.5M","longFmt":"-637,500,000"},"issuanceOfStock":{"raw":13000000,"fmt":"13M","longFmt":"13,000,000"}},{"maxAge":1,"endDate":{"raw":1530316800,"fmt":"2018-06-30"},"netIncome":{"raw":482000000,"fmt":"482M","longFmt":"482,000,000"},"depreciation":{"raw":63000000,"fmt":"63M","longFmt":"63,000,000"},"changeToNetincome":{"raw":160000000,"fmt":"160M","longFmt":"160,000,000"},"changeToAccountReceivables":{"raw":353000000,"fmt":"353M","longFmt":"353,000,000"},"changeToLiabilities":{"raw":-113000000,"fmt":"-113M","longFmt":"-113,000,000"},"changeToInventory":{"raw":-54500000,"fmt":"-54.5M","longFmt":"-54,500,000"},"totalCashFromOperatingActivities":{"raw":918000000,"fmt":"918M","longFmt":"918,000,000"},"capitalExpenditures":{"raw":-187000000,"fmt":"-187M","longFmt":"-187,000,000"},"totalCashflowsFromInvestingActivities":{"raw":-186500000,"fmt":"-186.5M","longFmt":"-186,500,000"},"dividendsPaid":{"raw":-306500000,"fmt":"-306.5M","longFmt":"-306,500,000"},"netBorrowings":{"raw":-42000000,"fmt":"-42M","longFmt":"-42,000,000"},"otherCashflowsFromFinancingActivities":{"raw":-9500000,"fmt":"-9.5M","longFmt":"-9,500,000"},"totalCashFromFinancingActivities":{"raw":-722500000,"fmt":"-722.5M","longFmt":"-722,500,000"},"effectOfExchangeRate":{"raw":-5500000,"fmt":"-5.5M","longFmt":"-5,500,000"},"changeInCash":{"raw":3500000,"fmt":"3.5M","longFmt":"3,500,000"},"repurchaseOfStock":{"raw":-368500000,"fmt":"-368.5M","longFmt":"-368,500,000"},"issuanceOfStock":{"raw":4000000,"fmt":"4M","longFmt":"4,000,000"}},{"maxAge":1,"endDate":{"raw":1522454400,"fmt":"2018-03-31"},"netIncome":{"raw":482000000,"fmt":"482M","longFmt":"482,000,000"},"depreciation":{"raw":63000000,"fmt":"63M","longFmt":"63,000,000"},"changeToNetincome":{"raw":160000000,"fmt":"160M","longFmt":"160,000,000"},"changeToAccountReceivables":{"raw":353000000,"fmt":"353M","longFmt":"353,000,000"},"changeToLiabilities":{"raw":-113000000,"fmt":"-113M","longFmt":"-113,000,000"},"changeToInventory":{"raw":-54500000,"fmt":"-54.5M","longFmt":"-54,500,000"},"totalCashFromOperatingActivities":{"raw":918000000,"fmt":"918M","longFmt":"918,000,000"},"capitalExpenditures":{"raw":-187000000,"fmt":"-187M","longFmt":"-187,000,000"},"totalCashflowsFromInvestingActivities":{"raw":-186500000,"fmt":"-186.5M","longFmt":"-186,500,000"},"dividendsPaid":{"raw":-306500000,"fmt":"-306.5M","longFmt":"-306,500,000"},"netBorrowings":{"raw":-42000000,"fmt":"-42M","longFmt":"-42,000,000"},"otherCashflowsFromFinancingActivities":{"raw":-9500000,"fmt":"-9.5M","longFmt":"-9,500,000"},"totalCashFromFinancingActivities":{"raw":-722500000,"fmt":"-722.5M","longFmt":"-722,500,000"},"effectOfExchangeRate":{"raw":-5500000,"fmt":"-5.5M","longFmt":"-5,500,000"},"changeInCash":{"raw":3500000,"fmt":"3.5M","longFmt":"3,500,000"},"repurchaseOfStock":{"raw":-368500000,"fmt":"-368.5M","longFmt":"-368,500,000"},"issuanceOfStock":{"raw":4000000,"fmt":"4M","longFmt":"4,000,000"}}],"maxAge":86400},"defaultKeyStatistics":{"maxAge":1,"priceHint":{"raw":2,"fmt":"2","longFmt":"2"},"enterpriseValue":{"raw":103943733248,"fmt":"103.94B","longFmt":"103,943,733,248"},"forwardPE":{},"profitMargins":{"raw":0.23443002,"fmt":"23.44%"},"floatShares":{"raw":602349825,"fmt":"602.35M","longFmt":"602,349,825"},"sharesOutstanding":{"raw":592980992,"fmt":"592.98M","longFmt":"592,980,992"},"sharesShort":{"raw":407684,"fmt":"407.68k","longFmt":"407,684"},"sharesShortPriorMonth":{"raw":427429,"fmt":"427.43k","longFmt":"427,429"},"sharesShortPreviousMonthDate":{"raw":1559260800,"fmt":"2019-05-31"},"dateShortInterest":{"raw":1561680000,"fmt":"2019-06-28"},"sharesPercentSharesOut":{"raw":7.0E-4,"fmt":"0.07%"},"heldPercentInsiders":{"raw":0.0,"fmt":"0.00%"},"heldPercentInstitutions":{"raw":0.10901,"fmt":"10.90%"},"shortRatio":{"raw":1.53,"fmt":"1.53"},"shortPercentOfFloat":{},"beta":{"raw":0.432488,"fmt":"0.43"},"morningStarOverallRating":{},"morningStarRiskRating":{},"category":null,"bookValue":{"raw":21.404,"fmt":"21.40"},"priceToBook":{"raw":7.936367,"fmt":"7.94"},"annualReportExpenseRatio":{},"ytdReturn":{},"beta3Year":{},"totalAssets":{},"yield":{},"fundFamily":null,"fundInceptionDate":{},"legalType":null,"threeYearAverageReturn":{},"fiveYearAverageReturn":{},"priceToSalesTrailing12Months":{},"lastFiscalYearEnd":{"raw":1530316800,"fmt":"2018-06-30"},"nextFiscalYearEnd":{"raw":1593475200,"fmt":"2020-06-30"},"mostRecentQuarter":{"raw":1546214400,"fmt":"2018-12-31"},"earningsQuarterlyGrowth":{"raw":-0.04,"fmt":"-4.00%"},"revenueQuarterlyGrowth":{},"netIncomeToCommon":{},"trailingEps":{"raw":6.404,"fmt":"6.40"},"forwardEps":{"raw":5.65,"fmt":"5.65"},"pegRatio":{},"lastSplitFactor":"1/2","lastSplitDate":{"raw":688608000,"fmt":"1991-10-28"},"enterpriseToRevenue":{},"enterpriseToEbitda":{},"52WeekChange":{"raw":0.1637491,"fmt":"16.37%"},"SandP52WeekChange":{"raw":0.077139735,"fmt":"7.71%"},"lastDividendValue":{},"lastCapGain":{},"annualHoldingsTurnover":{}},"financialData":{"maxAge":86400,"currentPrice":{"raw":169.87,"fmt":"169.87"},"targetHighPrice":{"raw":193.0,"fmt":"193.00"},"targetLowPrice":{"raw":137.23,"fmt":"137.23"},"targetMeanPrice":{"raw":172.74,"fmt":"172.74"},"targetMedianPrice":{"raw":188.0,"fmt":"188.00"},"recommendationMean":{"raw":2.0,"fmt":"2.00"},"recommendationKey":"buy","numberOfAnalystOpinions":{"raw":3,"fmt":"3","longFmt":"3"},"totalCash":{},"totalCashPerShare":{},"ebitda":{},"totalDebt":{},"quickRatio":{"raw":0.722,"fmt":"0.72"},"currentRatio":{"raw":1.475,"fmt":"1.48"},"totalRevenue":{},"debtToEquity":{"raw":109.297,"fmt":"109.30"},"revenuePerShare":{},"returnOnAssets":{"raw":0.08196,"fmt":"8.20%"},"returnOnEquity":{"raw":0.27025,"fmt":"27.02%"},"grossProfits":{"raw":7529000000,"fmt":"7.53B","longFmt":"7,529,000,000"},"freeCashflow":{},"operatingCashflow":{},"earningsGrowth":{"raw":-0.015,"fmt":"-1.50%"},"revenueGrowth":{"raw":0.058,"fmt":"5.80%"},"grossMargins":{"raw":0.62499,"fmt":"62.50%"},"ebitdaMargins":{"raw":0.34997,"fmt":"35.00%"},"operatingMargins":{"raw":0.0,"fmt":"0.00%"},"profitMargins":{"raw":0.23443002,"fmt":"23.44%"},"financialCurrency":"GBP"}}],"error":null}} </t>
  </si>
  <si>
    <t xml:space="preserve">{"quoteSummary":{"result":[{"defaultKeyStatistics":{"maxAge":1,"priceHint":{"raw":2,"fmt":"2","longFmt":"2"},"enterpriseValue":{},"forwardPE":{},"profitMargins":{},"morningStarOverallRating":{},"morningStarRiskRating":{},"category":"Short Government","bookValue":{},"priceToBook":{},"annualReportExpenseRatio":{},"ytdReturn":{"raw":0.0224,"fmt":"2.24%"},"beta3Year":{"raw":0.24,"fmt":"0.24"},"totalAssets":{"raw":17673515008,"fmt":"17.67B","longFmt":"17,673,515,008"},"yield":{"raw":0.020499999,"fmt":"2.05%"},"fundFamily":"iShares","fundInceptionDate":{"raw":1027296000,"fmt":"2002-07-22"},"legalType":"Exchange Traded Fund","threeYearAverageReturn":{"raw":0.0117,"fmt":"1.17%"},"fiveYearAverageReturn":{"raw":0.0106,"fmt":"1.06%"},"priceToSalesTrailing12Months":{},"lastFiscalYearEnd":{},"nextFiscalYearEnd":{},"mostRecentQuarter":{},"earningsQuarterlyGrowth":{},"revenueQuarterlyGrowth":{},"netIncomeToCommon":{},"trailingEps":{},"forwardEps":{},"pegRatio":{},"lastSplitFactor":null,"lastSplitDate":{},"enterpriseToRevenue":{},"enterpriseToEbitda":{},"52WeekChange":{},"SandP52WeekChange":{},"lastDividendValue":{},"lastCapGain":{},"annualHoldingsTurnover":{}}}],"error":null}} </t>
  </si>
  <si>
    <t xml:space="preserve">{"quoteSummary":{"result":[{"cashflowStatementHistoryQuarterly":{"cashflowStatements":[{"maxAge":1,"endDate":{"raw":1553990400,"fmt":"2019-03-31"},"netIncome":{"raw":659000000,"fmt":"659M","longFmt":"659,000,000"},"depreciation":{"raw":137000000,"fmt":"137M","longFmt":"137,000,000"},"changeToNetincome":{"raw":77000000,"fmt":"77M","longFmt":"77,000,000"},"changeToAccountReceivables":{"raw":-458000000,"fmt":"-458M","longFmt":"-458,000,000"},"changeToLiabilities":{"raw":-454000000,"fmt":"-454M","longFmt":"-454,000,000"},"changeToOperatingActivities":{"raw":-5000000,"fmt":"-5M","longFmt":"-5,000,000"},"totalCashFromOperatingActivities":{"raw":74000000,"fmt":"74M","longFmt":"74,000,000"},"capitalExpenditures":{"raw":-57000000,"fmt":"-57M","longFmt":"-57,000,000"},"investments":{"raw":39000000,"fmt":"39M","longFmt":"39,000,000"},"totalCashflowsFromInvestingActivities":{"raw":-27000000,"fmt":"-27M","longFmt":"-27,000,000"},"dividendsPaid":{"raw":-96000000,"fmt":"-96M","longFmt":"-96,000,000"},"netBorrowings":{"raw":177000000,"fmt":"177M","longFmt":"177,000,000"},"otherCashflowsFromFinancingActivities":{"raw":-121000000,"fmt":"-121M","longFmt":"-121,000,000"},"totalCashFromFinancingActivities":{"raw":-140000000,"fmt":"-140M","longFmt":"-140,000,000"},"effectOfExchangeRate":{"raw":37000000,"fmt":"37M","longFmt":"37,000,000"},"changeInCash":{"raw":-56000000,"fmt":"-56M","longFmt":"-56,000,000"},"repurchaseOfStock":{"raw":-100000000,"fmt":"-100M","longFmt":"-100,000,000"}},{"maxAge":1,"endDate":{"raw":1546214400,"fmt":"2018-12-31"},"netIncome":{"raw":345000000,"fmt":"345M","longFmt":"345,000,000"},"depreciation":{"raw":165000000,"fmt":"165M","longFmt":"165,000,000"},"changeToNetincome":{"raw":-46000000,"fmt":"-46M","longFmt":"-46,000,000"},"changeToAccountReceivables":{"raw":-116000000,"fmt":"-116M","longFmt":"-116,000,000"},"changeToLiabilities":{"raw":356000000,"fmt":"356M","longFmt":"356,000,000"},"changeToOperatingActivities":{"raw":-164000000,"fmt":"-164M","longFmt":"-164,000,000"},"totalCashFromOperatingActivities":{"raw":711000000,"fmt":"711M","longFmt":"711,000,000"},"capitalExpenditures":{"raw":-61000000,"fmt":"-61M","longFmt":"-61,000,000"},"investments":{"raw":18000000,"fmt":"18M","longFmt":"18,000,000"},"totalCashflowsFromInvestingActivities":{"raw":-53000000,"fmt":"-53M","longFmt":"-53,000,000"},"dividendsPaid":{"raw":-97000000,"fmt":"-97M","longFmt":"-97,000,000"},"netBorrowings":{"raw":-125000000,"fmt":"-125M","longFmt":"-125,000,000"},"otherCashflowsFromFinancingActivities":{"raw":-24000000,"fmt":"-24M","longFmt":"-24,000,000"},"totalCashFromFinancingActivities":{"raw":-444000000,"fmt":"-444M","longFmt":"-444,000,000"},"effectOfExchangeRate":{"raw":-42000000,"fmt":"-42M","longFmt":"-42,000,000"},"changeInCash":{"raw":172000000,"fmt":"172M","longFmt":"172,000,000"},"repurchaseOfStock":{"raw":-198000000,"fmt":"-198M","longFmt":"-198,000,000"}},{"maxAge":1,"endDate":{"raw":1538265600,"fmt":"2018-09-30"},"netIncome":{"raw":147000000,"fmt":"147M","longFmt":"147,000,000"},"depreciation":{"raw":141000000,"fmt":"141M","longFmt":"141,000,000"},"changeToNetincome":{"raw":42000000,"fmt":"42M","longFmt":"42,000,000"},"changeToAccountReceivables":{"raw":360000000,"fmt":"360M","longFmt":"360,000,000"},"changeToLiabilities":{"raw":164000000,"fmt":"164M","longFmt":"164,000,000"},"changeToOperatingActivities":{"raw":-299000000,"fmt":"-299M","longFmt":"-299,000,000"},"totalCashFromOperatingActivities":{"raw":562000000,"fmt":"562M","longFmt":"562,000,000"},"capitalExpenditures":{"raw":-68000000,"fmt":"-68M","longFmt":"-68,000,000"},"investments":{"raw":-18000000,"fmt":"-18M","longFmt":"-18,000,000"},"totalCashflowsFromInvestingActivities":{"raw":-95000000,"fmt":"-95M","longFmt":"-95,000,000"},"dividendsPaid":{"raw":-98000000,"fmt":"-98M","longFmt":"-98,000,000"},"netBorrowings":{"raw":-63000000,"fmt":"-63M","longFmt":"-63,000,000"},"otherCashflowsFromFinancingActivities":{"raw":5000000,"fmt":"5M","longFmt":"5,000,000"},"totalCashFromFinancingActivities":{"raw":-457000000,"fmt":"-457M","longFmt":"-457,000,000"},"effectOfExchangeRate":{"raw":-13000000,"fmt":"-13M","longFmt":"-13,000,000"},"changeInCash":{"raw":-3000000,"fmt":"-3M","longFmt":"-3,000,000"},"repurchaseOfStock":{"raw":-301000000,"fmt":"-301M","longFmt":"-301,000,000"}},{"maxAge":1,"endDate":{"raw":1530316800,"fmt":"2018-06-30"},"netIncome":{"raw":48000000,"fmt":"48M","longFmt":"48,000,000"},"depreciation":{"raw":134000000,"fmt":"134M","longFmt":"134,000,000"},"changeToNetincome":{"raw":155000000,"fmt":"155M","longFmt":"155,000,000"},"changeToAccountReceivables":{"raw":-102000000,"fmt":"-102M","longFmt":"-102,000,000"},"changeToLiabilities":{"raw":-56000000,"fmt":"-56M","longFmt":"-56,000,000"},"changeToOperatingActivities":{"raw":268000000,"fmt":"268M","longFmt":"268,000,000"},"totalCashFromOperatingActivities":{"raw":273000000,"fmt":"273M","longFmt":"273,000,000"},"capitalExpenditures":{"raw":-66000000,"fmt":"-66M","longFmt":"-66,000,000"},"investments":{"raw":-82000000,"fmt":"-82M","longFmt":"-82,000,000"},"totalCashflowsFromInvestingActivities":{"raw":-167000000,"fmt":"-167M","longFmt":"-167,000,000"},"dividendsPaid":{"raw":-98000000,"fmt":"-98M","longFmt":"-98,000,000"},"netBorrowings":{"raw":421000000,"fmt":"421M","longFmt":"421,000,000"},"otherCashflowsFromFinancingActivities":{"raw":-56000000,"fmt":"-56M","longFmt":"-56,000,000"},"totalCashFromFinancingActivities":{"raw":-135000000,"fmt":"-135M","longFmt":"-135,000,000"},"effectOfExchangeRate":{"raw":-81000000,"fmt":"-81M","longFmt":"-81,000,000"},"changeInCash":{"raw":-110000000,"fmt":"-110M","longFmt":"-110,000,000"},"repurchaseOfStock":{"raw":-402000000,"fmt":"-402M","longFmt":"-402,000,000"}}],"maxAge":86400},"defaultKeyStatistics":{"maxAge":1,"priceHint":{"raw":2,"fmt":"2","longFmt":"2"},"enterpriseValue":{"raw":54638211072,"fmt":"54.64B","longFmt":"54,638,211,072"},"forwardPE":{"raw":19.108738,"fmt":"19.11"},"profitMargins":{"raw":0.11078,"fmt":"11.08%"},"floatShares":{"raw":237808578,"fmt":"237.81M","longFmt":"237,808,578"},"sharesOutstanding":{"raw":240522000,"fmt":"240.52M","longFmt":"240,522,000"},"sharesShort":{"raw":2048930,"fmt":"2.05M","longFmt":"2,048,930"},"sharesShortPriorMonth":{"raw":1698273,"fmt":"1.7M","longFmt":"1,698,273"},"sharesShortPreviousMonthDate":{"raw":1559260800,"fmt":"2019-05-31"},"dateShortInterest":{"raw":1561680000,"fmt":"2019-06-28"},"sharesPercentSharesOut":{"raw":0.0085,"fmt":"0.85%"},"heldPercentInsiders":{"raw":0.01204,"fmt":"1.20%"},"heldPercentInstitutions":{"raw":0.90974,"fmt":"90.97%"},"shortRatio":{"raw":2.18,"fmt":"2.18"},"shortPercentOfFloat":{"raw":0.0086,"fmt":"0.86%"},"beta":{"raw":0.686087,"fmt":"0.69"},"morningStarOverallRating":{},"morningStarRiskRating":{},"category":null,"bookValue":{"raw":19.822,"fmt":"19.82"},"priceToBook":{"raw":9.929372,"fmt":"9.93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0.109,"fmt":"10.90%"},"revenueQuarterlyGrowth":{},"netIncomeToCommon":{"raw":1131000064,"fmt":"1.13B","longFmt":"1,131,000,064"},"trailingEps":{"raw":4.881,"fmt":"4.88"},"forwardEps":{"raw":10.3,"fmt":"10.3"},"pegRatio":{"raw":1.85,"fmt":"1.85"},"lastSplitFactor":"2/3","lastSplitDate":{"raw":926985600,"fmt":"1999-05-18"},"enterpriseToRevenue":{"raw":5.048,"fmt":"5.05"},"enterpriseToEbitda":{"raw":18.509,"fmt":"18.51"},"52WeekChange":{"raw":0.36030567,"fmt":"36.03%"},"SandP52WeekChange":{"raw":0.077139735,"fmt":"7.71%"},"lastDividendValue":{},"lastCapGain":{},"annualHoldingsTurnover":{}},"financialData":{"maxAge":86400,"currentPrice":{"raw":196.82,"fmt":"196.82"},"targetHighPrice":{"raw":225.0,"fmt":"225.00"},"targetLowPrice":{"raw":175.0,"fmt":"175.00"},"targetMeanPrice":{"raw":192.76,"fmt":"192.76"},"targetMedianPrice":{"raw":190.0,"fmt":"190.00"},"recommendationMean":{"raw":2.6,"fmt":"2.60"},"recommendationKey":"hold","numberOfAnalystOpinions":{"raw":17,"fmt":"17","longFmt":"17"},"totalCash":{"raw":629600000,"fmt":"629.6M","longFmt":"629,600,000"},"totalCashPerShare":{"raw":2.618,"fmt":"2.62"},"ebitda":{"raw":2952000000,"fmt":"2.95B","longFmt":"2,952,000,000"},"totalDebt":{"raw":7685000192,"fmt":"7.69B","longFmt":"7,685,000,192"},"quickRatio":{"raw":0.272,"fmt":"0.27"},"currentRatio":{"raw":1.095,"fmt":"1.10"},"totalRevenue":{"raw":10823000064,"fmt":"10.82B","longFmt":"10,823,000,064"},"debtToEquity":{"raw":158.062,"fmt":"158.06"},"revenuePerShare":{"raw":44.425,"fmt":"44.42"},"returnOnAssets":{"raw":0.05328,"fmt":"5.33%"},"returnOnEquity":{"raw":0.22875,"fmt":"22.88%"},"grossProfits":{"raw":4783000000,"fmt":"4.78B","longFmt":"4,783,000,000"},"freeCashflow":{"raw":1791725056,"fmt":"1.79B","longFmt":"1,791,725,056"},"operatingCashflow":{"raw":1620000000,"fmt":"1.62B","longFmt":"1,620,000,000"},"earningsGrowth":{"raw":0.137,"fmt":"13.70%"},"revenueGrowth":{"raw":0.017,"fmt":"1.70%"},"grossMargins":{"raw":0.44997,"fmt":"45.00%"},"ebitdaMargins":{"raw":0.27275,"fmt":"27.27%"},"operatingMargins":{"raw":0.22443001,"fmt":"22.44%"},"profitMargins":{"raw":0.11078,"fmt":"11.08%"},"financialCurrency":"USD"}}],"error":null}} </t>
  </si>
  <si>
    <t xml:space="preserve">{"quoteSummary":{"result":[{"cashflowStatementHistoryQuarterly":{"cashflowStatements":[{"maxAge":1,"endDate":{"raw":1553990400,"fmt":"2019-03-31"},"netIncome":{"raw":1545000000,"fmt":"1.54B","longFmt":"1,545,000,000"},"depreciation":{"raw":157000000,"fmt":"157M","longFmt":"157,000,000"},"changeToNetincome":{"raw":-13000000,"fmt":"-13M","longFmt":"-13,000,000"},"changeToAccountReceivables":{"raw":-271000000,"fmt":"-271M","longFmt":"-271,000,000"},"changeToLiabilities":{"raw":-30000000,"fmt":"-30M","longFmt":"-30,000,000"},"changeToInventory":{"raw":16000000,"fmt":"16M","longFmt":"16,000,000"},"changeToOperatingActivities":{"raw":37000000,"fmt":"37M","longFmt":"37,000,000"},"totalCashFromOperatingActivities":{"raw":1476000000,"fmt":"1.48B","longFmt":"1,476,000,000"},"capitalExpenditures":{"raw":-69000000,"fmt":"-69M","longFmt":"-69,000,000"},"investments":{"raw":-226000000,"fmt":"-226M","longFmt":"-226,000,000"},"totalCashflowsFromInvestingActivities":{"raw":-295000000,"fmt":"-295M","longFmt":"-295,000,000"},"otherCashflowsFromFinancingActivities":{"raw":-58000000,"fmt":"-58M","longFmt":"-58,000,000"},"totalCashFromFinancingActivities":{"raw":26000000,"fmt":"26M","longFmt":"26,000,000"},"effectOfExchangeRate":{"raw":-8000000,"fmt":"-8M","longFmt":"-8,000,000"},"changeInCash":{"raw":1199000000,"fmt":"1.2B","longFmt":"1,199,000,000"},"issuanceOfStock":{"raw":84000000,"fmt":"84M","longFmt":"84,000,000"}},{"maxAge":1,"endDate":{"raw":1546214400,"fmt":"2018-12-31"},"netIncome":{"raw":1073000000,"fmt":"1.07B","longFmt":"1,073,000,000"},"depreciation":{"raw":170000000,"fmt":"170M","longFmt":"170,000,000"},"changeToNetincome":{"raw":704000000,"fmt":"704M","longFmt":"704,000,000"},"changeToAccountReceivables":{"raw":47000000,"fmt":"47M","longFmt":"47,000,000"},"changeToLiabilities":{"raw":350000000,"fmt":"350M","longFmt":"350,000,000"},"changeToInventory":{"raw":51000000,"fmt":"51M","longFmt":"51,000,000"},"changeToOperatingActivities":{"raw":319000000,"fmt":"319M","longFmt":"319,000,000"},"totalCashFromOperatingActivities":{"raw":2343000000,"fmt":"2.34B","longFmt":"2,343,000,000"},"capitalExpenditures":{"raw":-98000000,"fmt":"-98M","longFmt":"-98,000,000"},"investments":{"raw":-503000000,"fmt":"-503M","longFmt":"-503,000,000"},"totalCashflowsFromInvestingActivities":{"raw":-601000000,"fmt":"-601M","longFmt":"-601,000,000"},"netBorrowings":{"raw":1000000,"fmt":"1M","longFmt":"1,000,000"},"otherCashflowsFromFinancingActivities":{"raw":-58000000,"fmt":"-58M","longFmt":"-58,000,000"},"totalCashFromFinancingActivities":{"raw":16000000,"fmt":"16M","longFmt":"16,000,000"},"effectOfExchangeRate":{"raw":-4000000,"fmt":"-4M","longFmt":"-4,000,000"},"changeInCash":{"raw":1754000000,"fmt":"1.75B","longFmt":"1,754,000,000"},"issuanceOfStock":{"raw":15000000,"fmt":"15M","longFmt":"15,000,000"}},{"maxAge":1,"endDate":{"raw":1538265600,"fmt":"2018-09-30"},"netIncome":{"raw":1082000000,"fmt":"1.08B","longFmt":"1,082,000,000"},"depreciation":{"raw":169000000,"fmt":"169M","longFmt":"169,000,000"},"changeToNetincome":{"raw":486000000,"fmt":"486M","longFmt":"486,000,000"},"changeToAccountReceivables":{"raw":-68000000,"fmt":"-68M","longFmt":"-68,000,000"},"changeToLiabilities":{"raw":105000000,"fmt":"105M","longFmt":"105,000,000"},"changeToInventory":{"raw":45000000,"fmt":"45M","longFmt":"45,000,000"},"changeToOperatingActivities":{"raw":-51000000,"fmt":"-51M","longFmt":"-51,000,000"},"totalCashFromOperatingActivities":{"raw":1924000000,"fmt":"1.92B","longFmt":"1,924,000,000"},"capitalExpenditures":{"raw":-64000000,"fmt":"-64M","longFmt":"-64,000,000"},"investments":{"raw":33000000,"fmt":"33M","longFmt":"33,000,000"},"totalCashflowsFromInvestingActivities":{"raw":-31000000,"fmt":"-31M","longFmt":"-31,000,000"},"netBorrowings":{"raw":-996000000,"fmt":"-996M","longFmt":"-996,000,000"},"otherCashflowsFromFinancingActivities":{"raw":-58000000,"fmt":"-58M","longFmt":"-58,000,000"},"totalCashFromFinancingActivities":{"raw":-913000000,"fmt":"-913M","longFmt":"-913,000,000"},"effectOfExchangeRate":{"raw":-3000000,"fmt":"-3M","longFmt":"-3,000,000"},"changeInCash":{"raw":977000000,"fmt":"977M","longFmt":"977,000,000"},"issuanceOfStock":{"raw":83000000,"fmt":"83M","longFmt":"83,000,000"}},{"maxAge":1,"endDate":{"raw":1530316800,"fmt":"2018-06-30"},"netIncome":{"raw":1045000000,"fmt":"1.04B","longFmt":"1,045,000,000"},"depreciation":{"raw":170000000,"fmt":"170M","longFmt":"170,000,000"},"changeToNetincome":{"raw":361000000,"fmt":"361M","longFmt":"361,000,000"},"changeToAccountReceivables":{"raw":-110000000,"fmt":"-110M","longFmt":"-110,000,000"},"changeToLiabilities":{"raw":103000000,"fmt":"103M","longFmt":"103,000,000"},"changeToInventory":{"raw":-20000000,"fmt":"-20M","longFmt":"-20,000,000"},"changeToOperatingActivities":{"raw":-152000000,"fmt":"-152M","longFmt":"-152,000,000"},"totalCashFromOperatingActivities":{"raw":1229000000,"fmt":"1.23B","longFmt":"1,229,000,000"},"capitalExpenditures":{"raw":-80000000,"fmt":"-80M","longFmt":"-80,000,000"},"investments":{"raw":-48000000,"fmt":"-48M","longFmt":"-48,000,000"},"totalCashflowsFromInvestingActivities":{"raw":-128000000,"fmt":"-128M","longFmt":"-128,000,000"},"netBorrowings":{"raw":995000000,"fmt":"995M","longFmt":"995,000,000"},"otherCashflowsFromFinancingActivities":{"raw":-58000000,"fmt":"-58M","longFmt":"-58,000,000"},"totalCashFromFinancingActivities":{"raw":-2399000000,"fmt":"-2.4B","longFmt":"-2,399,000,000"},"effectOfExchangeRate":{"raw":-18000000,"fmt":"-18M","longFmt":"-18,000,000"},"changeInCash":{"raw":-1316000000,"fmt":"-1.32B","longFmt":"-1,316,000,000"},"repurchaseOfStock":{"raw":-3396000000,"fmt":"-3.4B","longFmt":"-3,396,000,000"},"issuanceOfStock":{"raw":2000000,"fmt":"2M","longFmt":"2,000,000"}}],"maxAge":86400},"defaultKeyStatistics":{"maxAge":1,"priceHint":{"raw":2,"fmt":"2","longFmt":"2"},"enterpriseValue":{"raw":77611614208,"fmt":"77.61B","longFmt":"77,611,614,208"},"forwardPE":{"raw":7.35445,"fmt":"7.35"},"profitMargins":{"raw":0.30093,"fmt":"30.09%"},"floatShares":{"raw":703284809,"fmt":"703.28M","longFmt":"703,284,809"},"sharesOutstanding":{"raw":701025024,"fmt":"701.03M","longFmt":"701,025,024"},"sharesShort":{"raw":9677454,"fmt":"9.68M","longFmt":"9,677,454"},"sharesShortPriorMonth":{"raw":11261164,"fmt":"11.26M","longFmt":"11,261,164"},"sharesShortPreviousMonthDate":{"raw":1559260800,"fmt":"2019-05-31"},"dateShortInterest":{"raw":1561680000,"fmt":"2019-06-28"},"sharesPercentSharesOut":{"raw":0.0137,"fmt":"1.37%"},"heldPercentInsiders":{"raw":0.0021600001,"fmt":"0.22%"},"heldPercentInstitutions":{"raw":0.77619004,"fmt":"77.62%"},"shortRatio":{"raw":1.97,"fmt":"1.97"},"shortPercentOfFloat":{"raw":0.0138,"fmt":"1.38%"},"beta":{"raw":1.596764,"fmt":"1.6"},"morningStarOverallRating":{},"morningStarRiskRating":{},"category":null,"bookValue":{"raw":11.585,"fmt":"11.59"},"priceToBook":{"raw":7.9162707,"fmt":"7.92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0.826,"fmt":"82.60%"},"revenueQuarterlyGrowth":{},"netIncomeToCommon":{"raw":4744999936,"fmt":"4.74B","longFmt":"4,744,999,936"},"trailingEps":{"raw":6.566,"fmt":"6.57"},"forwardEps":{"raw":12.47,"fmt":"12.47"},"pegRatio":{"raw":0.52,"fmt":"0.52"},"lastSplitFactor":"1/2","lastSplitDate":{"raw":1403740800,"fmt":"2014-06-26"},"enterpriseToRevenue":{"raw":4.922,"fmt":"4.92"},"enterpriseToEbitda":{"raw":10.089,"fmt":"10.09"},"52WeekChange":{"raw":0.07661617,"fmt":"7.66%"},"SandP52WeekChange":{"raw":0.077139735,"fmt":"7.71%"},"lastDividendValue":{},"lastCapGain":{},"annualHoldingsTurnover":{}},"financialData":{"maxAge":86400,"currentPrice":{"raw":91.71,"fmt":"91.71"},"targetHighPrice":{"raw":104.0,"fmt":"104.00"},"targetLowPrice":{"raw":84.0,"fmt":"84.00"},"targetMeanPrice":{"raw":97.38,"fmt":"97.38"},"targetMedianPrice":{"raw":100.5,"fmt":"100.50"},"recommendationMean":{"raw":2.8,"fmt":"2.80"},"recommendationKey":"hold","numberOfAnalystOpinions":{"raw":16,"fmt":"16","longFmt":"16"},"totalCash":{"raw":7696999936,"fmt":"7.7B","longFmt":"7,696,999,936"},"totalCashPerShare":{"raw":10.914,"fmt":"10.91"},"ebitda":{"raw":7693000192,"fmt":"7.69B","longFmt":"7,693,000,192"},"totalDebt":{"raw":20593999872,"fmt":"20.59B","longFmt":"20,593,999,872"},"quickRatio":{"raw":2.535,"fmt":"2.54"},"currentRatio":{"raw":2.776,"fmt":"2.78"},"totalRevenue":{"raw":15768000512,"fmt":"15.77B","longFmt":"15,768,000,512"},"debtToEquity":{"raw":252.223,"fmt":"252.22"},"revenuePerShare":{"raw":22.372,"fmt":"22.37"},"returnOnAssets":{"raw":0.12167,"fmt":"12.17%"},"returnOnEquity":{"raw":0.71155,"fmt":"71.15%"},"grossProfits":{"raw":14062000000,"fmt":"14.06B","longFmt":"14,062,000,000"},"freeCashflow":{"raw":5372499968,"fmt":"5.37B","longFmt":"5,372,499,968"},"operatingCashflow":{"raw":6972000256,"fmt":"6.97B","longFmt":"6,972,000,256"},"earningsGrowth":{"raw":0.945,"fmt":"94.50%"},"revenueGrowth":{"raw":0.138,"fmt":"13.80%"},"grossMargins":{"raw":0.92351997,"fmt":"92.35%"},"ebitdaMargins":{"raw":0.48789,"fmt":"48.79%"},"operatingMargins":{"raw":0.44564998,"fmt":"44.56%"},"profitMargins":{"raw":0.30093,"fmt":"30.09%"},"financialCurrency":"USD"}}],"error":null}} </t>
  </si>
  <si>
    <t xml:space="preserve">{"quoteSummary":{"result":[{"cashflowStatementHistoryQuarterly":{"cashflowStatements":[{"maxAge":1,"endDate":{"raw":1553990400,"fmt":"2019-03-31"},"netIncome":{"raw":556000000,"fmt":"556M","longFmt":"556,000,000"},"depreciation":{"raw":593000000,"fmt":"593M","longFmt":"593,000,000"},"changeToNetincome":{"raw":-7000000,"fmt":"-7M","longFmt":"-7,000,000"},"changeToAccountReceivables":{"raw":193000000,"fmt":"193M","longFmt":"193,000,000"},"changeToLiabilities":{"raw":-189000000,"fmt":"-189M","longFmt":"-189,000,000"},"changeToInventory":{"raw":-52000000,"fmt":"-52M","longFmt":"-52,000,000"},"changeToOperatingActivities":{"raw":-257000000,"fmt":"-257M","longFmt":"-257,000,000"},"totalCashFromOperatingActivities":{"raw":635000000,"fmt":"635M","longFmt":"635,000,000"},"capitalExpenditures":{"raw":-554000000,"fmt":"-554M","longFmt":"-554,000,000"},"investments":{"raw":-250000000,"fmt":"-250M","longFmt":"-250,000,000"},"otherCashflowsFromInvestingActivities":{"raw":-24000000,"fmt":"-24M","longFmt":"-24,000,000"},"totalCashflowsFromInvestingActivities":{"raw":-814000000,"fmt":"-814M","longFmt":"-814,000,000"},"dividendsPaid":{"raw":-455000000,"fmt":"-455M","longFmt":"-455,000,000"},"netBorrowings":{"raw":-1591000000,"fmt":"-1.59B","longFmt":"-1,591,000,000"},"otherCashflowsFromFinancingActivities":{"raw":-860000000,"fmt":"-860M","longFmt":"-860,000,000"},"totalCashFromFinancingActivities":{"raw":-2908000000,"fmt":"-2.91B","longFmt":"-2,908,000,000"},"effectOfExchangeRate":{"raw":26000000,"fmt":"26M","longFmt":"26,000,000"},"changeInCash":{"raw":-3061000000,"fmt":"-3.06B","longFmt":"-3,061,000,000"},"repurchaseOfStock":{"raw":-2000000,"fmt":"-2M","longFmt":"-2,000,000"}},{"maxAge":1,"endDate":{"raw":1546214400,"fmt":"2018-12-31"},"netIncome":{"raw":494000000,"fmt":"494M","longFmt":"494,000,000"},"depreciation":{"raw":666000000,"fmt":"666M","longFmt":"666,000,000"},"changeToNetincome":{"raw":158000000,"fmt":"158M","longFmt":"158,000,000"},"changeToAccountReceivables":{"raw":-117000000,"fmt":"-117M","longFmt":"-117,000,000"},"changeToLiabilities":{"raw":48000000,"fmt":"48M","longFmt":"48,000,000"},"changeToInventory":{"raw":-23000000,"fmt":"-23M","longFmt":"-23,000,000"},"changeToOperatingActivities":{"raw":64000000,"fmt":"64M","longFmt":"64,000,000"},"totalCashFromOperatingActivities":{"raw":1668000000,"fmt":"1.67B","longFmt":"1,668,000,000"},"capitalExpenditures":{"raw":-717000000,"fmt":"-717M","longFmt":"-717,000,000"},"investments":{"raw":-8000000,"fmt":"-8M","longFmt":"-8,000,000"},"otherCashflowsFromInvestingActivities":{"raw":-24000000,"fmt":"-24M","longFmt":"-24,000,000"},"totalCashflowsFromInvestingActivities":{"raw":-754000000,"fmt":"-754M","longFmt":"-754,000,000"},"dividendsPaid":{"raw":-494000000,"fmt":"-494M","longFmt":"-494,000,000"},"netBorrowings":{"raw":-456000000,"fmt":"-456M","longFmt":"-456,000,000"},"otherCashflowsFromFinancingActivities":{"raw":-179000000,"fmt":"-179M","longFmt":"-179,000,000"},"totalCashFromFinancingActivities":{"raw":-971000000,"fmt":"-971M","longFmt":"-971,000,000"},"effectOfExchangeRate":{"raw":-172000000,"fmt":"-172M","longFmt":"-172,000,000"},"changeInCash":{"raw":-229000000,"fmt":"-229M","longFmt":"-229,000,000"},"repurchaseOfStock":{"raw":-23000000,"fmt":"-23M","longFmt":"-23,000,000"},"issuanceOfStock":{"raw":181000000,"fmt":"181M","longFmt":"181,000,000"}},{"maxAge":1,"endDate":{"raw":1538265600,"fmt":"2018-09-30"},"netIncome":{"raw":732000000,"fmt":"732M","longFmt":"732,000,000"},"depreciation":{"raw":569000000,"fmt":"569M","longFmt":"569,000,000"},"changeToNetincome":{"raw":-557000000,"fmt":"-557M","longFmt":"-557,000,000"},"changeToAccountReceivables":{"raw":-49000000,"fmt":"-49M","longFmt":"-49,000,000"},"changeToLiabilities":{"raw":50000000,"fmt":"50M","longFmt":"50,000,000"},"changeToInventory":{"raw":32000000,"fmt":"32M","longFmt":"32,000,000"},"changeToOperatingActivities":{"raw":130000000,"fmt":"130M","longFmt":"130,000,000"},"totalCashFromOperatingActivities":{"raw":907000000,"fmt":"907M","longFmt":"907,000,000"},"capitalExpenditures":{"raw":-733000000,"fmt":"-733M","longFmt":"-733,000,000"},"investments":{"raw":-135000000,"fmt":"-135M","longFmt":"-135,000,000"},"otherCashflowsFromInvestingActivities":{"raw":-11000000,"fmt":"-11M","longFmt":"-11,000,000"},"totalCashflowsFromInvestingActivities":{"raw":2118000000,"fmt":"2.12B","longFmt":"2,118,000,000"},"dividendsPaid":{"raw":-483000000,"fmt":"-483M","longFmt":"-483,000,000"},"netBorrowings":{"raw":626000000,"fmt":"626M","longFmt":"626,000,000"},"otherCashflowsFromFinancingActivities":{"raw":14000000,"fmt":"14M","longFmt":"14,000,000"},"totalCashFromFinancingActivities":{"raw":157000000,"fmt":"157M","longFmt":"157,000,000"},"effectOfExchangeRate":{"raw":31000000,"fmt":"31M","longFmt":"31,000,000"},"changeInCash":{"raw":3213000000,"fmt":"3.21B","longFmt":"3,213,000,000"},"repurchaseOfStock":{"raw":-23000000,"fmt":"-23M","longFmt":"-23,000,000"},"issuanceOfStock":{"raw":181000000,"fmt":"181M","longFmt":"181,000,000"}},{"maxAge":1,"endDate":{"raw":1530316800,"fmt":"2018-06-30"},"netIncome":{"raw":-141000000,"fmt":"-141M","longFmt":"-141,000,000"},"depreciation":{"raw":571000000,"fmt":"571M","longFmt":"571,000,000"},"changeToNetincome":{"raw":822000000,"fmt":"822M","longFmt":"822,000,000"},"changeToAccountReceivables":{"raw":-10000000,"fmt":"-10M","longFmt":"-10,000,000"},"changeToLiabilities":{"raw":63000000,"fmt":"63M","longFmt":"63,000,000"},"changeToInventory":{"raw":21000000,"fmt":"21M","longFmt":"21,000,000"},"changeToOperatingActivities":{"raw":168000000,"fmt":"168M","longFmt":"168,000,000"},"totalCashFromOperatingActivities":{"raw":1494000000,"fmt":"1.49B","longFmt":"1,494,000,000"},"capitalExpenditures":{"raw":-766000000,"fmt":"-766M","longFmt":"-766,000,000"},"investments":{"raw":62000000,"fmt":"62M","longFmt":"62,000,000"},"otherCashflowsFromInvestingActivities":{"raw":-8000000,"fmt":"-8M","longFmt":"-8,000,000"},"totalCashflowsFromInvestingActivities":{"raw":-707000000,"fmt":"-707M","longFmt":"-707,000,000"},"dividendsPaid":{"raw":-481000000,"fmt":"-481M","longFmt":"-481,000,000"},"netBorrowings":{"raw":-365000000,"fmt":"-365M","longFmt":"-365,000,000"},"otherCashflowsFromFinancingActivities":{"raw":45000000,"fmt":"45M","longFmt":"45,000,000"},"totalCashFromFinancingActivities":{"raw":-801000000,"fmt":"-801M","longFmt":"-801,000,000"},"effectOfExchangeRate":{"raw":-2000000,"fmt":"-2M","longFmt":"-2,000,000"},"changeInCash":{"raw":-16000000,"fmt":"-16M","longFmt":"-16,000,000"},"repurchaseOfStock":{"raw":-23000000,"fmt":"-23M","longFmt":"-23,000,000"},"issuanceOfStock":{"raw":181000000,"fmt":"181M","longFmt":"181,000,000"}}],"maxAge":86400},"defaultKeyStatistics":{"maxAge":1,"priceHint":{"raw":2,"fmt":"2","longFmt":"2"},"enterpriseValue":{"raw":85968896000,"fmt":"85.97B","longFmt":"85,968,896,000"},"forwardPE":{"raw":19.077272,"fmt":"19.08"},"profitMargins":{"raw":0.115930006,"fmt":"11.59%"},"floatShares":{"raw":1943988934,"fmt":"1.94B","longFmt":"1,943,988,934"},"sharesOutstanding":{"raw":2263739904,"fmt":"2.26B","longFmt":"2,263,739,904"},"sharesShort":{"raw":45585196,"fmt":"45.59M","longFmt":"45,585,196"},"sharesShortPriorMonth":{"raw":54592641,"fmt":"54.59M","longFmt":"54,592,641"},"sharesShortPreviousMonthDate":{"raw":1559260800,"fmt":"2019-05-31"},"dateShortInterest":{"raw":1561680000,"fmt":"2019-06-28"},"sharesPercentSharesOut":{"raw":0.0201,"fmt":"2.01%"},"heldPercentInsiders":{"raw":0.13447,"fmt":"13.45%"},"heldPercentInstitutions":{"raw":0.65002,"fmt":"65.00%"},"shortRatio":{"raw":3.11,"fmt":"3.11"},"shortPercentOfFloat":{"raw":0.0234,"fmt":"2.34%"},"beta":{"raw":0.970489,"fmt":"0.97"},"morningStarOverallRating":{},"morningStarRiskRating":{},"category":null,"bookValue":{"raw":14.857,"fmt":"14.86"},"priceToBook":{"raw":1.4124655,"fmt":"1.41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0.061,"fmt":"6.10%"},"revenueQuarterlyGrowth":{},"netIncomeToCommon":{"raw":1543000064,"fmt":"1.54B","longFmt":"1,543,000,064"},"trailingEps":{"raw":0.692,"fmt":"0.69"},"forwardEps":{"raw":1.1,"fmt":"1.1"},"pegRatio":{"raw":3.95,"fmt":"3.95"},"lastSplitFactor":null,"lastSplitDate":{},"enterpriseToRevenue":{"raw":6.073,"fmt":"6.07"},"enterpriseToEbitda":{"raw":13.498,"fmt":"13.50"},"52WeekChange":{"raw":0.19325852,"fmt":"19.33%"},"SandP52WeekChange":{"raw":0.077139735,"fmt":"7.71%"},"lastDividendValue":{},"lastCapGain":{},"annualHoldingsTurnover":{}},"financialData":{"maxAge":86400,"currentPrice":{"raw":20.985,"fmt":"20.99"},"targetHighPrice":{"raw":25.0,"fmt":"25.00"},"targetLowPrice":{"raw":18.0,"fmt":"18.00"},"targetMeanPrice":{"raw":21.68,"fmt":"21.68"},"targetMedianPrice":{"raw":22.0,"fmt":"22.00"},"recommendationMean":{"raw":2.2,"fmt":"2.20"},"recommendationKey":"buy","numberOfAnalystOpinions":{"raw":19,"fmt":"19","longFmt":"19"},"totalCash":{"raw":243000000,"fmt":"243M","longFmt":"243,000,000"},"totalCashPerShare":{"raw":0.107,"fmt":"0.11"},"ebitda":{"raw":6368999936,"fmt":"6.37B","longFmt":"6,368,999,936"},"totalDebt":{"raw":36580999168,"fmt":"36.58B","longFmt":"36,580,999,168"},"quickRatio":{"raw":0.31,"fmt":"0.31"},"currentRatio":{"raw":0.452,"fmt":"0.45"},"totalRevenue":{"raw":14154999808,"fmt":"14.15B","longFmt":"14,154,999,808"},"debtToEquity":{"raw":104.038,"fmt":"104.04"},"revenuePerShare":{"raw":6.348,"fmt":"6.35"},"returnOnAssets":{"raw":0.03195,"fmt":"3.20%"},"returnOnEquity":{"raw":0.054899998,"fmt":"5.49%"},"grossProfits":{"raw":7201000000,"fmt":"7.2B","longFmt":"7,201,000,000"},"freeCashflow":{"raw":801500032,"fmt":"801.5M","longFmt":"801,500,032"},"operatingCashflow":{"raw":4704000000,"fmt":"4.7B","longFmt":"4,704,000,000"},"earningsGrowth":{"raw":0.117,"fmt":"11.70%"},"revenueGrowth":{"raw":0.003,"fmt":"0.30%"},"grossMargins":{"raw":0.516,"fmt":"51.60%"},"ebitdaMargins":{"raw":0.44994998,"fmt":"44.99%"},"operatingMargins":{"raw":0.28047,"fmt":"28.05%"},"profitMargins":{"raw":0.115930006,"fmt":"11.59%"},"financialCurrency":"USD"}}],"error":null}} </t>
  </si>
  <si>
    <t xml:space="preserve">{"quoteSummary":{"result":[{"cashflowStatementHistoryQuarterly":{"cashflowStatements":[{"maxAge":1,"endDate":{"raw":1553990400,"fmt":"2019-03-31"},"netIncome":{"raw":112341000,"fmt":"112.34M","longFmt":"112,341,000"},"depreciation":{"raw":148630000,"fmt":"148.63M","longFmt":"148,630,000"},"changeToNetincome":{"raw":34260000,"fmt":"34.26M","longFmt":"34,260,000"},"changeToAccountReceivables":{"raw":-36493000,"fmt":"-36.49M","longFmt":"-36,493,000"},"changeToLiabilities":{"raw":-86463000,"fmt":"-86.46M","longFmt":"-86,463,000"},"changeToOperatingActivities":{"raw":41607000,"fmt":"41.61M","longFmt":"41,607,000"},"totalCashFromOperatingActivities":{"raw":229729000,"fmt":"229.73M","longFmt":"229,729,000"},"capitalExpenditures":{"raw":-55123000,"fmt":"-55.12M","longFmt":"-55,123,000"},"otherCashflowsFromInvestingActivities":{"raw":13672000,"fmt":"13.67M","longFmt":"13,672,000"},"totalCashflowsFromInvestingActivities":{"raw":-116281000,"fmt":"-116.28M","longFmt":"-116,281,000"},"dividendsPaid":{"raw":-1571000,"fmt":"-1.57M","longFmt":"-1,571,000"},"netBorrowings":{"raw":115590000,"fmt":"115.59M","longFmt":"115,590,000"},"otherCashflowsFromFinancingActivities":{"raw":-5572000,"fmt":"-5.57M","longFmt":"-5,572,000"},"totalCashFromFinancingActivities":{"raw":-49209000,"fmt":"-49.21M","longFmt":"-49,209,000"},"effectOfExchangeRate":{"raw":2516000,"fmt":"2.52M","longFmt":"2,516,000"},"changeInCash":{"raw":66755000,"fmt":"66.75M","longFmt":"66,755,000"},"repurchaseOfStock":{"raw":-165504000,"fmt":"-165.5M","longFmt":"-165,504,000"},"issuanceOfStock":{"raw":7848000,"fmt":"7.85M","longFmt":"7,848,000"}},{"maxAge":1,"endDate":{"raw":1546214400,"fmt":"2018-12-31"},"netIncome":{"raw":75215000,"fmt":"75.22M","longFmt":"75,215,000"},"depreciation":{"raw":153365000,"fmt":"153.37M","longFmt":"153,365,000"},"changeToNetincome":{"raw":44607000,"fmt":"44.61M","longFmt":"44,607,000"},"changeToAccountReceivables":{"raw":-5690000,"fmt":"-5.69M","longFmt":"-5,690,000"},"changeToLiabilities":{"raw":64124000,"fmt":"64.12M","longFmt":"64,124,000"},"changeToOperatingActivities":{"raw":99195000,"fmt":"99.19M","longFmt":"99,195,000"},"totalCashFromOperatingActivities":{"raw":445076000,"fmt":"445.08M","longFmt":"445,076,000"},"capitalExpenditures":{"raw":-57230000,"fmt":"-57.23M","longFmt":"-57,230,000"},"otherCashflowsFromInvestingActivities":{"raw":-791000,"fmt":"-791k","longFmt":"-791,000"},"totalCashflowsFromInvestingActivities":{"raw":-548762000,"fmt":"-548.76M","longFmt":"-548,762,000"},"dividendsPaid":{"raw":-1582000,"fmt":"-1.58M","longFmt":"-1,582,000"},"netBorrowings":{"raw":353593000,"fmt":"353.59M","longFmt":"353,593,000"},"otherCashflowsFromFinancingActivities":{"raw":-3801000,"fmt":"-3.8M","longFmt":"-3,801,000"},"totalCashFromFinancingActivities":{"raw":335970000,"fmt":"335.97M","longFmt":"335,970,000"},"effectOfExchangeRate":{"raw":-12010000,"fmt":"-12.01M","longFmt":"-12,010,000"},"changeInCash":{"raw":220274000,"fmt":"220.27M","longFmt":"220,274,000"},"repurchaseOfStock":{"raw":-13987000,"fmt":"-13.99M","longFmt":"-13,987,000"},"issuanceOfStock":{"raw":1747000,"fmt":"1.75M","longFmt":"1,747,000"}},{"maxAge":1,"endDate":{"raw":1538265600,"fmt":"2018-09-30"},"netIncome":{"raw":176370000,"fmt":"176.37M","longFmt":"176,370,000"},"depreciation":{"raw":124057000,"fmt":"124.06M","longFmt":"124,057,000"},"changeToNetincome":{"raw":20990000,"fmt":"20.99M","longFmt":"20,990,000"},"changeToAccountReceivables":{"raw":-5933000,"fmt":"-5.93M","longFmt":"-5,933,000"},"changeToLiabilities":{"raw":4915000,"fmt":"4.92M","longFmt":"4,915,000"},"changeToOperatingActivities":{"raw":-179595000,"fmt":"-179.59M","longFmt":"-179,595,000"},"totalCashFromOperatingActivities":{"raw":154250000,"fmt":"154.25M","longFmt":"154,250,000"},"capitalExpenditures":{"raw":-53391000,"fmt":"-53.39M","longFmt":"-53,391,000"},"otherCashflowsFromInvestingActivities":{"raw":-1019000,"fmt":"-1.02M","longFmt":"-1,019,000"},"totalCashflowsFromInvestingActivities":{"raw":-823420000,"fmt":"-823.42M","longFmt":"-823,420,000"},"dividendsPaid":{"raw":-1579000,"fmt":"-1.58M","longFmt":"-1,579,000"},"netBorrowings":{"raw":605896000,"fmt":"605.9M","longFmt":"605,896,000"},"otherCashflowsFromFinancingActivities":{"raw":-7346000,"fmt":"-7.35M","longFmt":"-7,346,000"},"totalCashFromFinancingActivities":{"raw":564731000,"fmt":"564.73M","longFmt":"564,731,000"},"effectOfExchangeRate":{"raw":-4486000,"fmt":"-4.49M","longFmt":"-4,486,000"},"changeInCash":{"raw":-108925000,"fmt":"-108.92M","longFmt":"-108,925,000"},"repurchaseOfStock":{"raw":-38471000,"fmt":"-38.47M","longFmt":"-38,471,000"},"issuanceOfStock":{"raw":6231000,"fmt":"6.23M","longFmt":"6,231,000"}},{"maxAge":1,"endDate":{"raw":1530316800,"fmt":"2018-06-30"},"netIncome":{"raw":109069000,"fmt":"109.07M","longFmt":"109,069,000"},"depreciation":{"raw":123648000,"fmt":"123.65M","longFmt":"123,648,000"},"changeToNetincome":{"raw":29309000,"fmt":"29.31M","longFmt":"29,309,000"},"changeToAccountReceivables":{"raw":-34813000,"fmt":"-34.81M","longFmt":"-34,813,000"},"changeToLiabilities":{"raw":3631000,"fmt":"3.63M","longFmt":"3,631,000"},"changeToOperatingActivities":{"raw":-22251000,"fmt":"-22.25M","longFmt":"-22,251,000"},"totalCashFromOperatingActivities":{"raw":222215000,"fmt":"222.22M","longFmt":"222,215,000"},"capitalExpenditures":{"raw":-58894000,"fmt":"-58.89M","longFmt":"-58,894,000"},"otherCashflowsFromInvestingActivities":{"raw":91000,"fmt":"91k","longFmt":"91,000"},"totalCashflowsFromInvestingActivities":{"raw":-58744000,"fmt":"-58.74M","longFmt":"-58,744,000"},"dividendsPaid":{"raw":-1578000,"fmt":"-1.58M","longFmt":"-1,578,000"},"netBorrowings":{"raw":152531000,"fmt":"152.53M","longFmt":"152,531,000"},"otherCashflowsFromFinancingActivities":{"raw":-10298000,"fmt":"-10.3M","longFmt":"-10,298,000"},"totalCashFromFinancingActivities":{"raw":-41810000,"fmt":"-41.81M","longFmt":"-41,810,000"},"effectOfExchangeRate":{"raw":-27955000,"fmt":"-27.95M","longFmt":"-27,955,000"},"changeInCash":{"raw":93706000,"fmt":"93.71M","longFmt":"93,706,000"},"repurchaseOfStock":{"raw":-186192000,"fmt":"-186.19M","longFmt":"-186,192,000"},"issuanceOfStock":{"raw":3727000,"fmt":"3.73M","longFmt":"3,727,000"}}],"maxAge":86400},"defaultKeyStatistics":{"maxAge":1,"priceHint":{"raw":2,"fmt":"2","longFmt":"2"},"enterpriseValue":{"raw":31233544192,"fmt":"31.23B","longFmt":"31,233,544,192"},"forwardPE":{"raw":23.347517,"fmt":"23.35"},"profitMargins":{"raw":0.13692,"fmt":"13.69%"},"floatShares":{"raw":156278571,"fmt":"156.28M","longFmt":"156,278,571"},"sharesOutstanding":{"raw":157182000,"fmt":"157.18M","longFmt":"157,182,000"},"sharesShort":{"raw":8812343,"fmt":"8.81M","longFmt":"8,812,343"},"sharesShortPriorMonth":{"raw":4722101,"fmt":"4.72M","longFmt":"4,722,101"},"sharesShortPreviousMonthDate":{"raw":1559260800,"fmt":"2019-05-31"},"dateShortInterest":{"raw":1561680000,"fmt":"2019-06-28"},"sharesPercentSharesOut":{"raw":0.056199998,"fmt":"5.62%"},"heldPercentInsiders":{"raw":0.0070599997,"fmt":"0.71%"},"heldPercentInstitutions":{"raw":1.01972,"fmt":"101.97%"},"shortRatio":{"raw":4.74,"fmt":"4.74"},"shortPercentOfFloat":{"raw":0.0712,"fmt":"7.12%"},"beta":{"raw":0.864896,"fmt":"0.86"},"morningStarOverallRating":{},"morningStarRiskRating":{},"category":null,"bookValue":{"raw":25.144,"fmt":"25.14"},"priceToBook":{"raw":6.5462937,"fmt":"6.55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0.229,"fmt":"22.90%"},"revenueQuarterlyGrowth":{},"netIncomeToCommon":{"raw":472995008,"fmt":"473M","longFmt":"472,995,008"},"trailingEps":{"raw":2.981,"fmt":"2.98"},"forwardEps":{"raw":7.05,"fmt":"7.05"},"pegRatio":{"raw":1.72,"fmt":"1.72"},"lastSplitFactor":"1/2","lastSplitDate":{"raw":1446508800,"fmt":"2015-11-03"},"enterpriseToRevenue":{"raw":9.042,"fmt":"9.04"},"enterpriseToEbitda":{"raw":22.532,"fmt":"22.53"},"52WeekChange":{"raw":0.41829062,"fmt":"41.83%"},"SandP52WeekChange":{"raw":0.077139735,"fmt":"7.71%"},"lastDividendValue":{},"lastCapGain":{},"annualHoldingsTurnover":{}},"financialData":{"maxAge":86400,"currentPrice":{"raw":164.6,"fmt":"164.60"},"targetHighPrice":{"raw":201.0,"fmt":"201.00"},"targetLowPrice":{"raw":105.0,"fmt":"105.00"},"targetMeanPrice":{"raw":169.96,"fmt":"169.96"},"targetMedianPrice":{"raw":173.0,"fmt":"173.00"},"recommendationMean":{"raw":1.9,"fmt":"1.90"},"recommendationKey":"buy","numberOfAnalystOpinions":{"raw":27,"fmt":"27","longFmt":"27"},"totalCash":{"raw":1279234944,"fmt":"1.28B","longFmt":"1,279,234,944"},"totalCashPerShare":{"raw":8.139,"fmt":"8.14"},"ebitda":{"raw":1386177024,"fmt":"1.39B","longFmt":"1,386,177,024"},"totalDebt":{"raw":6238288896,"fmt":"6.24B","longFmt":"6,238,288,896"},"quickRatio":{"raw":0.982,"fmt":"0.98"},"currentRatio":{"raw":1.034,"fmt":"1.03"},"totalRevenue":{"raw":3454427904,"fmt":"3.45B","longFmt":"3,454,427,904"},"debtToEquity":{"raw":150.594,"fmt":"150.59"},"revenuePerShare":{"raw":21.833,"fmt":"21.83"},"returnOnAssets":{"raw":0.037809998,"fmt":"3.78%"},"returnOnEquity":{"raw":0.12226,"fmt":"12.23%"},"grossProfits":{"raw":2271352000,"fmt":"2.27B","longFmt":"2,271,352,000"},"freeCashflow":{"raw":914570112,"fmt":"914.57M","longFmt":"914,570,112"},"operatingCashflow":{"raw":1051270016,"fmt":"1.05B","longFmt":"1,051,270,016"},"earningsGrowth":{"raw":0.246,"fmt":"24.60%"},"revenueGrowth":{"raw":0.111,"fmt":"11.10%"},"grossMargins":{"raw":0.66806,"fmt":"66.81%"},"ebitdaMargins":{"raw":0.40127,"fmt":"40.13%"},"operatingMargins":{"raw":0.24215001,"fmt":"24.22%"},"profitMargins":{"raw":0.13692,"fmt":"13.69%"},"financialCurrency":"USD"}}],"error":null}} </t>
  </si>
  <si>
    <t xml:space="preserve">{"quoteSummary":{"result":[{"cashflowStatementHistoryQuarterly":{"cashflowStatements":[{"maxAge":1,"endDate":{"raw":1553990400,"fmt":"2019-03-31"},"netIncome":{"raw":477000000,"fmt":"477M","longFmt":"477,000,000"},"depreciation":{"raw":383000000,"fmt":"383M","longFmt":"383,000,000"},"changeToNetincome":{"raw":137000000,"fmt":"137M","longFmt":"137,000,000"},"changeToLiabilities":{"raw":0,"fmt":null,"longFmt":"0"},"changeToOperatingActivities":{"raw":-46000000,"fmt":"-46M","longFmt":"-46,000,000"},"totalCashFromOperatingActivities":{"raw":951000000,"fmt":"951M","longFmt":"951,000,000"},"capitalExpenditures":{"raw":-783000000,"fmt":"-783M","longFmt":"-783,000,000"},"investments":{"raw":-91000000,"fmt":"-91M","longFmt":"-91,000,000"},"otherCashflowsFromInvestingActivities":{"raw":-63000000,"fmt":"-63M","longFmt":"-63,000,000"},"totalCashflowsFromInvestingActivities":{"raw":-610000000,"fmt":"-610M","longFmt":"-610,000,000"},"dividendsPaid":{"raw":-268000000,"fmt":"-268M","longFmt":"-268,000,000"},"netBorrowings":{"raw":-36000000,"fmt":"-36M","longFmt":"-36,000,000"},"otherCashflowsFromFinancingActivities":{"raw":-74000000,"fmt":"-74M","longFmt":"-74,000,000"},"totalCashFromFinancingActivities":{"raw":-381000000,"fmt":"-381M","longFmt":"-381,000,000"},"effectOfExchangeRate":{"raw":1000000,"fmt":"1M","longFmt":"1,000,000"},"changeInCash":{"raw":-39000000,"fmt":"-39M","longFmt":"-39,000,000"},"repurchaseOfStock":{"raw":-14000000,"fmt":"-14M","longFmt":"-14,000,000"},"issuanceOfStock":{"raw":11000000,"fmt":"11M","longFmt":"11,000,000"}},{"maxAge":1,"endDate":{"raw":1546214400,"fmt":"2018-12-31"},"netIncome":{"raw":900000000,"fmt":"900M","longFmt":"900,000,000"},"depreciation":{"raw":391000000,"fmt":"391M","longFmt":"391,000,000"},"changeToNetincome":{"raw":-368000000,"fmt":"-368M","longFmt":"-368,000,000"},"changeToAccountReceivables":{"raw":-144000000,"fmt":"-144M","longFmt":"-144,000,000"},"changeToLiabilities":{"raw":92000000,"fmt":"92M","longFmt":"92,000,000"},"changeToInventory":{"raw":23000000,"fmt":"23M","longFmt":"23,000,000"},"changeToOperatingActivities":{"raw":-121000000,"fmt":"-121M","longFmt":"-121,000,000"},"totalCashFromOperatingActivities":{"raw":856000000,"fmt":"856M","longFmt":"856,000,000"},"capitalExpenditures":{"raw":-974000000,"fmt":"-974M","longFmt":"-974,000,000"},"investments":{"raw":-244000000,"fmt":"-244M","longFmt":"-244,000,000"},"otherCashflowsFromInvestingActivities":{"raw":3000000,"fmt":"3M","longFmt":"3,000,000"},"totalCashflowsFromInvestingActivities":{"raw":147000000,"fmt":"147M","longFmt":"147,000,000"},"dividendsPaid":{"raw":-268000000,"fmt":"-268M","longFmt":"-268,000,000"},"netBorrowings":{"raw":-828000000,"fmt":"-828M","longFmt":"-828,000,000"},"otherCashflowsFromFinancingActivities":{"raw":47000000,"fmt":"47M","longFmt":"47,000,000"},"totalCashFromFinancingActivities":{"raw":-1039000000,"fmt":"-1.04B","longFmt":"-1,039,000,000"},"effectOfExchangeRate":{"raw":-6000000,"fmt":"-6M","longFmt":"-6,000,000"},"changeInCash":{"raw":-42000000,"fmt":"-42M","longFmt":"-42,000,000"},"repurchaseOfStock":{"raw":-1000000,"fmt":"-1M","longFmt":"-1,000,000"},"issuanceOfStock":{"raw":11000000,"fmt":"11M","longFmt":"11,000,000"}},{"maxAge":1,"endDate":{"raw":1538265600,"fmt":"2018-09-30"},"netIncome":{"raw":310000000,"fmt":"310M","longFmt":"310,000,000"},"depreciation":{"raw":380000000,"fmt":"380M","longFmt":"380,000,000"},"changeToNetincome":{"raw":27000000,"fmt":"27M","longFmt":"27,000,000"},"changeToAccountReceivables":{"raw":-144000000,"fmt":"-144M","longFmt":"-144,000,000"},"changeToLiabilities":{"raw":0,"fmt":null,"longFmt":"0"},"changeToInventory":{"raw":23000000,"fmt":"23M","longFmt":"23,000,000"},"changeToOperatingActivities":{"raw":245000000,"fmt":"245M","longFmt":"245,000,000"},"totalCashFromOperatingActivities":{"raw":962000000,"fmt":"962M","longFmt":"962,000,000"},"capitalExpenditures":{"raw":-874000000,"fmt":"-874M","longFmt":"-874,000,000"},"investments":{"raw":-9663000000,"fmt":"-9.66B","longFmt":"-9,663,000,000"},"otherCashflowsFromInvestingActivities":{"raw":-1000000,"fmt":"-1M","longFmt":"-1,000,000"},"totalCashflowsFromInvestingActivities":{"raw":-964000000,"fmt":"-964M","longFmt":"-964,000,000"},"dividendsPaid":{"raw":-254000000,"fmt":"-254M","longFmt":"-254,000,000"},"netBorrowings":{"raw":-427000000,"fmt":"-427M","longFmt":"-427,000,000"},"otherCashflowsFromFinancingActivities":{"raw":-100000000,"fmt":"-100M","longFmt":"-100,000,000"},"totalCashFromFinancingActivities":{"raw":-32000000,"fmt":"-32M","longFmt":"-32,000,000"},"effectOfExchangeRate":{"raw":-5000000,"fmt":"-5M","longFmt":"-5,000,000"},"changeInCash":{"raw":-39000000,"fmt":"-39M","longFmt":"-39,000,000"},"repurchaseOfStock":{"raw":-1000000,"fmt":"-1M","longFmt":"-1,000,000"},"issuanceOfStock":{"raw":174000000,"fmt":"174M","longFmt":"174,000,000"}},{"maxAge":1,"endDate":{"raw":1530316800,"fmt":"2018-06-30"},"netIncome":{"raw":-536000000,"fmt":"-536M","longFmt":"-536,000,000"},"depreciation":{"raw":392000000,"fmt":"392M","longFmt":"392,000,000"},"changeToNetincome":{"raw":803000000,"fmt":"803M","longFmt":"803,000,000"},"changeToAccountReceivables":{"raw":-144000000,"fmt":"-144M","longFmt":"-144,000,000"},"changeToLiabilities":{"raw":0,"fmt":null,"longFmt":"0"},"changeToInventory":{"raw":23000000,"fmt":"23M","longFmt":"23,000,000"},"changeToOperatingActivities":{"raw":4000000,"fmt":"4M","longFmt":"4,000,000"},"totalCashFromOperatingActivities":{"raw":663000000,"fmt":"663M","longFmt":"663,000,000"},"capitalExpenditures":{"raw":-906000000,"fmt":"-906M","longFmt":"-906,000,000"},"investments":{"raw":-90000000,"fmt":"-90M","longFmt":"-90,000,000"},"otherCashflowsFromInvestingActivities":{"raw":5000000,"fmt":"5M","longFmt":"5,000,000"},"totalCashflowsFromInvestingActivities":{"raw":-1108000000,"fmt":"-1.11B","longFmt":"-1,108,000,000"},"dividendsPaid":{"raw":-250000000,"fmt":"-250M","longFmt":"-250,000,000"},"netBorrowings":{"raw":-140000000,"fmt":"-140M","longFmt":"-140,000,000"},"otherCashflowsFromFinancingActivities":{"raw":34000000,"fmt":"34M","longFmt":"34,000,000"},"totalCashFromFinancingActivities":{"raw":469000000,"fmt":"469M","longFmt":"469,000,000"},"effectOfExchangeRate":{"raw":-4000000,"fmt":"-4M","longFmt":"-4,000,000"},"changeInCash":{"raw":20000000,"fmt":"20M","longFmt":"20,000,000"},"repurchaseOfStock":{"raw":-1000000,"fmt":"-1M","longFmt":"-1,000,000"},"issuanceOfStock":{"raw":826000000,"fmt":"826M","longFmt":"826,000,000"}}],"maxAge":86400},"defaultKeyStatistics":{"maxAge":1,"priceHint":{"raw":2,"fmt":"2","longFmt":"2"},"enterpriseValue":{"raw":67824611328,"fmt":"67.82B","longFmt":"67,824,611,328"},"forwardPE":{"raw":19.61593,"fmt":"19.62"},"profitMargins":{"raw":0.09553,"fmt":"9.55%"},"floatShares":{"raw":273946480,"fmt":"273.95M","longFmt":"273,946,480"},"sharesOutstanding":{"raw":274182016,"fmt":"274.18M","longFmt":"274,182,016"},"sharesShort":{"raw":20646631,"fmt":"20.65M","longFmt":"20,646,631"},"sharesShortPriorMonth":{"raw":18146287,"fmt":"18.15M","longFmt":"18,146,287"},"sharesShortPreviousMonthDate":{"raw":1559260800,"fmt":"2019-05-31"},"dateShortInterest":{"raw":1561680000,"fmt":"2019-06-28"},"sharesPercentSharesOut":{"raw":0.0752,"fmt":"7.52%"},"heldPercentInsiders":{"raw":0.00148,"fmt":"0.15%"},"heldPercentInstitutions":{"raw":0.99417996,"fmt":"99.42%"},"shortRatio":{"raw":15.17,"fmt":"15.17"},"shortPercentOfFloat":{"raw":0.0856,"fmt":"8.56%"},"beta":{"raw":0.325885,"fmt":"0.33"},"morningStarOverallRating":{},"morningStarRiskRating":{},"category":null,"bookValue":{"raw":55.066,"fmt":"55.07"},"priceToBook":{"raw":2.5042675,"fmt":"2.50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0.272,"fmt":"27.20%"},"revenueQuarterlyGrowth":{},"netIncomeToCommon":{"raw":1212999936,"fmt":"1.21B","longFmt":"1,212,999,936"},"trailingEps":{"raw":3.714,"fmt":"3.71"},"forwardEps":{"raw":7.03,"fmt":"7.03"},"pegRatio":{"raw":2.81,"fmt":"2.81"},"lastSplitFactor":"1/2","lastSplitDate":{"raw":707011200,"fmt":"1992-05-28"},"enterpriseToRevenue":{"raw":5.629,"fmt":"5.63"},"enterpriseToEbitda":{"raw":17.05,"fmt":"17.05"},"52WeekChange":{"raw":0.20931244,"fmt":"20.93%"},"SandP52WeekChange":{"raw":0.077139735,"fmt":"7.71%"},"lastDividendValue":{},"lastCapGain":{},"annualHoldingsTurnover":{}},"financialData":{"maxAge":86400,"currentPrice":{"raw":137.9,"fmt":"137.90"},"targetHighPrice":{"raw":151.0,"fmt":"151.00"},"targetLowPrice":{"raw":133.0,"fmt":"133.00"},"targetMeanPrice":{"raw":142.55,"fmt":"142.55"},"targetMedianPrice":{"raw":144.0,"fmt":"144.00"},"recommendationMean":{"raw":2.0,"fmt":"2.00"},"recommendationKey":"buy","numberOfAnalystOpinions":{"raw":11,"fmt":"11","longFmt":"11"},"totalCash":{"raw":78000000,"fmt":"78M","longFmt":"78,000,000"},"totalCashPerShare":{"raw":0.284,"fmt":"0.28"},"ebitda":{"raw":3977999872,"fmt":"3.98B","longFmt":"3,977,999,872"},"totalDebt":{"raw":25109000192,"fmt":"25.11B","longFmt":"25,109,000,192"},"quickRatio":{"raw":0.208,"fmt":"0.21"},"currentRatio":{"raw":0.379,"fmt":"0.38"},"totalRevenue":{"raw":12049000448,"fmt":"12.05B","longFmt":"12,049,000,448"},"debtToEquity":{"raw":128.963,"fmt":"128.96"},"revenuePerShare":{"raw":44.256,"fmt":"44.26"},"returnOnAssets":{"raw":0.02467,"fmt":"2.47%"},"returnOnEquity":{"raw":0.07174,"fmt":"7.17%"},"grossProfits":{"raw":4087000000,"fmt":"4.09B","longFmt":"4,087,000,000"},"freeCashflow":{"raw":-761875008,"fmt":"-761.88M","longFmt":"-761,875,008"},"operatingCashflow":{"raw":3432000000,"fmt":"3.43B","longFmt":"3,432,000,000"},"earningsGrowth":{"raw":0.195,"fmt":"19.50%"},"revenueGrowth":{"raw":0.143,"fmt":"14.30%"},"grossMargins":{"raw":0.34342998,"fmt":"34.34%"},"ebitdaMargins":{"raw":0.33015,"fmt":"33.02%"},"operatingMargins":{"raw":0.20002002,"fmt":"20.00%"},"profitMargins":{"raw":0.09553,"fmt":"9.55%"},"financialCurrency":"USD"}}],"error":null}} </t>
  </si>
  <si>
    <t xml:space="preserve">{"quoteSummary":{"result":[{"cashflowStatementHistoryQuarterly":{"cashflowStatements":[{"maxAge":1,"endDate":{"raw":1553990400,"fmt":"2019-03-31"},"netIncome":{"raw":148000000,"fmt":"148M","longFmt":"148,000,000"},"depreciation":{"raw":368000000,"fmt":"368M","longFmt":"368,000,000"},"changeToNetincome":{"raw":16000000,"fmt":"16M","longFmt":"16,000,000"},"changeToAccountReceivables":{"raw":12000000,"fmt":"12M","longFmt":"12,000,000"},"changeToLiabilities":{"raw":25000000,"fmt":"25M","longFmt":"25,000,000"},"changeToOperatingActivities":{"raw":-279000000,"fmt":"-279M","longFmt":"-279,000,000"},"totalCashFromOperatingActivities":{"raw":294000000,"fmt":"294M","longFmt":"294,000,000"},"capitalExpenditures":{"raw":-37000000,"fmt":"-37M","longFmt":"-37,000,000"},"otherCashflowsFromInvestingActivities":{"raw":-41000000,"fmt":"-41M","longFmt":"-41,000,000"},"totalCashflowsFromInvestingActivities":{"raw":-143000000,"fmt":"-143M","longFmt":"-143,000,000"},"dividendsPaid":{"raw":-113000000,"fmt":"-113M","longFmt":"-113,000,000"},"netBorrowings":{"raw":198000000,"fmt":"198M","longFmt":"198,000,000"},"otherCashflowsFromFinancingActivities":{"raw":1000000,"fmt":"1M","longFmt":"1,000,000"},"totalCashFromFinancingActivities":{"raw":-275000000,"fmt":"-275M","longFmt":"-275,000,000"},"effectOfExchangeRate":{"raw":-3000000,"fmt":"-3M","longFmt":"-3,000,000"},"changeInCash":{"raw":-127000000,"fmt":"-127M","longFmt":"-127,000,000"},"repurchaseOfStock":{"raw":-423000000,"fmt":"-423M","longFmt":"-423,000,000"},"issuanceOfStock":{"raw":62000000,"fmt":"62M","longFmt":"62,000,000"}},{"maxAge":1,"endDate":{"raw":1546214400,"fmt":"2018-12-31"},"netIncome":{"raw":298000000,"fmt":"298M","longFmt":"298,000,000"},"depreciation":{"raw":-231000000,"fmt":"-231M","longFmt":"-231,000,000"},"changeToNetincome":{"raw":-19000000,"fmt":"-19M","longFmt":"-19,000,000"},"changeToAccountReceivables":{"raw":-83000000,"fmt":"-83M","longFmt":"-83,000,000"},"changeToLiabilities":{"raw":225000000,"fmt":"225M","longFmt":"225,000,000"},"changeToOperatingActivities":{"raw":-80000000,"fmt":"-80M","longFmt":"-80,000,000"},"totalCashFromOperatingActivities":{"raw":705000000,"fmt":"705M","longFmt":"705,000,000"},"capitalExpenditures":{"raw":-12000000,"fmt":"-12M","longFmt":"-12,000,000"},"otherCashflowsFromInvestingActivities":{"raw":-4000000,"fmt":"-4M","longFmt":"-4,000,000"},"totalCashflowsFromInvestingActivities":{"raw":-236000000,"fmt":"-236M","longFmt":"-236,000,000"},"dividendsPaid":{"raw":-105000000,"fmt":"-105M","longFmt":"-105,000,000"},"netBorrowings":{"raw":-120000000,"fmt":"-120M","longFmt":"-120,000,000"},"otherCashflowsFromFinancingActivities":{"raw":-15000000,"fmt":"-15M","longFmt":"-15,000,000"},"totalCashFromFinancingActivities":{"raw":-442000000,"fmt":"-442M","longFmt":"-442,000,000"},"effectOfExchangeRate":{"raw":5000000,"fmt":"5M","longFmt":"5,000,000"},"changeInCash":{"raw":71000000,"fmt":"71M","longFmt":"71,000,000"},"repurchaseOfStock":{"raw":-217000000,"fmt":"-217M","longFmt":"-217,000,000"},"issuanceOfStock":{"raw":15000000,"fmt":"15M","longFmt":"15,000,000"}},{"maxAge":1,"endDate":{"raw":1538265600,"fmt":"2018-09-30"},"netIncome":{"raw":154000000,"fmt":"154M","longFmt":"154,000,000"},"depreciation":{"raw":354000000,"fmt":"354M","longFmt":"354,000,000"},"changeToNetincome":{"raw":138000000,"fmt":"138M","longFmt":"138,000,000"},"changeToAccountReceivables":{"raw":-45000000,"fmt":"-45M","longFmt":"-45,000,000"},"changeToLiabilities":{"raw":-102000000,"fmt":"-102M","longFmt":"-102,000,000"},"changeToOperatingActivities":{"raw":-38000000,"fmt":"-38M","longFmt":"-38,000,000"},"totalCashFromOperatingActivities":{"raw":465000000,"fmt":"465M","longFmt":"465,000,000"},"capitalExpenditures":{"raw":-32000000,"fmt":"-32M","longFmt":"-32,000,000"},"otherCashflowsFromInvestingActivities":{"raw":-20000000,"fmt":"-20M","longFmt":"-20,000,000"},"totalCashflowsFromInvestingActivities":{"raw":-159000000,"fmt":"-159M","longFmt":"-159,000,000"},"dividendsPaid":{"raw":-105000000,"fmt":"-105M","longFmt":"-105,000,000"},"netBorrowings":{"raw":161000000,"fmt":"161M","longFmt":"161,000,000"},"otherCashflowsFromFinancingActivities":{"raw":-30000000,"fmt":"-30M","longFmt":"-30,000,000"},"totalCashFromFinancingActivities":{"raw":-305000000,"fmt":"-305M","longFmt":"-305,000,000"},"effectOfExchangeRate":{"raw":-13000000,"fmt":"-13M","longFmt":"-13,000,000"},"changeInCash":{"raw":-51000000,"fmt":"-51M","longFmt":"-51,000,000"},"repurchaseOfStock":{"raw":-401000000,"fmt":"-401M","longFmt":"-401,000,000"},"issuanceOfStock":{"raw":70000000,"fmt":"70M","longFmt":"70,000,000"}},{"maxAge":1,"endDate":{"raw":1530316800,"fmt":"2018-06-30"},"netIncome":{"raw":212000000,"fmt":"212M","longFmt":"212,000,000"},"depreciation":{"raw":354000000,"fmt":"354M","longFmt":"354,000,000"},"changeToNetincome":{"raw":23000000,"fmt":"23M","longFmt":"23,000,000"},"changeToAccountReceivables":{"raw":140000000,"fmt":"140M","longFmt":"140,000,000"},"changeToLiabilities":{"raw":-253000000,"fmt":"-253M","longFmt":"-253,000,000"},"changeToOperatingActivities":{"raw":-11000000,"fmt":"-11M","longFmt":"-11,000,000"},"totalCashFromOperatingActivities":{"raw":469000000,"fmt":"469M","longFmt":"469,000,000"},"capitalExpenditures":{"raw":-29000000,"fmt":"-29M","longFmt":"-29,000,000"},"otherCashflowsFromInvestingActivities":{"raw":-2000000,"fmt":"-2M","longFmt":"-2,000,000"},"totalCashflowsFromInvestingActivities":{"raw":-146000000,"fmt":"-146M","longFmt":"-146,000,000"},"dividendsPaid":{"raw":-106000000,"fmt":"-106M","longFmt":"-106,000,000"},"netBorrowings":{"raw":-78000000,"fmt":"-78M","longFmt":"-78,000,000"},"otherCashflowsFromFinancingActivities":{"raw":-24000000,"fmt":"-24M","longFmt":"-24,000,000"},"totalCashFromFinancingActivities":{"raw":-316000000,"fmt":"-316M","longFmt":"-316,000,000"},"effectOfExchangeRate":{"raw":-49000000,"fmt":"-49M","longFmt":"-49,000,000"},"changeInCash":{"raw":-42000000,"fmt":"-42M","longFmt":"-42,000,000"},"repurchaseOfStock":{"raw":-213000000,"fmt":"-213M","longFmt":"-213,000,000"},"issuanceOfStock":{"raw":105000000,"fmt":"105M","longFmt":"105,000,000"}}],"maxAge":86400},"defaultKeyStatistics":{"maxAge":1,"priceHint":{"raw":2,"fmt":"2","longFmt":"2"},"enterpriseValue":{"raw":51279462400,"fmt":"51.28B","longFmt":"51,279,462,400"},"forwardPE":{"raw":16.263714,"fmt":"16.26"},"profitMargins":{"raw":0.096499994,"fmt":"9.65%"},"floatShares":{"raw":321568898,"fmt":"321.57M","longFmt":"321,568,898"},"sharesOutstanding":{"raw":331014016,"fmt":"331.01M","longFmt":"331,014,016"},"sharesShort":{"raw":33416395,"fmt":"33.42M","longFmt":"33,416,395"},"sharesShortPriorMonth":{"raw":31478512,"fmt":"31.48M","longFmt":"31,478,512"},"sharesShortPreviousMonthDate":{"raw":1559260800,"fmt":"2019-05-31"},"dateShortInterest":{"raw":1561680000,"fmt":"2019-06-28"},"sharesPercentSharesOut":{"raw":0.103199996,"fmt":"10.32%"},"heldPercentInsiders":{"raw":0.00564,"fmt":"0.56%"},"heldPercentInstitutions":{"raw":0.92285,"fmt":"92.29%"},"shortRatio":{"raw":11.41,"fmt":"11.41"},"shortPercentOfFloat":{"raw":0.1037,"fmt":"10.37%"},"beta":{"raw":0.583912,"fmt":"0.58"},"morningStarOverallRating":{},"morningStarRiskRating":{},"category":null,"bookValue":{"raw":30.638,"fmt":"30.64"},"priceToBook":{"raw":4.2572947,"fmt":"4.26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-0.187,"fmt":"-18.70%"},"revenueQuarterlyGrowth":{},"netIncomeToCommon":{"raw":812000000,"fmt":"812M","longFmt":"812,000,000"},"trailingEps":{"raw":2.463,"fmt":"2.46"},"forwardEps":{"raw":8.02,"fmt":"8.02"},"pegRatio":{"raw":1.81,"fmt":"1.81"},"lastSplitFactor":null,"lastSplitDate":{},"enterpriseToRevenue":{"raw":6.095,"fmt":"6.09"},"enterpriseToEbitda":{"raw":21.295,"fmt":"21.30"},"52WeekChange":{"raw":0.21039927,"fmt":"21.04%"},"SandP52WeekChange":{"raw":0.077139735,"fmt":"7.71%"},"lastDividendValue":{},"lastCapGain":{},"annualHoldingsTurnover":{}},"financialData":{"maxAge":86400,"currentPrice":{"raw":130.435,"fmt":"130.43"},"targetHighPrice":{"raw":161.0,"fmt":"161.00"},"targetLowPrice":{"raw":117.0,"fmt":"117.00"},"targetMeanPrice":{"raw":140.2,"fmt":"140.20"},"targetMedianPrice":{"raw":141.0,"fmt":"141.00"},"recommendationMean":{"raw":1.7,"fmt":"1.70"},"recommendationKey":"buy","numberOfAnalystOpinions":{"raw":20,"fmt":"20","longFmt":"20"},"totalCash":{"raw":576000000,"fmt":"576M","longFmt":"576,000,000"},"totalCashPerShare":{"raw":1.78,"fmt":"1.78"},"ebitda":{"raw":2408000000,"fmt":"2.41B","longFmt":"2,408,000,000"},"totalDebt":{"raw":9660000256,"fmt":"9.66B","longFmt":"9,660,000,256"},"quickRatio":{"raw":0.653,"fmt":"0.65"},"currentRatio":{"raw":1.026,"fmt":"1.03"},"totalRevenue":{"raw":8414000128,"fmt":"8.41B","longFmt":"8,414,000,128"},"debtToEquity":{"raw":97.546,"fmt":"97.55"},"revenuePerShare":{"raw":25.79,"fmt":"25.79"},"returnOnAssets":{"raw":0.0403,"fmt":"4.03%"},"returnOnEquity":{"raw":0.08189999,"fmt":"8.19%"},"grossProfits":{"raw":2854000000,"fmt":"2.85B","longFmt":"2,854,000,000"},"freeCashflow":{"raw":1672749952,"fmt":"1.67B","longFmt":"1,672,749,952"},"operatingCashflow":{"raw":1932999936,"fmt":"1.93B","longFmt":"1,932,999,936"},"earningsGrowth":{"raw":-0.167,"fmt":"-16.70%"},"revenueGrowth":{"raw":-0.004,"fmt":"-0.40%"},"grossMargins":{"raw":0.34205002,"fmt":"34.21%"},"ebitdaMargins":{"raw":0.28619,"fmt":"28.62%"},"operatingMargins":{"raw":0.18576,"fmt":"18.58%"},"profitMargins":{"raw":0.096499994,"fmt":"9.65%"},"financialCurrency":"USD"}}],"error":null}} </t>
  </si>
  <si>
    <t xml:space="preserve">{"quoteSummary":{"result":[{"cashflowStatementHistoryQuarterly":{"cashflowStatements":[{"maxAge":1,"endDate":{"raw":1553990400,"fmt":"2019-03-31"},"netIncome":{"raw":134400000,"fmt":"134.4M","longFmt":"134,400,000"},"depreciation":{"raw":79800000,"fmt":"79.8M","longFmt":"79,800,000"},"changeToNetincome":{"raw":13300000,"fmt":"13.3M","longFmt":"13,300,000"},"changeToAccountReceivables":{"raw":-81600000,"fmt":"-81.6M","longFmt":"-81,600,000"},"changeToLiabilities":{"raw":187800000,"fmt":"187.8M","longFmt":"187,800,000"},"changeToOperatingActivities":{"raw":6200000,"fmt":"6.2M","longFmt":"6,200,000"},"totalCashFromOperatingActivities":{"raw":366100000,"fmt":"366.1M","longFmt":"366,100,000"},"capitalExpenditures":{"raw":-45200000,"fmt":"-45.2M","longFmt":"-45,200,000"},"otherCashflowsFromInvestingActivities":{"raw":-6000000,"fmt":"-6M","longFmt":"-6,000,000"},"totalCashflowsFromInvestingActivities":{"raw":-120300000,"fmt":"-120.3M","longFmt":"-120,300,000"},"dividendsPaid":{"raw":-40900000,"fmt":"-40.9M","longFmt":"-40,900,000"},"netBorrowings":{"raw":-97100000,"fmt":"-97.1M","longFmt":"-97,100,000"},"otherCashflowsFromFinancingActivities":{"raw":-5000000,"fmt":"-5M","longFmt":"-5,000,000"},"totalCashFromFinancingActivities":{"raw":-206400000,"fmt":"-206.4M","longFmt":"-206,400,000"},"effectOfExchangeRate":{"raw":600000,"fmt":"600k","longFmt":"600,000"},"changeInCash":{"raw":40000000,"fmt":"40M","longFmt":"40,000,000"},"repurchaseOfStock":{"raw":-75000000,"fmt":"-75M","longFmt":"-75,000,000"},"issuanceOfStock":{"raw":11600000,"fmt":"11.6M","longFmt":"11,600,000"}},{"maxAge":1,"endDate":{"raw":1546214400,"fmt":"2018-12-31"},"netIncome":{"raw":146200000,"fmt":"146.2M","longFmt":"146,200,000"},"depreciation":{"raw":-9400000,"fmt":"-9.4M","longFmt":"-9,400,000"},"changeToNetincome":{"raw":37400000,"fmt":"37.4M","longFmt":"37,400,000"},"changeToAccountReceivables":{"raw":-33100000,"fmt":"-33.1M","longFmt":"-33,100,000"},"changeToLiabilities":{"raw":-25900000,"fmt":"-25.9M","longFmt":"-25,900,000"},"changeToOperatingActivities":{"raw":-11500000,"fmt":"-11.5M","longFmt":"-11,500,000"},"totalCashFromOperatingActivities":{"raw":173400000,"fmt":"173.4M","longFmt":"173,400,000"},"capitalExpenditures":{"raw":-76500000,"fmt":"-76.5M","longFmt":"-76,500,000"},"investments":{"raw":300000,"fmt":"300k","longFmt":"300,000"},"otherCashflowsFromInvestingActivities":{"raw":-8600000,"fmt":"-8.6M","longFmt":"-8,600,000"},"totalCashflowsFromInvestingActivities":{"raw":-161600000,"fmt":"-161.6M","longFmt":"-161,600,000"},"dividendsPaid":{"raw":-40900000,"fmt":"-40.9M","longFmt":"-40,900,000"},"netBorrowings":{"raw":130000000,"fmt":"130M","longFmt":"130,000,000"},"otherCashflowsFromFinancingActivities":{"raw":-7300000,"fmt":"-7.3M","longFmt":"-7,300,000"},"totalCashFromFinancingActivities":{"raw":-21300000,"fmt":"-21.3M","longFmt":"-21,300,000"},"effectOfExchangeRate":{"raw":1400000,"fmt":"1.4M","longFmt":"1,400,000"},"changeInCash":{"raw":-8100000,"fmt":"-8.1M","longFmt":"-8,100,000"},"repurchaseOfStock":{"raw":-156600000,"fmt":"-156.6M","longFmt":"-156,600,000"},"issuanceOfStock":{"raw":12600000,"fmt":"12.6M","longFmt":"12,600,000"}},{"maxAge":1,"endDate":{"raw":1538265600,"fmt":"2018-09-30"},"netIncome":{"raw":166000000,"fmt":"166M","longFmt":"166,000,000"},"depreciation":{"raw":72900000,"fmt":"72.9M","longFmt":"72,900,000"},"changeToNetincome":{"raw":-8400000,"fmt":"-8.4M","longFmt":"-8,400,000"},"changeToAccountReceivables":{"raw":18500000,"fmt":"18.5M","longFmt":"18,500,000"},"changeToLiabilities":{"raw":-31100000,"fmt":"-31.1M","longFmt":"-31,100,000"},"changeToOperatingActivities":{"raw":-2800000,"fmt":"-2.8M","longFmt":"-2,800,000"},"totalCashFromOperatingActivities":{"raw":226800000,"fmt":"226.8M","longFmt":"226,800,000"},"capitalExpenditures":{"raw":-55200000,"fmt":"-55.2M","longFmt":"-55,200,000"},"investments":{"raw":300000,"fmt":"300k","longFmt":"300,000"},"otherCashflowsFromInvestingActivities":{"raw":121400000,"fmt":"121.4M","longFmt":"121,400,000"},"totalCashflowsFromInvestingActivities":{"raw":66200000,"fmt":"66.2M","longFmt":"66,200,000"},"dividendsPaid":{"raw":-40900000,"fmt":"-40.9M","longFmt":"-40,900,000"},"netBorrowings":{"raw":-195000000,"fmt":"-195M","longFmt":"-195,000,000"},"otherCashflowsFromFinancingActivities":{"raw":-1300000,"fmt":"-1.3M","longFmt":"-1,300,000"},"totalCashFromFinancingActivities":{"raw":-271400000,"fmt":"-271.4M","longFmt":"-271,400,000"},"effectOfExchangeRate":{"raw":-6000000,"fmt":"-6M","longFmt":"-6,000,000"},"changeInCash":{"raw":15600000,"fmt":"15.6M","longFmt":"15,600,000"},"repurchaseOfStock":{"raw":-102800000,"fmt":"-102.8M","longFmt":"-102,800,000"},"issuanceOfStock":{"raw":27700000,"fmt":"27.7M","longFmt":"27,700,000"}},{"maxAge":1,"endDate":{"raw":1530316800,"fmt":"2018-06-30"},"netIncome":{"raw":153500000,"fmt":"153.5M","longFmt":"153,500,000"},"depreciation":{"raw":73500000,"fmt":"73.5M","longFmt":"73,500,000"},"changeToNetincome":{"raw":11800000,"fmt":"11.8M","longFmt":"11,800,000"},"changeToAccountReceivables":{"raw":71900000,"fmt":"71.9M","longFmt":"71,900,000"},"changeToLiabilities":{"raw":-70500000,"fmt":"-70.5M","longFmt":"-70,500,000"},"changeToOperatingActivities":{"raw":-12900000,"fmt":"-12.9M","longFmt":"-12,900,000"},"totalCashFromOperatingActivities":{"raw":207200000,"fmt":"207.2M","longFmt":"207,200,000"},"capitalExpenditures":{"raw":-56100000,"fmt":"-56.1M","longFmt":"-56,100,000"},"investments":{"raw":100000,"fmt":"100k","longFmt":"100,000"},"otherCashflowsFromInvestingActivities":{"raw":-5900000,"fmt":"-5.9M","longFmt":"-5,900,000"},"totalCashflowsFromInvestingActivities":{"raw":-101500000,"fmt":"-101.5M","longFmt":"-101,500,000"},"dividendsPaid":{"raw":-40900000,"fmt":"-40.9M","longFmt":"-40,900,000"},"netBorrowings":{"raw":-195000000,"fmt":"-195M","longFmt":"-195,000,000"},"otherCashflowsFromFinancingActivities":{"raw":-5700000,"fmt":"-5.7M","longFmt":"-5,700,000"},"totalCashFromFinancingActivities":{"raw":-122900000,"fmt":"-122.9M","longFmt":"-122,900,000"},"effectOfExchangeRate":{"raw":-600000,"fmt":"-600k","longFmt":"-600,000"},"changeInCash":{"raw":-17800000,"fmt":"-17.8M","longFmt":"-17,800,000"},"repurchaseOfStock":{"raw":-146700000,"fmt":"-146.7M","longFmt":"-146,700,000"},"issuanceOfStock":{"raw":29500000,"fmt":"29.5M","longFmt":"29,500,000"}}],"maxAge":86400},"defaultKeyStatistics":{"maxAge":1,"priceHint":{"raw":2,"fmt":"2","longFmt":"2"},"enterpriseValue":{"raw":27629895680,"fmt":"27.63B","longFmt":"27,629,895,680"},"forwardPE":{"raw":30.989775,"fmt":"30.99"},"profitMargins":{"raw":0.24605,"fmt":"24.61%"},"floatShares":{"raw":161940616,"fmt":"161.94M","longFmt":"161,940,616"},"sharesOutstanding":{"raw":163666000,"fmt":"163.67M","longFmt":"163,666,000"},"sharesShort":{"raw":1810108,"fmt":"1.81M","longFmt":"1,810,108"},"sharesShortPriorMonth":{"raw":2224210,"fmt":"2.22M","longFmt":"2,224,210"},"sharesShortPreviousMonthDate":{"raw":1559260800,"fmt":"2019-05-31"},"dateShortInterest":{"raw":1561680000,"fmt":"2019-06-28"},"sharesPercentSharesOut":{"raw":0.0111,"fmt":"1.11%"},"heldPercentInsiders":{"raw":0.058119997,"fmt":"5.81%"},"heldPercentInstitutions":{"raw":0.94568,"fmt":"94.57%"},"shortRatio":{"raw":1.82,"fmt":"1.82"},"shortPercentOfFloat":{"raw":0.0125,"fmt":"1.25%"},"beta":{"raw":0.775462,"fmt":"0.78"},"morningStarOverallRating":{},"morningStarRiskRating":{},"category":null,"bookValue":{"raw":13.263,"fmt":"13.26"},"priceToBook":{"raw":11.425771,"fmt":"11.43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0.011,"fmt":"1.10%"},"revenueQuarterlyGrowth":{},"netIncomeToCommon":{"raw":600099968,"fmt":"600.1M","longFmt":"600,099,968"},"trailingEps":{"raw":3.581,"fmt":"3.58"},"forwardEps":{"raw":4.89,"fmt":"4.89"},"pegRatio":{"raw":3.91,"fmt":"3.91"},"lastSplitFactor":null,"lastSplitDate":{},"enterpriseToRevenue":{"raw":11.329,"fmt":"11.33"},"enterpriseToEbitda":{"raw":25.743,"fmt":"25.74"},"52WeekChange":{"raw":0.35925364,"fmt":"35.93%"},"SandP52WeekChange":{"raw":0.077139735,"fmt":"7.71%"},"lastDividendValue":{},"lastCapGain":{},"annualHoldingsTurnover":{}},"financialData":{"maxAge":86400,"currentPrice":{"raw":151.54,"fmt":"151.54"},"targetHighPrice":{"raw":160.0,"fmt":"160.00"},"targetLowPrice":{"raw":124.0,"fmt":"124.00"},"targetMeanPrice":{"raw":144.15,"fmt":"144.15"},"targetMedianPrice":{"raw":146.0,"fmt":"146.00"},"recommendationMean":{"raw":2.4,"fmt":"2.40"},"recommendationKey":"buy","numberOfAnalystOpinions":{"raw":13,"fmt":"13","longFmt":"13"},"totalCash":{"raw":179500000,"fmt":"179.5M","longFmt":"179,500,000"},"totalCashPerShare":{"raw":1.097,"fmt":"1.1"},"ebitda":{"raw":1073299968,"fmt":"1.07B","longFmt":"1,073,299,968"},"totalDebt":{"raw":2891300096,"fmt":"2.89B","longFmt":"2,891,300,096"},"quickRatio":{"raw":0.59,"fmt":"0.59"},"currentRatio":{"raw":0.694,"fmt":"0.69"},"totalRevenue":{"raw":2438899968,"fmt":"2.44B","longFmt":"2,438,899,968"},"debtToEquity":{"raw":133.209,"fmt":"133.21"},"revenuePerShare":{"raw":14.833,"fmt":"14.83"},"returnOnAssets":{"raw":0.08505,"fmt":"8.51%"},"returnOnEquity":{"raw":0.2756,"fmt":"27.56%"},"grossProfits":{"raw":1508900000,"fmt":"1.51B","longFmt":"1,508,900,000"},"freeCashflow":{"raw":590312512,"fmt":"590.31M","longFmt":"590,312,512"},"operatingCashflow":{"raw":973500032,"fmt":"973.5M","longFmt":"973,500,032"},"earningsGrowth":{"raw":0.025,"fmt":"2.50%"},"revenueGrowth":{"raw":0.075,"fmt":"7.50%"},"grossMargins":{"raw":0.6325,"fmt":"63.25%"},"ebitdaMargins":{"raw":0.44008,"fmt":"44.01%"},"operatingMargins":{"raw":0.35118,"fmt":"35.12%"},"profitMargins":{"raw":0.24605,"fmt":"24.61%"},"financialCurrency":"USD"}}],"error":null}} </t>
  </si>
  <si>
    <t xml:space="preserve">{"quoteSummary":{"result":[{"cashflowStatementHistoryQuarterly":{"cashflowStatements":[{"maxAge":1,"endDate":{"raw":1553990400,"fmt":"2019-03-31"},"netIncome":{"raw":1550000000,"fmt":"1.55B","longFmt":"1,550,000,000"},"depreciation":{"raw":297000000,"fmt":"297M","longFmt":"297,000,000"},"changeToNetincome":{"raw":1031000000,"fmt":"1.03B","longFmt":"1,031,000,000"},"changeToLiabilities":{"raw":6100000000,"fmt":"6.1B","longFmt":"6,100,000,000"},"changeToOperatingActivities":{"raw":-431000000,"fmt":"-431M","longFmt":"-431,000,000"},"totalCashFromOperatingActivities":{"raw":8547000000,"fmt":"8.55B","longFmt":"8,547,000,000"},"capitalExpenditures":{"raw":-348000000,"fmt":"-348M","longFmt":"-348,000,000"},"investments":{"raw":-1833000000,"fmt":"-1.83B","longFmt":"-1,833,000,000"},"otherCashflowsFromInvestingActivities":{"raw":148000000,"fmt":"148M","longFmt":"148,000,000"},"totalCashflowsFromInvestingActivities":{"raw":-2709000000,"fmt":"-2.71B","longFmt":"-2,709,000,000"},"dividendsPaid":{"raw":-355000000,"fmt":"-355M","longFmt":"-355,000,000"},"netBorrowings":{"raw":-1287000000,"fmt":"-1.29B","longFmt":"-1,287,000,000"},"otherCashflowsFromFinancingActivities":{"raw":2892000000,"fmt":"2.89B","longFmt":"2,892,000,000"},"totalCashFromFinancingActivities":{"raw":-83000000,"fmt":"-83M","longFmt":"-83,000,000"},"effectOfExchangeRate":{"raw":68000000,"fmt":"68M","longFmt":"68,000,000"},"changeInCash":{"raw":5823000000,"fmt":"5.82B","longFmt":"5,823,000,000"},"repurchaseOfStock":{"raw":-1352000000,"fmt":"-1.35B","longFmt":"-1,352,000,000"},"issuanceOfStock":{"raw":19000000,"fmt":"19M","longFmt":"19,000,000"}},{"maxAge":1,"endDate":{"raw":1546214400,"fmt":"2018-12-31"},"netIncome":{"raw":2010000000,"fmt":"2.01B","longFmt":"2,010,000,000"},"depreciation":{"raw":286000000,"fmt":"286M","longFmt":"286,000,000"},"changeToNetincome":{"raw":1809000000,"fmt":"1.81B","longFmt":"1,809,000,000"},"changeToLiabilities":{"raw":-6254000000,"fmt":"-6.25B","longFmt":"-6,254,000,000"},"changeToOperatingActivities":{"raw":897000000,"fmt":"897M","longFmt":"897,000,000"},"totalCashFromOperatingActivities":{"raw":-1252000000,"fmt":"-1.25B","longFmt":"-1,252,000,000"},"capitalExpenditures":{"raw":-439000000,"fmt":"-439M","longFmt":"-439,000,000"},"investments":{"raw":1396000000,"fmt":"1.4B","longFmt":"1,396,000,000"},"otherCashflowsFromInvestingActivities":{"raw":148000000,"fmt":"148M","longFmt":"148,000,000"},"totalCashflowsFromInvestingActivities":{"raw":-5444000000,"fmt":"-5.44B","longFmt":"-5,444,000,000"},"dividendsPaid":{"raw":-354000000,"fmt":"-354M","longFmt":"-354,000,000"},"netBorrowings":{"raw":3677000000,"fmt":"3.68B","longFmt":"3,677,000,000"},"otherCashflowsFromFinancingActivities":{"raw":666000000,"fmt":"666M","longFmt":"666,000,000"},"totalCashFromFinancingActivities":{"raw":3240000000,"fmt":"3.24B","longFmt":"3,240,000,000"},"effectOfExchangeRate":{"raw":2000000,"fmt":"2M","longFmt":"2,000,000"},"changeInCash":{"raw":-3454000000,"fmt":"-3.45B","longFmt":"-3,454,000,000"},"repurchaseOfStock":{"raw":-768000000,"fmt":"-768M","longFmt":"-768,000,000"},"issuanceOfStock":{"raw":19000000,"fmt":"19M","longFmt":"19,000,000"}},{"maxAge":1,"endDate":{"raw":1538265600,"fmt":"2018-09-30"},"netIncome":{"raw":1654000000,"fmt":"1.65B","longFmt":"1,654,000,000"},"depreciation":{"raw":322000000,"fmt":"322M","longFmt":"322,000,000"},"changeToNetincome":{"raw":712000000,"fmt":"712M","longFmt":"712,000,000"},"changeToLiabilities":{"raw":2315000000,"fmt":"2.31B","longFmt":"2,315,000,000"},"changeToOperatingActivities":{"raw":83000000,"fmt":"83M","longFmt":"83,000,000"},"totalCashFromOperatingActivities":{"raw":5086000000,"fmt":"5.09B","longFmt":"5,086,000,000"},"capitalExpenditures":{"raw":-336000000,"fmt":"-336M","longFmt":"-336,000,000"},"investments":{"raw":-1501000000,"fmt":"-1.5B","longFmt":"-1,501,000,000"},"otherCashflowsFromInvestingActivities":{"raw":148000000,"fmt":"148M","longFmt":"148,000,000"},"totalCashflowsFromInvestingActivities":{"raw":-5790000000,"fmt":"-5.79B","longFmt":"-5,790,000,000"},"dividendsPaid":{"raw":-325000000,"fmt":"-325M","longFmt":"-325,000,000"},"netBorrowings":{"raw":-208000000,"fmt":"-208M","longFmt":"-208,000,000"},"otherCashflowsFromFinancingActivities":{"raw":1919000000,"fmt":"1.92B","longFmt":"1,919,000,000"},"totalCashFromFinancingActivities":{"raw":626000000,"fmt":"626M","longFmt":"626,000,000"},"effectOfExchangeRate":{"raw":78000000,"fmt":"78M","longFmt":"78,000,000"},"changeInCash":{"raw":-3454000000,"fmt":"-3.45B","longFmt":"-3,454,000,000"},"repurchaseOfStock":{"raw":-779000000,"fmt":"-779M","longFmt":"-779,000,000"},"issuanceOfStock":{"raw":19000000,"fmt":"19M","longFmt":"19,000,000"}},{"maxAge":1,"endDate":{"raw":1530316800,"fmt":"2018-06-30"},"netIncome":{"raw":1623000000,"fmt":"1.62B","longFmt":"1,623,000,000"},"depreciation":{"raw":337000000,"fmt":"337M","longFmt":"337,000,000"},"changeToNetincome":{"raw":964000000,"fmt":"964M","longFmt":"964,000,000"},"changeToLiabilities":{"raw":249000000,"fmt":"249M","longFmt":"249,000,000"},"changeToOperatingActivities":{"raw":-140000000,"fmt":"-140M","longFmt":"-140,000,000"},"totalCashFromOperatingActivities":{"raw":3033000000,"fmt":"3.03B","longFmt":"3,033,000,000"},"capitalExpenditures":{"raw":-299000000,"fmt":"-299M","longFmt":"-299,000,000"},"investments":{"raw":-1497000000,"fmt":"-1.5B","longFmt":"-1,497,000,000"},"otherCashflowsFromInvestingActivities":{"raw":148000000,"fmt":"148M","longFmt":"148,000,000"},"totalCashflowsFromInvestingActivities":{"raw":-7688000000,"fmt":"-7.69B","longFmt":"-7,688,000,000"},"dividendsPaid":{"raw":-321000000,"fmt":"-321M","longFmt":"-321,000,000"},"netBorrowings":{"raw":3720000000,"fmt":"3.72B","longFmt":"3,720,000,000"},"otherCashflowsFromFinancingActivities":{"raw":751000000,"fmt":"751M","longFmt":"751,000,000"},"totalCashFromFinancingActivities":{"raw":4184000000,"fmt":"4.18B","longFmt":"4,184,000,000"},"effectOfExchangeRate":{"raw":227000000,"fmt":"227M","longFmt":"227,000,000"},"changeInCash":{"raw":-244000000,"fmt":"-244M","longFmt":"-244,000,000"},"repurchaseOfStock":{"raw":-4000000,"fmt":"-4M","longFmt":"-4,000,000"},"issuanceOfStock":{"raw":38000000,"fmt":"38M","longFmt":"38,000,000"}}],"maxAge":86400},"defaultKeyStatistics":{"maxAge":1,"priceHint":{"raw":2,"fmt":"2","longFmt":"2"},"enterpriseValue":{"raw":135453302784,"fmt":"135.45B","longFmt":"135,453,302,784"},"forwardPE":{"raw":14.2486105,"fmt":"14.25"},"profitMargins":{"raw":0.18184,"fmt":"18.18%"},"floatShares":{"raw":681333862,"fmt":"681.33M","longFmt":"681,333,862"},"sharesOutstanding":{"raw":835081024,"fmt":"835.08M","longFmt":"835,081,024"},"sharesShort":{"raw":6176700,"fmt":"6.18M","longFmt":"6,176,700"},"sharesShortPriorMonth":{"raw":7106487,"fmt":"7.11M","longFmt":"7,106,487"},"sharesShortPreviousMonthDate":{"raw":1559260800,"fmt":"2019-05-31"},"dateShortInterest":{"raw":1561680000,"fmt":"2019-06-28"},"sharesPercentSharesOut":{"raw":0.0074,"fmt":"0.74%"},"heldPercentInsiders":{"raw":0.0029199999,"fmt":"0.29%"},"heldPercentInstitutions":{"raw":0.86333,"fmt":"86.33%"},"shortRatio":{"raw":2.21,"fmt":"2.21"},"shortPercentOfFloat":{"raw":0.009,"fmt":"0.90%"},"beta":{"raw":1.004492,"fmt":"1"},"morningStarOverallRating":{},"morningStarRiskRating":{},"category":null,"bookValue":{"raw":26.545,"fmt":"26.55"},"priceToBook":{"raw":4.825579,"fmt":"4.83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-0.051,"fmt":"-5.10%"},"revenueQuarterlyGrowth":{},"netIncomeToCommon":{"raw":6704999936,"fmt":"6.7B","longFmt":"6,704,999,936"},"trailingEps":{"raw":7.853,"fmt":"7.85"},"forwardEps":{"raw":8.99,"fmt":"8.99"},"pegRatio":{"raw":1.48,"fmt":"1.48"},"lastSplitFactor":"8753/10000","lastSplitDate":{"raw":1128297600,"fmt":"2005-10-03"},"enterpriseToRevenue":{"raw":3.603,"fmt":"3.60"},"enterpriseToEbitda":{},"52WeekChange":{"raw":0.27688956,"fmt":"27.69%"},"SandP52WeekChange":{"raw":0.077139735,"fmt":"7.71%"},"lastDividendValue":{},"lastCapGain":{},"annualHoldingsTurnover":{}},"financialData":{"maxAge":86400,"currentPrice":{"raw":128.095,"fmt":"128.10"},"targetHighPrice":{"raw":145.0,"fmt":"145.00"},"targetLowPrice":{"raw":108.0,"fmt":"108.00"},"targetMeanPrice":{"raw":128.04,"fmt":"128.04"},"targetMedianPrice":{"raw":130.0,"fmt":"130.00"},"recommendationMean":{"raw":2.4,"fmt":"2.40"},"recommendationKey":"buy","numberOfAnalystOpinions":{"raw":23,"fmt":"23","longFmt":"23"},"totalCash":{"raw":33280999424,"fmt":"33.28B","longFmt":"33,280,999,424"},"totalCashPerShare":{"raw":39.854,"fmt":"39.85"},"ebitda":{},"totalDebt":{"raw":61368000512,"fmt":"61.37B","longFmt":"61,368,000,512"},"quickRatio":{"raw":1.877,"fmt":"1.88"},"currentRatio":{"raw":1.882,"fmt":"1.88"},"totalRevenue":{"raw":37597999104,"fmt":"37.6B","longFmt":"37,597,999,104"},"debtToEquity":{"raw":276.208,"fmt":"276.21"},"revenuePerShare":{"raw":44.155,"fmt":"44.15"},"returnOnAssets":{"raw":0.036259998,"fmt":"3.63%"},"returnOnEquity":{"raw":0.32689,"fmt":"32.69%"},"grossProfits":{"raw":25513000000,"fmt":"25.51B","longFmt":"25,513,000,000"},"freeCashflow":{},"operatingCashflow":{"raw":15413999616,"fmt":"15.41B","longFmt":"15,413,999,616"},"earningsGrowth":{"raw":-0.032,"fmt":"-3.20%"},"revenueGrowth":{"raw":0.068,"fmt":"6.80%"},"grossMargins":{"raw":0.68833,"fmt":"68.83%"},"ebitdaMargins":{"raw":0.0,"fmt":"0.00%"},"operatingMargins":{"raw":0.2132,"fmt":"21.32%"},"profitMargins":{"raw":0.18184,"fmt":"18.18%"},"financialCurrency":"USD"}}],"error":null}} </t>
  </si>
  <si>
    <t xml:space="preserve">{"quoteSummary":{"result":[{"cashflowStatementHistoryQuarterly":{"cashflowStatements":[{"maxAge":1,"endDate":{"raw":1556841600,"fmt":"2019-05-03"},"netIncome":{"raw":505000000,"fmt":"505M","longFmt":"505,000,000"},"depreciation":{"raw":174000000,"fmt":"174M","longFmt":"174,000,000"},"changeToNetincome":{"raw":93000000,"fmt":"93M","longFmt":"93,000,000"},"changeToAccountReceivables":{"raw":384000000,"fmt":"384M","longFmt":"384,000,000"},"changeToLiabilities":{"raw":155000000,"fmt":"155M","longFmt":"155,000,000"},"changeToOperatingActivities":{"raw":7000000,"fmt":"7M","longFmt":"7,000,000"},"totalCashFromOperatingActivities":{"raw":1273000000,"fmt":"1.27B","longFmt":"1,273,000,000"},"capitalExpenditures":{"raw":-71000000,"fmt":"-71M","longFmt":"-71,000,000"},"totalCashflowsFromInvestingActivities":{"raw":-99000000,"fmt":"-99M","longFmt":"-99,000,000"},"totalCashFromFinancingActivities":{"raw":-692000000,"fmt":"-692M","longFmt":"-692,000,000"},"changeInCash":{"raw":482000000,"fmt":"482M","longFmt":"482,000,000"},"repurchaseOfStock":{"raw":-795000000,"fmt":"-795M","longFmt":"-795,000,000"},"issuanceOfStock":{"raw":103000000,"fmt":"103M","longFmt":"103,000,000"}},{"maxAge":1,"endDate":{"raw":1548979200,"fmt":"2019-02-01"},"netIncome":{"raw":502000000,"fmt":"502M","longFmt":"502,000,000"},"depreciation":{"raw":-96000000,"fmt":"-96M","longFmt":"-96,000,000"},"changeToNetincome":{"raw":197000000,"fmt":"197M","longFmt":"197,000,000"},"changeToAccountReceivables":{"raw":-475000000,"fmt":"-475M","longFmt":"-475,000,000"},"changeToLiabilities":{"raw":756000000,"fmt":"756M","longFmt":"756,000,000"},"changeToOperatingActivities":{"raw":-83000000,"fmt":"-83M","longFmt":"-83,000,000"},"totalCashFromOperatingActivities":{"raw":1012000000,"fmt":"1.01B","longFmt":"1,012,000,000"},"capitalExpenditures":{"raw":-67000000,"fmt":"-67M","longFmt":"-67,000,000"},"investments":{"raw":4297000000,"fmt":"4.3B","longFmt":"4,297,000,000"},"totalCashflowsFromInvestingActivities":{"raw":3813000000,"fmt":"3.81B","longFmt":"3,813,000,000"},"totalCashFromFinancingActivities":{"raw":-11164000000,"fmt":"-11.16B","longFmt":"-11,164,000,000"},"changeInCash":{"raw":-6339000000,"fmt":"-6.34B","longFmt":"-6,339,000,000"},"repurchaseOfStock":{"raw":-171000000,"fmt":"-171M","longFmt":"-171,000,000"},"issuanceOfStock":{"raw":7000000,"fmt":"7M","longFmt":"7,000,000"}},{"maxAge":1,"endDate":{"raw":1541116800,"fmt":"2018-11-02"},"netIncome":{"raw":334000000,"fmt":"334M","longFmt":"334,000,000"},"depreciation":{"raw":158000000,"fmt":"158M","longFmt":"158,000,000"},"changeToNetincome":{"raw":314000000,"fmt":"314M","longFmt":"314,000,000"},"changeToAccountReceivables":{"raw":125000000,"fmt":"125M","longFmt":"125,000,000"},"changeToLiabilities":{"raw":196000000,"fmt":"196M","longFmt":"196,000,000"},"changeToOperatingActivities":{"raw":-299000000,"fmt":"-299M","longFmt":"-299,000,000"},"totalCashFromOperatingActivities":{"raw":769000000,"fmt":"769M","longFmt":"769,000,000"},"capitalExpenditures":{"raw":-57000000,"fmt":"-57M","longFmt":"-57,000,000"},"investments":{"raw":825000000,"fmt":"825M","longFmt":"825,000,000"},"totalCashflowsFromInvestingActivities":{"raw":273000000,"fmt":"273M","longFmt":"273,000,000"},"otherCashflowsFromFinancingActivities":{"raw":-8000000,"fmt":"-8M","longFmt":"-8,000,000"},"totalCashFromFinancingActivities":{"raw":37000000,"fmt":"37M","longFmt":"37,000,000"},"changeInCash":{"raw":1079000000,"fmt":"1.08B","longFmt":"1,079,000,000"},"repurchaseOfStock":{"raw":-37000000,"fmt":"-37M","longFmt":"-37,000,000"},"issuanceOfStock":{"raw":82000000,"fmt":"82M","longFmt":"82,000,000"}},{"maxAge":1,"endDate":{"raw":1533254400,"fmt":"2018-08-03"},"netIncome":{"raw":644000000,"fmt":"644M","longFmt":"644,000,000"},"depreciation":{"raw":151000000,"fmt":"151M","longFmt":"151,000,000"},"changeToNetincome":{"raw":-12000000,"fmt":"-12M","longFmt":"-12,000,000"},"changeToAccountReceivables":{"raw":-221000000,"fmt":"-221M","longFmt":"-221,000,000"},"changeToLiabilities":{"raw":268000000,"fmt":"268M","longFmt":"268,000,000"},"changeToOperatingActivities":{"raw":-92000000,"fmt":"-92M","longFmt":"-92,000,000"},"totalCashFromOperatingActivities":{"raw":787000000,"fmt":"787M","longFmt":"787,000,000"},"capitalExpenditures":{"raw":-60000000,"fmt":"-60M","longFmt":"-60,000,000"},"investments":{"raw":356000000,"fmt":"356M","longFmt":"356,000,000"},"totalCashflowsFromInvestingActivities":{"raw":322000000,"fmt":"322M","longFmt":"322,000,000"},"otherCashflowsFromFinancingActivities":{"raw":-8000000,"fmt":"-8M","longFmt":"-8,000,000"},"totalCashFromFinancingActivities":{"raw":-89000000,"fmt":"-89M","longFmt":"-89,000,000"},"changeInCash":{"raw":1020000000,"fmt":"1.02B","longFmt":"1,020,000,000"},"repurchaseOfStock":{"raw":-97000000,"fmt":"-97M","longFmt":"-97,000,000"},"issuanceOfStock":{"raw":8000000,"fmt":"8M","longFmt":"8,000,000"}}],"maxAge":86400},"defaultKeyStatistics":{"maxAge":1,"priceHint":{"raw":2,"fmt":"2","longFmt":"2"},"enterpriseValue":{"raw":72012029952,"fmt":"72.01B","longFmt":"72,012,029,952"},"forwardPE":{"raw":23.61989,"fmt":"23.62"},"profitMargins":{"raw":0.21500999,"fmt":"21.50%"},"floatShares":{"raw":77438876,"fmt":"77.44M","longFmt":"77,438,876"},"sharesOutstanding":{"raw":109891000,"fmt":"109.89M","longFmt":"109,891,000"},"sharesShort":{"raw":6592577,"fmt":"6.59M","longFmt":"6,592,577"},"sharesShortPriorMonth":{"raw":4705327,"fmt":"4.71M","longFmt":"4,705,327"},"sharesShortPreviousMonthDate":{"raw":1559260800,"fmt":"2019-05-31"},"dateShortInterest":{"raw":1561680000,"fmt":"2019-06-28"},"sharesPercentSharesOut":{"raw":0.0161,"fmt":"1.61%"},"heldPercentInsiders":{"raw":0.28314,"fmt":"28.31%"},"heldPercentInstitutions":{"raw":0.68504,"fmt":"68.50%"},"shortRatio":{"raw":4.47,"fmt":"4.47"},"shortPercentOfFloat":{"raw":0.1007,"fmt":"10.07%"},"beta":{"raw":0.917799,"fmt":"0.92"},"morningStarOverallRating":{},"morningStarRiskRating":{},"category":null,"bookValue":{"raw":1.367,"fmt":"1.37"},"priceToBook":{"raw":126.825165,"fmt":"126.83"},"annualReportExpenseRatio":{},"ytdReturn":{},"beta3Year":{},"totalAssets":{},"yield":{},"fundFamily":null,"fundInceptionDate":{},"legalType":null,"threeYearAverageReturn":{},"fiveYearAverageReturn":{},"priceToSalesTrailing12Months":{},"lastFiscalYearEnd":{"raw":1548979200,"fmt":"2019-02-01"},"nextFiscalYearEnd":{"raw":1612137600,"fmt":"2021-02-01"},"mostRecentQuarter":{"raw":1556841600,"fmt":"2019-05-03"},"earningsQuarterlyGrowth":{"raw":-0.464,"fmt":"-46.40%"},"revenueQuarterlyGrowth":{},"netIncomeToCommon":{"raw":1984999936,"fmt":"1.98B","longFmt":"1,984,999,936"},"trailingEps":{"raw":4.779,"fmt":"4.78"},"forwardEps":{"raw":7.34,"fmt":"7.34"},"pegRatio":{"raw":2.65,"fmt":"2.65"},"lastSplitFactor":null,"lastSplitDate":{},"enterpriseToRevenue":{"raw":7.8,"fmt":"7.80"},"enterpriseToEbitda":{"raw":29.072,"fmt":"29.07"},"52WeekChange":{"raw":0.10931456,"fmt":"10.93%"},"SandP52WeekChange":{"raw":0.077139735,"fmt":"7.71%"},"lastDividendValue":{},"lastCapGain":{},"annualHoldingsTurnover":{}},"financialData":{"maxAge":86400,"currentPrice":{"raw":173.37,"fmt":"173.37"},"targetHighPrice":{"raw":235.0,"fmt":"235.00"},"targetLowPrice":{"raw":125.0,"fmt":"125.00"},"targetMeanPrice":{"raw":193.77,"fmt":"193.77"},"targetMedianPrice":{"raw":194.5,"fmt":"194.50"},"recommendationMean":{"raw":2.3,"fmt":"2.30"},"recommendationKey":"buy","numberOfAnalystOpinions":{"raw":26,"fmt":"26","longFmt":"26"},"totalCash":{"raw":3311000064,"fmt":"3.31B","longFmt":"3,311,000,064"},"totalCashPerShare":{"raw":8.091,"fmt":"8.09"},"ebitda":{"raw":2476999936,"fmt":"2.48B","longFmt":"2,476,999,936"},"totalDebt":{"raw":4853000192,"fmt":"4.85B","longFmt":"4,853,000,192"},"quickRatio":{"raw":0.913,"fmt":"0.91"},"currentRatio":{"raw":0.971,"fmt":"0.97"},"totalRevenue":{"raw":9232000000,"fmt":"9.23B","longFmt":"9,232,000,000"},"debtToEquity":{"raw":865.062,"fmt":"865.06"},"revenuePerShare":{"raw":22.565,"fmt":"22.57"},"returnOnAssets":{"raw":0.070489995,"fmt":"7.05%"},"returnOnEquity":{"raw":0.38842,"fmt":"38.84%"},"grossProfits":{"raw":7716000000,"fmt":"7.72B","longFmt":"7,716,000,000"},"freeCashflow":{"raw":2597499904,"fmt":"2.6B","longFmt":"2,597,499,904"},"operatingCashflow":{"raw":3840999936,"fmt":"3.84B","longFmt":"3,840,999,936"},"earningsGrowth":{"raw":-0.472,"fmt":"-47.20%"},"revenueGrowth":{"raw":0.128,"fmt":"12.80%"},"grossMargins":{"raw":0.85767,"fmt":"85.77%"},"ebitdaMargins":{"raw":0.26830998,"fmt":"26.83%"},"operatingMargins":{"raw":0.22639,"fmt":"22.64%"},"profitMargins":{"raw":0.21500999,"fmt":"21.50%"},"financialCurrency":"USD"}}],"error":null}} </t>
  </si>
  <si>
    <t xml:space="preserve">{"quoteSummary":{"result":[{"cashflowStatementHistoryQuarterly":{"cashflowStatements":[{"maxAge":1,"endDate":{"raw":1553990400,"fmt":"2019-03-31"},"netIncome":{"raw":786000000,"fmt":"786M","longFmt":"786,000,000"},"depreciation":{"raw":440000000,"fmt":"440M","longFmt":"440,000,000"},"changeToNetincome":{"raw":290000000,"fmt":"290M","longFmt":"290,000,000"},"changeToAccountReceivables":{"raw":-28000000,"fmt":"-28M","longFmt":"-28,000,000"},"changeToLiabilities":{"raw":-387000000,"fmt":"-387M","longFmt":"-387,000,000"},"changeToInventory":{"raw":-110000000,"fmt":"-110M","longFmt":"-110,000,000"},"changeToOperatingActivities":{"raw":6000000,"fmt":"6M","longFmt":"6,000,000"},"totalCashFromOperatingActivities":{"raw":997000000,"fmt":"997M","longFmt":"997,000,000"},"capitalExpenditures":{"raw":-703000000,"fmt":"-703M","longFmt":"-703,000,000"},"otherCashflowsFromInvestingActivities":{"raw":-8000000,"fmt":"-8M","longFmt":"-8,000,000"},"totalCashflowsFromInvestingActivities":{"raw":-878000000,"fmt":"-878M","longFmt":"-878,000,000"},"dividendsPaid":{"raw":-389000000,"fmt":"-389M","longFmt":"-389,000,000"},"netBorrowings":{"raw":771000000,"fmt":"771M","longFmt":"771,000,000"},"otherCashflowsFromFinancingActivities":{"raw":-44000000,"fmt":"-44M","longFmt":"-44,000,000"},"totalCashFromFinancingActivities":{"raw":-59000000,"fmt":"-59M","longFmt":"-59,000,000"},"changeInCash":{"raw":60000000,"fmt":"60M","longFmt":"60,000,000"},"repurchaseOfStock":{"raw":-429000000,"fmt":"-429M","longFmt":"-429,000,000"},"issuanceOfStock":{"raw":32000000,"fmt":"32M","longFmt":"32,000,000"}},{"maxAge":1,"endDate":{"raw":1546214400,"fmt":"2018-12-31"},"netIncome":{"raw":1143000000,"fmt":"1.14B","longFmt":"1,143,000,000"},"depreciation":{"raw":346000000,"fmt":"346M","longFmt":"346,000,000"},"changeToNetincome":{"raw":32000000,"fmt":"32M","longFmt":"32,000,000"},"changeToAccountReceivables":{"raw":26000000,"fmt":"26M","longFmt":"26,000,000"},"changeToLiabilities":{"raw":394000000,"fmt":"394M","longFmt":"394,000,000"},"changeToInventory":{"raw":13000000,"fmt":"13M","longFmt":"13,000,000"},"changeToOperatingActivities":{"raw":-37000000,"fmt":"-37M","longFmt":"-37,000,000"},"totalCashFromOperatingActivities":{"raw":1917000000,"fmt":"1.92B","longFmt":"1,917,000,000"},"capitalExpenditures":{"raw":-1264000000,"fmt":"-1.26B","longFmt":"-1,264,000,000"},"otherCashflowsFromInvestingActivities":{"raw":-20000000,"fmt":"-20M","longFmt":"-20,000,000"},"totalCashflowsFromInvestingActivities":{"raw":-1284000000,"fmt":"-1.28B","longFmt":"-1,284,000,000"},"dividendsPaid":{"raw":-331000000,"fmt":"-331M","longFmt":"-331,000,000"},"netBorrowings":{"raw":126000000,"fmt":"126M","longFmt":"126,000,000"},"otherCashflowsFromFinancingActivities":{"raw":15000000,"fmt":"15M","longFmt":"15,000,000"},"totalCashFromFinancingActivities":{"raw":-683000000,"fmt":"-683M","longFmt":"-683,000,000"},"changeInCash":{"raw":-50000000,"fmt":"-50M","longFmt":"-50,000,000"},"repurchaseOfStock":{"raw":-520000000,"fmt":"-520M","longFmt":"-520,000,000"},"issuanceOfStock":{"raw":27000000,"fmt":"27M","longFmt":"27,000,000"}},{"maxAge":1,"endDate":{"raw":1538265600,"fmt":"2018-09-30"},"netIncome":{"raw":1134000000,"fmt":"1.13B","longFmt":"1,134,000,000"},"depreciation":{"raw":330000000,"fmt":"330M","longFmt":"330,000,000"},"changeToNetincome":{"raw":133000000,"fmt":"133M","longFmt":"133,000,000"},"changeToAccountReceivables":{"raw":-57000000,"fmt":"-57M","longFmt":"-57,000,000"},"changeToLiabilities":{"raw":-30000000,"fmt":"-30M","longFmt":"-30,000,000"},"changeToInventory":{"raw":-4000000,"fmt":"-4M","longFmt":"-4,000,000"},"changeToOperatingActivities":{"raw":58000000,"fmt":"58M","longFmt":"58,000,000"},"totalCashFromOperatingActivities":{"raw":1564000000,"fmt":"1.56B","longFmt":"1,564,000,000"},"capitalExpenditures":{"raw":-1002000000,"fmt":"-1B","longFmt":"-1,002,000,000"},"otherCashflowsFromInvestingActivities":{"raw":-17000000,"fmt":"-17M","longFmt":"-17,000,000"},"totalCashflowsFromInvestingActivities":{"raw":-979000000,"fmt":"-979M","longFmt":"-979,000,000"},"dividendsPaid":{"raw":-332000000,"fmt":"-332M","longFmt":"-332,000,000"},"netBorrowings":{"raw":167000000,"fmt":"167M","longFmt":"167,000,000"},"otherCashflowsFromFinancingActivities":{"raw":31000000,"fmt":"31M","longFmt":"31,000,000"},"totalCashFromFinancingActivities":{"raw":-644000000,"fmt":"-644M","longFmt":"-644,000,000"},"effectOfExchangeRate":{"raw":-11000000,"fmt":"-11M","longFmt":"-11,000,000"},"changeInCash":{"raw":-70000000,"fmt":"-70M","longFmt":"-70,000,000"},"repurchaseOfStock":{"raw":-527000000,"fmt":"-527M","longFmt":"-527,000,000"},"issuanceOfStock":{"raw":17000000,"fmt":"17M","longFmt":"17,000,000"}},{"maxAge":1,"endDate":{"raw":1530316800,"fmt":"2018-06-30"},"netIncome":{"raw":1310000000,"fmt":"1.31B","longFmt":"1,310,000,000"},"depreciation":{"raw":330000000,"fmt":"330M","longFmt":"330,000,000"},"changeToNetincome":{"raw":-133000000,"fmt":"-133M","longFmt":"-133,000,000"},"changeToAccountReceivables":{"raw":-26000000,"fmt":"-26M","longFmt":"-26,000,000"},"changeToLiabilities":{"raw":216000000,"fmt":"216M","longFmt":"216,000,000"},"changeToInventory":{"raw":-33000000,"fmt":"-33M","longFmt":"-33,000,000"},"changeToOperatingActivities":{"raw":18000000,"fmt":"18M","longFmt":"18,000,000"},"totalCashFromOperatingActivities":{"raw":1682000000,"fmt":"1.68B","longFmt":"1,682,000,000"},"capitalExpenditures":{"raw":-840000000,"fmt":"-840M","longFmt":"-840,000,000"},"otherCashflowsFromInvestingActivities":{"raw":-22000000,"fmt":"-22M","longFmt":"-22,000,000"},"totalCashflowsFromInvestingActivities":{"raw":-708000000,"fmt":"-708M","longFmt":"-708,000,000"},"dividendsPaid":{"raw":-334000000,"fmt":"-334M","longFmt":"-334,000,000"},"netBorrowings":{"raw":-149000000,"fmt":"-149M","longFmt":"-149,000,000"},"otherCashflowsFromFinancingActivities":{"raw":19000000,"fmt":"19M","longFmt":"19,000,000"},"totalCashFromFinancingActivities":{"raw":-822000000,"fmt":"-822M","longFmt":"-822,000,000"},"effectOfExchangeRate":{"raw":2000000,"fmt":"2M","longFmt":"2,000,000"},"changeInCash":{"raw":154000000,"fmt":"154M","longFmt":"154,000,000"},"repurchaseOfStock":{"raw":-409000000,"fmt":"-409M","longFmt":"-409,000,000"},"issuanceOfStock":{"raw":51000000,"fmt":"51M","longFmt":"51,000,000"}}],"maxAge":86400},"defaultKeyStatistics":{"maxAge":1,"priceHint":{"raw":2,"fmt":"2","longFmt":"2"},"enterpriseValue":{"raw":67595177984,"fmt":"67.6B","longFmt":"67,595,177,984"},"forwardPE":{"raw":17.969753,"fmt":"17.97"},"profitMargins":{"raw":0.29806998,"fmt":"29.81%"},"floatShares":{"raw":619725884,"fmt":"619.73M","longFmt":"619,725,884"},"sharesOutstanding":{"raw":727267008,"fmt":"727.27M","longFmt":"727,267,008"},"sharesShort":{"raw":3889104,"fmt":"3.89M","longFmt":"3,889,104"},"sharesShortPriorMonth":{"raw":4434875,"fmt":"4.43M","longFmt":"4,434,875"},"sharesShortPreviousMonthDate":{"raw":1559260800,"fmt":"2019-05-31"},"dateShortInterest":{"raw":1561680000,"fmt":"2019-06-28"},"sharesPercentSharesOut":{"raw":0.0054,"fmt":"0.54%"},"heldPercentInsiders":{"raw":0.03043,"fmt":"3.04%"},"heldPercentInstitutions":{"raw":0.0,"fmt":"0.00%"},"shortRatio":{"raw":5.2,"fmt":"5.2"},"shortPercentOfFloat":{},"beta":{"raw":0.978323,"fmt":"0.98"},"morningStarOverallRating":{},"morningStarRiskRating":{},"category":null,"bookValue":{"raw":18.142,"fmt":"18.14"},"priceToBook":{"raw":5.2397747,"fmt":"5.24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0.061,"fmt":"6.10%"},"revenueQuarterlyGrowth":{},"netIncomeToCommon":{},"trailingEps":{"raw":5.873,"fmt":"5.87"},"forwardEps":{"raw":5.29,"fmt":"5.29"},"pegRatio":{"raw":3.1,"fmt":"3.10"},"lastSplitFactor":"1/2","lastSplitDate":{"raw":1385942400,"fmt":"2013-12-02"},"enterpriseToRevenue":{},"enterpriseToEbitda":{},"52WeekChange":{"raw":0.103952765,"fmt":"10.40%"},"SandP52WeekChange":{"raw":0.077139735,"fmt":"7.71%"},"lastDividendValue":{},"lastCapGain":{},"annualHoldingsTurnover":{}},"financialData":{"maxAge":86400,"currentPrice":{"raw":95.06,"fmt":"95.06"},"targetHighPrice":{"raw":107.38,"fmt":"107.38"},"targetLowPrice":{"raw":86.28,"fmt":"86.28"},"targetMeanPrice":{"raw":97.66,"fmt":"97.66"},"targetMedianPrice":{"raw":97.36,"fmt":"97.36"},"recommendationMean":{"raw":2.5,"fmt":"2.50"},"recommendationKey":"buy","numberOfAnalystOpinions":{"raw":20,"fmt":"20","longFmt":"20"},"totalCash":{},"totalCashPerShare":{},"ebitda":{},"totalDebt":{},"quickRatio":{"raw":0.395,"fmt":"0.40"},"currentRatio":{"raw":0.754,"fmt":"0.75"},"totalRevenue":{},"debtToEquity":{"raw":79.872,"fmt":"79.87"},"revenuePerShare":{},"returnOnAssets":{"raw":0.09024999,"fmt":"9.02%"},"returnOnEquity":{"raw":0.25636,"fmt":"25.64%"},"grossProfits":{"raw":7620000000,"fmt":"7.62B","longFmt":"7,620,000,000"},"freeCashflow":{},"operatingCashflow":{},"earningsGrowth":{"raw":0.08,"fmt":"8.00%"},"revenueGrowth":{"raw":0.11,"fmt":"11.00%"},"grossMargins":{"raw":0.53207,"fmt":"53.21%"},"ebitdaMargins":{"raw":0.49901,"fmt":"49.90%"},"operatingMargins":{"raw":0.0,"fmt":"0.00%"},"profitMargins":{"raw":0.29806998,"fmt":"29.81%"},"financialCurrency":"CAD"}}],"error":null}} </t>
  </si>
  <si>
    <t xml:space="preserve">{"quoteSummary":{"result":[{"cashflowStatementHistoryQuarterly":{"cashflowStatements":[{"maxAge":1,"endDate":{"raw":1553990400,"fmt":"2019-03-31"},"netIncome":{"raw":1040000000,"fmt":"1.04B","longFmt":"1,040,000,000"},"depreciation":{"raw":76000000,"fmt":"76M","longFmt":"76,000,000"},"changeToNetincome":{"raw":-66000000,"fmt":"-66M","longFmt":"-66,000,000"},"changeToAccountReceivables":{"raw":278000000,"fmt":"278M","longFmt":"278,000,000"},"changeToLiabilities":{"raw":-228000000,"fmt":"-228M","longFmt":"-228,000,000"},"changeToOperatingActivities":{"raw":-44000000,"fmt":"-44M","longFmt":"-44,000,000"},"totalCashFromOperatingActivities":{"raw":1322000000,"fmt":"1.32B","longFmt":"1,322,000,000"},"investments":{"raw":-596000000,"fmt":"-596M","longFmt":"-596,000,000"},"otherCashflowsFromInvestingActivities":{"raw":-77000000,"fmt":"-77M","longFmt":"-77,000,000"},"totalCashflowsFromInvestingActivities":{"raw":-673000000,"fmt":"-673M","longFmt":"-673,000,000"},"dividendsPaid":{"raw":-336000000,"fmt":"-336M","longFmt":"-336,000,000"},"netBorrowings":{"raw":1000000,"fmt":"1M","longFmt":"1,000,000"},"otherCashflowsFromFinancingActivities":{"raw":37000000,"fmt":"37M","longFmt":"37,000,000"},"totalCashFromFinancingActivities":{"raw":-630000000,"fmt":"-630M","longFmt":"-630,000,000"},"effectOfExchangeRate":{"raw":34000000,"fmt":"34M","longFmt":"34,000,000"},"changeInCash":{"raw":53000000,"fmt":"53M","longFmt":"53,000,000"},"repurchaseOfStock":{"raw":-367000000,"fmt":"-367M","longFmt":"-367,000,000"},"issuanceOfStock":{"raw":35000000,"fmt":"35M","longFmt":"35,000,000"}},{"maxAge":1,"endDate":{"raw":1546214400,"fmt":"2018-12-31"},"netIncome":{"raw":355000000,"fmt":"355M","longFmt":"355,000,000"},"depreciation":{"raw":86000000,"fmt":"86M","longFmt":"86,000,000"},"changeToNetincome":{"raw":1149000000,"fmt":"1.15B","longFmt":"1,149,000,000"},"changeToAccountReceivables":{"raw":93000000,"fmt":"93M","longFmt":"93,000,000"},"changeToLiabilities":{"raw":422000000,"fmt":"422M","longFmt":"422,000,000"},"changeToOperatingActivities":{"raw":-501000000,"fmt":"-501M","longFmt":"-501,000,000"},"totalCashFromOperatingActivities":{"raw":1583000000,"fmt":"1.58B","longFmt":"1,583,000,000"},"investments":{"raw":-805000000,"fmt":"-805M","longFmt":"-805,000,000"},"otherCashflowsFromInvestingActivities":{"raw":-3000000,"fmt":"-3M","longFmt":"-3,000,000"},"totalCashflowsFromInvestingActivities":{"raw":-808000000,"fmt":"-808M","longFmt":"-808,000,000"},"dividendsPaid":{"raw":-336000000,"fmt":"-336M","longFmt":"-336,000,000"},"netBorrowings":{"raw":4000000,"fmt":"4M","longFmt":"4,000,000"},"otherCashflowsFromFinancingActivities":{"raw":48000000,"fmt":"48M","longFmt":"48,000,000"},"totalCashFromFinancingActivities":{"raw":-567000000,"fmt":"-567M","longFmt":"-567,000,000"},"effectOfExchangeRate":{"raw":-25000000,"fmt":"-25M","longFmt":"-25,000,000"},"changeInCash":{"raw":183000000,"fmt":"183M","longFmt":"183,000,000"},"repurchaseOfStock":{"raw":-312000000,"fmt":"-312M","longFmt":"-312,000,000"},"issuanceOfStock":{"raw":29000000,"fmt":"29M","longFmt":"29,000,000"}},{"maxAge":1,"endDate":{"raw":1538265600,"fmt":"2018-09-30"},"netIncome":{"raw":1231000000,"fmt":"1.23B","longFmt":"1,231,000,000"},"depreciation":{"raw":83000000,"fmt":"83M","longFmt":"83,000,000"},"changeToNetincome":{"raw":-338000000,"fmt":"-338M","longFmt":"-338,000,000"},"changeToAccountReceivables":{"raw":55000000,"fmt":"55M","longFmt":"55,000,000"},"changeToLiabilities":{"raw":461000000,"fmt":"461M","longFmt":"461,000,000"},"changeToOperatingActivities":{"raw":250000000,"fmt":"250M","longFmt":"250,000,000"},"totalCashFromOperatingActivities":{"raw":1700000000,"fmt":"1.7B","longFmt":"1,700,000,000"},"investments":{"raw":-1055000000,"fmt":"-1.05B","longFmt":"-1,055,000,000"},"otherCashflowsFromInvestingActivities":{"raw":188000000,"fmt":"188M","longFmt":"188,000,000"},"totalCashflowsFromInvestingActivities":{"raw":-867000000,"fmt":"-867M","longFmt":"-867,000,000"},"dividendsPaid":{"raw":-340000000,"fmt":"-340M","longFmt":"-340,000,000"},"netBorrowings":{"raw":-100000000,"fmt":"-100M","longFmt":"-100,000,000"},"otherCashflowsFromFinancingActivities":{"raw":24000000,"fmt":"24M","longFmt":"24,000,000"},"totalCashFromFinancingActivities":{"raw":-775000000,"fmt":"-775M","longFmt":"-775,000,000"},"effectOfExchangeRate":{"raw":-2000000,"fmt":"-2M","longFmt":"-2,000,000"},"changeInCash":{"raw":56000000,"fmt":"56M","longFmt":"56,000,000"},"repurchaseOfStock":{"raw":-385000000,"fmt":"-385M","longFmt":"-385,000,000"},"issuanceOfStock":{"raw":26000000,"fmt":"26M","longFmt":"26,000,000"}},{"maxAge":1,"endDate":{"raw":1530316800,"fmt":"2018-06-30"},"netIncome":{"raw":1294000000,"fmt":"1.29B","longFmt":"1,294,000,000"},"depreciation":{"raw":85000000,"fmt":"85M","longFmt":"85,000,000"},"changeToNetincome":{"raw":-73000000,"fmt":"-73M","longFmt":"-73,000,000"},"changeToAccountReceivables":{"raw":-955000000,"fmt":"-955M","longFmt":"-955,000,000"},"changeToLiabilities":{"raw":759000000,"fmt":"759M","longFmt":"759,000,000"},"changeToOperatingActivities":{"raw":400000000,"fmt":"400M","longFmt":"400,000,000"},"totalCashFromOperatingActivities":{"raw":1646000000,"fmt":"1.65B","longFmt":"1,646,000,000"},"investments":{"raw":-449000000,"fmt":"-449M","longFmt":"-449,000,000"},"otherCashflowsFromInvestingActivities":{"raw":70000000,"fmt":"70M","longFmt":"70,000,000"},"totalCashflowsFromInvestingActivities":{"raw":-379000000,"fmt":"-379M","longFmt":"-379,000,000"},"dividendsPaid":{"raw":-331000000,"fmt":"-331M","longFmt":"-331,000,000"},"netBorrowings":{"raw":-1603000000,"fmt":"-1.6B","longFmt":"-1,603,000,000"},"otherCashflowsFromFinancingActivities":{"raw":10000000,"fmt":"10M","longFmt":"10,000,000"},"totalCashFromFinancingActivities":{"raw":-2216000000,"fmt":"-2.22B","longFmt":"-2,216,000,000"},"effectOfExchangeRate":{"raw":-63000000,"fmt":"-63M","longFmt":"-63,000,000"},"changeInCash":{"raw":-1012000000,"fmt":"-1.01B","longFmt":"-1,012,000,000"},"repurchaseOfStock":{"raw":-318000000,"fmt":"-318M","longFmt":"-318,000,000"},"issuanceOfStock":{"raw":26000000,"fmt":"26M","longFmt":"26,000,000"}}],"maxAge":86400},"defaultKeyStatistics":{"maxAge":1,"priceHint":{"raw":2,"fmt":"2","longFmt":"2"},"enterpriseValue":{"raw":81059151872,"fmt":"81.06B","longFmt":"81,059,151,872"},"forwardPE":{"raw":13.424001,"fmt":"13.42"},"profitMargins":{"raw":0.1197,"fmt":"11.97%"},"floatShares":{"raw":454867099,"fmt":"454.87M","longFmt":"454,867,099"},"sharesOutstanding":{"raw":457871008,"fmt":"457.87M","longFmt":"457,871,008"},"sharesShort":{"raw":5975821,"fmt":"5.98M","longFmt":"5,975,821"},"sharesShortPriorMonth":{"raw":7531317,"fmt":"7.53M","longFmt":"7,531,317"},"sharesShortPreviousMonthDate":{"raw":1559260800,"fmt":"2019-05-31"},"dateShortInterest":{"raw":1561680000,"fmt":"2019-06-28"},"sharesPercentSharesOut":{"raw":0.013099999,"fmt":"1.31%"},"heldPercentInsiders":{"raw":0.0061799996,"fmt":"0.62%"},"heldPercentInstitutions":{"raw":0.90549004,"fmt":"90.55%"},"shortRatio":{"raw":3.93,"fmt":"3.93"},"shortPercentOfFloat":{"raw":0.013099999,"fmt":"1.31%"},"beta":{"raw":0.584799,"fmt":"0.58"},"morningStarOverallRating":{},"morningStarRiskRating":{},"category":null,"bookValue":{"raw":114.268,"fmt":"114.27"},"priceToBook":{"raw":1.3216299,"fmt":"1.32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-0.039,"fmt":"-3.90%"},"revenueQuarterlyGrowth":{},"netIncomeToCommon":{"raw":3920000000,"fmt":"3.92B","longFmt":"3,920,000,000"},"trailingEps":{"raw":8.437,"fmt":"8.44"},"forwardEps":{"raw":11.25,"fmt":"11.25"},"pegRatio":{"raw":1.37,"fmt":"1.37"},"lastSplitFactor":"2/1","lastSplitDate":{"raw":1145404800,"fmt":"2006-04-19"},"enterpriseToRevenue":{"raw":2.475,"fmt":"2.47"},"enterpriseToEbitda":{"raw":15.597,"fmt":"15.60"},"52WeekChange":{"raw":0.13488793,"fmt":"13.49%"},"SandP52WeekChange":{"raw":0.077139735,"fmt":"7.71%"},"lastDividendValue":{},"lastCapGain":{},"annualHoldingsTurnover":{}},"financialData":{"maxAge":86400,"currentPrice":{"raw":151.02,"fmt":"151.02"},"targetHighPrice":{"raw":170.0,"fmt":"170.00"},"targetLowPrice":{"raw":129.0,"fmt":"129.00"},"targetMeanPrice":{"raw":155.24,"fmt":"155.24"},"targetMedianPrice":{"raw":156.0,"fmt":"156.00"},"recommendationMean":{"raw":2.5,"fmt":"2.50"},"recommendationKey":"buy","numberOfAnalystOpinions":{"raw":17,"fmt":"17","longFmt":"17"},"totalCash":{"raw":4349000192,"fmt":"4.35B","longFmt":"4,349,000,192"},"totalCashPerShare":{"raw":9.498,"fmt":"9.5"},"ebitda":{"raw":5197000192,"fmt":"5.2B","longFmt":"5,197,000,192"},"totalDebt":{"raw":17016000512,"fmt":"17.02B","longFmt":"17,016,000,512"},"quickRatio":{"raw":0.151,"fmt":"0.15"},"currentRatio":{"raw":0.365,"fmt":"0.37"},"totalRevenue":{"raw":32747999232,"fmt":"32.75B","longFmt":"32,747,999,232"},"debtToEquity":{"raw":32.501,"fmt":"32.50"},"revenuePerShare":{"raw":70.898,"fmt":"70.90"},"returnOnAssets":{"raw":0.01789,"fmt":"1.79%"},"returnOnEquity":{"raw":0.07564,"fmt":"7.56%"},"grossProfits":{"raw":8224000000,"fmt":"8.22B","longFmt":"8,224,000,000"},"freeCashflow":{"raw":4038874880,"fmt":"4.04B","longFmt":"4,038,874,880"},"operatingCashflow":{"raw":6250999808,"fmt":"6.25B","longFmt":"6,250,999,808"},"earningsGrowth":{"raw":-0.022,"fmt":"-2.20%"},"revenueGrowth":{"raw":0.009,"fmt":"0.90%"},"grossMargins":{"raw":0.25198,"fmt":"25.20%"},"ebitdaMargins":{"raw":0.1587,"fmt":"15.87%"},"operatingMargins":{"raw":0.14862001,"fmt":"14.86%"},"profitMargins":{"raw":0.1197,"fmt":"11.97%"},"financialCurrency":"USD"}}],"error":null}} </t>
  </si>
  <si>
    <t xml:space="preserve">{"quoteSummary":{"result":[{"cashflowStatementHistoryQuarterly":{"cashflowStatements":[{"maxAge":1,"endDate":{"raw":1556582400,"fmt":"2019-04-30"},"netIncome":{"raw":71500000,"fmt":"71.5M","longFmt":"71,500,000"},"depreciation":{"raw":112300000,"fmt":"112.3M","longFmt":"112,300,000"},"changeToNetincome":{"raw":12200000,"fmt":"12.2M","longFmt":"12,200,000"},"changeToAccountReceivables":{"raw":-1600000,"fmt":"-1.6M","longFmt":"-1,600,000"},"changeToLiabilities":{"raw":54900000,"fmt":"54.9M","longFmt":"54,900,000"},"changeToInventory":{"raw":13500000,"fmt":"13.5M","longFmt":"13,500,000"},"changeToOperatingActivities":{"raw":-30300000,"fmt":"-30.3M","longFmt":"-30,300,000"},"totalCashFromOperatingActivities":{"raw":274200000,"fmt":"274.2M","longFmt":"274,200,000"},"capitalExpenditures":{"raw":-92600000,"fmt":"-92.6M","longFmt":"-92,600,000"},"otherCashflowsFromInvestingActivities":{"raw":-7500000,"fmt":"-7.5M","longFmt":"-7,500,000"},"totalCashflowsFromInvestingActivities":{"raw":-101400000,"fmt":"-101.4M","longFmt":"-101,400,000"},"dividendsPaid":{"raw":-96500000,"fmt":"-96.5M","longFmt":"-96,500,000"},"netBorrowings":{"raw":-178000000,"fmt":"-178M","longFmt":"-178,000,000"},"otherCashflowsFromFinancingActivities":{"raw":100000,"fmt":"100k","longFmt":"100,000"},"totalCashFromFinancingActivities":{"raw":-274600000,"fmt":"-274.6M","longFmt":"-274,600,000"},"effectOfExchangeRate":{"raw":-3400000,"fmt":"-3.4M","longFmt":"-3,400,000"},"changeInCash":{"raw":-105200000,"fmt":"-105.2M","longFmt":"-105,200,000"},"repurchaseOfStock":{"raw":-200000,"fmt":"-200k","longFmt":"-200,000"}},{"maxAge":1,"endDate":{"raw":1548892800,"fmt":"2019-01-31"},"netIncome":{"raw":121400000,"fmt":"121.4M","longFmt":"121,400,000"},"depreciation":{"raw":110900000,"fmt":"110.9M","longFmt":"110,900,000"},"changeToNetincome":{"raw":107600000,"fmt":"107.6M","longFmt":"107,600,000"},"changeToAccountReceivables":{"raw":59800000,"fmt":"59.8M","longFmt":"59,800,000"},"changeToLiabilities":{"raw":-26400000,"fmt":"-26.4M","longFmt":"-26,400,000"},"changeToInventory":{"raw":41600000,"fmt":"41.6M","longFmt":"41,600,000"},"changeToOperatingActivities":{"raw":14600000,"fmt":"14.6M","longFmt":"14,600,000"},"totalCashFromOperatingActivities":{"raw":421100000,"fmt":"421.1M","longFmt":"421,100,000"},"capitalExpenditures":{"raw":-88100000,"fmt":"-88.1M","longFmt":"-88,100,000"},"otherCashflowsFromInvestingActivities":{"raw":-15600000,"fmt":"-15.6M","longFmt":"-15,600,000"},"totalCashflowsFromInvestingActivities":{"raw":-103900000,"fmt":"-103.9M","longFmt":"-103,900,000"},"dividendsPaid":{"raw":-96500000,"fmt":"-96.5M","longFmt":"-96,500,000"},"netBorrowings":{"raw":-186000000,"fmt":"-186M","longFmt":"-186,000,000"},"otherCashflowsFromFinancingActivities":{"raw":100000,"fmt":"100k","longFmt":"100,000"},"totalCashFromFinancingActivities":{"raw":-282600000,"fmt":"-282.6M","longFmt":"-282,600,000"},"effectOfExchangeRate":{"raw":700000,"fmt":"700k","longFmt":"700,000"},"changeInCash":{"raw":35300000,"fmt":"35.3M","longFmt":"35,300,000"},"repurchaseOfStock":{"raw":-200000,"fmt":"-200k","longFmt":"-200,000"}},{"maxAge":1,"endDate":{"raw":1540944000,"fmt":"2018-10-31"},"netIncome":{"raw":188500000,"fmt":"188.5M","longFmt":"188,500,000"},"depreciation":{"raw":111200000,"fmt":"111.2M","longFmt":"111,200,000"},"changeToNetincome":{"raw":-21200000,"fmt":"-21.2M","longFmt":"-21,200,000"},"changeToAccountReceivables":{"raw":-58500000,"fmt":"-58.5M","longFmt":"-58,500,000"},"changeToLiabilities":{"raw":14400000,"fmt":"14.4M","longFmt":"14,400,000"},"changeToInventory":{"raw":5300000,"fmt":"5.3M","longFmt":"5,300,000"},"changeToOperatingActivities":{"raw":3600000,"fmt":"3.6M","longFmt":"3,600,000"},"totalCashFromOperatingActivities":{"raw":202900000,"fmt":"202.9M","longFmt":"202,900,000"},"capitalExpenditures":{"raw":-77800000,"fmt":"-77.8M","longFmt":"-77,800,000"},"otherCashflowsFromInvestingActivities":{"raw":16300000,"fmt":"16.3M","longFmt":"16,300,000"},"totalCashflowsFromInvestingActivities":{"raw":312600000,"fmt":"312.6M","longFmt":"312,600,000"},"dividendsPaid":{"raw":-96500000,"fmt":"-96.5M","longFmt":"-96,500,000"},"netBorrowings":{"raw":-440000000,"fmt":"-440M","longFmt":"-440,000,000"},"otherCashflowsFromFinancingActivities":{"raw":2500000,"fmt":"2.5M","longFmt":"2,500,000"},"totalCashFromFinancingActivities":{"raw":-534300000,"fmt":"-534.3M","longFmt":"-534,300,000"},"effectOfExchangeRate":{"raw":-2000000,"fmt":"-2M","longFmt":"-2,000,000"},"changeInCash":{"raw":-20800000,"fmt":"-20.8M","longFmt":"-20,800,000"},"repurchaseOfStock":{"raw":-300000,"fmt":"-300k","longFmt":"-300,000"}},{"maxAge":1,"endDate":{"raw":1532995200,"fmt":"2018-07-31"},"netIncome":{"raw":133000000,"fmt":"133M","longFmt":"133,000,000"},"depreciation":{"raw":111900000,"fmt":"111.9M","longFmt":"111,900,000"},"changeToNetincome":{"raw":-17600000,"fmt":"-17.6M","longFmt":"-17,600,000"},"changeToAccountReceivables":{"raw":-52700000,"fmt":"-52.7M","longFmt":"-52,700,000"},"changeToLiabilities":{"raw":800000,"fmt":"800k","longFmt":"800,000"},"changeToInventory":{"raw":-65700000,"fmt":"-65.7M","longFmt":"-65,700,000"},"changeToOperatingActivities":{"raw":74400000,"fmt":"74.4M","longFmt":"74,400,000"},"totalCashFromOperatingActivities":{"raw":243000000,"fmt":"243M","longFmt":"243,000,000"},"capitalExpenditures":{"raw":-101300000,"fmt":"-101.3M","longFmt":"-101,300,000"},"otherCashflowsFromInvestingActivities":{"raw":-25200000,"fmt":"-25.2M","longFmt":"-25,200,000"},"totalCashflowsFromInvestingActivities":{"raw":-2031500000,"fmt":"-2.03B","longFmt":"-2,031,500,000"},"dividendsPaid":{"raw":-88400000,"fmt":"-88.4M","longFmt":"-88,400,000"},"netBorrowings":{"raw":1886000000,"fmt":"1.89B","longFmt":"1,886,000,000"},"otherCashflowsFromFinancingActivities":{"raw":-2400000,"fmt":"-2.4M","longFmt":"-2,400,000"},"totalCashFromFinancingActivities":{"raw":1790500000,"fmt":"1.79B","longFmt":"1,790,500,000"},"effectOfExchangeRate":{"raw":-2600000,"fmt":"-2.6M","longFmt":"-2,600,000"},"changeInCash":{"raw":-600000,"fmt":"-600k","longFmt":"-600,000"},"repurchaseOfStock":{"raw":-4700000,"fmt":"-4.7M","longFmt":"-4,700,000"}}],"maxAge":86400},"defaultKeyStatistics":{"maxAge":1,"priceHint":{"raw":2,"fmt":"2","longFmt":"2"},"enterpriseValue":{"raw":18949242880,"fmt":"18.95B","longFmt":"18,949,242,880"},"forwardPE":{"raw":13.065834,"fmt":"13.07"},"profitMargins":{"raw":0.065630004,"fmt":"6.56%"},"floatShares":{"raw":109210008,"fmt":"109.21M","longFmt":"109,210,008"},"sharesOutstanding":{"raw":114039000,"fmt":"114.04M","longFmt":"114,039,000"},"sharesShort":{"raw":6609493,"fmt":"6.61M","longFmt":"6,609,493"},"sharesShortPriorMonth":{"raw":5248797,"fmt":"5.25M","longFmt":"5,248,797"},"sharesShortPreviousMonthDate":{"raw":1559260800,"fmt":"2019-05-31"},"dateShortInterest":{"raw":1561680000,"fmt":"2019-06-28"},"sharesPercentSharesOut":{"raw":0.058000002,"fmt":"5.80%"},"heldPercentInsiders":{"raw":0.04532,"fmt":"4.53%"},"heldPercentInstitutions":{"raw":0.80526,"fmt":"80.53%"},"shortRatio":{"raw":6.51,"fmt":"6.51"},"shortPercentOfFloat":{"raw":0.0682,"fmt":"6.82%"},"beta":{"raw":0.568956,"fmt":"0.57"},"morningStarOverallRating":{},"morningStarRiskRating":{},"category":null,"bookValue":{"raw":70.075,"fmt":"70.07"},"priceToBook":{"raw":1.6426686,"fmt":"1.64"},"annualReportExpenseRatio":{},"ytdReturn":{},"beta3Year":{},"totalAssets":{},"yield":{},"fundFamily":null,"fundInceptionDate":{},"legalType":null,"threeYearAverageReturn":{},"fiveYearAverageReturn":{},"priceToSalesTrailing12Months":{},"lastFiscalYearEnd":{"raw":1556582400,"fmt":"2019-04-30"},"nextFiscalYearEnd":{"raw":1619740800,"fmt":"2021-04-30"},"mostRecentQuarter":{"raw":1556582400,"fmt":"2019-04-30"},"earningsQuarterlyGrowth":{"raw":-0.615,"fmt":"-61.50%"},"revenueQuarterlyGrowth":{},"netIncomeToCommon":{"raw":514400000,"fmt":"514.4M","longFmt":"514,400,000"},"trailingEps":{"raw":4.52,"fmt":"4.52"},"forwardEps":{"raw":8.81,"fmt":"8.81"},"pegRatio":{"raw":2.95,"fmt":"2.95"},"lastSplitFactor":"1/0","lastSplitDate":{"raw":1023062400,"fmt":"2002-06-03"},"enterpriseToRevenue":{"raw":2.418,"fmt":"2.42"},"enterpriseToEbitda":{"raw":11.863,"fmt":"11.86"},"52WeekChange":{"raw":0.06161785,"fmt":"6.16%"},"SandP52WeekChange":{"raw":0.077139735,"fmt":"7.71%"},"lastDividendValue":{},"lastCapGain":{},"annualHoldingsTurnover":{}},"financialData":{"maxAge":86400,"currentPrice":{"raw":115.11,"fmt":"115.11"},"targetHighPrice":{"raw":142.0,"fmt":"142.00"},"targetLowPrice":{"raw":95.0,"fmt":"95.00"},"targetMeanPrice":{"raw":114.54,"fmt":"114.54"},"targetMedianPrice":{"raw":114.0,"fmt":"114.00"},"recommendationMean":{"raw":3.3,"fmt":"3.30"},"recommendationKey":"hold","numberOfAnalystOpinions":{"raw":13,"fmt":"13","longFmt":"13"},"totalCash":{"raw":101300000,"fmt":"101.3M","longFmt":"101,300,000"},"totalCashPerShare":{"raw":0.891,"fmt":"0.89"},"ebitda":{"raw":1597299968,"fmt":"1.6B","longFmt":"1,597,299,968"},"totalDebt":{"raw":5959900160,"fmt":"5.96B","longFmt":"5,959,900,160"},"quickRatio":{"raw":0.258,"fmt":"0.26"},"currentRatio":{"raw":0.694,"fmt":"0.69"},"totalRevenue":{"raw":7838000128,"fmt":"7.84B","longFmt":"7,838,000,128"},"debtToEquity":{"raw":74.774,"fmt":"74.77"},"revenuePerShare":{"raw":68.872,"fmt":"68.87"},"returnOnAssets":{"raw":0.04494,"fmt":"4.49%"},"returnOnEquity":{"raw":0.06486,"fmt":"6.49%"},"grossProfits":{"raw":2915700000,"fmt":"2.92B","longFmt":"2,915,700,000"},"freeCashflow":{"raw":713237504,"fmt":"713.24M","longFmt":"713,237,504"},"operatingCashflow":{"raw":1141200000,"fmt":"1.14B","longFmt":"1,141,200,000"},"earningsGrowth":{"raw":-0.616,"fmt":"-61.60%"},"revenueGrowth":{"raw":0.068,"fmt":"6.80%"},"grossMargins":{"raw":0.372,"fmt":"37.20%"},"ebitdaMargins":{"raw":0.20379,"fmt":"20.38%"},"operatingMargins":{"raw":0.14685,"fmt":"14.69%"},"profitMargins":{"raw":0.065630004,"fmt":"6.56%"},"financialCurrency":"USD"}}],"error":null}} </t>
  </si>
  <si>
    <t xml:space="preserve">{"quoteSummary":{"result":[{"cashflowStatementHistoryQuarterly":{"cashflowStatements":[{"maxAge":1,"endDate":{"raw":1553990400,"fmt":"2019-03-31"},"netIncome":{"raw":1078400000,"fmt":"1.08B","longFmt":"1,078,400,000"},"depreciation":{"raw":70500000,"fmt":"70.5M","longFmt":"70,500,000"},"changeToNetincome":{"raw":-385600000,"fmt":"-385.6M","longFmt":"-385,600,000"},"changeToAccountReceivables":{"raw":-692700000,"fmt":"-692.7M","longFmt":"-692,700,000"},"changeToLiabilities":{"raw":1208600000,"fmt":"1.21B","longFmt":"1,208,600,000"},"changeToOperatingActivities":{"raw":124100000,"fmt":"124.1M","longFmt":"124,100,000"},"totalCashFromOperatingActivities":{"raw":1868500000,"fmt":"1.87B","longFmt":"1,868,500,000"},"capitalExpenditures":{"raw":-75800000,"fmt":"-75.8M","longFmt":"-75,800,000"},"investments":{"raw":-125400000,"fmt":"-125.4M","longFmt":"-125,400,000"},"otherCashflowsFromInvestingActivities":{"raw":-82400000,"fmt":"-82.4M","longFmt":"-82,400,000"},"totalCashflowsFromInvestingActivities":{"raw":-277400000,"fmt":"-277.4M","longFmt":"-277,400,000"},"dividendsPaid":{"raw":-1481300000,"fmt":"-1.48B","longFmt":"-1,481,300,000"},"totalCashFromFinancingActivities":{"raw":-1507400000,"fmt":"-1.51B","longFmt":"-1,507,400,000"},"changeInCash":{"raw":83700000,"fmt":"83.7M","longFmt":"83,700,000"},"repurchaseOfStock":{"raw":-26100000,"fmt":"-26.1M","longFmt":"-26,100,000"}},{"maxAge":1,"endDate":{"raw":1546214400,"fmt":"2018-12-31"},"netIncome":{"raw":264700000,"fmt":"264.7M","longFmt":"264,700,000"},"depreciation":{"raw":70600000,"fmt":"70.6M","longFmt":"70,600,000"},"changeToNetincome":{"raw":619800000,"fmt":"619.8M","longFmt":"619,800,000"},"changeToAccountReceivables":{"raw":279500000,"fmt":"279.5M","longFmt":"279,500,000"},"changeToLiabilities":{"raw":-608900000,"fmt":"-608.9M","longFmt":"-608,900,000"},"changeToOperatingActivities":{"raw":641300000,"fmt":"641.3M","longFmt":"641,300,000"},"totalCashFromOperatingActivities":{"raw":1083300000,"fmt":"1.08B","longFmt":"1,083,300,000"},"capitalExpenditures":{"raw":-101200000,"fmt":"-101.2M","longFmt":"-101,200,000"},"investments":{"raw":-1576000000,"fmt":"-1.58B","longFmt":"-1,576,000,000"},"otherCashflowsFromInvestingActivities":{"raw":700000,"fmt":"700k","longFmt":"700,000"},"totalCashflowsFromInvestingActivities":{"raw":-1675200000,"fmt":"-1.68B","longFmt":"-1,675,200,000"},"dividendsPaid":{"raw":-1481300000,"fmt":"-1.48B","longFmt":"-1,481,300,000"},"netBorrowings":{"raw":544500000,"fmt":"544.5M","longFmt":"544,500,000"},"totalCashFromFinancingActivities":{"raw":544200000,"fmt":"544.2M","longFmt":"544,200,000"},"changeInCash":{"raw":-47700000,"fmt":"-47.7M","longFmt":"-47,700,000"},"repurchaseOfStock":{"raw":-300000,"fmt":"-300k","longFmt":"-300,000"}},{"maxAge":1,"endDate":{"raw":1538265600,"fmt":"2018-09-30"},"netIncome":{"raw":928400000,"fmt":"928.4M","longFmt":"928,400,000"},"depreciation":{"raw":69200000,"fmt":"69.2M","longFmt":"69,200,000"},"changeToNetincome":{"raw":-152600000,"fmt":"-152.6M","longFmt":"-152,600,000"},"changeToAccountReceivables":{"raw":-546400000,"fmt":"-546.4M","longFmt":"-546,400,000"},"changeToLiabilities":{"raw":1095700000,"fmt":"1.1B","longFmt":"1,095,700,000"},"changeToOperatingActivities":{"raw":300900000,"fmt":"300.9M","longFmt":"300,900,000"},"totalCashFromOperatingActivities":{"raw":1718200000,"fmt":"1.72B","longFmt":"1,718,200,000"},"capitalExpenditures":{"raw":-62800000,"fmt":"-62.8M","longFmt":"-62,800,000"},"investments":{"raw":-1281100000,"fmt":"-1.28B","longFmt":"-1,281,100,000"},"otherCashflowsFromInvestingActivities":{"raw":-356900000,"fmt":"-356.9M","longFmt":"-356,900,000"},"totalCashflowsFromInvestingActivities":{"raw":-1700400000,"fmt":"-1.7B","longFmt":"-1,700,400,000"},"dividendsPaid":{"raw":-13500000,"fmt":"-13.5M","longFmt":"-13,500,000"},"netBorrowings":{"raw":544500000,"fmt":"544.5M","longFmt":"544,500,000"},"totalCashFromFinancingActivities":{"raw":-52800000,"fmt":"-52.8M","longFmt":"-52,800,000"},"changeInCash":{"raw":-35000000,"fmt":"-35M","longFmt":"-35,000,000"},"repurchaseOfStock":{"raw":-39300000,"fmt":"-39.3M","longFmt":"-39,300,000"}},{"maxAge":1,"endDate":{"raw":1530316800,"fmt":"2018-06-30"},"netIncome":{"raw":704200000,"fmt":"704.2M","longFmt":"704,200,000"},"depreciation":{"raw":63700000,"fmt":"63.7M","longFmt":"63,700,000"},"changeToNetincome":{"raw":-6000000,"fmt":"-6M","longFmt":"-6,000,000"},"changeToAccountReceivables":{"raw":-186400000,"fmt":"-186.4M","longFmt":"-186,400,000"},"changeToLiabilities":{"raw":825300000,"fmt":"825.3M","longFmt":"825,300,000"},"changeToOperatingActivities":{"raw":514500000,"fmt":"514.5M","longFmt":"514,500,000"},"totalCashFromOperatingActivities":{"raw":1736200000,"fmt":"1.74B","longFmt":"1,736,200,000"},"capitalExpenditures":{"raw":-66200000,"fmt":"-66.2M","longFmt":"-66,200,000"},"investments":{"raw":-1697200000,"fmt":"-1.7B","longFmt":"-1,697,200,000"},"otherCashflowsFromInvestingActivities":{"raw":278500000,"fmt":"278.5M","longFmt":"278,500,000"},"totalCashflowsFromInvestingActivities":{"raw":-1775600000,"fmt":"-1.78B","longFmt":"-1,775,600,000"},"dividendsPaid":{"raw":-13500000,"fmt":"-13.5M","longFmt":"-13,500,000"},"netBorrowings":{"raw":544500000,"fmt":"544.5M","longFmt":"544,500,000"},"totalCashFromFinancingActivities":{"raw":500000,"fmt":"500k","longFmt":"500,000"},"changeInCash":{"raw":-38900000,"fmt":"-38.9M","longFmt":"-38,900,000"},"repurchaseOfStock":{"raw":-2200000,"fmt":"-2.2M","longFmt":"-2,200,000"},"issuanceOfStock":{"raw":2700000,"fmt":"2.7M","longFmt":"2,700,000"}}],"maxAge":86400},"defaultKeyStatistics":{"maxAge":1,"priceHint":{"raw":2,"fmt":"2","longFmt":"2"},"enterpriseValue":{"raw":51626487808,"fmt":"51.63B","longFmt":"51,626,487,808"},"forwardPE":{"raw":15.0695505,"fmt":"15.07"},"profitMargins":{"raw":0.087969996,"fmt":"8.80%"},"floatShares":{"raw":580300854,"fmt":"580.3M","longFmt":"580,300,854"},"sharesOutstanding":{"raw":583985984,"fmt":"583.99M","longFmt":"583,985,984"},"sharesShort":{"raw":4468213,"fmt":"4.47M","longFmt":"4,468,213"},"sharesShortPriorMonth":{"raw":5913928,"fmt":"5.91M","longFmt":"5,913,928"},"sharesShortPreviousMonthDate":{"raw":1559260800,"fmt":"2019-05-31"},"dateShortInterest":{"raw":1561680000,"fmt":"2019-06-28"},"sharesPercentSharesOut":{"raw":0.0077,"fmt":"0.77%"},"heldPercentInsiders":{"raw":0.00695,"fmt":"0.69%"},"heldPercentInstitutions":{"raw":0.81991994,"fmt":"81.99%"},"shortRatio":{"raw":1.55,"fmt":"1.55"},"shortPercentOfFloat":{"raw":0.0077,"fmt":"0.77%"},"beta":{"raw":0.565352,"fmt":"0.57"},"morningStarOverallRating":{},"morningStarRiskRating":{},"category":null,"bookValue":{"raw":19.892,"fmt":"19.89"},"priceToBook":{"raw":4.21208,"fmt":"4.21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0.502,"fmt":"50.20%"},"revenueQuarterlyGrowth":{},"netIncomeToCommon":{"raw":2948800000,"fmt":"2.95B","longFmt":"2,948,800,000"},"trailingEps":{"raw":5.03,"fmt":"5.03"},"forwardEps":{"raw":5.56,"fmt":"5.56"},"pegRatio":{"raw":2.34,"fmt":"2.34"},"lastSplitFactor":"1/1","lastSplitDate":{"raw":1390780800,"fmt":"2014-01-27"},"enterpriseToRevenue":{"raw":1.526,"fmt":"1.53"},"enterpriseToEbitda":{"raw":12.087,"fmt":"12.09"},"52WeekChange":{"raw":0.43735027,"fmt":"43.74%"},"SandP52WeekChange":{"raw":0.077139735,"fmt":"7.71%"},"lastDividendValue":{},"lastCapGain":{},"annualHoldingsTurnover":{}},"financialData":{"maxAge":86400,"currentPrice":{"raw":83.7867,"fmt":"83.79"},"targetHighPrice":{"raw":100.0,"fmt":"100.00"},"targetLowPrice":{"raw":74.0,"fmt":"74.00"},"targetMeanPrice":{"raw":88.27,"fmt":"88.27"},"targetMedianPrice":{"raw":90.0,"fmt":"90.00"},"recommendationMean":{"raw":2.2,"fmt":"2.20"},"recommendationKey":"buy","numberOfAnalystOpinions":{"raw":15,"fmt":"15","longFmt":"15"},"totalCash":{"raw":2742700032,"fmt":"2.74B","longFmt":"2,742,700,032"},"totalCashPerShare":{"raw":4.697,"fmt":"4.7"},"ebitda":{"raw":4271399936,"fmt":"4.27B","longFmt":"4,271,399,936"},"totalDebt":{"raw":4616800256,"fmt":"4.62B","longFmt":"4,616,800,256"},"quickRatio":{"raw":0.312,"fmt":"0.31"},"currentRatio":{"raw":0.422,"fmt":"0.42"},"totalRevenue":{"raw":33824399360,"fmt":"33.82B","longFmt":"33,824,399,360"},"debtToEquity":{"raw":37.438,"fmt":"37.44"},"revenuePerShare":{"raw":58.04,"fmt":"58.04"},"returnOnAssets":{"raw":0.055409998,"fmt":"5.54%"},"returnOnEquity":{"raw":0.25672,"fmt":"25.67%"},"grossProfits":{"raw":3464200000,"fmt":"3.46B","longFmt":"3,464,200,000"},"freeCashflow":{"raw":6339987456,"fmt":"6.34B","longFmt":"6,339,987,456"},"operatingCashflow":{"raw":6406199808,"fmt":"6.41B","longFmt":"6,406,199,808"},"earningsGrowth":{"raw":0.5,"fmt":"50.00%"},"revenueGrowth":{"raw":0.252,"fmt":"25.20%"},"grossMargins":{"raw":0.12241,"fmt":"12.24%"},"ebitdaMargins":{"raw":0.12628001,"fmt":"12.63%"},"operatingMargins":{"raw":0.11818,"fmt":"11.82%"},"profitMargins":{"raw":0.087969996,"fmt":"8.80%"},"financialCurrency":"USD"}}],"error":null}} </t>
  </si>
  <si>
    <t xml:space="preserve">{"quoteSummary":{"result":[{"cashflowStatementHistoryQuarterly":{"cashflowStatements":[{"maxAge":1,"endDate":{"raw":1553990400,"fmt":"2019-03-31"},"netIncome":{"raw":2084000000,"fmt":"2.08B","longFmt":"2,084,000,000"},"depreciation":{"raw":851000000,"fmt":"851M","longFmt":"851,000,000"},"changeToNetincome":{"raw":-2349000000,"fmt":"-2.35B","longFmt":"-2,349,000,000"},"changeToAccountReceivables":{"raw":378000000,"fmt":"378M","longFmt":"378,000,000"},"changeToLiabilities":{"raw":-783000000,"fmt":"-783M","longFmt":"-783,000,000"},"changeToInventory":{"raw":363000000,"fmt":"363M","longFmt":"363,000,000"},"changeToOperatingActivities":{"raw":-728000000,"fmt":"-728M","longFmt":"-728,000,000"},"totalCashFromOperatingActivities":{"raw":744000000,"fmt":"744M","longFmt":"744,000,000"},"capitalExpenditures":{"raw":-1678000000,"fmt":"-1.68B","longFmt":"-1,678,000,000"},"investments":{"raw":-10000000,"fmt":"-10M","longFmt":"-10,000,000"},"otherCashflowsFromInvestingActivities":{"raw":-255000000,"fmt":"-255M","longFmt":"-255,000,000"},"totalCashflowsFromInvestingActivities":{"raw":2454000000,"fmt":"2.45B","longFmt":"2,454,000,000"},"dividendsPaid":{"raw":-623000000,"fmt":"-623M","longFmt":"-623,000,000"},"netBorrowings":{"raw":-2873000000,"fmt":"-2.87B","longFmt":"-2,873,000,000"},"otherCashflowsFromFinancingActivities":{"raw":-81000000,"fmt":"-81M","longFmt":"-81,000,000"},"totalCashFromFinancingActivities":{"raw":-3353000000,"fmt":"-3.35B","longFmt":"-3,353,000,000"},"changeInCash":{"raw":-155000000,"fmt":"-155M","longFmt":"-155,000,000"},"issuanceOfStock":{"raw":224000000,"fmt":"224M","longFmt":"224,000,000"}},{"maxAge":1,"endDate":{"raw":1546214400,"fmt":"2018-12-31"},"netIncome":{"raw":278000000,"fmt":"278M","longFmt":"278,000,000"},"depreciation":{"raw":902000000,"fmt":"902M","longFmt":"902,000,000"},"changeToNetincome":{"raw":375000000,"fmt":"375M","longFmt":"375,000,000"},"changeToAccountReceivables":{"raw":-463000000,"fmt":"-463M","longFmt":"-463,000,000"},"changeToLiabilities":{"raw":539000000,"fmt":"539M","longFmt":"539,000,000"},"changeToInventory":{"raw":85000000,"fmt":"85M","longFmt":"85,000,000"},"changeToOperatingActivities":{"raw":217000000,"fmt":"217M","longFmt":"217,000,000"},"totalCashFromOperatingActivities":{"raw":1361000000,"fmt":"1.36B","longFmt":"1,361,000,000"},"capitalExpenditures":{"raw":-2208000000,"fmt":"-2.21B","longFmt":"-2,208,000,000"},"investments":{"raw":-21000000,"fmt":"-21M","longFmt":"-21,000,000"},"otherCashflowsFromInvestingActivities":{"raw":-184000000,"fmt":"-184M","longFmt":"-184,000,000"},"totalCashflowsFromInvestingActivities":{"raw":-2260000000,"fmt":"-2.26B","longFmt":"-2,260,000,000"},"dividendsPaid":{"raw":-620000000,"fmt":"-620M","longFmt":"-620,000,000"},"netBorrowings":{"raw":-156000000,"fmt":"-156M","longFmt":"-156,000,000"},"otherCashflowsFromFinancingActivities":{"raw":1091000000,"fmt":"1.09B","longFmt":"1,091,000,000"},"totalCashFromFinancingActivities":{"raw":527000000,"fmt":"527M","longFmt":"527,000,000"},"changeInCash":{"raw":-372000000,"fmt":"-372M","longFmt":"-372,000,000"},"issuanceOfStock":{"raw":212000000,"fmt":"212M","longFmt":"212,000,000"}},{"maxAge":1,"endDate":{"raw":1538265600,"fmt":"2018-09-30"},"netIncome":{"raw":1164000000,"fmt":"1.16B","longFmt":"1,164,000,000"},"depreciation":{"raw":897000000,"fmt":"897M","longFmt":"897,000,000"},"changeToNetincome":{"raw":-271000000,"fmt":"-271M","longFmt":"-271,000,000"},"changeToAccountReceivables":{"raw":-57000000,"fmt":"-57M","longFmt":"-57,000,000"},"changeToLiabilities":{"raw":158000000,"fmt":"158M","longFmt":"158,000,000"},"changeToInventory":{"raw":-208000000,"fmt":"-208M","longFmt":"-208,000,000"},"changeToOperatingActivities":{"raw":17000000,"fmt":"17M","longFmt":"17,000,000"},"totalCashFromOperatingActivities":{"raw":2326000000,"fmt":"2.33B","longFmt":"2,326,000,000"},"capitalExpenditures":{"raw":-1965000000,"fmt":"-1.97B","longFmt":"-1,965,000,000"},"investments":{"raw":-30000000,"fmt":"-30M","longFmt":"-30,000,000"},"otherCashflowsFromInvestingActivities":{"raw":-100000000,"fmt":"-100M","longFmt":"-100,000,000"},"totalCashflowsFromInvestingActivities":{"raw":124000000,"fmt":"124M","longFmt":"124,000,000"},"dividendsPaid":{"raw":-611000000,"fmt":"-611M","longFmt":"-611,000,000"},"netBorrowings":{"raw":-2686000000,"fmt":"-2.69B","longFmt":"-2,686,000,000"},"otherCashflowsFromFinancingActivities":{"raw":65000000,"fmt":"65M","longFmt":"65,000,000"},"totalCashFromFinancingActivities":{"raw":-2576000000,"fmt":"-2.58B","longFmt":"-2,576,000,000"},"changeInCash":{"raw":-126000000,"fmt":"-126M","longFmt":"-126,000,000"},"issuanceOfStock":{"raw":656000000,"fmt":"656M","longFmt":"656,000,000"}},{"maxAge":1,"endDate":{"raw":1530316800,"fmt":"2018-06-30"},"netIncome":{"raw":-154000000,"fmt":"-154M","longFmt":"-154,000,000"},"depreciation":{"raw":877000000,"fmt":"877M","longFmt":"877,000,000"},"changeToNetincome":{"raw":736000000,"fmt":"736M","longFmt":"736,000,000"},"changeToAccountReceivables":{"raw":-103000000,"fmt":"-103M","longFmt":"-103,000,000"},"changeToLiabilities":{"raw":19000000,"fmt":"19M","longFmt":"19,000,000"},"changeToInventory":{"raw":-118000000,"fmt":"-118M","longFmt":"-118,000,000"},"changeToOperatingActivities":{"raw":200000000,"fmt":"200M","longFmt":"200,000,000"},"totalCashFromOperatingActivities":{"raw":1749000000,"fmt":"1.75B","longFmt":"1,749,000,000"},"capitalExpenditures":{"raw":-2047000000,"fmt":"-2.05B","longFmt":"-2,047,000,000"},"investments":{"raw":-33000000,"fmt":"-33M","longFmt":"-33,000,000"},"otherCashflowsFromInvestingActivities":{"raw":134000000,"fmt":"134M","longFmt":"134,000,000"},"totalCashflowsFromInvestingActivities":{"raw":-1629000000,"fmt":"-1.63B","longFmt":"-1,629,000,000"},"dividendsPaid":{"raw":-608000000,"fmt":"-608M","longFmt":"-608,000,000"},"netBorrowings":{"raw":-886000000,"fmt":"-886M","longFmt":"-886,000,000"},"otherCashflowsFromFinancingActivities":{"raw":992000000,"fmt":"992M","longFmt":"992,000,000"},"totalCashFromFinancingActivities":{"raw":-393000000,"fmt":"-393M","longFmt":"-393,000,000"},"changeInCash":{"raw":-273000000,"fmt":"-273M","longFmt":"-273,000,000"},"issuanceOfStock":{"raw":109000000,"fmt":"109M","longFmt":"109,000,000"}}],"maxAge":86400},"defaultKeyStatistics":{"maxAge":1,"priceHint":{"raw":2,"fmt":"2","longFmt":"2"},"enterpriseValue":{"raw":108599992320,"fmt":"108.6B","longFmt":"108,599,992,320"},"forwardPE":{"raw":17.54114,"fmt":"17.54"},"profitMargins":{"raw":0.14963001,"fmt":"14.96%"},"floatShares":{"raw":1039109795,"fmt":"1.04B","longFmt":"1,039,109,795"},"sharesOutstanding":{"raw":1040300032,"fmt":"1.04B","longFmt":"1,040,300,032"},"sharesShort":{"raw":17610394,"fmt":"17.61M","longFmt":"17,610,394"},"sharesShortPriorMonth":{"raw":14108004,"fmt":"14.11M","longFmt":"14,108,004"},"sharesShortPreviousMonthDate":{"raw":1559260800,"fmt":"2019-05-31"},"dateShortInterest":{"raw":1561680000,"fmt":"2019-06-28"},"sharesPercentSharesOut":{"raw":0.016900001,"fmt":"1.69%"},"heldPercentInsiders":{"raw":8.1E-4,"fmt":"0.08%"},"heldPercentInstitutions":{"raw":0.57646,"fmt":"57.65%"},"shortRatio":{"raw":4.15,"fmt":"4.15"},"shortPercentOfFloat":{"raw":0.016900001,"fmt":"1.69%"},"beta":{"raw":0.284943,"fmt":"0.28"},"morningStarOverallRating":{},"morningStarRiskRating":{},"category":null,"bookValue":{"raw":25.413,"fmt":"25.41"},"priceToBook":{"raw":2.1811671,"fmt":"2.18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1.222,"fmt":"122.20%"},"revenueQuarterlyGrowth":{},"netIncomeToCommon":{"raw":3372000000,"fmt":"3.37B","longFmt":"3,372,000,000"},"trailingEps":{"raw":3.264,"fmt":"3.26"},"forwardEps":{"raw":3.16,"fmt":"3.16"},"pegRatio":{"raw":8.53,"fmt":"8.53"},"lastSplitFactor":"6109/10000","lastSplitDate":{"raw":986256000,"fmt":"2001-04-03"},"enterpriseToRevenue":{"raw":4.819,"fmt":"4.82"},"enterpriseToEbitda":{"raw":14.65,"fmt":"14.65"},"52WeekChange":{"raw":0.17606378,"fmt":"17.61%"},"SandP52WeekChange":{"raw":0.077139735,"fmt":"7.71%"},"lastDividendValue":{},"lastCapGain":{},"annualHoldingsTurnover":{}},"financialData":{"maxAge":86400,"currentPrice":{"raw":55.43,"fmt":"55.43"},"targetHighPrice":{"raw":59.0,"fmt":"59.00"},"targetLowPrice":{"raw":46.0,"fmt":"46.00"},"targetMeanPrice":{"raw":54.68,"fmt":"54.68"},"targetMedianPrice":{"raw":55.0,"fmt":"55.00"},"recommendationMean":{"raw":3.2,"fmt":"3.20"},"recommendationKey":"hold","numberOfAnalystOpinions":{"raw":17,"fmt":"17","longFmt":"17"},"totalCash":{"raw":1360999936,"fmt":"1.36B","longFmt":"1,360,999,936"},"totalCashPerShare":{"raw":1.308,"fmt":"1.31"},"ebitda":{"raw":7413000192,"fmt":"7.41B","longFmt":"7,413,000,192"},"totalDebt":{"raw":45968998400,"fmt":"45.97B","longFmt":"45,968,998,400"},"quickRatio":{"raw":0.509,"fmt":"0.51"},"currentRatio":{"raw":0.878,"fmt":"0.88"},"totalRevenue":{"raw":22535000064,"fmt":"22.54B","longFmt":"22,535,000,064"},"debtToEquity":{"raw":148.392,"fmt":"148.39"},"revenuePerShare":{"raw":21.943,"fmt":"21.94"},"returnOnAssets":{"raw":0.02152,"fmt":"2.15%"},"returnOnEquity":{"raw":0.11886,"fmt":"11.89%"},"grossProfits":{"raw":9653000000,"fmt":"9.65B","longFmt":"9,653,000,000"},"freeCashflow":{"raw":-3212000000,"fmt":"-3.21B","longFmt":"-3,212,000,000"},"operatingCashflow":{"raw":6179999744,"fmt":"6.18B","longFmt":"6,179,999,744"},"earningsGrowth":{"raw":1.163,"fmt":"116.30%"},"revenueGrowth":{"raw":-0.151,"fmt":"-15.10%"},"grossMargins":{"raw":0.41459998,"fmt":"41.46%"},"ebitdaMargins":{"raw":0.32895002,"fmt":"32.90%"},"operatingMargins":{"raw":0.17243999,"fmt":"17.24%"},"profitMargins":{"raw":0.14963001,"fmt":"14.96%"},"financialCurrency":"USD"}}],"error":null}} </t>
  </si>
  <si>
    <t xml:space="preserve">{"quoteSummary":{"result":[{"defaultKeyStatistics":{"maxAge":1,"priceHint":{"raw":2,"fmt":"2","longFmt":"2"},"enterpriseValue":{},"forwardPE":{},"profitMargins":{},"morningStarOverallRating":{},"morningStarRiskRating":{},"category":"Intermediate-Term Bond","bookValue":{},"priceToBook":{},"annualReportExpenseRatio":{},"ytdReturn":{"raw":0.056399997,"fmt":"5.64%"},"beta3Year":{"raw":1.02,"fmt":"1.02"},"totalAssets":{"raw":229332811776,"fmt":"229.33B","longFmt":"229,332,811,776"},"yield":{"raw":0.0276,"fmt":"2.76%"},"fundFamily":"Vanguard","fundInceptionDate":{"raw":1175558400,"fmt":"2007-04-03"},"legalType":"Exchange Traded Fund","threeYearAverageReturn":{"raw":0.0187,"fmt":"1.87%"},"fiveYearAverageReturn":{"raw":0.028099999,"fmt":"2.81%"},"priceToSalesTrailing12Months":{},"lastFiscalYearEnd":{},"nextFiscalYearEnd":{},"mostRecentQuarter":{},"earningsQuarterlyGrowth":{},"revenueQuarterlyGrowth":{},"netIncomeToCommon":{},"trailingEps":{},"forwardEps":{},"pegRatio":{},"lastSplitFactor":null,"lastSplitDate":{},"enterpriseToRevenue":{},"enterpriseToEbitda":{},"52WeekChange":{},"SandP52WeekChange":{},"lastDividendValue":{},"lastCapGain":{},"annualHoldingsTurnover":{}}}],"error":null}} </t>
  </si>
  <si>
    <t xml:space="preserve">{"quoteSummary":{"result":[{"cashflowStatementHistoryQuarterly":{"cashflowStatements":[{"maxAge":1,"endDate":{"raw":1553990400,"fmt":"2019-03-31"},"netIncome":{"raw":175700000,"fmt":"175.7M","longFmt":"175,700,000"},"depreciation":{"raw":38600000,"fmt":"38.6M","longFmt":"38,600,000"},"changeToNetincome":{"raw":3500000,"fmt":"3.5M","longFmt":"3,500,000"},"changeToAccountReceivables":{"raw":-36000000,"fmt":"-36M","longFmt":"-36,000,000"},"changeToLiabilities":{"raw":-59200000,"fmt":"-59.2M","longFmt":"-59,200,000"},"changeToInventory":{"raw":-15900000,"fmt":"-15.9M","longFmt":"-15,900,000"},"changeToOperatingActivities":{"raw":-3100000,"fmt":"-3.1M","longFmt":"-3,100,000"},"totalCashFromOperatingActivities":{"raw":137900000,"fmt":"137.9M","longFmt":"137,900,000"},"capitalExpenditures":{"raw":-11700000,"fmt":"-11.7M","longFmt":"-11,700,000"},"otherCashflowsFromInvestingActivities":{"raw":-700000,"fmt":"-700k","longFmt":"-700,000"},"totalCashflowsFromInvestingActivities":{"raw":-12400000,"fmt":"-12.4M","longFmt":"-12,400,000"},"dividendsPaid":{"raw":-55900000,"fmt":"-55.9M","longFmt":"-55,900,000"},"netBorrowings":{"raw":-202000000,"fmt":"-202M","longFmt":"-202,000,000"},"otherCashflowsFromFinancingActivities":{"raw":-1500000,"fmt":"-1.5M","longFmt":"-1,500,000"},"totalCashFromFinancingActivities":{"raw":-344300000,"fmt":"-344.3M","longFmt":"-344,300,000"},"changeInCash":{"raw":-218800000,"fmt":"-218.8M","longFmt":"-218,800,000"},"repurchaseOfStock":{"raw":-100000000,"fmt":"-100M","longFmt":"-100,000,000"},"issuanceOfStock":{"raw":15100000,"fmt":"15.1M","longFmt":"15,100,000"}},{"maxAge":1,"endDate":{"raw":1546214400,"fmt":"2018-12-31"},"netIncome":{"raw":142800000,"fmt":"142.8M","longFmt":"142,800,000"},"depreciation":{"raw":35700000,"fmt":"35.7M","longFmt":"35,700,000"},"changeToNetincome":{"raw":14700000,"fmt":"14.7M","longFmt":"14,700,000"},"changeToAccountReceivables":{"raw":13800000,"fmt":"13.8M","longFmt":"13,800,000"},"changeToLiabilities":{"raw":11100000,"fmt":"11.1M","longFmt":"11,100,000"},"changeToInventory":{"raw":5400000,"fmt":"5.4M","longFmt":"5,400,000"},"changeToOperatingActivities":{"raw":-6600000,"fmt":"-6.6M","longFmt":"-6,600,000"},"totalCashFromOperatingActivities":{"raw":195600000,"fmt":"195.6M","longFmt":"195,600,000"},"capitalExpenditures":{"raw":-30000000,"fmt":"-30M","longFmt":"-30,000,000"},"otherCashflowsFromInvestingActivities":{"raw":200000,"fmt":"200k","longFmt":"200,000"},"totalCashflowsFromInvestingActivities":{"raw":-29800000,"fmt":"-29.8M","longFmt":"-29,800,000"},"dividendsPaid":{"raw":-53700000,"fmt":"-53.7M","longFmt":"-53,700,000"},"netBorrowings":{"raw":700000,"fmt":"700k","longFmt":"700,000"},"otherCashflowsFromFinancingActivities":{"raw":-500000,"fmt":"-500k","longFmt":"-500,000"},"totalCashFromFinancingActivities":{"raw":-34900000,"fmt":"-34.9M","longFmt":"-34,900,000"},"effectOfExchangeRate":{"raw":-2500000,"fmt":"-2.5M","longFmt":"-2,500,000"},"changeInCash":{"raw":128400000,"fmt":"128.4M","longFmt":"128,400,000"},"repurchaseOfStock":{"raw":-100000000,"fmt":"-100M","longFmt":"-100,000,000"},"issuanceOfStock":{"raw":18600000,"fmt":"18.6M","longFmt":"18,600,000"}},{"maxAge":1,"endDate":{"raw":1538265600,"fmt":"2018-09-30"},"netIncome":{"raw":146300000,"fmt":"146.3M","longFmt":"146,300,000"},"depreciation":{"raw":35500000,"fmt":"35.5M","longFmt":"35,500,000"},"changeToNetincome":{"raw":9500000,"fmt":"9.5M","longFmt":"9,500,000"},"changeToAccountReceivables":{"raw":-12400000,"fmt":"-12.4M","longFmt":"-12,400,000"},"changeToLiabilities":{"raw":29900000,"fmt":"29.9M","longFmt":"29,900,000"},"changeToInventory":{"raw":-21400000,"fmt":"-21.4M","longFmt":"-21,400,000"},"changeToOperatingActivities":{"raw":34600000,"fmt":"34.6M","longFmt":"34,600,000"},"totalCashFromOperatingActivities":{"raw":245300000,"fmt":"245.3M","longFmt":"245,300,000"},"capitalExpenditures":{"raw":-10800000,"fmt":"-10.8M","longFmt":"-10,800,000"},"otherCashflowsFromInvestingActivities":{"raw":-300000,"fmt":"-300k","longFmt":"-300,000"},"totalCashflowsFromInvestingActivities":{"raw":-11100000,"fmt":"-11.1M","longFmt":"-11,100,000"},"dividendsPaid":{"raw":-53400000,"fmt":"-53.4M","longFmt":"-53,400,000"},"netBorrowings":{"raw":-109700000,"fmt":"-109.7M","longFmt":"-109,700,000"},"otherCashflowsFromFinancingActivities":{"raw":-600000,"fmt":"-600k","longFmt":"-600,000"},"totalCashFromFinancingActivities":{"raw":-134600000,"fmt":"-134.6M","longFmt":"-134,600,000"},"effectOfExchangeRate":{"raw":-600000,"fmt":"-600k","longFmt":"-600,000"},"changeInCash":{"raw":99000000,"fmt":"99M","longFmt":"99,000,000"},"repurchaseOfStock":{"raw":-100000000,"fmt":"-100M","longFmt":"-100,000,000"},"issuanceOfStock":{"raw":29100000,"fmt":"29.1M","longFmt":"29,100,000"}},{"maxAge":1,"endDate":{"raw":1530316800,"fmt":"2018-06-30"},"netIncome":{"raw":121700000,"fmt":"121.7M","longFmt":"121,700,000"},"depreciation":{"raw":34200000,"fmt":"34.2M","longFmt":"34,200,000"},"changeToNetincome":{"raw":16100000,"fmt":"16.1M","longFmt":"16,100,000"},"changeToAccountReceivables":{"raw":6500000,"fmt":"6.5M","longFmt":"6,500,000"},"changeToLiabilities":{"raw":46500000,"fmt":"46.5M","longFmt":"46,500,000"},"changeToInventory":{"raw":-15600000,"fmt":"-15.6M","longFmt":"-15,600,000"},"changeToOperatingActivities":{"raw":400000,"fmt":"400k","longFmt":"400,000"},"totalCashFromOperatingActivities":{"raw":167200000,"fmt":"167.2M","longFmt":"167,200,000"},"capitalExpenditures":{"raw":-9700000,"fmt":"-9.7M","longFmt":"-9,700,000"},"otherCashflowsFromInvestingActivities":{"raw":-1600000,"fmt":"-1.6M","longFmt":"-1,600,000"},"totalCashflowsFromInvestingActivities":{"raw":-11200000,"fmt":"-11.2M","longFmt":"-11,200,000"},"dividendsPaid":{"raw":-53200000,"fmt":"-53.2M","longFmt":"-53,200,000"},"netBorrowings":{"raw":-142400000,"fmt":"-142.4M","longFmt":"-142,400,000"},"otherCashflowsFromFinancingActivities":{"raw":-800000,"fmt":"-800k","longFmt":"-800,000"},"totalCashFromFinancingActivities":{"raw":-183900000,"fmt":"-183.9M","longFmt":"-183,900,000"},"effectOfExchangeRate":{"raw":-2600000,"fmt":"-2.6M","longFmt":"-2,600,000"},"changeInCash":{"raw":-30500000,"fmt":"-30.5M","longFmt":"-30,500,000"},"repurchaseOfStock":{"raw":-100000000,"fmt":"-100M","longFmt":"-100,000,000"},"issuanceOfStock":{"raw":12500000,"fmt":"12.5M","longFmt":"12,500,000"}}],"maxAge":86400},"defaultKeyStatistics":{"maxAge":1,"priceHint":{"raw":2,"fmt":"2","longFmt":"2"},"enterpriseValue":{"raw":20458072064,"fmt":"20.46B","longFmt":"20,458,072,064"},"forwardPE":{"raw":27.907406,"fmt":"27.91"},"profitMargins":{"raw":0.14016,"fmt":"14.02%"},"floatShares":{"raw":245729107,"fmt":"245.73M","longFmt":"245,729,107"},"sharesOutstanding":{"raw":246219008,"fmt":"246.22M","longFmt":"246,219,008"},"sharesShort":{"raw":8151723,"fmt":"8.15M","longFmt":"8,151,723"},"sharesShortPriorMonth":{"raw":7915367,"fmt":"7.92M","longFmt":"7,915,367"},"sharesShortPreviousMonthDate":{"raw":1559260800,"fmt":"2019-05-31"},"dateShortInterest":{"raw":1561680000,"fmt":"2019-06-28"},"sharesPercentSharesOut":{"raw":0.033099998,"fmt":"3.31%"},"heldPercentInsiders":{"raw":0.00226,"fmt":"0.23%"},"heldPercentInstitutions":{"raw":0.8844,"fmt":"88.44%"},"shortRatio":{"raw":5.91,"fmt":"5.91"},"shortPercentOfFloat":{"raw":0.0376,"fmt":"3.76%"},"beta":{"raw":0.040482,"fmt":"0.04"},"morningStarOverallRating":{},"morningStarRiskRating":{},"category":null,"bookValue":{"raw":10.157,"fmt":"10.16"},"priceToBook":{"raw":7.418529,"fmt":"7.42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0.113,"fmt":"11.30%"},"revenueQuarterlyGrowth":{},"netIncomeToCommon":{"raw":586499968,"fmt":"586.5M","longFmt":"586,499,968"},"trailingEps":{"raw":2.341,"fmt":"2.34"},"forwardEps":{"raw":2.7,"fmt":"2.7"},"pegRatio":{"raw":3.78,"fmt":"3.78"},"lastSplitFactor":"1/2","lastSplitDate":{"raw":1472774400,"fmt":"2016-09-02"},"enterpriseToRevenue":{"raw":4.889,"fmt":"4.89"},"enterpriseToEbitda":{"raw":21.395,"fmt":"21.40"},"52WeekChange":{"raw":0.37197006,"fmt":"37.20%"},"SandP52WeekChange":{"raw":0.077139735,"fmt":"7.71%"},"lastDividendValue":{},"lastCapGain":{},"annualHoldingsTurnover":{}},"financialData":{"maxAge":86400,"currentPrice":{"raw":75.35,"fmt":"75.35"},"targetHighPrice":{"raw":85.0,"fmt":"85.00"},"targetLowPrice":{"raw":57.0,"fmt":"57.00"},"targetMeanPrice":{"raw":72.94,"fmt":"72.94"},"targetMedianPrice":{"raw":72.5,"fmt":"72.50"},"recommendationMean":{"raw":2.8,"fmt":"2.80"},"recommendationKey":"hold","numberOfAnalystOpinions":{"raw":18,"fmt":"18","longFmt":"18"},"totalCash":{"raw":97900000,"fmt":"97.9M","longFmt":"97,900,000"},"totalCashPerShare":{"raw":0.398,"fmt":"0.4"},"ebitda":{"raw":956200000,"fmt":"956.2M","longFmt":"956,200,000"},"totalDebt":{"raw":2020600064,"fmt":"2.02B","longFmt":"2,020,600,064"},"quickRatio":{"raw":0.426,"fmt":"0.43"},"currentRatio":{"raw":0.806,"fmt":"0.81"},"totalRevenue":{"raw":4184600064,"fmt":"4.18B","longFmt":"4,184,600,064"},"debtToEquity":{"raw":80.847,"fmt":"80.85"},"revenuePerShare":{"raw":17.024,"fmt":"17.02"},"returnOnAssets":{"raw":0.08529,"fmt":"8.53%"},"returnOnEquity":{"raw":0.25266,"fmt":"25.27%"},"grossProfits":{"raw":1840800000,"fmt":"1.84B","longFmt":"1,840,800,000"},"freeCashflow":{"raw":562037504,"fmt":"562.04M","longFmt":"562,037,504"},"operatingCashflow":{"raw":746000000,"fmt":"746M","longFmt":"746,000,000"},"earningsGrowth":{"raw":0.111,"fmt":"11.10%"},"revenueGrowth":{"raw":0.038,"fmt":"3.80%"},"grossMargins":{"raw":0.44451,"fmt":"44.45%"},"ebitdaMargins":{"raw":0.22850001,"fmt":"22.85%"},"operatingMargins":{"raw":0.19409001,"fmt":"19.41%"},"profitMargins":{"raw":0.14016,"fmt":"14.02%"},"financialCurrency":"USD"}}],"error":null}} </t>
  </si>
  <si>
    <t xml:space="preserve">{"quoteSummary":{"result":[{"cashflowStatementHistoryQuarterly":{"cashflowStatements":[{"maxAge":1,"endDate":{"raw":1556582400,"fmt":"2019-04-30"},"netIncome":{"raw":-116275000,"fmt":"-116.28M","longFmt":"-116,275,000"},"depreciation":{"raw":61165000,"fmt":"61.16M","longFmt":"61,165,000"},"changeToNetincome":{"raw":194211000,"fmt":"194.21M","longFmt":"194,211,000"},"changeToAccountReceivables":{"raw":157379000,"fmt":"157.38M","longFmt":"157,379,000"},"changeToLiabilities":{"raw":-117595000,"fmt":"-117.59M","longFmt":"-117,595,000"},"changeToOperatingActivities":{"raw":-2189000,"fmt":"-2.19M","longFmt":"-2,189,000"},"totalCashFromOperatingActivities":{"raw":209163000,"fmt":"209.16M","longFmt":"209,163,000"},"capitalExpenditures":{"raw":-65535000,"fmt":"-65.53M","longFmt":"-65,535,000"},"investments":{"raw":37791000,"fmt":"37.79M","longFmt":"37,791,000"},"otherCashflowsFromInvestingActivities":{"raw":23000,"fmt":"23k","longFmt":"23,000"},"totalCashflowsFromInvestingActivities":{"raw":-67355000,"fmt":"-67.36M","longFmt":"-67,355,000"},"otherCashflowsFromFinancingActivities":{"raw":-93000,"fmt":"-93k","longFmt":"-93,000"},"totalCashFromFinancingActivities":{"raw":3362000,"fmt":"3.36M","longFmt":"3,362,000"},"effectOfExchangeRate":{"raw":-327000,"fmt":"-327k","longFmt":"-327,000"},"changeInCash":{"raw":144843000,"fmt":"144.84M","longFmt":"144,843,000"},"issuanceOfStock":{"raw":3455000,"fmt":"3.46M","longFmt":"3,455,000"}},{"maxAge":1,"endDate":{"raw":1548892800,"fmt":"2019-01-31"},"netIncome":{"raw":-104361000,"fmt":"-104.36M","longFmt":"-104,361,000"},"depreciation":{"raw":59619000,"fmt":"59.62M","longFmt":"59,619,000"},"changeToNetincome":{"raw":176750000,"fmt":"176.75M","longFmt":"176,750,000"},"changeToAccountReceivables":{"raw":-215092000,"fmt":"-215.09M","longFmt":"-215,092,000"},"changeToLiabilities":{"raw":383010000,"fmt":"383.01M","longFmt":"383,010,000"},"changeToOperatingActivities":{"raw":-81068000,"fmt":"-81.07M","longFmt":"-81,068,000"},"totalCashFromOperatingActivities":{"raw":250513000,"fmt":"250.51M","longFmt":"250,513,000"},"capitalExpenditures":{"raw":-44872000,"fmt":"-44.87M","longFmt":"-44,872,000"},"investments":{"raw":-93007000,"fmt":"-93.01M","longFmt":"-93,007,000"},"otherCashflowsFromInvestingActivities":{"raw":11000,"fmt":"11k","longFmt":"11,000"},"totalCashflowsFromInvestingActivities":{"raw":-202426000,"fmt":"-202.43M","longFmt":"-202,426,000"},"netBorrowings":{"raw":-22000,"fmt":"-22k","longFmt":"-22,000"},"otherCashflowsFromFinancingActivities":{"raw":-72000,"fmt":"-72k","longFmt":"-72,000"},"totalCashFromFinancingActivities":{"raw":49409000,"fmt":"49.41M","longFmt":"49,409,000"},"effectOfExchangeRate":{"raw":181000,"fmt":"181k","longFmt":"181,000"},"changeInCash":{"raw":97677000,"fmt":"97.68M","longFmt":"97,677,000"},"issuanceOfStock":{"raw":49503000,"fmt":"49.5M","longFmt":"49,503,000"}},{"maxAge":1,"endDate":{"raw":1540944000,"fmt":"2018-10-31"},"netIncome":{"raw":-153331000,"fmt":"-153.33M","longFmt":"-153,331,000"},"depreciation":{"raw":57602000,"fmt":"57.6M","longFmt":"57,602,000"},"changeToNetincome":{"raw":156981000,"fmt":"156.98M","longFmt":"156,981,000"},"changeToAccountReceivables":{"raw":-9379000,"fmt":"-9.38M","longFmt":"-9,379,000"},"changeToLiabilities":{"raw":7231000,"fmt":"7.23M","longFmt":"7,231,000"},"changeToOperatingActivities":{"raw":24685000,"fmt":"24.68M","longFmt":"24,685,000"},"totalCashFromOperatingActivities":{"raw":114296000,"fmt":"114.3M","longFmt":"114,296,000"},"capitalExpenditures":{"raw":-55427000,"fmt":"-55.43M","longFmt":"-55,427,000"},"investments":{"raw":272261000,"fmt":"272.26M","longFmt":"272,261,000"},"otherCashflowsFromInvestingActivities":{"raw":-11000,"fmt":"-11k","longFmt":"-11,000"},"totalCashflowsFromInvestingActivities":{"raw":-1268079000,"fmt":"-1.27B","longFmt":"-1,268,079,000"},"netBorrowings":{"raw":-3000,"fmt":"-3k","longFmt":"-3,000"},"otherCashflowsFromFinancingActivities":{"raw":-60000,"fmt":"-60k","longFmt":"-60,000"},"totalCashFromFinancingActivities":{"raw":2704000,"fmt":"2.7M","longFmt":"2,704,000"},"effectOfExchangeRate":{"raw":-213000,"fmt":"-213k","longFmt":"-213,000"},"changeInCash":{"raw":-1151292000,"fmt":"-1.15B","longFmt":"-1,151,292,000"},"issuanceOfStock":{"raw":2767000,"fmt":"2.77M","longFmt":"2,767,000"}},{"maxAge":1,"endDate":{"raw":1532995200,"fmt":"2018-07-31"},"netIncome":{"raw":-86156000,"fmt":"-86.16M","longFmt":"-86,156,000"},"depreciation":{"raw":42226000,"fmt":"42.23M","longFmt":"42,226,000"},"changeToNetincome":{"raw":142169000,"fmt":"142.17M","longFmt":"142,169,000"},"changeToAccountReceivables":{"raw":-104758000,"fmt":"-104.76M","longFmt":"-104,758,000"},"changeToLiabilities":{"raw":74155000,"fmt":"74.16M","longFmt":"74,155,000"},"changeToOperatingActivities":{"raw":-44571000,"fmt":"-44.57M","longFmt":"-44,571,000"},"totalCashFromOperatingActivities":{"raw":57616000,"fmt":"57.62M","longFmt":"57,616,000"},"capitalExpenditures":{"raw":-53346000,"fmt":"-53.35M","longFmt":"-53,346,000"},"investments":{"raw":1042927000,"fmt":"1.04B","longFmt":"1,042,927,000"},"otherCashflowsFromInvestingActivities":{"raw":-11000,"fmt":"-11k","longFmt":"-11,000"},"totalCashflowsFromInvestingActivities":{"raw":912307000,"fmt":"912.31M","longFmt":"912,307,000"},"netBorrowings":{"raw":-350005000,"fmt":"-350M","longFmt":"-350,005,000"},"otherCashflowsFromFinancingActivities":{"raw":-59000,"fmt":"-59k","longFmt":"-59,000"},"totalCashFromFinancingActivities":{"raw":-311378000,"fmt":"-311.38M","longFmt":"-311,378,000"},"effectOfExchangeRate":{"raw":-162000,"fmt":"-162k","longFmt":"-162,000"},"changeInCash":{"raw":658383000,"fmt":"658.38M","longFmt":"658,383,000"},"issuanceOfStock":{"raw":38686000,"fmt":"38.69M","longFmt":"38,686,000"}}],"maxAge":86400},"defaultKeyStatistics":{"maxAge":1,"priceHint":{"raw":2,"fmt":"2","longFmt":"2"},"enterpriseValue":{"raw":48905146368,"fmt":"48.91B","longFmt":"48,905,146,368"},"forwardPE":{"raw":94.59334,"fmt":"94.59"},"profitMargins":{"raw":-0.15193,"fmt":"-15.19%"},"floatShares":{"raw":160218180,"fmt":"160.22M","longFmt":"160,218,180"},"sharesOutstanding":{"raw":162000000,"fmt":"162M","longFmt":"162,000,000"},"sharesShort":{"raw":9487328,"fmt":"9.49M","longFmt":"9,487,328"},"sharesShortPriorMonth":{"raw":9901476,"fmt":"9.9M","longFmt":"9,901,476"},"sharesShortPreviousMonthDate":{"raw":1559260800,"fmt":"2019-05-31"},"dateShortInterest":{"raw":1561680000,"fmt":"2019-06-28"},"sharesPercentSharesOut":{"raw":0.042,"fmt":"4.20%"},"heldPercentInsiders":{"raw":0.01217,"fmt":"1.22%"},"heldPercentInstitutions":{"raw":0.99587,"fmt":"99.59%"},"shortRatio":{"raw":4.68,"fmt":"4.68"},"shortPercentOfFloat":{"raw":0.0804,"fmt":"8.04%"},"beta":{"raw":0.9391,"fmt":"0.94"},"morningStarOverallRating":{},"morningStarRiskRating":{},"category":null,"bookValue":{"raw":9.088,"fmt":"9.09"},"priceToBook":{"raw":23.419344,"fmt":"23.42"},"annualReportExpenseRatio":{},"ytdReturn":{},"beta3Year":{},"totalAssets":{},"yield":{},"fundFamily":null,"fundInceptionDate":{},"legalType":null,"threeYearAverageReturn":{},"fiveYearAverageReturn":{},"priceToSalesTrailing12Months":{},"lastFiscalYearEnd":{"raw":1548892800,"fmt":"2019-01-31"},"nextFiscalYearEnd":{"raw":1612051200,"fmt":"2021-01-31"},"mostRecentQuarter":{"raw":1556582400,"fmt":"2019-04-30"},"earningsQuarterlyGrowth":{},"revenueQuarterlyGrowth":{},"netIncomeToCommon":{"raw":-460123008,"fmt":"-460.12M","longFmt":"-460,123,008"},"trailingEps":{"raw":-2.098,"fmt":"-2.10"},"forwardEps":{"raw":2.25,"fmt":"2.25"},"pegRatio":{"raw":4.55,"fmt":"4.55"},"lastSplitFactor":null,"lastSplitDate":{},"enterpriseToRevenue":{"raw":16.148,"fmt":"16.15"},"enterpriseToEbitda":{"raw":-181.268,"fmt":"-181.27"},"52WeekChange":{"raw":0.6405779,"fmt":"64.06%"},"SandP52WeekChange":{"raw":0.077139735,"fmt":"7.71%"},"lastDividendValue":{},"lastCapGain":{},"annualHoldingsTurnover":{}},"financialData":{"maxAge":86400,"currentPrice":{"raw":212.835,"fmt":"212.84"},"targetHighPrice":{"raw":262.0,"fmt":"262.00"},"targetLowPrice":{"raw":107.0,"fmt":"107.00"},"targetMeanPrice":{"raw":212.36,"fmt":"212.36"},"targetMedianPrice":{"raw":220.0,"fmt":"220.00"},"recommendationMean":{"raw":2.4,"fmt":"2.40"},"recommendationKey":"buy","numberOfAnalystOpinions":{"raw":33,"fmt":"33","longFmt":"33"},"totalCash":{"raw":1891912960,"fmt":"1.89B","longFmt":"1,891,912,960"},"totalCashPerShare":{"raw":8.371,"fmt":"8.37"},"ebitda":{"raw":-269793984,"fmt":"-269.79M","longFmt":"-269,793,984"},"totalDebt":{"raw":1529058944,"fmt":"1.53B","longFmt":"1,529,058,944"},"quickRatio":{"raw":0.997,"fmt":"1.00"},"currentRatio":{"raw":1.091,"fmt":"1.09"},"totalRevenue":{"raw":3028592128,"fmt":"3.03B","longFmt":"3,028,592,128"},"debtToEquity":{"raw":74.78,"fmt":"74.78"},"revenuePerShare":{"raw":13.807,"fmt":"13.81"},"returnOnAssets":{"raw":-0.057010002,"fmt":"-5.70%"},"returnOnEquity":{"raw":-0.24858,"fmt":"-24.86%"},"grossProfits":{"raw":1987230000,"fmt":"1.99B","longFmt":"1,987,230,000"},"freeCashflow":{"raw":765290752,"fmt":"765.29M","longFmt":"765,290,752"},"operatingCashflow":{"raw":631587968,"fmt":"631.59M","longFmt":"631,587,968"},"earningsGrowth":{},"revenueGrowth":{"raw":0.334,"fmt":"33.40%"},"grossMargins":{"raw":0.70277,"fmt":"70.28%"},"ebitdaMargins":{"raw":-0.08908,"fmt":"-8.91%"},"operatingMargins":{"raw":-0.16193001,"fmt":"-16.19%"},"profitMargins":{"raw":-0.15193,"fmt":"-15.19%"},"financialCurrency":"USD"}}],"error":null}} </t>
  </si>
  <si>
    <t xml:space="preserve">{"quoteSummary":{"result":[{"cashflowStatementHistoryQuarterly":{"cashflowStatements":[{"maxAge":1,"endDate":{"raw":1553990400,"fmt":"2019-03-31"},"netIncome":{"raw":-24151000,"fmt":"-24.15M","longFmt":"-24,151,000"},"depreciation":{"raw":6832000,"fmt":"6.83M","longFmt":"6,832,000"},"changeToNetincome":{"raw":34380000,"fmt":"34.38M","longFmt":"34,380,000"},"changeToAccountReceivables":{"raw":-10551000,"fmt":"-10.55M","longFmt":"-10,551,000"},"changeToLiabilities":{"raw":37608000,"fmt":"37.61M","longFmt":"37,608,000"},"changeToOperatingActivities":{"raw":-19774000,"fmt":"-19.77M","longFmt":"-19,774,000"},"totalCashFromOperatingActivities":{"raw":24344000,"fmt":"24.34M","longFmt":"24,344,000"},"capitalExpenditures":{"raw":-9552000,"fmt":"-9.55M","longFmt":"-9,552,000"},"investments":{"raw":-20585000,"fmt":"-20.59M","longFmt":"-20,585,000"},"totalCashflowsFromInvestingActivities":{"raw":-37292000,"fmt":"-37.29M","longFmt":"-37,292,000"},"totalCashFromFinancingActivities":{"raw":12056000,"fmt":"12.06M","longFmt":"12,056,000"},"effectOfExchangeRate":{"raw":655000,"fmt":"655k","longFmt":"655,000"},"changeInCash":{"raw":-237000,"fmt":"-237k","longFmt":"-237,000"},"issuanceOfStock":{"raw":12056000,"fmt":"12.06M","longFmt":"12,056,000"}},{"maxAge":1,"endDate":{"raw":1546214400,"fmt":"2018-12-31"},"netIncome":{"raw":-1514000,"fmt":"-1.51M","longFmt":"-1,514,000"},"depreciation":{"raw":2016000,"fmt":"2.02M","longFmt":"2,016,000"},"changeToNetincome":{"raw":28933000,"fmt":"28.93M","longFmt":"28,933,000"},"changeToAccountReceivables":{"raw":-10125000,"fmt":"-10.12M","longFmt":"-10,125,000"},"changeToLiabilities":{"raw":-21232000,"fmt":"-21.23M","longFmt":"-21,232,000"},"changeToOperatingActivities":{"raw":7347000,"fmt":"7.35M","longFmt":"7,347,000"},"totalCashFromOperatingActivities":{"raw":9257000,"fmt":"9.26M","longFmt":"9,257,000"},"capitalExpenditures":{"raw":-7518000,"fmt":"-7.52M","longFmt":"-7,518,000"},"investments":{"raw":-220141000,"fmt":"-220.14M","longFmt":"-220,141,000"},"totalCashflowsFromInvestingActivities":{"raw":-244605000,"fmt":"-244.6M","longFmt":"-244,605,000"},"totalCashFromFinancingActivities":{"raw":402925000,"fmt":"402.93M","longFmt":"402,925,000"},"effectOfExchangeRate":{"raw":-315000,"fmt":"-315k","longFmt":"-315,000"},"changeInCash":{"raw":167262000,"fmt":"167.26M","longFmt":"167,262,000"},"issuanceOfStock":{"raw":402925000,"fmt":"402.93M","longFmt":"402,925,000"}},{"maxAge":1,"endDate":{"raw":1538265600,"fmt":"2018-09-30"},"netIncome":{"raw":-23184000,"fmt":"-23.18M","longFmt":"-23,184,000"},"depreciation":{"raw":6196000,"fmt":"6.2M","longFmt":"6,196,000"},"changeToNetincome":{"raw":27424000,"fmt":"27.42M","longFmt":"27,424,000"},"changeToAccountReceivables":{"raw":-6098000,"fmt":"-6.1M","longFmt":"-6,098,000"},"changeToLiabilities":{"raw":18986000,"fmt":"18.99M","longFmt":"18,986,000"},"changeToOperatingActivities":{"raw":-20460000,"fmt":"-20.46M","longFmt":"-20,460,000"},"totalCashFromOperatingActivities":{"raw":2864000,"fmt":"2.86M","longFmt":"2,864,000"},"capitalExpenditures":{"raw":-5325000,"fmt":"-5.33M","longFmt":"-5,325,000"},"investments":{"raw":23390000,"fmt":"23.39M","longFmt":"23,390,000"},"totalCashflowsFromInvestingActivities":{"raw":15090000,"fmt":"15.09M","longFmt":"15,090,000"},"totalCashFromFinancingActivities":{"raw":6133000,"fmt":"6.13M","longFmt":"6,133,000"},"effectOfExchangeRate":{"raw":-467000,"fmt":"-467k","longFmt":"-467,000"},"changeInCash":{"raw":23620000,"fmt":"23.62M","longFmt":"23,620,000"},"issuanceOfStock":{"raw":6133000,"fmt":"6.13M","longFmt":"6,133,000"}},{"maxAge":1,"endDate":{"raw":1530316800,"fmt":"2018-06-30"},"netIncome":{"raw":-23953000,"fmt":"-23.95M","longFmt":"-23,953,000"},"depreciation":{"raw":7426000,"fmt":"7.43M","longFmt":"7,426,000"},"changeToNetincome":{"raw":27178000,"fmt":"27.18M","longFmt":"27,178,000"},"changeToAccountReceivables":{"raw":-8265000,"fmt":"-8.27M","longFmt":"-8,265,000"},"changeToLiabilities":{"raw":17904000,"fmt":"17.9M","longFmt":"17,904,000"},"changeToOperatingActivities":{"raw":-21212000,"fmt":"-21.21M","longFmt":"-21,212,000"},"totalCashFromOperatingActivities":{"raw":-922000,"fmt":"-922k","longFmt":"-922,000"},"capitalExpenditures":{"raw":-9702000,"fmt":"-9.7M","longFmt":"-9,702,000"},"investments":{"raw":32465000,"fmt":"32.47M","longFmt":"32,465,000"},"totalCashflowsFromInvestingActivities":{"raw":15139000,"fmt":"15.14M","longFmt":"15,139,000"},"totalCashFromFinancingActivities":{"raw":9846000,"fmt":"9.85M","longFmt":"9,846,000"},"effectOfExchangeRate":{"raw":-840000,"fmt":"-840k","longFmt":"-840,000"},"changeInCash":{"raw":23223000,"fmt":"23.22M","longFmt":"23,223,000"},"issuanceOfStock":{"raw":9846000,"fmt":"9.85M","longFmt":"9,846,000"}}],"maxAge":86400},"defaultKeyStatistics":{"maxAge":1,"priceHint":{"raw":2,"fmt":"2","longFmt":"2"},"enterpriseValue":{"raw":32700448768,"fmt":"32.7B","longFmt":"32,700,448,768"},"forwardPE":{"raw":338.23404,"fmt":"338.23"},"profitMargins":{"raw":-0.061729997,"fmt":"-6.17%"},"floatShares":{"raw":99195075,"fmt":"99.2M","longFmt":"99,195,075"},"sharesOutstanding":{"raw":98877200,"fmt":"98.88M","longFmt":"98,877,200"},"sharesShort":{"raw":5782297,"fmt":"5.78M","longFmt":"5,782,297"},"sharesShortPriorMonth":{"raw":5867828,"fmt":"5.87M","longFmt":"5,867,828"},"sharesShortPreviousMonthDate":{"raw":1559260800,"fmt":"2019-05-31"},"dateShortInterest":{"raw":1561680000,"fmt":"2019-06-28"},"sharesPercentSharesOut":{"raw":0.038900003,"fmt":"3.89%"},"heldPercentInsiders":{"raw":0.00427,"fmt":"0.43%"},"heldPercentInstitutions":{"raw":0.76125,"fmt":"76.13%"},"shortRatio":{"raw":2.33,"fmt":"2.33"},"shortPercentOfFloat":{},"beta":{"raw":1.364433,"fmt":"1.36"},"morningStarOverallRating":{},"morningStarRiskRating":{},"category":null,"bookValue":{"raw":19.087,"fmt":"19.09"},"priceToBook":{"raw":16.657412,"fmt":"16.66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},"revenueQuarterlyGrowth":{},"netIncomeToCommon":{"raw":-72802000,"fmt":"-72.8M","longFmt":"-72,802,000"},"trailingEps":{"raw":-0.675,"fmt":"-0.68"},"forwardEps":{"raw":0.94,"fmt":"0.94"},"pegRatio":{"raw":11.64,"fmt":"11.64"},"lastSplitFactor":null,"lastSplitDate":{},"enterpriseToRevenue":{"raw":27.727,"fmt":"27.73"},"enterpriseToEbitda":{"raw":-385.133,"fmt":"-385.13"},"52WeekChange":{"raw":0.9596007,"fmt":"95.96%"},"SandP52WeekChange":{"raw":0.077139735,"fmt":"7.71%"},"lastDividendValue":{},"lastCapGain":{},"annualHoldingsTurnover":{}},"financialData":{"maxAge":86400,"currentPrice":{"raw":317.94,"fmt":"317.94"},"targetHighPrice":{"raw":400.0,"fmt":"400.00"},"targetLowPrice":{"raw":185.0,"fmt":"185.00"},"targetMeanPrice":{"raw":320.84,"fmt":"320.84"},"targetMedianPrice":{"raw":347.0,"fmt":"347.00"},"recommendationMean":{"raw":2.2,"fmt":"2.20"},"recommendationKey":"buy","numberOfAnalystOpinions":{"raw":25,"fmt":"25","longFmt":"25"},"totalCash":{"raw":1997014016,"fmt":"2B","longFmt":"1,997,014,016"},"totalCashPerShare":{"raw":17.897,"fmt":"17.9"},"ebitda":{"raw":-84907000,"fmt":"-84.91M","longFmt":"-84,907,000"},"totalDebt":{"raw":104106000,"fmt":"104.11M","longFmt":"104,106,000"},"quickRatio":{"raw":11.776,"fmt":"11.78"},"currentRatio":{"raw":12.565,"fmt":"12.56"},"totalRevenue":{"raw":1179371008,"fmt":"1.18B","longFmt":"1,179,371,008"},"debtToEquity":{"raw":4.892,"fmt":"4.89"},"revenuePerShare":{"raw":10.937,"fmt":"10.94"},"returnOnAssets":{"raw":-0.03207,"fmt":"-3.21%"},"returnOnEquity":{"raw":-0.038540002,"fmt":"-3.85%"},"grossProfits":{"raw":596267000,"fmt":"596.27M","longFmt":"596,267,000"},"freeCashflow":{"raw":13156375,"fmt":"13.16M","longFmt":"13,156,375"},"operatingCashflow":{"raw":35543000,"fmt":"35.54M","longFmt":"35,543,000"},"earningsGrowth":{},"revenueGrowth":{"raw":0.495,"fmt":"49.50%"},"grossMargins":{"raw":0.55344003,"fmt":"55.34%"},"ebitdaMargins":{"raw":-0.07199,"fmt":"-7.20%"},"operatingMargins":{"raw":-0.09105,"fmt":"-9.10%"},"profitMargins":{"raw":-0.061729997,"fmt":"-6.17%"},"financialCurrency":"USD"}}],"error":null}} </t>
  </si>
  <si>
    <t xml:space="preserve">{"quoteSummary":{"result":[{"cashflowStatementHistoryQuarterly":{"cashflowStatements":[{"maxAge":1,"endDate":{"raw":1553990400,"fmt":"2019-03-31"},"netIncome":{"raw":34763000,"fmt":"34.76M","longFmt":"34,763,000"},"depreciation":{"raw":76712000,"fmt":"76.71M","longFmt":"76,712,000"},"changeToNetincome":{"raw":-8334000,"fmt":"-8.33M","longFmt":"-8,334,000"},"changeToLiabilities":{"raw":0,"fmt":null,"longFmt":"0"},"totalCashFromOperatingActivities":{"raw":103141000,"fmt":"103.14M","longFmt":"103,141,000"},"investments":{"raw":-11195000,"fmt":"-11.2M","longFmt":"-11,195,000"},"otherCashflowsFromInvestingActivities":{"raw":1030000,"fmt":"1.03M","longFmt":"1,030,000"},"totalCashflowsFromInvestingActivities":{"raw":-392483000,"fmt":"-392.48M","longFmt":"-392,483,000"},"dividendsPaid":{"raw":-65145000,"fmt":"-65.14M","longFmt":"-65,145,000"},"netBorrowings":{"raw":332620000,"fmt":"332.62M","longFmt":"332,620,000"},"otherCashflowsFromFinancingActivities":{"raw":-6378000,"fmt":"-6.38M","longFmt":"-6,378,000"},"totalCashFromFinancingActivities":{"raw":261097000,"fmt":"261.1M","longFmt":"261,097,000"},"effectOfExchangeRate":{"raw":158000,"fmt":"158k","longFmt":"158,000"},"changeInCash":{"raw":-28087000,"fmt":"-28.09M","longFmt":"-28,087,000"}},{"maxAge":1,"endDate":{"raw":1546214400,"fmt":"2018-12-31"},"netIncome":{"raw":9470000,"fmt":"9.47M","longFmt":"9,470,000"},"depreciation":{"raw":61779000,"fmt":"61.78M","longFmt":"61,779,000"},"changeToNetincome":{"raw":25299000,"fmt":"25.3M","longFmt":"25,299,000"},"changeToAccountReceivables":{"raw":-2299000,"fmt":"-2.3M","longFmt":"-2,299,000"},"changeToLiabilities":{"raw":0,"fmt":null,"longFmt":"0"},"changeToInventory":{"raw":-40304000,"fmt":"-40.3M","longFmt":"-40,304,000"},"changeToOperatingActivities":{"raw":4098000,"fmt":"4.1M","longFmt":"4,098,000"},"totalCashFromOperatingActivities":{"raw":61910000,"fmt":"61.91M","longFmt":"61,910,000"},"investments":{"raw":-64176000,"fmt":"-64.18M","longFmt":"-64,176,000"},"otherCashflowsFromInvestingActivities":{"raw":1432000,"fmt":"1.43M","longFmt":"1,432,000"},"totalCashflowsFromInvestingActivities":{"raw":-188640000,"fmt":"-188.64M","longFmt":"-188,640,000"},"dividendsPaid":{"raw":-64887000,"fmt":"-64.89M","longFmt":"-64,887,000"},"netBorrowings":{"raw":124290000,"fmt":"124.29M","longFmt":"124,290,000"},"otherCashflowsFromFinancingActivities":{"raw":1536000,"fmt":"1.54M","longFmt":"1,536,000"},"totalCashFromFinancingActivities":{"raw":60327000,"fmt":"60.33M","longFmt":"60,327,000"},"effectOfExchangeRate":{"raw":-429000,"fmt":"-429k","longFmt":"-429,000"},"changeInCash":{"raw":-66832000,"fmt":"-66.83M","longFmt":"-66,832,000"},"repurchaseOfStock":{"raw":-612000,"fmt":"-612k","longFmt":"-612,000"}},{"maxAge":1,"endDate":{"raw":1538265600,"fmt":"2018-09-30"},"netIncome":{"raw":46492000,"fmt":"46.49M","longFmt":"46,492,000"},"depreciation":{"raw":72269000,"fmt":"72.27M","longFmt":"72,269,000"},"changeToNetincome":{"raw":-16239000,"fmt":"-16.24M","longFmt":"-16,239,000"},"changeToAccountReceivables":{"raw":-2299000,"fmt":"-2.3M","longFmt":"-2,299,000"},"changeToLiabilities":{"raw":0,"fmt":null,"longFmt":"0"},"changeToInventory":{"raw":-40304000,"fmt":"-40.3M","longFmt":"-40,304,000"},"changeToOperatingActivities":{"raw":4098000,"fmt":"4.1M","longFmt":"4,098,000"},"totalCashFromOperatingActivities":{"raw":102522000,"fmt":"102.52M","longFmt":"102,522,000"},"investments":{"raw":-10608000,"fmt":"-10.61M","longFmt":"-10,608,000"},"otherCashflowsFromInvestingActivities":{"raw":1399000,"fmt":"1.4M","longFmt":"1,399,000"},"totalCashflowsFromInvestingActivities":{"raw":-137612000,"fmt":"-137.61M","longFmt":"-137,612,000"},"dividendsPaid":{"raw":-60872000,"fmt":"-60.87M","longFmt":"-60,872,000"},"netBorrowings":{"raw":-352046000,"fmt":"-352.05M","longFmt":"-352,046,000"},"otherCashflowsFromFinancingActivities":{"raw":1960000,"fmt":"1.96M","longFmt":"1,960,000"},"totalCashFromFinancingActivities":{"raw":127225000,"fmt":"127.22M","longFmt":"127,225,000"},"effectOfExchangeRate":{"raw":158000,"fmt":"158k","longFmt":"158,000"},"changeInCash":{"raw":92293000,"fmt":"92.29M","longFmt":"92,293,000"},"repurchaseOfStock":{"raw":-612000,"fmt":"-612k","longFmt":"-612,000"},"issuanceOfStock":{"raw":538183000,"fmt":"538.18M","longFmt":"538,183,000"}},{"maxAge":1,"endDate":{"raw":1530316800,"fmt":"2018-06-30"},"netIncome":{"raw":20840000,"fmt":"20.84M","longFmt":"20,840,000"},"depreciation":{"raw":67977000,"fmt":"67.98M","longFmt":"67,977,000"},"changeToNetincome":{"raw":28960000,"fmt":"28.96M","longFmt":"28,960,000"},"changeToAccountReceivables":{"raw":-2299000,"fmt":"-2.3M","longFmt":"-2,299,000"},"changeToLiabilities":{"raw":0,"fmt":null,"longFmt":"0"},"changeToInventory":{"raw":-40304000,"fmt":"-40.3M","longFmt":"-40,304,000"},"changeToOperatingActivities":{"raw":4098000,"fmt":"4.1M","longFmt":"4,098,000"},"totalCashFromOperatingActivities":{"raw":117777000,"fmt":"117.78M","longFmt":"117,777,000"},"investments":{"raw":-9243000,"fmt":"-9.24M","longFmt":"-9,243,000"},"otherCashflowsFromInvestingActivities":{"raw":4187000,"fmt":"4.19M","longFmt":"4,187,000"},"totalCashflowsFromInvestingActivities":{"raw":-338973000,"fmt":"-338.97M","longFmt":"-338,973,000"},"dividendsPaid":{"raw":-60173000,"fmt":"-60.17M","longFmt":"-60,173,000"},"netBorrowings":{"raw":203574000,"fmt":"203.57M","longFmt":"203,574,000"},"otherCashflowsFromFinancingActivities":{"raw":1447000,"fmt":"1.45M","longFmt":"1,447,000"},"totalCashFromFinancingActivities":{"raw":230817000,"fmt":"230.82M","longFmt":"230,817,000"},"effectOfExchangeRate":{"raw":-244000,"fmt":"-244k","longFmt":"-244,000"},"changeInCash":{"raw":9377000,"fmt":"9.38M","longFmt":"9,377,000"},"repurchaseOfStock":{"raw":-612000,"fmt":"-612k","longFmt":"-612,000"},"issuanceOfStock":{"raw":85969000,"fmt":"85.97M","longFmt":"85,969,000"}}],"maxAge":86400},"defaultKeyStatistics":{"maxAge":1,"priceHint":{"raw":2,"fmt":"2","longFmt":"2"},"enterpriseValue":{"raw":15235712000,"fmt":"15.24B","longFmt":"15,235,712,000"},"forwardPE":{"raw":71.16578,"fmt":"71.17"},"profitMargins":{"raw":0.09716,"fmt":"9.72%"},"floatShares":{"raw":84190114,"fmt":"84.19M","longFmt":"84,190,114"},"sharesOutstanding":{"raw":86364400,"fmt":"86.36M","longFmt":"86,364,400"},"sharesShort":{"raw":1056535,"fmt":"1.06M","longFmt":"1,056,535"},"sharesShortPriorMonth":{"raw":1724783,"fmt":"1.72M","longFmt":"1,724,783"},"sharesShortPreviousMonthDate":{"raw":1559260800,"fmt":"2019-05-31"},"dateShortInterest":{"raw":1561680000,"fmt":"2019-06-28"},"sharesPercentSharesOut":{"raw":0.0117,"fmt":"1.17%"},"heldPercentInsiders":{"raw":0.03192,"fmt":"3.19%"},"heldPercentInstitutions":{"raw":0.96089995,"fmt":"96.09%"},"shortRatio":{"raw":1.28,"fmt":"1.28"},"shortPercentOfFloat":{"raw":0.0146,"fmt":"1.46%"},"beta":{"raw":0.25232,"fmt":"0.25"},"morningStarOverallRating":{},"morningStarRiskRating":{},"category":null,"bookValue":{"raw":35.866,"fmt":"35.87"},"priceToBook":{"raw":3.7104778,"fmt":"3.71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0.143,"fmt":"14.30%"},"revenueQuarterlyGrowth":{},"netIncomeToCommon":{"raw":108873000,"fmt":"108.87M","longFmt":"108,873,000"},"trailingEps":{"raw":1.307,"fmt":"1.31"},"forwardEps":{"raw":1.87,"fmt":"1.87"},"pegRatio":{"raw":27.92,"fmt":"27.92"},"lastSplitFactor":"1/5","lastSplitDate":{"raw":1147219200,"fmt":"2006-05-10"},"enterpriseToRevenue":{"raw":13.268,"fmt":"13.27"},"enterpriseToEbitda":{"raw":27.761,"fmt":"27.76"},"52WeekChange":{"raw":0.35380876,"fmt":"35.38%"},"SandP52WeekChange":{"raw":0.077139735,"fmt":"7.71%"},"lastDividendValue":{},"lastCapGain":{},"annualHoldingsTurnover":{}},"financialData":{"maxAge":86400,"currentPrice":{"raw":133.08,"fmt":"133.08"},"targetHighPrice":{"raw":139.0,"fmt":"139.00"},"targetLowPrice":{"raw":116.0,"fmt":"116.00"},"targetMeanPrice":{"raw":126.86,"fmt":"126.86"},"targetMedianPrice":{"raw":129.0,"fmt":"129.00"},"recommendationMean":{"raw":2.1,"fmt":"2.10"},"recommendationKey":"buy","numberOfAnalystOpinions":{"raw":7,"fmt":"7","longFmt":"7"},"totalCash":{"raw":21946000,"fmt":"21.95M","longFmt":"21,946,000"},"totalCashPerShare":{"raw":0.254,"fmt":"0.25"},"ebitda":{"raw":548822976,"fmt":"548.82M","longFmt":"548,822,976"},"totalDebt":{"raw":3471343104,"fmt":"3.47B","longFmt":"3,471,343,104"},"quickRatio":{"raw":3.016,"fmt":"3.02"},"currentRatio":{"raw":3.992,"fmt":"3.99"},"totalRevenue":{"raw":1148305024,"fmt":"1.15B","longFmt":"1,148,305,024"},"debtToEquity":{"raw":106.734,"fmt":"106.73"},"revenuePerShare":{"raw":13.826,"fmt":"13.83"},"returnOnAssets":{"raw":0.02548,"fmt":"2.55%"},"returnOnEquity":{"raw":0.04171,"fmt":"4.17%"},"grossProfits":{"raw":682528000,"fmt":"682.53M","longFmt":"682,528,000"},"freeCashflow":{"raw":387022240,"fmt":"387.02M","longFmt":"387,022,240"},"operatingCashflow":{"raw":385350016,"fmt":"385.35M","longFmt":"385,350,016"},"earningsGrowth":{"raw":0.047,"fmt":"4.70%"},"revenueGrowth":{"raw":0.105,"fmt":"10.50%"},"grossMargins":{"raw":0.60918,"fmt":"60.92%"},"ebitdaMargins":{"raw":0.47794,"fmt":"47.79%"},"operatingMargins":{"raw":0.23522,"fmt":"23.52%"},"profitMargins":{"raw":0.09716,"fmt":"9.72%"},"financialCurrency":"USD"}}],"error":null}} </t>
  </si>
  <si>
    <t xml:space="preserve">{"quoteSummary":{"result":[{"cashflowStatementHistoryQuarterly":{"cashflowStatements":[{"maxAge":1,"endDate":{"raw":1558828800,"fmt":"2019-05-26"},"netIncome":{"raw":570200000,"fmt":"570.2M","longFmt":"570,200,000"},"depreciation":{"raw":155500000,"fmt":"155.5M","longFmt":"155,500,000"},"changeToNetincome":{"raw":97700000,"fmt":"97.7M","longFmt":"97,700,000"},"changeToAccountReceivables":{"raw":8200000,"fmt":"8.2M","longFmt":"8,200,000"},"changeToLiabilities":{"raw":84900000,"fmt":"84.9M","longFmt":"84,900,000"},"changeToInventory":{"raw":-27000000,"fmt":"-27M","longFmt":"-27,000,000"},"changeToOperatingActivities":{"raw":-110100000,"fmt":"-110.1M","longFmt":"-110,100,000"},"totalCashFromOperatingActivities":{"raw":779400000,"fmt":"779.4M","longFmt":"779,400,000"},"capitalExpenditures":{"raw":-169700000,"fmt":"-169.7M","longFmt":"-169,700,000"},"investments":{"raw":1600000,"fmt":"1.6M","longFmt":"1,600,000"},"otherCashflowsFromInvestingActivities":{"raw":-10300000,"fmt":"-10.3M","longFmt":"-10,300,000"},"totalCashflowsFromInvestingActivities":{"raw":-148800000,"fmt":"-148.8M","longFmt":"-148,800,000"},"dividendsPaid":{"raw":-298000000,"fmt":"-298M","longFmt":"-298,000,000"},"netBorrowings":{"raw":-497500000,"fmt":"-497.5M","longFmt":"-497,500,000"},"otherCashflowsFromFinancingActivities":{"raw":-23200000,"fmt":"-23.2M","longFmt":"-23,200,000"},"totalCashFromFinancingActivities":{"raw":-718400000,"fmt":"-718.4M","longFmt":"-718,400,000"},"effectOfExchangeRate":{"raw":-9300000,"fmt":"-9.3M","longFmt":"-9,300,000"},"changeInCash":{"raw":-97100000,"fmt":"-97.1M","longFmt":"-97,100,000"},"repurchaseOfStock":{"raw":-400000,"fmt":"-400k","longFmt":"-400,000"},"issuanceOfStock":{"raw":100700000,"fmt":"100.7M","longFmt":"100,700,000"}},{"maxAge":1,"endDate":{"raw":1550966400,"fmt":"2019-02-24"},"netIncome":{"raw":446800000,"fmt":"446.8M","longFmt":"446,800,000"},"depreciation":{"raw":154500000,"fmt":"154.5M","longFmt":"154,500,000"},"changeToNetincome":{"raw":93300000,"fmt":"93.3M","longFmt":"93,300,000"},"changeToAccountReceivables":{"raw":13100000,"fmt":"13.1M","longFmt":"13,100,000"},"changeToLiabilities":{"raw":-66600000,"fmt":"-66.6M","longFmt":"-66,600,000"},"changeToInventory":{"raw":96000000,"fmt":"96M","longFmt":"96,000,000"},"changeToOperatingActivities":{"raw":-106000000,"fmt":"-106M","longFmt":"-106,000,000"},"totalCashFromOperatingActivities":{"raw":631100000,"fmt":"631.1M","longFmt":"631,100,000"},"capitalExpenditures":{"raw":-114100000,"fmt":"-114.1M","longFmt":"-114,100,000"},"investments":{"raw":1600000,"fmt":"1.6M","longFmt":"1,600,000"},"otherCashflowsFromInvestingActivities":{"raw":2000000,"fmt":"2M","longFmt":"2,000,000"},"totalCashflowsFromInvestingActivities":{"raw":-112300000,"fmt":"-112.3M","longFmt":"-112,300,000"},"dividendsPaid":{"raw":-294500000,"fmt":"-294.5M","longFmt":"-294,500,000"},"netBorrowings":{"raw":-241000000,"fmt":"-241M","longFmt":"-241,000,000"},"otherCashflowsFromFinancingActivities":{"raw":-28200000,"fmt":"-28.2M","longFmt":"-28,200,000"},"totalCashFromFinancingActivities":{"raw":-510700000,"fmt":"-510.7M","longFmt":"-510,700,000"},"effectOfExchangeRate":{"raw":6300000,"fmt":"6.3M","longFmt":"6,300,000"},"changeInCash":{"raw":14400000,"fmt":"14.4M","longFmt":"14,400,000"},"repurchaseOfStock":{"raw":-400000,"fmt":"-400k","longFmt":"-400,000"},"issuanceOfStock":{"raw":53400000,"fmt":"53.4M","longFmt":"53,400,000"}},{"maxAge":1,"endDate":{"raw":1543104000,"fmt":"2018-11-25"},"netIncome":{"raw":343400000,"fmt":"343.4M","longFmt":"343,400,000"},"depreciation":{"raw":154900000,"fmt":"154.9M","longFmt":"154,900,000"},"changeToNetincome":{"raw":205600000,"fmt":"205.6M","longFmt":"205,600,000"},"changeToAccountReceivables":{"raw":-15300000,"fmt":"-15.3M","longFmt":"-15,300,000"},"changeToLiabilities":{"raw":126400000,"fmt":"126.4M","longFmt":"126,400,000"},"changeToInventory":{"raw":42900000,"fmt":"42.9M","longFmt":"42,900,000"},"changeToOperatingActivities":{"raw":-68800000,"fmt":"-68.8M","longFmt":"-68,800,000"},"totalCashFromOperatingActivities":{"raw":789100000,"fmt":"789.1M","longFmt":"789,100,000"},"capitalExpenditures":{"raw":-141100000,"fmt":"-141.1M","longFmt":"-141,100,000"},"investments":{"raw":-1600000,"fmt":"-1.6M","longFmt":"-1,600,000"},"otherCashflowsFromInvestingActivities":{"raw":-24300000,"fmt":"-24.3M","longFmt":"-24,300,000"},"totalCashflowsFromInvestingActivities":{"raw":-155800000,"fmt":"-155.8M","longFmt":"-155,800,000"},"dividendsPaid":{"raw":-295000000,"fmt":"-295M","longFmt":"-295,000,000"},"netBorrowings":{"raw":-292500000,"fmt":"-292.5M","longFmt":"-292,500,000"},"otherCashflowsFromFinancingActivities":{"raw":49400000,"fmt":"49.4M","longFmt":"49,400,000"},"totalCashFromFinancingActivities":{"raw":-524300000,"fmt":"-524.3M","longFmt":"-524,300,000"},"effectOfExchangeRate":{"raw":-9200000,"fmt":"-9.2M","longFmt":"-9,200,000"},"changeInCash":{"raw":99800000,"fmt":"99.8M","longFmt":"99,800,000"},"repurchaseOfStock":{"raw":-100000,"fmt":"-100k","longFmt":"-100,000"},"issuanceOfStock":{"raw":13900000,"fmt":"13.9M","longFmt":"13,900,000"}},{"maxAge":1,"endDate":{"raw":1535241600,"fmt":"2018-08-26"},"netIncome":{"raw":392300000,"fmt":"392.3M","longFmt":"392,300,000"},"depreciation":{"raw":155200000,"fmt":"155.2M","longFmt":"155,200,000"},"changeToNetincome":{"raw":45100000,"fmt":"45.1M","longFmt":"45,100,000"},"changeToAccountReceivables":{"raw":-48700000,"fmt":"-48.7M","longFmt":"-48,700,000"},"changeToLiabilities":{"raw":17700000,"fmt":"17.7M","longFmt":"17,700,000"},"changeToInventory":{"raw":-58200000,"fmt":"-58.2M","longFmt":"-58,200,000"},"changeToOperatingActivities":{"raw":104000000,"fmt":"104M","longFmt":"104,000,000"},"totalCashFromOperatingActivities":{"raw":607400000,"fmt":"607.4M","longFmt":"607,400,000"},"capitalExpenditures":{"raw":-112700000,"fmt":"-112.7M","longFmt":"-112,700,000"},"investments":{"raw":100000,"fmt":"100k","longFmt":"100,000"},"otherCashflowsFromInvestingActivities":{"raw":-27100000,"fmt":"-27.1M","longFmt":"-27,100,000"},"totalCashflowsFromInvestingActivities":{"raw":-139600000,"fmt":"-139.6M","longFmt":"-139,600,000"},"dividendsPaid":{"raw":-294200000,"fmt":"-294.2M","longFmt":"-294,200,000"},"netBorrowings":{"raw":-190000000,"fmt":"-190M","longFmt":"-190,000,000"},"otherCashflowsFromFinancingActivities":{"raw":-12000000,"fmt":"-12M","longFmt":"-12,000,000"},"totalCashFromFinancingActivities":{"raw":-423000000,"fmt":"-423M","longFmt":"-423,000,000"},"effectOfExchangeRate":{"raw":-10900000,"fmt":"-10.9M","longFmt":"-10,900,000"},"changeInCash":{"raw":33900000,"fmt":"33.9M","longFmt":"33,900,000"},"repurchaseOfStock":{"raw":-200000,"fmt":"-200k","longFmt":"-200,000"},"issuanceOfStock":{"raw":73400000,"fmt":"73.4M","longFmt":"73,400,000"}}],"maxAge":86400},"defaultKeyStatistics":{"maxAge":1,"priceHint":{"raw":2,"fmt":"2","longFmt":"2"},"enterpriseValue":{"raw":46880993280,"fmt":"46.88B","longFmt":"46,880,993,280"},"forwardPE":{"raw":15.206896,"fmt":"15.21"},"profitMargins":{"raw":0.103920005,"fmt":"10.39%"},"floatShares":{"raw":600045379,"fmt":"600.05M","longFmt":"600,045,379"},"sharesOutstanding":{"raw":570163008,"fmt":"570.16M","longFmt":"570,163,008"},"sharesShort":{"raw":17927108,"fmt":"17.93M","longFmt":"17,927,108"},"sharesShortPriorMonth":{"raw":19608551,"fmt":"19.61M","longFmt":"19,608,551"},"sharesShortPreviousMonthDate":{"raw":1559260800,"fmt":"2019-05-31"},"dateShortInterest":{"raw":1561680000,"fmt":"2019-06-28"},"sharesPercentSharesOut":{"raw":0.0298,"fmt":"2.98%"},"heldPercentInsiders":{"raw":0.0030399999,"fmt":"0.30%"},"heldPercentInstitutions":{"raw":0.71167,"fmt":"71.17%"},"shortRatio":{"raw":3.57,"fmt":"3.57"},"shortPercentOfFloat":{"raw":0.0301,"fmt":"3.01%"},"beta":{"raw":0.926211,"fmt":"0.93"},"morningStarOverallRating":{},"morningStarRiskRating":{},"category":null,"bookValue":{"raw":11.72,"fmt":"11.72"},"priceToBook":{"raw":4.515358,"fmt":"4.52"},"annualReportExpenseRatio":{},"ytdReturn":{},"beta3Year":{},"totalAssets":{},"yield":{},"fundFamily":null,"fundInceptionDate":{},"legalType":null,"threeYearAverageReturn":{},"fiveYearAverageReturn":{},"priceToSalesTrailing12Months":{},"lastFiscalYearEnd":{"raw":1558828800,"fmt":"2019-05-26"},"nextFiscalYearEnd":{"raw":1621987200,"fmt":"2021-05-26"},"mostRecentQuarter":{"raw":1558828800,"fmt":"2019-05-26"},"earningsQuarterlyGrowth":{"raw":0.609,"fmt":"60.90%"},"revenueQuarterlyGrowth":{},"netIncomeToCommon":{"raw":1752700032,"fmt":"1.75B","longFmt":"1,752,700,032"},"trailingEps":{"raw":2.9,"fmt":"2.90"},"forwardEps":{"raw":3.48,"fmt":"3.48"},"pegRatio":{"raw":2.42,"fmt":"2.42"},"lastSplitFactor":"1/2","lastSplitDate":{"raw":1276041600,"fmt":"2010-06-09"},"enterpriseToRevenue":{"raw":2.78,"fmt":"2.78"},"enterpriseToEbitda":{"raw":12.955,"fmt":"12.95"},"52WeekChange":{"raw":0.20837128,"fmt":"20.84%"},"SandP52WeekChange":{"raw":0.077139735,"fmt":"7.71%"},"lastDividendValue":{},"lastCapGain":{},"annualHoldingsTurnover":{}},"financialData":{"maxAge":86400,"currentPrice":{"raw":52.92,"fmt":"52.92"},"targetHighPrice":{"raw":65.0,"fmt":"65.00"},"targetLowPrice":{"raw":40.0,"fmt":"40.00"},"targetMeanPrice":{"raw":53.25,"fmt":"53.25"},"targetMedianPrice":{"raw":53.5,"fmt":"53.50"},"recommendationMean":{"raw":2.8,"fmt":"2.80"},"recommendationKey":"hold","numberOfAnalystOpinions":{"raw":16,"fmt":"16","longFmt":"16"},"totalCash":{"raw":450000000,"fmt":"450M","longFmt":"450,000,000"},"totalCashPerShare":{"raw":0.748,"fmt":"0.75"},"ebitda":{"raw":3618800128,"fmt":"3.62B","longFmt":"3,618,800,128"},"totalDebt":{"raw":14490000384,"fmt":"14.49B","longFmt":"14,490,000,384"},"quickRatio":{"raw":0.336,"fmt":"0.34"},"currentRatio":{"raw":0.591,"fmt":"0.59"},"totalRevenue":{"raw":16865200128,"fmt":"16.87B","longFmt":"16,865,200,128"},"debtToEquity":{"raw":182.968,"fmt":"182.97"},"revenuePerShare":{"raw":28.09,"fmt":"28.09"},"returnOnAssets":{"raw":0.06172,"fmt":"6.17%"},"returnOnEquity":{"raw":0.23521,"fmt":"23.52%"},"grossProfits":{"raw":5821000000,"fmt":"5.82B","longFmt":"5,821,000,000"},"freeCashflow":{"raw":1730062464,"fmt":"1.73B","longFmt":"1,730,062,464"},"operatingCashflow":{"raw":2807000064,"fmt":"2.81B","longFmt":"2,807,000,064"},"earningsGrowth":{"raw":0.577,"fmt":"57.70%"},"revenueGrowth":{"raw":0.07,"fmt":"7.00%"},"grossMargins":{"raw":0.34515,"fmt":"34.51%"},"ebitdaMargins":{"raw":0.21457,"fmt":"21.46%"},"operatingMargins":{"raw":0.1778,"fmt":"17.78%"},"profitMargins":{"raw":0.103920005,"fmt":"10.39%"},"financialCurrency":"USD"}}],"error":null}} </t>
  </si>
  <si>
    <t xml:space="preserve">{"quoteSummary":{"result":[{"cashflowStatementHistoryQuarterly":{"cashflowStatements":[{"maxAge":1,"endDate":{"raw":1553990400,"fmt":"2019-03-31"},"netIncome":{"raw":47282000,"fmt":"47.28M","longFmt":"47,282,000"},"depreciation":{"raw":9347000,"fmt":"9.35M","longFmt":"9,347,000"},"changeToNetincome":{"raw":35167000,"fmt":"35.17M","longFmt":"35,167,000"},"changeToAccountReceivables":{"raw":-421000,"fmt":"-421k","longFmt":"-421,000"},"changeToLiabilities":{"raw":1609000,"fmt":"1.61M","longFmt":"1,609,000"},"changeToInventory":{"raw":-11000,"fmt":"-11k","longFmt":"-11,000"},"changeToOperatingActivities":{"raw":-20044000,"fmt":"-20.04M","longFmt":"-20,044,000"},"totalCashFromOperatingActivities":{"raw":80426000,"fmt":"80.43M","longFmt":"80,426,000"},"capitalExpenditures":{"raw":-14889000,"fmt":"-14.89M","longFmt":"-14,889,000"},"otherCashflowsFromInvestingActivities":{"raw":-437513000,"fmt":"-437.51M","longFmt":"-437,513,000"},"totalCashflowsFromInvestingActivities":{"raw":-452402000,"fmt":"-452.4M","longFmt":"-452,402,000"},"netBorrowings":{"raw":-444000,"fmt":"-444k","longFmt":"-444,000"},"otherCashflowsFromFinancingActivities":{"raw":437678000,"fmt":"437.68M","longFmt":"437,678,000"},"totalCashFromFinancingActivities":{"raw":417565000,"fmt":"417.56M","longFmt":"417,565,000"},"changeInCash":{"raw":45589000,"fmt":"45.59M","longFmt":"45,589,000"},"repurchaseOfStock":{"raw":-19669000,"fmt":"-19.67M","longFmt":"-19,669,000"}},{"maxAge":1,"endDate":{"raw":1546214400,"fmt":"2018-12-31"},"netIncome":{"raw":31414000,"fmt":"31.41M","longFmt":"31,414,000"},"depreciation":{"raw":-3753000,"fmt":"-3.75M","longFmt":"-3,753,000"},"changeToNetincome":{"raw":11576000,"fmt":"11.58M","longFmt":"11,576,000"},"changeToAccountReceivables":{"raw":-1201000,"fmt":"-1.2M","longFmt":"-1,201,000"},"changeToLiabilities":{"raw":3127000,"fmt":"3.13M","longFmt":"3,127,000"},"changeToInventory":{"raw":-250000,"fmt":"-250k","longFmt":"-250,000"},"changeToOperatingActivities":{"raw":-16947000,"fmt":"-16.95M","longFmt":"-16,947,000"},"totalCashFromOperatingActivities":{"raw":38968000,"fmt":"38.97M","longFmt":"38,968,000"},"capitalExpenditures":{"raw":-15642000,"fmt":"-15.64M","longFmt":"-15,642,000"},"otherCashflowsFromInvestingActivities":{"raw":-64788000,"fmt":"-64.79M","longFmt":"-64,788,000"},"totalCashflowsFromInvestingActivities":{"raw":-80430000,"fmt":"-80.43M","longFmt":"-80,430,000"},"netBorrowings":{"raw":-444000,"fmt":"-444k","longFmt":"-444,000"},"otherCashflowsFromFinancingActivities":{"raw":65040000,"fmt":"65.04M","longFmt":"65,040,000"},"totalCashFromFinancingActivities":{"raw":2132000,"fmt":"2.13M","longFmt":"2,132,000"},"changeInCash":{"raw":-39330000,"fmt":"-39.33M","longFmt":"-39,330,000"},"repurchaseOfStock":{"raw":-62464000,"fmt":"-62.46M","longFmt":"-62,464,000"}},{"maxAge":1,"endDate":{"raw":1538265600,"fmt":"2018-09-30"},"netIncome":{"raw":28769000,"fmt":"28.77M","longFmt":"28,769,000"},"depreciation":{"raw":8128000,"fmt":"8.13M","longFmt":"8,128,000"},"changeToNetincome":{"raw":8284000,"fmt":"8.28M","longFmt":"8,284,000"},"changeToAccountReceivables":{"raw":201000,"fmt":"201k","longFmt":"201,000"},"changeToLiabilities":{"raw":4821000,"fmt":"4.82M","longFmt":"4,821,000"},"changeToInventory":{"raw":-113000,"fmt":"-113k","longFmt":"-113,000"},"changeToOperatingActivities":{"raw":-3753000,"fmt":"-3.75M","longFmt":"-3,753,000"},"totalCashFromOperatingActivities":{"raw":45492000,"fmt":"45.49M","longFmt":"45,492,000"},"capitalExpenditures":{"raw":-12391000,"fmt":"-12.39M","longFmt":"-12,391,000"},"otherCashflowsFromInvestingActivities":{"raw":-1600000,"fmt":"-1.6M","longFmt":"-1,600,000"},"totalCashflowsFromInvestingActivities":{"raw":-13991000,"fmt":"-13.99M","longFmt":"-13,991,000"},"netBorrowings":{"raw":-444000,"fmt":"-444k","longFmt":"-444,000"},"otherCashflowsFromFinancingActivities":{"raw":2458000,"fmt":"2.46M","longFmt":"2,458,000"},"totalCashFromFinancingActivities":{"raw":-1083000,"fmt":"-1.08M","longFmt":"-1,083,000"},"changeInCash":{"raw":30418000,"fmt":"30.42M","longFmt":"30,418,000"},"repurchaseOfStock":{"raw":-3097000,"fmt":"-3.1M","longFmt":"-3,097,000"}},{"maxAge":1,"endDate":{"raw":1530316800,"fmt":"2018-06-30"},"netIncome":{"raw":35722000,"fmt":"35.72M","longFmt":"35,722,000"},"depreciation":{"raw":6713000,"fmt":"6.71M","longFmt":"6,713,000"},"changeToNetincome":{"raw":9337000,"fmt":"9.34M","longFmt":"9,337,000"},"changeToAccountReceivables":{"raw":-64000,"fmt":"-64k","longFmt":"-64,000"},"changeToLiabilities":{"raw":4715000,"fmt":"4.71M","longFmt":"4,715,000"},"changeToInventory":{"raw":250000,"fmt":"250k","longFmt":"250,000"},"changeToOperatingActivities":{"raw":-11421000,"fmt":"-11.42M","longFmt":"-11,421,000"},"totalCashFromOperatingActivities":{"raw":42693000,"fmt":"42.69M","longFmt":"42,693,000"},"capitalExpenditures":{"raw":-13165000,"fmt":"-13.16M","longFmt":"-13,165,000"},"otherCashflowsFromInvestingActivities":{"raw":194873000,"fmt":"194.87M","longFmt":"194,873,000"},"totalCashflowsFromInvestingActivities":{"raw":181708000,"fmt":"181.71M","longFmt":"181,708,000"},"netBorrowings":{"raw":-444000,"fmt":"-444k","longFmt":"-444,000"},"otherCashflowsFromFinancingActivities":{"raw":-194887000,"fmt":"-194.89M","longFmt":"-194,887,000"},"totalCashFromFinancingActivities":{"raw":-237892000,"fmt":"-237.89M","longFmt":"-237,892,000"},"changeInCash":{"raw":-13491000,"fmt":"-13.49M","longFmt":"-13,491,000"},"repurchaseOfStock":{"raw":-43005000,"fmt":"-43.01M","longFmt":"-43,005,000"}}],"maxAge":86400},"defaultKeyStatistics":{"maxAge":1,"priceHint":{"raw":2,"fmt":"2","longFmt":"2"},"enterpriseValue":{"raw":13964486656,"fmt":"13.96B","longFmt":"13,964,486,656"},"forwardPE":{"raw":58.583534,"fmt":"58.58"},"profitMargins":{"raw":0.23382999,"fmt":"23.38%"},"floatShares":{"raw":48372774,"fmt":"48.37M","longFmt":"48,372,774"},"sharesOutstanding":{"raw":58507400,"fmt":"58.51M","longFmt":"58,507,400"},"sharesShort":{"raw":3415922,"fmt":"3.42M","longFmt":"3,415,922"},"sharesShortPriorMonth":{"raw":3976395,"fmt":"3.98M","longFmt":"3,976,395"},"sharesShortPreviousMonthDate":{"raw":1559260800,"fmt":"2019-05-31"},"dateShortInterest":{"raw":1561680000,"fmt":"2019-06-28"},"sharesPercentSharesOut":{"raw":0.0584,"fmt":"5.84%"},"heldPercentInsiders":{"raw":0.17892,"fmt":"17.89%"},"heldPercentInstitutions":{"raw":0.79323995,"fmt":"79.32%"},"shortRatio":{"raw":4.04,"fmt":"4.04"},"shortPercentOfFloat":{"raw":0.0696,"fmt":"6.96%"},"beta":{"raw":1.345119,"fmt":"1.35"},"morningStarOverallRating":{},"morningStarRiskRating":{},"category":null,"bookValue":{"raw":6.938,"fmt":"6.94"},"priceToBook":{"raw":34.87316,"fmt":"34.87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0.149,"fmt":"14.90%"},"revenueQuarterlyGrowth":{},"netIncomeToCommon":{"raw":143072992,"fmt":"143.07M","longFmt":"143,072,992"},"trailingEps":{"raw":2.447,"fmt":"2.45"},"forwardEps":{"raw":4.13,"fmt":"4.13"},"pegRatio":{"raw":2.95,"fmt":"2.95"},"lastSplitFactor":null,"lastSplitDate":{},"enterpriseToRevenue":{"raw":22.804,"fmt":"22.80"},"enterpriseToEbitda":{"raw":67.915,"fmt":"67.92"},"52WeekChange":{"raw":1.2185395,"fmt":"121.85%"},"SandP52WeekChange":{"raw":0.077139735,"fmt":"7.71%"},"lastDividendValue":{},"lastCapGain":{},"annualHoldingsTurnover":{}},"financialData":{"maxAge":86400,"currentPrice":{"raw":241.95,"fmt":"241.95"},"targetHighPrice":{"raw":275.0,"fmt":"275.00"},"targetLowPrice":{"raw":179.0,"fmt":"179.00"},"targetMeanPrice":{"raw":214.73,"fmt":"214.73"},"targetMedianPrice":{"raw":215.0,"fmt":"215.00"},"recommendationMean":{"raw":2.4,"fmt":"2.40"},"recommendationKey":"buy","numberOfAnalystOpinions":{"raw":15,"fmt":"15","longFmt":"15"},"totalCash":{"raw":91307000,"fmt":"91.31M","longFmt":"91,307,000"},"totalCashPerShare":{"raw":1.588,"fmt":"1.59"},"ebitda":{"raw":205618000,"fmt":"205.62M","longFmt":"205,618,000"},"totalDebt":{"raw":58854000,"fmt":"58.85M","longFmt":"58,854,000"},"quickRatio":{"raw":0.064,"fmt":"0.06"},"currentRatio":{"raw":1.044,"fmt":"1.04"},"totalRevenue":{"raw":612363008,"fmt":"612.36M","longFmt":"612,363,008"},"debtToEquity":{"raw":14.767,"fmt":"14.77"},"revenuePerShare":{"raw":10.631,"fmt":"10.63"},"returnOnAssets":{"raw":0.06306,"fmt":"6.31%"},"returnOnEquity":{"raw":0.39144,"fmt":"39.14%"},"grossProfits":{"raw":490105000,"fmt":"490.11M","longFmt":"490,105,000"},"freeCashflow":{"raw":149251504,"fmt":"149.25M","longFmt":"149,251,504"},"operatingCashflow":{"raw":207756000,"fmt":"207.76M","longFmt":"207,756,000"},"earningsGrowth":{"raw":0.158,"fmt":"15.80%"},"revenueGrowth":{"raw":0.299,"fmt":"29.90%"},"grossMargins":{"raw":0.86864,"fmt":"86.86%"},"ebitdaMargins":{"raw":0.33578,"fmt":"33.58%"},"operatingMargins":{"raw":0.30241,"fmt":"30.24%"},"profitMargins":{"raw":0.23382999,"fmt":"23.38%"},"financialCurrency":"USD"}}],"error":null}} </t>
  </si>
  <si>
    <t xml:space="preserve">{"quoteSummary":{"result":[{"cashflowStatementHistoryQuarterly":{"cashflowStatements":[{"maxAge":1,"endDate":{"raw":1553990400,"fmt":"2019-03-31"},"netIncome":{"raw":85169000,"fmt":"85.17M","longFmt":"85,169,000"},"depreciation":{"raw":19659000,"fmt":"19.66M","longFmt":"19,659,000"},"changeToNetincome":{"raw":17916000,"fmt":"17.92M","longFmt":"17,916,000"},"changeToAccountReceivables":{"raw":-5835000,"fmt":"-5.83M","longFmt":"-5,835,000"},"changeToLiabilities":{"raw":27344000,"fmt":"27.34M","longFmt":"27,344,000"},"changeToOperatingActivities":{"raw":-8385000,"fmt":"-8.38M","longFmt":"-8,385,000"},"totalCashFromOperatingActivities":{"raw":148494000,"fmt":"148.49M","longFmt":"148,494,000"},"capitalExpenditures":{"raw":-9429000,"fmt":"-9.43M","longFmt":"-9,429,000"},"totalCashflowsFromInvestingActivities":{"raw":-9429000,"fmt":"-9.43M","longFmt":"-9,429,000"},"totalCashFromFinancingActivities":{"raw":-6618000,"fmt":"-6.62M","longFmt":"-6,618,000"},"effectOfExchangeRate":{"raw":-46000,"fmt":"-46k","longFmt":"-46,000"},"changeInCash":{"raw":132401000,"fmt":"132.4M","longFmt":"132,401,000"},"repurchaseOfStock":{"raw":-18679000,"fmt":"-18.68M","longFmt":"-18,679,000"},"issuanceOfStock":{"raw":12061000,"fmt":"12.06M","longFmt":"12,061,000"}},{"maxAge":1,"endDate":{"raw":1546214400,"fmt":"2018-12-31"},"netIncome":{"raw":83509000,"fmt":"83.51M","longFmt":"83,509,000"},"depreciation":{"raw":19743000,"fmt":"19.74M","longFmt":"19,743,000"},"changeToNetincome":{"raw":8739000,"fmt":"8.74M","longFmt":"8,739,000"},"changeToAccountReceivables":{"raw":-8781000,"fmt":"-8.78M","longFmt":"-8,781,000"},"changeToLiabilities":{"raw":736000,"fmt":"736k","longFmt":"736,000"},"changeToOperatingActivities":{"raw":-9167000,"fmt":"-9.17M","longFmt":"-9,167,000"},"totalCashFromOperatingActivities":{"raw":114774000,"fmt":"114.77M","longFmt":"114,774,000"},"capitalExpenditures":{"raw":-7831000,"fmt":"-7.83M","longFmt":"-7,831,000"},"totalCashflowsFromInvestingActivities":{"raw":-86126000,"fmt":"-86.13M","longFmt":"-86,126,000"},"totalCashFromFinancingActivities":{"raw":642000,"fmt":"642k","longFmt":"642,000"},"effectOfExchangeRate":{"raw":-660000,"fmt":"-660k","longFmt":"-660,000"},"changeInCash":{"raw":28630000,"fmt":"28.63M","longFmt":"28,630,000"},"repurchaseOfStock":{"raw":-661000,"fmt":"-661k","longFmt":"-661,000"},"issuanceOfStock":{"raw":1303000,"fmt":"1.3M","longFmt":"1,303,000"}},{"maxAge":1,"endDate":{"raw":1538265600,"fmt":"2018-09-30"},"netIncome":{"raw":58759000,"fmt":"58.76M","longFmt":"58,759,000"},"depreciation":{"raw":20433000,"fmt":"20.43M","longFmt":"20,433,000"},"changeToNetincome":{"raw":13968000,"fmt":"13.97M","longFmt":"13,968,000"},"changeToAccountReceivables":{"raw":-13949000,"fmt":"-13.95M","longFmt":"-13,949,000"},"changeToLiabilities":{"raw":7084000,"fmt":"7.08M","longFmt":"7,084,000"},"changeToOperatingActivities":{"raw":2884000,"fmt":"2.88M","longFmt":"2,884,000"},"totalCashFromOperatingActivities":{"raw":101367000,"fmt":"101.37M","longFmt":"101,367,000"},"capitalExpenditures":{"raw":-5950000,"fmt":"-5.95M","longFmt":"-5,950,000"},"totalCashflowsFromInvestingActivities":{"raw":-5950000,"fmt":"-5.95M","longFmt":"-5,950,000"},"totalCashFromFinancingActivities":{"raw":10282000,"fmt":"10.28M","longFmt":"10,282,000"},"effectOfExchangeRate":{"raw":-191000,"fmt":"-191k","longFmt":"-191,000"},"changeInCash":{"raw":105508000,"fmt":"105.51M","longFmt":"105,508,000"},"repurchaseOfStock":{"raw":-1272000,"fmt":"-1.27M","longFmt":"-1,272,000"},"issuanceOfStock":{"raw":11554000,"fmt":"11.55M","longFmt":"11,554,000"}},{"maxAge":1,"endDate":{"raw":1530316800,"fmt":"2018-06-30"},"netIncome":{"raw":43835000,"fmt":"43.84M","longFmt":"43,835,000"},"depreciation":{"raw":20584000,"fmt":"20.58M","longFmt":"20,584,000"},"changeToNetincome":{"raw":15094000,"fmt":"15.09M","longFmt":"15,094,000"},"changeToAccountReceivables":{"raw":-2578000,"fmt":"-2.58M","longFmt":"-2,578,000"},"changeToLiabilities":{"raw":-23633000,"fmt":"-23.63M","longFmt":"-23,633,000"},"changeToOperatingActivities":{"raw":-19456000,"fmt":"-19.46M","longFmt":"-19,456,000"},"totalCashFromOperatingActivities":{"raw":46332000,"fmt":"46.33M","longFmt":"46,332,000"},"capitalExpenditures":{"raw":-7234000,"fmt":"-7.23M","longFmt":"-7,234,000"},"totalCashflowsFromInvestingActivities":{"raw":-7234000,"fmt":"-7.23M","longFmt":"-7,234,000"},"totalCashFromFinancingActivities":{"raw":-3404000,"fmt":"-3.4M","longFmt":"-3,404,000"},"effectOfExchangeRate":{"raw":-845000,"fmt":"-845k","longFmt":"-845,000"},"changeInCash":{"raw":34849000,"fmt":"34.85M","longFmt":"34,849,000"},"repurchaseOfStock":{"raw":-7002000,"fmt":"-7M","longFmt":"-7,002,000"},"issuanceOfStock":{"raw":3598000,"fmt":"3.6M","longFmt":"3,598,000"}}],"maxAge":86400},"defaultKeyStatistics":{"maxAge":1,"priceHint":{"raw":2,"fmt":"2","longFmt":"2"},"enterpriseValue":{"raw":20367437824,"fmt":"20.37B","longFmt":"20,367,437,824"},"forwardPE":{"raw":48.79538,"fmt":"48.80"},"profitMargins":{"raw":0.21761999,"fmt":"21.76%"},"floatShares":{"raw":35884558,"fmt":"35.88M","longFmt":"35,884,558"},"sharesOutstanding":{"raw":36541600,"fmt":"36.54M","longFmt":"36,541,600"},"sharesShort":{"raw":326038,"fmt":"326.04k","longFmt":"326,038"},"sharesShortPriorMonth":{"raw":432501,"fmt":"432.5k","longFmt":"432,501"},"sharesShortPreviousMonthDate":{"raw":1559260800,"fmt":"2019-05-31"},"dateShortInterest":{"raw":1561680000,"fmt":"2019-06-28"},"sharesPercentSharesOut":{"raw":0.0089,"fmt":"0.89%"},"heldPercentInsiders":{"raw":0.01748,"fmt":"1.75%"},"heldPercentInstitutions":{"raw":0.98663,"fmt":"98.66%"},"shortRatio":{"raw":1.24,"fmt":"1.24"},"shortPercentOfFloat":{"raw":0.0091,"fmt":"0.91%"},"beta":{"raw":1.20365,"fmt":"1.2"},"morningStarOverallRating":{},"morningStarRiskRating":{},"category":null,"bookValue":{"raw":85.439,"fmt":"85.44"},"priceToBook":{"raw":6.796252,"fmt":"6.80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0.631,"fmt":"63.10%"},"revenueQuarterlyGrowth":{},"netIncomeToCommon":{"raw":271272000,"fmt":"271.27M","longFmt":"271,272,000"},"trailingEps":{"raw":7.43,"fmt":"7.43"},"forwardEps":{"raw":11.9,"fmt":"11.9"},"pegRatio":{"raw":3.14,"fmt":"3.14"},"lastSplitFactor":null,"lastSplitDate":{},"enterpriseToRevenue":{"raw":16.339,"fmt":"16.34"},"enterpriseToEbitda":{"raw":51.494,"fmt":"51.49"},"52WeekChange":{"raw":0.3674295,"fmt":"36.74%"},"SandP52WeekChange":{"raw":0.077139735,"fmt":"7.71%"},"lastDividendValue":{},"lastCapGain":{},"annualHoldingsTurnover":{}},"financialData":{"maxAge":86400,"currentPrice":{"raw":580.665,"fmt":"580.66"},"targetHighPrice":{"raw":650.0,"fmt":"650.00"},"targetLowPrice":{"raw":525.0,"fmt":"525.00"},"targetMeanPrice":{"raw":574.3,"fmt":"574.30"},"targetMedianPrice":{"raw":567.5,"fmt":"567.50"},"recommendationMean":{"raw":1.7,"fmt":"1.70"},"recommendationKey":"buy","numberOfAnalystOpinions":{"raw":10,"fmt":"10","longFmt":"10"},"totalCash":{"raw":1232817024,"fmt":"1.23B","longFmt":"1,232,817,024"},"totalCashPerShare":{"raw":33.737,"fmt":"33.74"},"ebitda":{"raw":395529984,"fmt":"395.53M","longFmt":"395,529,984"},"totalDebt":{"raw":145234000,"fmt":"145.23M","longFmt":"145,234,000"},"quickRatio":{"raw":6.688,"fmt":"6.69"},"currentRatio":{"raw":6.792,"fmt":"6.79"},"totalRevenue":{"raw":1246539008,"fmt":"1.25B","longFmt":"1,246,539,008"},"debtToEquity":{"raw":4.642,"fmt":"4.64"},"revenuePerShare":{"raw":34.488,"fmt":"34.49"},"returnOnAssets":{"raw":0.05929,"fmt":"5.93%"},"returnOnEquity":{"raw":0.0915,"fmt":"9.15%"},"grossProfits":{"raw":923399000,"fmt":"923.4M","longFmt":"923,399,000"},"freeCashflow":{"raw":332612384,"fmt":"332.61M","longFmt":"332,612,384"},"operatingCashflow":{"raw":410967008,"fmt":"410.97M","longFmt":"410,967,008"},"earningsGrowth":{"raw":0.618,"fmt":"61.80%"},"revenueGrowth":{"raw":0.2,"fmt":"20.00%"},"grossMargins":{"raw":0.77769995,"fmt":"77.77%"},"ebitdaMargins":{"raw":0.3173,"fmt":"31.73%"},"operatingMargins":{"raw":0.25279,"fmt":"25.28%"},"profitMargins":{"raw":0.21761999,"fmt":"21.76%"},"financialCurrency":"USD"}}],"error":null}} </t>
  </si>
  <si>
    <t xml:space="preserve">{"quoteSummary":{"result":[{"cashflowStatementHistoryQuarterly":{"cashflowStatements":[{"maxAge":1,"endDate":{"raw":1559260800,"fmt":"2019-05-31"},"netIncome":{"raw":149400000,"fmt":"149.4M","longFmt":"149,400,000"},"depreciation":{"raw":38700000,"fmt":"38.7M","longFmt":"38,700,000"},"changeToNetincome":{"raw":13400000,"fmt":"13.4M","longFmt":"13,400,000"},"changeToLiabilities":{"raw":0,"fmt":null,"longFmt":"0"},"changeToOperatingActivities":{"raw":9100000,"fmt":"9.1M","longFmt":"9,100,000"},"totalCashFromOperatingActivities":{"raw":210600000,"fmt":"210.6M","longFmt":"210,600,000"},"capitalExpenditures":{"raw":-28700000,"fmt":"-28.7M","longFmt":"-28,700,000"},"totalCashflowsFromInvestingActivities":{"raw":-28700000,"fmt":"-28.7M","longFmt":"-28,700,000"},"dividendsPaid":{"raw":-75500000,"fmt":"-75.5M","longFmt":"-75,500,000"},"netBorrowings":{"raw":-70800000,"fmt":"-70.8M","longFmt":"-70,800,000"},"totalCashFromFinancingActivities":{"raw":-141300000,"fmt":"-141.3M","longFmt":"-141,300,000"},"effectOfExchangeRate":{"raw":-3500000,"fmt":"-3.5M","longFmt":"-3,500,000"},"changeInCash":{"raw":37100000,"fmt":"37.1M","longFmt":"37,100,000"},"repurchaseOfStock":{"raw":-36300000,"fmt":"-36.3M","longFmt":"-36,300,000"},"issuanceOfStock":{"raw":41300000,"fmt":"41.3M","longFmt":"41,300,000"}},{"maxAge":1,"endDate":{"raw":1551312000,"fmt":"2019-02-28"},"netIncome":{"raw":148000000,"fmt":"148M","longFmt":"148,000,000"},"depreciation":{"raw":40300000,"fmt":"40.3M","longFmt":"40,300,000"},"changeToNetincome":{"raw":8000000,"fmt":"8M","longFmt":"8,000,000"},"changeToLiabilities":{"raw":0,"fmt":null,"longFmt":"0"},"changeToOperatingActivities":{"raw":-92700000,"fmt":"-92.7M","longFmt":"-92,700,000"},"totalCashFromOperatingActivities":{"raw":103600000,"fmt":"103.6M","longFmt":"103,600,000"},"capitalExpenditures":{"raw":-25400000,"fmt":"-25.4M","longFmt":"-25,400,000"},"otherCashflowsFromInvestingActivities":{"raw":100000,"fmt":"100k","longFmt":"100,000"},"totalCashflowsFromInvestingActivities":{"raw":-25300000,"fmt":"-25.3M","longFmt":"-25,300,000"},"dividendsPaid":{"raw":-75300000,"fmt":"-75.3M","longFmt":"-75,300,000"},"netBorrowings":{"raw":22800000,"fmt":"22.8M","longFmt":"22,800,000"},"totalCashFromFinancingActivities":{"raw":-79400000,"fmt":"-79.4M","longFmt":"-79,400,000"},"effectOfExchangeRate":{"raw":6800000,"fmt":"6.8M","longFmt":"6,800,000"},"changeInCash":{"raw":5700000,"fmt":"5.7M","longFmt":"5,700,000"},"repurchaseOfStock":{"raw":-33600000,"fmt":"-33.6M","longFmt":"-33,600,000"},"issuanceOfStock":{"raw":6700000,"fmt":"6.7M","longFmt":"6,700,000"}},{"maxAge":1,"endDate":{"raw":1543536000,"fmt":"2018-11-30"},"netIncome":{"raw":214000000,"fmt":"214M","longFmt":"214,000,000"},"depreciation":{"raw":25100000,"fmt":"25.1M","longFmt":"25,100,000"},"changeToNetincome":{"raw":33800000,"fmt":"33.8M","longFmt":"33,800,000"},"changeToAccountReceivables":{"raw":19800000,"fmt":"19.8M","longFmt":"19,800,000"},"changeToLiabilities":{"raw":72800000,"fmt":"72.8M","longFmt":"72,800,000"},"changeToInventory":{"raw":-10000000,"fmt":"-10M","longFmt":"-10,000,000"},"changeToOperatingActivities":{"raw":62700000,"fmt":"62.7M","longFmt":"62,700,000"},"totalCashFromOperatingActivities":{"raw":432200000,"fmt":"432.2M","longFmt":"432,200,000"},"capitalExpenditures":{"raw":-56500000,"fmt":"-56.5M","longFmt":"-56,500,000"},"otherCashflowsFromInvestingActivities":{"raw":-900000,"fmt":"-900k","longFmt":"-900,000"},"totalCashflowsFromInvestingActivities":{"raw":-45100000,"fmt":"-45.1M","longFmt":"-45,100,000"},"dividendsPaid":{"raw":-68500000,"fmt":"-68.5M","longFmt":"-68,500,000"},"netBorrowings":{"raw":-289900000,"fmt":"-289.9M","longFmt":"-289,900,000"},"otherCashflowsFromFinancingActivities":{"raw":-13000000,"fmt":"-13M","longFmt":"-13,000,000"},"totalCashFromFinancingActivities":{"raw":-358400000,"fmt":"-358.4M","longFmt":"-358,400,000"},"effectOfExchangeRate":{"raw":-5100000,"fmt":"-5.1M","longFmt":"-5,100,000"},"changeInCash":{"raw":23600000,"fmt":"23.6M","longFmt":"23,600,000"},"repurchaseOfStock":{"raw":-23100000,"fmt":"-23.1M","longFmt":"-23,100,000"},"issuanceOfStock":{"raw":36100000,"fmt":"36.1M","longFmt":"36,100,000"}},{"maxAge":1,"endDate":{"raw":1535673600,"fmt":"2018-08-31"},"netIncome":{"raw":173500000,"fmt":"173.5M","longFmt":"173,500,000"},"depreciation":{"raw":37500000,"fmt":"37.5M","longFmt":"37,500,000"},"changeToNetincome":{"raw":-5800000,"fmt":"-5.8M","longFmt":"-5,800,000"},"changeToAccountReceivables":{"raw":19800000,"fmt":"19.8M","longFmt":"19,800,000"},"changeToLiabilities":{"raw":0,"fmt":null,"longFmt":"0"},"changeToInventory":{"raw":-10000000,"fmt":"-10M","longFmt":"-10,000,000"},"changeToOperatingActivities":{"raw":-51100000,"fmt":"-51.1M","longFmt":"-51,100,000"},"totalCashFromOperatingActivities":{"raw":154100000,"fmt":"154.1M","longFmt":"154,100,000"},"capitalExpenditures":{"raw":-52700000,"fmt":"-52.7M","longFmt":"-52,700,000"},"otherCashflowsFromInvestingActivities":{"raw":2500000,"fmt":"2.5M","longFmt":"2,500,000"},"totalCashflowsFromInvestingActivities":{"raw":-50200000,"fmt":"-50.2M","longFmt":"-50,200,000"},"dividendsPaid":{"raw":-68400000,"fmt":"-68.4M","longFmt":"-68,400,000"},"netBorrowings":{"raw":-168700000,"fmt":"-168.7M","longFmt":"-168,700,000"},"otherCashflowsFromFinancingActivities":{"raw":-2500000,"fmt":"-2.5M","longFmt":"-2,500,000"},"totalCashFromFinancingActivities":{"raw":-231100000,"fmt":"-231.1M","longFmt":"-231,100,000"},"effectOfExchangeRate":{"raw":-2400000,"fmt":"-2.4M","longFmt":"-2,400,000"},"changeInCash":{"raw":-129600000,"fmt":"-129.6M","longFmt":"-129,600,000"},"repurchaseOfStock":{"raw":-12000000,"fmt":"-12M","longFmt":"-12,000,000"},"issuanceOfStock":{"raw":20500000,"fmt":"20.5M","longFmt":"20,500,000"}}],"maxAge":86400},"defaultKeyStatistics":{"maxAge":1,"priceHint":{"raw":2,"fmt":"2","longFmt":"2"},"enterpriseValue":{"raw":25726887936,"fmt":"25.73B","longFmt":"25,726,887,936"},"forwardPE":{"raw":28.084808,"fmt":"28.08"},"profitMargins":{"raw":0.12623,"fmt":"12.62%"},"floatShares":{"raw":130148671,"fmt":"130.15M","longFmt":"130,148,671"},"sharesOutstanding":{"raw":122455000,"fmt":"122.45M","longFmt":"122,455,000"},"sharesShort":{"raw":9044683,"fmt":"9.04M","longFmt":"9,044,683"},"sharesShortPriorMonth":{"raw":9362267,"fmt":"9.36M","longFmt":"9,362,267"},"sharesShortPreviousMonthDate":{"raw":1559260800,"fmt":"2019-05-31"},"dateShortInterest":{"raw":1561680000,"fmt":"2019-06-28"},"sharesPercentSharesOut":{"raw":0.0682,"fmt":"6.82%"},"heldPercentInsiders":{"raw":6.6E-4,"fmt":"0.07%"},"heldPercentInstitutions":{"raw":0.89475995,"fmt":"89.48%"},"shortRatio":{"raw":9.21,"fmt":"9.21"},"shortPercentOfFloat":{},"beta":{"raw":0.001877,"fmt":"0"},"morningStarOverallRating":{},"morningStarRiskRating":{},"category":null,"bookValue":{"raw":25.436,"fmt":"25.44"},"priceToBook":{"raw":6.24941,"fmt":"6.25"},"annualReportExpenseRatio":{},"ytdReturn":{},"beta3Year":{},"totalAssets":{},"yield":{},"fundFamily":null,"fundInceptionDate":{},"legalType":null,"threeYearAverageReturn":{},"fiveYearAverageReturn":{},"priceToSalesTrailing12Months":{},"lastFiscalYearEnd":{"raw":1543536000,"fmt":"2018-11-30"},"nextFiscalYearEnd":{"raw":1606694400,"fmt":"2020-11-30"},"mostRecentQuarter":{"raw":1559260800,"fmt":"2019-05-31"},"earningsQuarterlyGrowth":{"raw":0.212,"fmt":"21.20%"},"revenueQuarterlyGrowth":{},"netIncomeToCommon":{"raw":684899968,"fmt":"684.9M","longFmt":"684,899,968"},"trailingEps":{"raw":5.112,"fmt":"5.11"},"forwardEps":{"raw":5.66,"fmt":"5.66"},"pegRatio":{"raw":3.13,"fmt":"3.13"},"lastSplitFactor":"1/2","lastSplitDate":{"raw":1018310400,"fmt":"2002-04-09"},"enterpriseToRevenue":{"raw":4.742,"fmt":"4.74"},"enterpriseToEbitda":{"raw":23.299,"fmt":"23.30"},"52WeekChange":{"raw":0.34954,"fmt":"34.95%"},"SandP52WeekChange":{"raw":0.077139735,"fmt":"7.71%"},"lastDividendValue":{},"lastCapGain":{},"annualHoldingsTurnover":{}},"financialData":{"maxAge":86400,"currentPrice":{"raw":158.96,"fmt":"158.96"},"targetHighPrice":{"raw":166.0,"fmt":"166.00"},"targetLowPrice":{"raw":129.0,"fmt":"129.00"},"targetMeanPrice":{"raw":151.22,"fmt":"151.22"},"targetMedianPrice":{"raw":150.0,"fmt":"150.00"},"recommendationMean":{"raw":2.9,"fmt":"2.90"},"recommendationKey":"hold","numberOfAnalystOpinions":{"raw":9,"fmt":"9","longFmt":"9"},"totalCash":{"raw":151500000,"fmt":"151.5M","longFmt":"151,500,000"},"totalCashPerShare":{"raw":1.143,"fmt":"1.14"},"ebitda":{"raw":1104199936,"fmt":"1.1B","longFmt":"1,104,199,936"},"totalDebt":{"raw":4678400000,"fmt":"4.68B","longFmt":"4,678,400,000"},"quickRatio":{"raw":0.312,"fmt":"0.31"},"currentRatio":{"raw":0.792,"fmt":"0.79"},"totalRevenue":{"raw":5425600000,"fmt":"5.43B","longFmt":"5,425,600,000"},"debtToEquity":{"raw":138.308,"fmt":"138.31"},"revenuePerShare":{"raw":41.103,"fmt":"41.10"},"returnOnAssets":{"raw":0.05835,"fmt":"5.84%"},"returnOnEquity":{"raw":0.21327,"fmt":"21.33%"},"grossProfits":{"raw":2371600000,"fmt":"2.37B","longFmt":"2,371,600,000"},"freeCashflow":{"raw":582475008,"fmt":"582.48M","longFmt":"582,475,008"},"operatingCashflow":{"raw":900499968,"fmt":"900.5M","longFmt":"900,499,968"},"earningsGrowth":{"raw":0.204,"fmt":"20.40%"},"revenueGrowth":{"raw":0.0,"fmt":"0.00%"},"grossMargins":{"raw":0.43888,"fmt":"43.89%"},"ebitdaMargins":{"raw":0.20352,"fmt":"20.35%"},"operatingMargins":{"raw":0.17742,"fmt":"17.74%"},"profitMargins":{"raw":0.12623,"fmt":"12.62%"},"financialCurrency":"USD"}}],"error":null}} </t>
  </si>
  <si>
    <t xml:space="preserve">{"quoteSummary":{"result":[{"cashflowStatementHistoryQuarterly":{"cashflowStatements":[{"maxAge":1,"endDate":{"raw":1553990400,"fmt":"2019-03-31"},"netIncome":{"raw":129159000,"fmt":"129.16M","longFmt":"129,159,000"},"depreciation":{"raw":126939000,"fmt":"126.94M","longFmt":"126,939,000"},"changeToNetincome":{"raw":-85561000,"fmt":"-85.56M","longFmt":"-85,561,000"},"changeToAccountReceivables":{"raw":167000,"fmt":"167k","longFmt":"167,000"},"changeToLiabilities":{"raw":-16244000,"fmt":"-16.24M","longFmt":"-16,244,000"},"changeToOperatingActivities":{"raw":-19963000,"fmt":"-19.96M","longFmt":"-19,963,000"},"totalCashFromOperatingActivities":{"raw":136730000,"fmt":"136.73M","longFmt":"136,730,000"},"investments":{"raw":-75426000,"fmt":"-75.43M","longFmt":"-75,426,000"},"otherCashflowsFromInvestingActivities":{"raw":500000,"fmt":"500k","longFmt":"500,000"},"totalCashflowsFromInvestingActivities":{"raw":-734333000,"fmt":"-734.33M","longFmt":"-734,333,000"},"dividendsPaid":{"raw":-110468000,"fmt":"-110.47M","longFmt":"-110,468,000"},"netBorrowings":{"raw":344866000,"fmt":"344.87M","longFmt":"344,866,000"},"otherCashflowsFromFinancingActivities":{"raw":415737000,"fmt":"415.74M","longFmt":"415,737,000"},"totalCashFromFinancingActivities":{"raw":640806000,"fmt":"640.81M","longFmt":"640,806,000"},"effectOfExchangeRate":{"raw":472000,"fmt":"472k","longFmt":"472,000"},"changeInCash":{"raw":43675000,"fmt":"43.67M","longFmt":"43,675,000"},"repurchaseOfStock":{"raw":-89000,"fmt":"-89k","longFmt":"-89,000"}},{"maxAge":1,"endDate":{"raw":1546214400,"fmt":"2018-12-31"},"netIncome":{"raw":-24684000,"fmt":"-24.68M","longFmt":"-24,684,000"},"depreciation":{"raw":119640000,"fmt":"119.64M","longFmt":"119,640,000"},"changeToNetincome":{"raw":71127000,"fmt":"71.13M","longFmt":"71,127,000"},"changeToAccountReceivables":{"raw":1242000,"fmt":"1.24M","longFmt":"1,242,000"},"changeToLiabilities":{"raw":12000,"fmt":"12k","longFmt":"12,000"},"changeToOperatingActivities":{"raw":-13487000,"fmt":"-13.49M","longFmt":"-13,487,000"},"totalCashFromOperatingActivities":{"raw":156251000,"fmt":"156.25M","longFmt":"156,251,000"},"investments":{"raw":-53906000,"fmt":"-53.91M","longFmt":"-53,906,000"},"otherCashflowsFromInvestingActivities":{"raw":-4500000,"fmt":"-4.5M","longFmt":"-4,500,000"},"totalCashflowsFromInvestingActivities":{"raw":-397611000,"fmt":"-397.61M","longFmt":"-397,611,000"},"dividendsPaid":{"raw":-101302000,"fmt":"-101.3M","longFmt":"-101,302,000"},"netBorrowings":{"raw":-206733000,"fmt":"-206.73M","longFmt":"-206,733,000"},"otherCashflowsFromFinancingActivities":{"raw":5869000,"fmt":"5.87M","longFmt":"5,869,000"},"totalCashFromFinancingActivities":{"raw":280627000,"fmt":"280.63M","longFmt":"280,627,000"},"effectOfExchangeRate":{"raw":-1017000,"fmt":"-1.02M","longFmt":"-1,017,000"},"changeInCash":{"raw":38250000,"fmt":"38.25M","longFmt":"38,250,000"},"repurchaseOfStock":{"raw":-89000,"fmt":"-89k","longFmt":"-89,000"},"issuanceOfStock":{"raw":596769000,"fmt":"596.77M","longFmt":"596,769,000"}},{"maxAge":1,"endDate":{"raw":1538265600,"fmt":"2018-09-30"},"netIncome":{"raw":213636000,"fmt":"213.64M","longFmt":"213,636,000"},"depreciation":{"raw":114380000,"fmt":"114.38M","longFmt":"114,380,000"},"changeToNetincome":{"raw":-166631000,"fmt":"-166.63M","longFmt":"-166,631,000"},"changeToAccountReceivables":{"raw":-2359000,"fmt":"-2.36M","longFmt":"-2,359,000"},"changeToLiabilities":{"raw":13777000,"fmt":"13.78M","longFmt":"13,777,000"},"changeToOperatingActivities":{"raw":-19690000,"fmt":"-19.69M","longFmt":"-19,690,000"},"totalCashFromOperatingActivities":{"raw":155847000,"fmt":"155.85M","longFmt":"155,847,000"},"investments":{"raw":-7220000,"fmt":"-7.22M","longFmt":"-7,220,000"},"otherCashflowsFromInvestingActivities":{"raw":-3000000,"fmt":"-3M","longFmt":"-3,000,000"},"totalCashflowsFromInvestingActivities":{"raw":-495250000,"fmt":"-495.25M","longFmt":"-495,250,000"},"dividendsPaid":{"raw":-98893000,"fmt":"-98.89M","longFmt":"-98,893,000"},"netBorrowings":{"raw":69747000,"fmt":"69.75M","longFmt":"69,747,000"},"otherCashflowsFromFinancingActivities":{"raw":-15859000,"fmt":"-15.86M","longFmt":"-15,859,000"},"totalCashFromFinancingActivities":{"raw":251320000,"fmt":"251.32M","longFmt":"251,320,000"},"effectOfExchangeRate":{"raw":122000,"fmt":"122k","longFmt":"122,000"},"changeInCash":{"raw":-87961000,"fmt":"-87.96M","longFmt":"-87,961,000"},"repurchaseOfStock":{"raw":-89000,"fmt":"-89k","longFmt":"-89,000"},"issuanceOfStock":{"raw":296325000,"fmt":"296.32M","longFmt":"296,325,000"}},{"maxAge":1,"endDate":{"raw":1530316800,"fmt":"2018-06-30"},"netIncome":{"raw":54730000,"fmt":"54.73M","longFmt":"54,730,000"},"depreciation":{"raw":113654000,"fmt":"113.65M","longFmt":"113,654,000"},"changeToNetincome":{"raw":-17239000,"fmt":"-17.24M","longFmt":"-17,239,000"},"changeToAccountReceivables":{"raw":2540000,"fmt":"2.54M","longFmt":"2,540,000"},"changeToLiabilities":{"raw":-10296000,"fmt":"-10.3M","longFmt":"-10,296,000"},"changeToOperatingActivities":{"raw":-16662000,"fmt":"-16.66M","longFmt":"-16,662,000"},"totalCashFromOperatingActivities":{"raw":129320000,"fmt":"129.32M","longFmt":"129,320,000"},"investments":{"raw":-73784000,"fmt":"-73.78M","longFmt":"-73,784,000"},"otherCashflowsFromInvestingActivities":{"raw":13286000,"fmt":"13.29M","longFmt":"13,286,000"},"totalCashflowsFromInvestingActivities":{"raw":-670861000,"fmt":"-670.86M","longFmt":"-670,861,000"},"dividendsPaid":{"raw":-93282000,"fmt":"-93.28M","longFmt":"-93,282,000"},"netBorrowings":{"raw":410250000,"fmt":"410.25M","longFmt":"410,250,000"},"otherCashflowsFromFinancingActivities":{"raw":-12639000,"fmt":"-12.64M","longFmt":"-12,639,000"},"totalCashFromFinancingActivities":{"raw":605167000,"fmt":"605.17M","longFmt":"605,167,000"},"effectOfExchangeRate":{"raw":-767000,"fmt":"-767k","longFmt":"-767,000"},"changeInCash":{"raw":62859000,"fmt":"62.86M","longFmt":"62,859,000"},"repurchaseOfStock":{"raw":-89000,"fmt":"-89k","longFmt":"-89,000"},"issuanceOfStock":{"raw":300838000,"fmt":"300.84M","longFmt":"300,838,000"}}],"maxAge":86400},"defaultKeyStatistics":{"maxAge":1,"priceHint":{"raw":2,"fmt":"2","longFmt":"2"},"enterpriseValue":{"raw":23215763456,"fmt":"23.22B","longFmt":"23,215,763,456"},"forwardPE":{"raw":56.49213,"fmt":"56.49"},"profitMargins":{"raw":0.27141002,"fmt":"27.14%"},"floatShares":{"raw":111342180,"fmt":"111.34M","longFmt":"111,342,180"},"sharesOutstanding":{"raw":112936000,"fmt":"112.94M","longFmt":"112,936,000"},"sharesShort":{"raw":9620446,"fmt":"9.62M","longFmt":"9,620,446"},"sharesShortPriorMonth":{"raw":4675938,"fmt":"4.68M","longFmt":"4,675,938"},"sharesShortPreviousMonthDate":{"raw":1559260800,"fmt":"2019-05-31"},"dateShortInterest":{"raw":1561680000,"fmt":"2019-06-28"},"sharesPercentSharesOut":{"raw":0.081599995,"fmt":"8.16%"},"heldPercentInsiders":{"raw":0.01286,"fmt":"1.29%"},"heldPercentInstitutions":{"raw":1.01607,"fmt":"101.61%"},"shortRatio":{"raw":8.64,"fmt":"8.64"},"shortPercentOfFloat":{"raw":0.102,"fmt":"10.20%"},"beta":{"raw":0.588723,"fmt":"0.59"},"morningStarOverallRating":{},"morningStarRiskRating":{},"category":null,"bookValue":{"raw":67.54,"fmt":"67.54"},"priceToBook":{"raw":2.1245189,"fmt":"2.12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-0.048,"fmt":"-4.80%"},"revenueQuarterlyGrowth":{},"netIncomeToCommon":{"raw":355193984,"fmt":"355.19M","longFmt":"355,193,984"},"trailingEps":{"raw":3.345,"fmt":"3.35"},"forwardEps":{"raw":2.54,"fmt":"2.54"},"pegRatio":{"raw":565.5,"fmt":"565.50"},"lastSplitFactor":"1/1","lastSplitDate":{"raw":1145836800,"fmt":"2006-04-24"},"enterpriseToRevenue":{"raw":16.9,"fmt":"16.90"},"enterpriseToEbitda":{"raw":26.769,"fmt":"26.77"},"52WeekChange":{"raw":0.14469123,"fmt":"14.47%"},"SandP52WeekChange":{"raw":0.077139735,"fmt":"7.71%"},"lastDividendValue":{},"lastCapGain":{},"annualHoldingsTurnover":{}},"financialData":{"maxAge":86400,"currentPrice":{"raw":143.49,"fmt":"143.49"},"targetHighPrice":{"raw":163.0,"fmt":"163.00"},"targetLowPrice":{"raw":137.0,"fmt":"137.00"},"targetMeanPrice":{"raw":151.1,"fmt":"151.10"},"targetMedianPrice":{"raw":153.5,"fmt":"153.50"},"recommendationMean":{"raw":2.0,"fmt":"2.00"},"recommendationKey":"buy","numberOfAnalystOpinions":{"raw":10,"fmt":"10","longFmt":"10"},"totalCash":{"raw":261866000,"fmt":"261.87M","longFmt":"261,866,000"},"totalCashPerShare":{"raw":2.319,"fmt":"2.32"},"ebitda":{"raw":867278976,"fmt":"867.28M","longFmt":"867,278,976"},"totalDebt":{"raw":6089247232,"fmt":"6.09B","longFmt":"6,089,247,232"},"quickRatio":{"raw":3.078,"fmt":"3.08"},"currentRatio":{"raw":3.354,"fmt":"3.35"},"totalRevenue":{"raw":1373705984,"fmt":"1.37B","longFmt":"1,373,705,984"},"debtToEquity":{"raw":72.882,"fmt":"72.88"},"revenuePerShare":{"raw":12.983,"fmt":"12.98"},"returnOnAssets":{"raw":0.017339999,"fmt":"1.73%"},"returnOnEquity":{"raw":0.05277,"fmt":"5.28%"},"grossProfits":{"raw":953881000,"fmt":"953.88M","longFmt":"953,881,000"},"freeCashflow":{"raw":392399264,"fmt":"392.4M","longFmt":"392,399,264"},"operatingCashflow":{"raw":578147968,"fmt":"578.15M","longFmt":"578,147,968"},"earningsGrowth":{"raw":-0.159,"fmt":"-15.90%"},"revenueGrowth":{"raw":0.12,"fmt":"12.00%"},"grossMargins":{"raw":0.71547997,"fmt":"71.55%"},"ebitdaMargins":{"raw":0.63133997,"fmt":"63.13%"},"operatingMargins":{"raw":0.28584,"fmt":"28.58%"},"profitMargins":{"raw":0.27141002,"fmt":"27.14%"},"financialCurrency":"USD"}}],"error":null}} </t>
  </si>
  <si>
    <t xml:space="preserve">{"quoteSummary":{"result":[{"cashflowStatementHistoryQuarterly":{"cashflowStatements":[{"maxAge":1,"endDate":{"raw":1546214400,"fmt":"2018-12-31"},"netIncome":{"raw":3175000000,"fmt":"3.17B","longFmt":"3,175,000,000"},"depreciation":{"raw":233500000,"fmt":"233.5M","longFmt":"233,500,000"},"changeToNetincome":{"raw":-1835500000,"fmt":"-1.84B","longFmt":"-1,835,500,000"},"changeToAccountReceivables":{"raw":-649000000,"fmt":"-649M","longFmt":"-649,000,000"},"changeToLiabilities":{"raw":488000000,"fmt":"488M","longFmt":"488,000,000"},"changeToInventory":{"raw":-235500000,"fmt":"-235.5M","longFmt":"-235,500,000"},"changeToOperatingActivities":{"raw":848500000,"fmt":"848.5M","longFmt":"848,500,000"},"totalCashFromOperatingActivities":{"raw":2173500000,"fmt":"2.17B","longFmt":"2,173,500,000"},"capitalExpenditures":{"raw":-417000000,"fmt":"-417M","longFmt":"-417,000,000"},"investments":{"raw":23500000,"fmt":"23.5M","longFmt":"23,500,000"},"otherCashflowsFromInvestingActivities":{"raw":87500000,"fmt":"87.5M","longFmt":"87,500,000"},"totalCashflowsFromInvestingActivities":{"raw":3042500000,"fmt":"3.04B","longFmt":"3,042,500,000"},"dividendsPaid":{"raw":-1016500000,"fmt":"-1.02B","longFmt":"-1,016,500,000"},"netBorrowings":{"raw":-2260500000,"fmt":"-2.26B","longFmt":"-2,260,500,000"},"otherCashflowsFromFinancingActivities":{"raw":-417000000,"fmt":"-417M","longFmt":"-417,000,000"},"totalCashFromFinancingActivities":{"raw":-5576500000,"fmt":"-5.58B","longFmt":"-5,576,500,000"},"changeInCash":{"raw":-360500000,"fmt":"-360.5M","longFmt":"-360,500,000"},"repurchaseOfStock":{"raw":-1882500000,"fmt":"-1.88B","longFmt":"-1,882,500,000"}},{"maxAge":1,"endDate":{"raw":1538265600,"fmt":"2018-09-30"},"netIncome":{"raw":3175000000,"fmt":"3.17B","longFmt":"3,175,000,000"},"depreciation":{"raw":233500000,"fmt":"233.5M","longFmt":"233,500,000"},"changeToNetincome":{"raw":-1835500000,"fmt":"-1.84B","longFmt":"-1,835,500,000"},"changeToAccountReceivables":{"raw":-649000000,"fmt":"-649M","longFmt":"-649,000,000"},"changeToLiabilities":{"raw":488000000,"fmt":"488M","longFmt":"488,000,000"},"changeToInventory":{"raw":-235500000,"fmt":"-235.5M","longFmt":"-235,500,000"},"changeToOperatingActivities":{"raw":848500000,"fmt":"848.5M","longFmt":"848,500,000"},"totalCashFromOperatingActivities":{"raw":2173500000,"fmt":"2.17B","longFmt":"2,173,500,000"},"capitalExpenditures":{"raw":-417000000,"fmt":"-417M","longFmt":"-417,000,000"},"investments":{"raw":23500000,"fmt":"23.5M","longFmt":"23,500,000"},"otherCashflowsFromInvestingActivities":{"raw":87500000,"fmt":"87.5M","longFmt":"87,500,000"},"totalCashflowsFromInvestingActivities":{"raw":3042500000,"fmt":"3.04B","longFmt":"3,042,500,000"},"dividendsPaid":{"raw":-1016500000,"fmt":"-1.02B","longFmt":"-1,016,500,000"},"netBorrowings":{"raw":-2260500000,"fmt":"-2.26B","longFmt":"-2,260,500,000"},"otherCashflowsFromFinancingActivities":{"raw":-417000000,"fmt":"-417M","longFmt":"-417,000,000"},"totalCashFromFinancingActivities":{"raw":-5576500000,"fmt":"-5.58B","longFmt":"-5,576,500,000"},"changeInCash":{"raw":-360500000,"fmt":"-360.5M","longFmt":"-360,500,000"},"repurchaseOfStock":{"raw":-1882500000,"fmt":"-1.88B","longFmt":"-1,882,500,000"}},{"maxAge":1,"endDate":{"raw":1530316800,"fmt":"2018-06-30"},"netIncome":{"raw":1519500000,"fmt":"1.52B","longFmt":"1,519,500,000"},"depreciation":{"raw":491500000,"fmt":"491.5M","longFmt":"491,500,000"},"changeToNetincome":{"raw":40500000,"fmt":"40.5M","longFmt":"40,500,000"},"changeToAccountReceivables":{"raw":-649000000,"fmt":"-649M","longFmt":"-649,000,000"},"changeToLiabilities":{"raw":0,"fmt":null,"longFmt":"0"},"changeToInventory":{"raw":-235500000,"fmt":"-235.5M","longFmt":"-235,500,000"},"changeToOperatingActivities":{"raw":-848500000,"fmt":"-848.5M","longFmt":"-848,500,000"},"totalCashFromOperatingActivities":{"raw":1203000000,"fmt":"1.2B","longFmt":"1,203,000,000"},"capitalExpenditures":{"raw":-247500000,"fmt":"-247.5M","longFmt":"-247,500,000"},"investments":{"raw":23500000,"fmt":"23.5M","longFmt":"23,500,000"},"otherCashflowsFromInvestingActivities":{"raw":44500000,"fmt":"44.5M","longFmt":"44,500,000"},"totalCashflowsFromInvestingActivities":{"raw":-720500000,"fmt":"-720.5M","longFmt":"-720,500,000"},"dividendsPaid":{"raw":-1016500000,"fmt":"-1.02B","longFmt":"-1,016,500,000"},"netBorrowings":{"raw":2243000000,"fmt":"2.24B","longFmt":"2,243,000,000"},"otherCashflowsFromFinancingActivities":{"raw":-168000000,"fmt":"-168M","longFmt":"-168,000,000"},"totalCashFromFinancingActivities":{"raw":-197500000,"fmt":"-197.5M","longFmt":"-197,500,000"},"effectOfExchangeRate":{"raw":36000000,"fmt":"36M","longFmt":"36,000,000"},"changeInCash":{"raw":321000000,"fmt":"321M","longFmt":"321,000,000"},"repurchaseOfStock":{"raw":-1256000000,"fmt":"-1.26B","longFmt":"-1,256,000,000"}},{"maxAge":1,"endDate":{"raw":1522454400,"fmt":"2018-03-31"},"netIncome":{"raw":1519500000,"fmt":"1.52B","longFmt":"1,519,500,000"},"depreciation":{"raw":491500000,"fmt":"491.5M","longFmt":"491,500,000"},"changeToNetincome":{"raw":40500000,"fmt":"40.5M","longFmt":"40,500,000"},"changeToAccountReceivables":{"raw":-649000000,"fmt":"-649M","longFmt":"-649,000,000"},"changeToLiabilities":{"raw":0,"fmt":null,"longFmt":"0"},"changeToInventory":{"raw":-235500000,"fmt":"-235.5M","longFmt":"-235,500,000"},"changeToOperatingActivities":{"raw":-848500000,"fmt":"-848.5M","longFmt":"-848,500,000"},"totalCashFromOperatingActivities":{"raw":1203000000,"fmt":"1.2B","longFmt":"1,203,000,000"},"capitalExpenditures":{"raw":-247500000,"fmt":"-247.5M","longFmt":"-247,500,000"},"investments":{"raw":23500000,"fmt":"23.5M","longFmt":"23,500,000"},"otherCashflowsFromInvestingActivities":{"raw":44500000,"fmt":"44.5M","longFmt":"44,500,000"},"totalCashflowsFromInvestingActivities":{"raw":-720500000,"fmt":"-720.5M","longFmt":"-720,500,000"},"dividendsPaid":{"raw":-1016500000,"fmt":"-1.02B","longFmt":"-1,016,500,000"},"netBorrowings":{"raw":2243000000,"fmt":"2.24B","longFmt":"2,243,000,000"},"otherCashflowsFromFinancingActivities":{"raw":-168000000,"fmt":"-168M","longFmt":"-168,000,000"},"totalCashFromFinancingActivities":{"raw":-197500000,"fmt":"-197.5M","longFmt":"-197,500,000"},"effectOfExchangeRate":{"raw":36000000,"fmt":"36M","longFmt":"36,000,000"},"changeInCash":{"raw":321000000,"fmt":"321M","longFmt":"321,000,000"},"repurchaseOfStock":{"raw":-1256000000,"fmt":"-1.26B","longFmt":"-1,256,000,000"}}],"maxAge":86400},"defaultKeyStatistics":{"maxAge":1,"priceHint":{"raw":2,"fmt":"2","longFmt":"2"},"enterpriseValue":{"raw":163862052864,"fmt":"163.86B","longFmt":"163,862,052,864"},"forwardPE":{},"profitMargins":{"raw":0.18416001,"fmt":"18.42%"},"floatShares":{"raw":1246664001,"fmt":"1.25B","longFmt":"1,246,664,001"},"sharesOutstanding":{"raw":2628250112,"fmt":"2.63B","longFmt":"2,628,250,112"},"sharesShort":{"raw":932906,"fmt":"932.91k","longFmt":"932,906"},"sharesShortPriorMonth":{"raw":1634880,"fmt":"1.63M","longFmt":"1,634,880"},"sharesShortPreviousMonthDate":{"raw":1559260800,"fmt":"2019-05-31"},"dateShortInterest":{"raw":1561680000,"fmt":"2019-06-28"},"sharesPercentSharesOut":{"raw":4.0E-4,"fmt":"0.04%"},"heldPercentInsiders":{"raw":2.0000001E-5,"fmt":"0.00%"},"heldPercentInstitutions":{"raw":0.06844,"fmt":"6.84%"},"shortRatio":{"raw":1.36,"fmt":"1.36"},"shortPercentOfFloat":{},"beta":{"raw":0.454034,"fmt":"0.45"},"morningStarOverallRating":{},"morningStarRiskRating":{},"category":null,"bookValue":{"raw":5.025,"fmt":"5.03"},"priceToBook":{"raw":12.547542,"fmt":"12.55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1546214400,"fmt":"2018-12-31"},"earningsQuarterlyGrowth":{"raw":1.158,"fmt":"115.80%"},"revenueQuarterlyGrowth":{},"netIncomeToCommon":{},"trailingEps":{"raw":2.527,"fmt":"2.53"},"forwardEps":{"raw":2.44,"fmt":"2.44"},"pegRatio":{},"lastSplitFactor":"1/1","lastSplitDate":{"raw":1148515200,"fmt":"2006-05-25"},"enterpriseToRevenue":{},"enterpriseToEbitda":{},"52WeekChange":{"raw":0.13347769,"fmt":"13.35%"},"SandP52WeekChange":{"raw":0.077139735,"fmt":"7.71%"},"lastDividendValue":{},"lastCapGain":{},"annualHoldingsTurnover":{}},"financialData":{"maxAge":86400,"currentPrice":{"raw":63.0514,"fmt":"63.05"},"targetHighPrice":{"raw":70.0,"fmt":"70.00"},"targetLowPrice":{"raw":70.0,"fmt":"70.00"},"targetMeanPrice":{"raw":70.0,"fmt":"70.00"},"targetMedianPrice":{"raw":70.0,"fmt":"70.00"},"recommendationMean":{},"recommendationKey":"none","numberOfAnalystOpinions":{"raw":1,"fmt":"1","longFmt":"1"},"totalCash":{},"totalCashPerShare":{},"ebitda":{},"totalDebt":{},"quickRatio":{"raw":0.456,"fmt":"0.46"},"currentRatio":{"raw":0.783,"fmt":"0.78"},"totalRevenue":{},"debtToEquity":{"raw":202.449,"fmt":"202.45"},"revenuePerShare":{},"returnOnAssets":{"raw":0.13059,"fmt":"13.06%"},"returnOnEquity":{"raw":0.73526,"fmt":"73.53%"},"grossProfits":{"raw":22213000000,"fmt":"22.21B","longFmt":"22,213,000,000"},"freeCashflow":{},"operatingCashflow":{},"earningsGrowth":{"raw":1.256,"fmt":"125.60%"},"revenueGrowth":{"raw":-0.052,"fmt":"-5.20%"},"grossMargins":{"raw":0.4357,"fmt":"43.57%"},"ebitdaMargins":{"raw":0.27382,"fmt":"27.38%"},"operatingMargins":{"raw":0.0,"fmt":"0.00%"},"profitMargins":{"raw":0.18416001,"fmt":"18.42%"},"financialCurrency":"EUR"}}],"error":null}} </t>
  </si>
  <si>
    <t xml:space="preserve">{"quoteSummary":{"result":[{"cashflowStatementHistoryQuarterly":{"cashflowStatements":[{"maxAge":1,"endDate":{"raw":1553990400,"fmt":"2019-03-31"},"netIncome":{"raw":-690355000,"fmt":"-690.36M","longFmt":"-690,355,000"},"depreciation":{"raw":25543000,"fmt":"25.54M","longFmt":"25,543,000"},"changeToNetincome":{"raw":646997000,"fmt":"647M","longFmt":"646,997,000"},"changeToLiabilities":{"raw":0,"fmt":null,"longFmt":"0"},"totalCashFromOperatingActivities":{"raw":-17815000,"fmt":"-17.82M","longFmt":"-17,815,000"},"otherCashflowsFromInvestingActivities":{"raw":-91250000,"fmt":"-91.25M","longFmt":"-91,250,000"},"totalCashflowsFromInvestingActivities":{"raw":-91250000,"fmt":"-91.25M","longFmt":"-91,250,000"},"otherCashflowsFromFinancingActivities":{"raw":1527875000,"fmt":"1.53B","longFmt":"1,527,875,000"},"totalCashFromFinancingActivities":{"raw":1527875000,"fmt":"1.53B","longFmt":"1,527,875,000"},"effectOfExchangeRate":{"raw":1843000,"fmt":"1.84M","longFmt":"1,843,000"},"changeInCash":{"raw":1420653000,"fmt":"1.42B","longFmt":"1,420,653,000"}},{"maxAge":1,"endDate":{"raw":1546214400,"fmt":"2018-12-31"},"netIncome":{"raw":-276623000,"fmt":"-276.62M","longFmt":"-276,623,000"},"depreciation":{"raw":78728000,"fmt":"78.73M","longFmt":"78,728,000"},"changeToNetincome":{"raw":-327262000,"fmt":"-327.26M","longFmt":"-327,262,000"},"changeToAccountReceivables":{"raw":-38524000,"fmt":"-38.52M","longFmt":"-38,524,000"},"changeToLiabilities":{"raw":236621000,"fmt":"236.62M","longFmt":"236,621,000"},"changeToInventory":{"raw":-28465000,"fmt":"-28.46M","longFmt":"-28,465,000"},"changeToOperatingActivities":{"raw":203255000,"fmt":"203.25M","longFmt":"203,255,000"},"totalCashFromOperatingActivities":{"raw":-138191000,"fmt":"-138.19M","longFmt":"-138,191,000"},"capitalExpenditures":{"raw":-177343000,"fmt":"-177.34M","longFmt":"-177,343,000"},"investments":{"raw":-46956000,"fmt":"-46.96M","longFmt":"-46,956,000"},"otherCashflowsFromInvestingActivities":{"raw":158938000,"fmt":"158.94M","longFmt":"158,938,000"},"totalCashflowsFromInvestingActivities":{"raw":-65590000,"fmt":"-65.59M","longFmt":"-65,590,000"},"netBorrowings":{"raw":564295000,"fmt":"564.29M","longFmt":"564,295,000"},"otherCashflowsFromFinancingActivities":{"raw":-567347000,"fmt":"-567.35M","longFmt":"-567,347,000"},"totalCashFromFinancingActivities":{"raw":1522000,"fmt":"1.52M","longFmt":"1,522,000"},"effectOfExchangeRate":{"raw":2193000,"fmt":"2.19M","longFmt":"2,193,000"},"changeInCash":{"raw":-200066000,"fmt":"-200.07M","longFmt":"-200,066,000"},"issuanceOfStock":{"raw":4574000,"fmt":"4.57M","longFmt":"4,574,000"}},{"maxAge":1,"endDate":{"raw":1538265600,"fmt":"2018-09-30"},"netIncome":{"raw":-218019000,"fmt":"-218.02M","longFmt":"-218,019,000"},"depreciation":{"raw":78728000,"fmt":"78.73M","longFmt":"78,728,000"},"changeToNetincome":{"raw":144386000,"fmt":"144.39M","longFmt":"144,386,000"},"changeToAccountReceivables":{"raw":-38524000,"fmt":"-38.52M","longFmt":"-38,524,000"},"changeToLiabilities":{"raw":0,"fmt":null,"longFmt":"0"},"changeToInventory":{"raw":-28465000,"fmt":"-28.46M","longFmt":"-28,465,000"},"changeToOperatingActivities":{"raw":203255000,"fmt":"203.25M","longFmt":"203,255,000"},"totalCashFromOperatingActivities":{"raw":-73916000,"fmt":"-73.92M","longFmt":"-73,916,000"},"capitalExpenditures":{"raw":-177343000,"fmt":"-177.34M","longFmt":"-177,343,000"},"investments":{"raw":-46956000,"fmt":"-46.96M","longFmt":"-46,956,000"},"otherCashflowsFromInvestingActivities":{"raw":-97087000,"fmt":"-97.09M","longFmt":"-97,087,000"},"totalCashflowsFromInvestingActivities":{"raw":-97087000,"fmt":"-97.09M","longFmt":"-97,087,000"},"netBorrowings":{"raw":564295000,"fmt":"564.29M","longFmt":"564,295,000"},"otherCashflowsFromFinancingActivities":{"raw":315000,"fmt":"315k","longFmt":"315,000"},"totalCashFromFinancingActivities":{"raw":315000,"fmt":"315k","longFmt":"315,000"},"effectOfExchangeRate":{"raw":-3650000,"fmt":"-3.65M","longFmt":"-3,650,000"},"changeInCash":{"raw":-174338000,"fmt":"-174.34M","longFmt":"-174,338,000"},"issuanceOfStock":{"raw":4574000,"fmt":"4.57M","longFmt":"4,574,000"}},{"maxAge":1,"endDate":{"raw":1530316800,"fmt":"2018-06-30"},"netIncome":{"raw":-250703000,"fmt":"-250.7M","longFmt":"-250,703,000"},"depreciation":{"raw":-14554000,"fmt":"-14.55M","longFmt":"-14,554,000"},"changeToNetincome":{"raw":76504000,"fmt":"76.5M","longFmt":"76,504,000"},"changeToAccountReceivables":{"raw":-38524000,"fmt":"-38.52M","longFmt":"-38,524,000"},"changeToLiabilities":{"raw":0,"fmt":null,"longFmt":"0"},"changeToInventory":{"raw":-28465000,"fmt":"-28.46M","longFmt":"-28,465,000"},"changeToOperatingActivities":{"raw":203255000,"fmt":"203.25M","longFmt":"203,255,000"},"totalCashFromOperatingActivities":{"raw":-188753000,"fmt":"-188.75M","longFmt":"-188,753,000"},"capitalExpenditures":{"raw":-177343000,"fmt":"-177.34M","longFmt":"-177,343,000"},"investments":{"raw":-46956000,"fmt":"-46.96M","longFmt":"-46,956,000"},"otherCashflowsFromInvestingActivities":{"raw":-40014000,"fmt":"-40.01M","longFmt":"-40,014,000"},"totalCashflowsFromInvestingActivities":{"raw":-40014000,"fmt":"-40.01M","longFmt":"-40,014,000"},"netBorrowings":{"raw":564295000,"fmt":"564.29M","longFmt":"564,295,000"},"otherCashflowsFromFinancingActivities":{"raw":545336000,"fmt":"545.34M","longFmt":"545,336,000"},"totalCashFromFinancingActivities":{"raw":545336000,"fmt":"545.34M","longFmt":"545,336,000"},"effectOfExchangeRate":{"raw":-17255000,"fmt":"-17.25M","longFmt":"-17,255,000"},"changeInCash":{"raw":299314000,"fmt":"299.31M","longFmt":"299,314,000"},"issuanceOfStock":{"raw":4574000,"fmt":"4.57M","longFmt":"4,574,000"}}],"maxAge":86400},"defaultKeyStatistics":{"maxAge":1,"priceHint":{"raw":2,"fmt":"2","longFmt":"2"},"enterpriseValue":{"raw":11754962944,"fmt":"11.75B","longFmt":"11,754,962,944"},"forwardPE":{"raw":-34.063107,"fmt":"-34.06"},"profitMargins":{"raw":-1.4026101,"fmt":"-140.26%"},"floatShares":{"raw":187960858,"fmt":"187.96M","longFmt":"187,960,858"},"sharesOutstanding":{"raw":444968000,"fmt":"444.97M","longFmt":"444,968,000"},"sharesShort":{"raw":29420391,"fmt":"29.42M","longFmt":"29,420,391"},"sharesShortPriorMonth":{"raw":28264887,"fmt":"28.26M","longFmt":"28,264,887"},"sharesShortPreviousMonthDate":{"raw":1559260800,"fmt":"2019-05-31"},"dateShortInterest":{"raw":1561680000,"fmt":"2019-06-28"},"sharesPercentSharesOut":{"raw":0.059499998,"fmt":"5.95%"},"heldPercentInsiders":{"raw":0.02219,"fmt":"2.22%"},"heldPercentInstitutions":{"raw":0.40854,"fmt":"40.85%"},"shortRatio":{"raw":7.47,"fmt":"7.47"},"shortPercentOfFloat":{},"beta":{},"morningStarOverallRating":{},"morningStarRiskRating":{},"category":null,"bookValue":{"raw":4.126,"fmt":"4.13"},"priceToBook":{"raw":8.503393,"fmt":"8.50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},"revenueQuarterlyGrowth":{},"netIncomeToCommon":{"raw":-1435982976,"fmt":"-1.44B","longFmt":"-1,435,982,976"},"trailingEps":{"raw":-4.134,"fmt":"-4.13"},"forwardEps":{"raw":-1.03,"fmt":"-1.03"},"pegRatio":{},"lastSplitFactor":null,"lastSplitDate":{},"enterpriseToRevenue":{"raw":11.482,"fmt":"11.48"},"enterpriseToEbitda":{"raw":-12.572,"fmt":"-12.57"},"52WeekChange":{"raw":1.2516005,"fmt":"125.16%"},"SandP52WeekChange":{"raw":0.077139735,"fmt":"7.71%"},"lastDividendValue":{},"lastCapGain":{},"annualHoldingsTurnover":{}},"financialData":{"maxAge":86400,"currentPrice":{"raw":35.085,"fmt":"35.08"},"targetHighPrice":{"raw":44.0,"fmt":"44.00"},"targetLowPrice":{"raw":25.0,"fmt":"25.00"},"targetMeanPrice":{"raw":37.09,"fmt":"37.09"},"targetMedianPrice":{"raw":37.5,"fmt":"37.50"},"recommendationMean":{"raw":1.7,"fmt":"1.70"},"recommendationKey":"buy","numberOfAnalystOpinions":{"raw":10,"fmt":"10","longFmt":"10"},"totalCash":{"raw":2363104000,"fmt":"2.36B","longFmt":"2,363,104,000"},"totalCashPerShare":{"raw":6.374,"fmt":"6.37"},"ebitda":{"raw":-934996992,"fmt":"-935M","longFmt":"-934,996,992"},"totalDebt":{"raw":767531008,"fmt":"767.53M","longFmt":"767,531,008"},"quickRatio":{"raw":1.783,"fmt":"1.78"},"currentRatio":{"raw":2.264,"fmt":"2.26"},"totalRevenue":{"raw":1023790016,"fmt":"1.02B","longFmt":"1,023,790,016"},"debtToEquity":{"raw":50.036,"fmt":"50.04"},"revenuePerShare":{"raw":2.947,"fmt":"2.95"},"returnOnAssets":{"raw":-0.2172,"fmt":"-21.72%"},"returnOnEquity":{"raw":-1.5689999,"fmt":"-156.90%"},"grossProfits":{"raw":14758000,"fmt":"14.76M","longFmt":"14,758,000"},"freeCashflow":{"raw":-415670112,"fmt":"-415.67M","longFmt":"-415,670,112"},"operatingCashflow":{"raw":-418675008,"fmt":"-418.68M","longFmt":"-418,675,008"},"earningsGrowth":{},"revenueGrowth":{"raw":1.269,"fmt":"126.90%"},"grossMargins":{"raw":0.04463,"fmt":"4.46%"},"ebitdaMargins":{"raw":-0.91327006,"fmt":"-91.33%"},"operatingMargins":{"raw":-1.0008999,"fmt":"-100.09%"},"profitMargins":{"raw":-1.4026101,"fmt":"-140.26%"},"financialCurrency":"USD"}}],"error":null}} </t>
  </si>
  <si>
    <t xml:space="preserve">{"quoteSummary":{"result":[{"cashflowStatementHistoryQuarterly":{"cashflowStatements":[{"maxAge":1,"endDate":{"raw":1553990400,"fmt":"2019-03-31"},"netIncome":{"raw":125622000,"fmt":"125.62M","longFmt":"125,622,000"},"depreciation":{"raw":177389000,"fmt":"177.39M","longFmt":"177,389,000"},"changeToNetincome":{"raw":46914000,"fmt":"46.91M","longFmt":"46,914,000"},"changeToLiabilities":{"raw":0,"fmt":null,"longFmt":"0"},"changeToOperatingActivities":{"raw":5485000,"fmt":"5.49M","longFmt":"5,485,000"},"totalCashFromOperatingActivities":{"raw":363772000,"fmt":"363.77M","longFmt":"363,772,000"},"capitalExpenditures":{"raw":-114238000,"fmt":"-114.24M","longFmt":"-114,238,000"},"otherCashflowsFromInvestingActivities":{"raw":473000,"fmt":"473k","longFmt":"473,000"},"totalCashflowsFromInvestingActivities":{"raw":-128046000,"fmt":"-128.05M","longFmt":"-128,046,000"},"dividendsPaid":{"raw":-42084000,"fmt":"-42.08M","longFmt":"-42,084,000"},"netBorrowings":{"raw":519000,"fmt":"519k","longFmt":"519,000"},"otherCashflowsFromFinancingActivities":{"raw":-275000,"fmt":"-275k","longFmt":"-275,000"},"totalCashFromFinancingActivities":{"raw":-55203000,"fmt":"-55.2M","longFmt":"-55,203,000"},"effectOfExchangeRate":{"raw":193000,"fmt":"193k","longFmt":"193,000"},"changeInCash":{"raw":180716000,"fmt":"180.72M","longFmt":"180,716,000"},"repurchaseOfStock":{"raw":-16973000,"fmt":"-16.97M","longFmt":"-16,973,000"},"issuanceOfStock":{"raw":3610000,"fmt":"3.61M","longFmt":"3,610,000"}},{"maxAge":1,"endDate":{"raw":1546214400,"fmt":"2018-12-31"},"netIncome":{"raw":132478000,"fmt":"132.48M","longFmt":"132,478,000"},"depreciation":{"raw":177177000,"fmt":"177.18M","longFmt":"177,177,000"},"changeToNetincome":{"raw":48358000,"fmt":"48.36M","longFmt":"48,358,000"},"changeToAccountReceivables":{"raw":-24424000,"fmt":"-24.42M","longFmt":"-24,424,000"},"changeToLiabilities":{"raw":21251000,"fmt":"21.25M","longFmt":"21,251,000"},"changeToOperatingActivities":{"raw":17532000,"fmt":"17.53M","longFmt":"17,532,000"},"totalCashFromOperatingActivities":{"raw":373443000,"fmt":"373.44M","longFmt":"373,443,000"},"capitalExpenditures":{"raw":-172633000,"fmt":"-172.63M","longFmt":"-172,633,000"},"otherCashflowsFromInvestingActivities":{"raw":-401000,"fmt":"-401k","longFmt":"-401,000"},"totalCashflowsFromInvestingActivities":{"raw":-501374000,"fmt":"-501.37M","longFmt":"-501,374,000"},"dividendsPaid":{"raw":-42103000,"fmt":"-42.1M","longFmt":"-42,103,000"},"netBorrowings":{"raw":273331000,"fmt":"273.33M","longFmt":"273,331,000"},"otherCashflowsFromFinancingActivities":{"raw":-6459000,"fmt":"-6.46M","longFmt":"-6,459,000"},"totalCashFromFinancingActivities":{"raw":208111000,"fmt":"208.11M","longFmt":"208,111,000"},"effectOfExchangeRate":{"raw":-762000,"fmt":"-762k","longFmt":"-762,000"},"changeInCash":{"raw":79418000,"fmt":"79.42M","longFmt":"79,418,000"},"repurchaseOfStock":{"raw":-16944000,"fmt":"-16.94M","longFmt":"-16,944,000"},"issuanceOfStock":{"raw":286000,"fmt":"286k","longFmt":"286,000"}},{"maxAge":1,"endDate":{"raw":1538265600,"fmt":"2018-09-30"},"netIncome":{"raw":150843000,"fmt":"150.84M","longFmt":"150,843,000"},"depreciation":{"raw":175103000,"fmt":"175.1M","longFmt":"175,103,000"},"changeToNetincome":{"raw":35071000,"fmt":"35.07M","longFmt":"35,071,000"},"changeToAccountReceivables":{"raw":-6800000,"fmt":"-6.8M","longFmt":"-6,800,000"},"changeToLiabilities":{"raw":-16200000,"fmt":"-16.2M","longFmt":"-16,200,000"},"changeToOperatingActivities":{"raw":33839000,"fmt":"33.84M","longFmt":"33,839,000"},"totalCashFromOperatingActivities":{"raw":372861000,"fmt":"372.86M","longFmt":"372,861,000"},"capitalExpenditures":{"raw":-171800000,"fmt":"-171.8M","longFmt":"-171,800,000"},"otherCashflowsFromInvestingActivities":{"raw":-491000,"fmt":"-491k","longFmt":"-491,000"},"totalCashflowsFromInvestingActivities":{"raw":-185212000,"fmt":"-185.21M","longFmt":"-185,212,000"},"dividendsPaid":{"raw":-36863000,"fmt":"-36.86M","longFmt":"-36,863,000"},"netBorrowings":{"raw":-48673000,"fmt":"-48.67M","longFmt":"-48,673,000"},"otherCashflowsFromFinancingActivities":{"raw":-565000,"fmt":"-565k","longFmt":"-565,000"},"totalCashFromFinancingActivities":{"raw":-86253000,"fmt":"-86.25M","longFmt":"-86,253,000"},"effectOfExchangeRate":{"raw":387000,"fmt":"387k","longFmt":"387,000"},"changeInCash":{"raw":101942000,"fmt":"101.94M","longFmt":"101,942,000"},"repurchaseOfStock":{"raw":-387000,"fmt":"-387k","longFmt":"-387,000"},"issuanceOfStock":{"raw":235000,"fmt":"235k","longFmt":"235,000"}},{"maxAge":1,"endDate":{"raw":1530316800,"fmt":"2018-06-30"},"netIncome":{"raw":138682000,"fmt":"138.68M","longFmt":"138,682,000"},"depreciation":{"raw":168924000,"fmt":"168.92M","longFmt":"168,924,000"},"changeToNetincome":{"raw":27231000,"fmt":"27.23M","longFmt":"27,231,000"},"changeToAccountReceivables":{"raw":-6500000,"fmt":"-6.5M","longFmt":"-6,500,000"},"changeToLiabilities":{"raw":29000000,"fmt":"29M","longFmt":"29,000,000"},"changeToOperatingActivities":{"raw":-658000,"fmt":"-658k","longFmt":"-658,000"},"totalCashFromOperatingActivities":{"raw":357684000,"fmt":"357.68M","longFmt":"357,684,000"},"capitalExpenditures":{"raw":-110496000,"fmt":"-110.5M","longFmt":"-110,496,000"},"otherCashflowsFromInvestingActivities":{"raw":27000,"fmt":"27k","longFmt":"27,000"},"totalCashflowsFromInvestingActivities":{"raw":-282952000,"fmt":"-282.95M","longFmt":"-282,952,000"},"dividendsPaid":{"raw":-36770000,"fmt":"-36.77M","longFmt":"-36,770,000"},"netBorrowings":{"raw":-102051000,"fmt":"-102.05M","longFmt":"-102,051,000"},"otherCashflowsFromFinancingActivities":{"raw":-3340000,"fmt":"-3.34M","longFmt":"-3,340,000"},"totalCashFromFinancingActivities":{"raw":-142430000,"fmt":"-142.43M","longFmt":"-142,430,000"},"effectOfExchangeRate":{"raw":-933000,"fmt":"-933k","longFmt":"-933,000"},"changeInCash":{"raw":-68699000,"fmt":"-68.7M","longFmt":"-68,699,000"},"repurchaseOfStock":{"raw":-468000,"fmt":"-468k","longFmt":"-468,000"},"issuanceOfStock":{"raw":199000,"fmt":"199k","longFmt":"199,000"}}],"maxAge":86400},"defaultKeyStatistics":{"maxAge":1,"priceHint":{"raw":2,"fmt":"2","longFmt":"2"},"enterpriseValue":{"raw":29433493504,"fmt":"29.43B","longFmt":"29,433,493,504"},"forwardPE":{"raw":31.539217,"fmt":"31.54"},"profitMargins":{"raw":0.10893,"fmt":"10.89%"},"floatShares":{"raw":262911356,"fmt":"262.91M","longFmt":"262,911,356"},"sharesOutstanding":{"raw":263664992,"fmt":"263.66M","longFmt":"263,664,992"},"sharesShort":{"raw":1725784,"fmt":"1.73M","longFmt":"1,725,784"},"sharesShortPriorMonth":{"raw":2134778,"fmt":"2.13M","longFmt":"2,134,778"},"sharesShortPreviousMonthDate":{"raw":1559260800,"fmt":"2019-05-31"},"dateShortInterest":{"raw":1561680000,"fmt":"2019-06-28"},"sharesPercentSharesOut":{"raw":0.0064999997,"fmt":"0.65%"},"heldPercentInsiders":{"raw":0.0035299999,"fmt":"0.35%"},"heldPercentInstitutions":{"raw":0.92275,"fmt":"92.27%"},"shortRatio":{"raw":1.84,"fmt":"1.84"},"shortPercentOfFloat":{"raw":0.0075,"fmt":"0.75%"},"beta":{"raw":0.585745,"fmt":"0.59"},"morningStarOverallRating":{},"morningStarRiskRating":{},"category":null,"bookValue":{"raw":24.899,"fmt":"24.90"},"priceToBook":{"raw":3.8760593,"fmt":"3.88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0.006,"fmt":"0.60%"},"revenueQuarterlyGrowth":{},"netIncomeToCommon":{"raw":547624000,"fmt":"547.62M","longFmt":"547,624,000"},"trailingEps":{"raw":2.078,"fmt":"2.08"},"forwardEps":{"raw":3.06,"fmt":"3.06"},"pegRatio":{"raw":2.84,"fmt":"2.84"},"lastSplitFactor":"2/3","lastSplitDate":{"raw":1497830400,"fmt":"2017-06-19"},"enterpriseToRevenue":{"raw":5.855,"fmt":"5.86"},"enterpriseToEbitda":{"raw":18.656,"fmt":"18.66"},"52WeekChange":{"raw":0.25397646,"fmt":"25.40%"},"SandP52WeekChange":{"raw":0.077139735,"fmt":"7.71%"},"lastDividendValue":{},"lastCapGain":{},"annualHoldingsTurnover":{}},"financialData":{"maxAge":86400,"currentPrice":{"raw":96.51,"fmt":"96.51"},"targetHighPrice":{"raw":108.0,"fmt":"108.00"},"targetLowPrice":{"raw":94.0,"fmt":"94.00"},"targetMeanPrice":{"raw":101.68,"fmt":"101.68"},"targetMedianPrice":{"raw":100.0,"fmt":"100.00"},"recommendationMean":{"raw":1.9,"fmt":"1.90"},"recommendationKey":"buy","numberOfAnalystOpinions":{"raw":13,"fmt":"13","longFmt":"13"},"totalCash":{"raw":508148992,"fmt":"508.15M","longFmt":"508,148,992"},"totalCashPerShare":{"raw":1.928,"fmt":"1.93"},"ebitda":{"raw":1577677952,"fmt":"1.58B","longFmt":"1,577,677,952"},"totalDebt":{"raw":4398858240,"fmt":"4.4B","longFmt":"4,398,858,240"},"quickRatio":{"raw":1.312,"fmt":"1.31"},"currentRatio":{"raw":1.472,"fmt":"1.47"},"totalRevenue":{"raw":5027446784,"fmt":"5.03B","longFmt":"5,027,446,784"},"debtToEquity":{"raw":66.967,"fmt":"66.97"},"revenuePerShare":{"raw":19.073,"fmt":"19.07"},"returnOnAssets":{"raw":0.04414,"fmt":"4.41%"},"returnOnEquity":{"raw":0.08525,"fmt":"8.52%"},"grossProfits":{"raw":2053937000,"fmt":"2.05B","longFmt":"2,053,937,000"},"freeCashflow":{"raw":740795008,"fmt":"740.8M","longFmt":"740,795,008"},"operatingCashflow":{"raw":1467760000,"fmt":"1.47B","longFmt":"1,467,760,000"},"earningsGrowth":{"raw":0.014,"fmt":"1.40%"},"revenueGrowth":{"raw":0.092,"fmt":"9.20%"},"grossMargins":{"raw":0.41464,"fmt":"41.46%"},"ebitdaMargins":{"raw":0.31381,"fmt":"31.38%"},"operatingMargins":{"raw":0.17486,"fmt":"17.49%"},"profitMargins":{"raw":0.10893,"fmt":"10.89%"},"financialCurrency":"USD"}}],"error":null}} </t>
  </si>
  <si>
    <t xml:space="preserve">{"quoteSummary":{"result":[{"cashflowStatementHistoryQuarterly":{"cashflowStatements":[{"maxAge":1,"endDate":{"raw":1553990400,"fmt":"2019-03-31"},"netIncome":{"raw":1328400000,"fmt":"1.33B","longFmt":"1,328,400,000"},"depreciation":{"raw":392600000,"fmt":"392.6M","longFmt":"392,600,000"},"changeToNetincome":{"raw":137400000,"fmt":"137.4M","longFmt":"137,400,000"},"changeToLiabilities":{"raw":0,"fmt":null,"longFmt":"0"},"changeToOperatingActivities":{"raw":162200000,"fmt":"162.2M","longFmt":"162,200,000"},"totalCashFromOperatingActivities":{"raw":2020600000,"fmt":"2.02B","longFmt":"2,020,600,000"},"capitalExpenditures":{"raw":-515300000,"fmt":"-515.3M","longFmt":"-515,300,000"},"otherCashflowsFromInvestingActivities":{"raw":-401200000,"fmt":"-401.2M","longFmt":"-401,200,000"},"totalCashflowsFromInvestingActivities":{"raw":-771300000,"fmt":"-771.3M","longFmt":"-771,300,000"},"dividendsPaid":{"raw":-886800000,"fmt":"-886.8M","longFmt":"-886,800,000"},"netBorrowings":{"raw":2004300000,"fmt":"2B","longFmt":"2,004,300,000"},"otherCashflowsFromFinancingActivities":{"raw":-11300000,"fmt":"-11.3M","longFmt":"-11,300,000"},"totalCashFromFinancingActivities":{"raw":220700000,"fmt":"220.7M","longFmt":"220,700,000"},"effectOfExchangeRate":{"raw":-46900000,"fmt":"-46.9M","longFmt":"-46,900,000"},"changeInCash":{"raw":1423100000,"fmt":"1.42B","longFmt":"1,423,100,000"},"repurchaseOfStock":{"raw":-996100000,"fmt":"-996.1M","longFmt":"-996,100,000"},"issuanceOfStock":{"raw":110600000,"fmt":"110.6M","longFmt":"110,600,000"}},{"maxAge":1,"endDate":{"raw":1546214400,"fmt":"2018-12-31"},"netIncome":{"raw":1415300000,"fmt":"1.42B","longFmt":"1,415,300,000"},"depreciation":{"raw":379000000,"fmt":"379M","longFmt":"379,000,000"},"changeToNetincome":{"raw":17000000,"fmt":"17M","longFmt":"17,000,000"},"changeToAccountReceivables":{"raw":-479400000,"fmt":"-479.4M","longFmt":"-479,400,000"},"changeToLiabilities":{"raw":129400000,"fmt":"129.4M","longFmt":"129,400,000"},"changeToInventory":{"raw":-1900000,"fmt":"-1.9M","longFmt":"-1,900,000"},"changeToOperatingActivities":{"raw":85600000,"fmt":"85.6M","longFmt":"85,600,000"},"totalCashFromOperatingActivities":{"raw":1511600000,"fmt":"1.51B","longFmt":"1,511,600,000"},"capitalExpenditures":{"raw":-873800000,"fmt":"-873.8M","longFmt":"-873,800,000"},"otherCashflowsFromInvestingActivities":{"raw":-99900000,"fmt":"-99.9M","longFmt":"-99,900,000"},"totalCashflowsFromInvestingActivities":{"raw":-883900000,"fmt":"-883.9M","longFmt":"-883,900,000"},"dividendsPaid":{"raw":-892500000,"fmt":"-892.5M","longFmt":"-892,500,000"},"netBorrowings":{"raw":-650900000,"fmt":"-650.9M","longFmt":"-650,900,000"},"otherCashflowsFromFinancingActivities":{"raw":-7900000,"fmt":"-7.9M","longFmt":"-7,900,000"},"totalCashFromFinancingActivities":{"raw":-2311200000,"fmt":"-2.31B","longFmt":"-2,311,200,000"},"effectOfExchangeRate":{"raw":-25000000,"fmt":"-25M","longFmt":"-25,000,000"},"changeInCash":{"raw":-1708500000,"fmt":"-1.71B","longFmt":"-1,708,500,000"},"repurchaseOfStock":{"raw":-926900000,"fmt":"-926.9M","longFmt":"-926,900,000"},"issuanceOfStock":{"raw":167000000,"fmt":"167M","longFmt":"167,000,000"}},{"maxAge":1,"endDate":{"raw":1538265600,"fmt":"2018-09-30"},"netIncome":{"raw":1637300000,"fmt":"1.64B","longFmt":"1,637,300,000"},"depreciation":{"raw":375100000,"fmt":"375.1M","longFmt":"375,100,000"},"changeToNetincome":{"raw":14400000,"fmt":"14.4M","longFmt":"14,400,000"},"changeToAccountReceivables":{"raw":-479400000,"fmt":"-479.4M","longFmt":"-479,400,000"},"changeToLiabilities":{"raw":0,"fmt":null,"longFmt":"0"},"changeToInventory":{"raw":-1900000,"fmt":"-1.9M","longFmt":"-1,900,000"},"changeToOperatingActivities":{"raw":444300000,"fmt":"444.3M","longFmt":"444,300,000"},"totalCashFromOperatingActivities":{"raw":2471100000,"fmt":"2.47B","longFmt":"2,471,100,000"},"capitalExpenditures":{"raw":-703800000,"fmt":"-703.8M","longFmt":"-703,800,000"},"otherCashflowsFromInvestingActivities":{"raw":-98100000,"fmt":"-98.1M","longFmt":"-98,100,000"},"totalCashflowsFromInvestingActivities":{"raw":-721300000,"fmt":"-721.3M","longFmt":"-721,300,000"},"dividendsPaid":{"raw":-779800000,"fmt":"-779.8M","longFmt":"-779,800,000"},"netBorrowings":{"raw":988600000,"fmt":"988.6M","longFmt":"988,600,000"},"otherCashflowsFromFinancingActivities":{"raw":-5300000,"fmt":"-5.3M","longFmt":"-5,300,000"},"totalCashFromFinancingActivities":{"raw":-768000000,"fmt":"-768M","longFmt":"-768,000,000"},"effectOfExchangeRate":{"raw":-30800000,"fmt":"-30.8M","longFmt":"-30,800,000"},"changeInCash":{"raw":951000000,"fmt":"951M","longFmt":"951,000,000"},"repurchaseOfStock":{"raw":-1040700000,"fmt":"-1.04B","longFmt":"-1,040,700,000"},"issuanceOfStock":{"raw":69200000,"fmt":"69.2M","longFmt":"69,200,000"}},{"maxAge":1,"endDate":{"raw":1530316800,"fmt":"2018-06-30"},"netIncome":{"raw":1496300000,"fmt":"1.5B","longFmt":"1,496,300,000"},"depreciation":{"raw":365000000,"fmt":"365M","longFmt":"365,000,000"},"changeToNetincome":{"raw":-12400000,"fmt":"-12.4M","longFmt":"-12,400,000"},"changeToAccountReceivables":{"raw":-479400000,"fmt":"-479.4M","longFmt":"-479,400,000"},"changeToLiabilities":{"raw":0,"fmt":null,"longFmt":"0"},"changeToInventory":{"raw":-1900000,"fmt":"-1.9M","longFmt":"-1,900,000"},"changeToOperatingActivities":{"raw":-510100000,"fmt":"-510.1M","longFmt":"-510,100,000"},"totalCashFromOperatingActivities":{"raw":1338800000,"fmt":"1.34B","longFmt":"1,338,800,000"},"capitalExpenditures":{"raw":-611300000,"fmt":"-611.3M","longFmt":"-611,300,000"},"otherCashflowsFromInvestingActivities":{"raw":-63900000,"fmt":"-63.9M","longFmt":"-63,900,000"},"totalCashflowsFromInvestingActivities":{"raw":-490800000,"fmt":"-490.8M","longFmt":"-490,800,000"},"dividendsPaid":{"raw":-786100000,"fmt":"-786.1M","longFmt":"-786,100,000"},"netBorrowings":{"raw":739000000,"fmt":"739M","longFmt":"739,000,000"},"otherCashflowsFromFinancingActivities":{"raw":-1600000,"fmt":"-1.6M","longFmt":"-1,600,000"},"totalCashFromFinancingActivities":{"raw":-1564200000,"fmt":"-1.56B","longFmt":"-1,564,200,000"},"effectOfExchangeRate":{"raw":-128300000,"fmt":"-128.3M","longFmt":"-128,300,000"},"changeInCash":{"raw":-844500000,"fmt":"-844.5M","longFmt":"-844,500,000"},"repurchaseOfStock":{"raw":-1607200000,"fmt":"-1.61B","longFmt":"-1,607,200,000"},"issuanceOfStock":{"raw":91700000,"fmt":"91.7M","longFmt":"91,700,000"}}],"maxAge":86400},"defaultKeyStatistics":{"maxAge":1,"priceHint":{"raw":2,"fmt":"2","longFmt":"2"},"enterpriseValue":{"raw":206566408192,"fmt":"206.57B","longFmt":"206,566,408,192"},"forwardPE":{"raw":24.361237,"fmt":"24.36"},"profitMargins":{"raw":0.28199,"fmt":"28.20%"},"floatShares":{"raw":763136421,"fmt":"763.14M","longFmt":"763,136,421"},"sharesOutstanding":{"raw":763555968,"fmt":"763.56M","longFmt":"763,555,968"},"sharesShort":{"raw":6815951,"fmt":"6.82M","longFmt":"6,815,951"},"sharesShortPriorMonth":{"raw":6753943,"fmt":"6.75M","longFmt":"6,753,943"},"sharesShortPreviousMonthDate":{"raw":1559260800,"fmt":"2019-05-31"},"dateShortInterest":{"raw":1561680000,"fmt":"2019-06-28"},"sharesPercentSharesOut":{"raw":0.0089,"fmt":"0.89%"},"heldPercentInsiders":{"raw":6.4000004E-4,"fmt":"0.06%"},"heldPercentInstitutions":{"raw":0.69968003,"fmt":"69.97%"},"shortRatio":{"raw":2.13,"fmt":"2.13"},"shortPercentOfFloat":{"raw":0.0089,"fmt":"0.89%"},"beta":{"raw":0.328896,"fmt":"0.33"},"morningStarOverallRating":{},"morningStarRiskRating":{},"category":null,"bookValue":{"raw":-8.579,"fmt":"-8.58"},"priceToBook":{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-0.034,"fmt":"-3.40%"},"revenueQuarterlyGrowth":{},"netIncomeToCommon":{"raw":5877300224,"fmt":"5.88B","longFmt":"5,877,300,224"},"trailingEps":{"raw":7.546,"fmt":"7.55"},"forwardEps":{"raw":8.72,"fmt":"8.72"},"pegRatio":{"raw":4.1,"fmt":"4.10"},"lastSplitFactor":"1/2","lastSplitDate":{"raw":920851200,"fmt":"1999-03-08"},"enterpriseToRevenue":{"raw":9.911,"fmt":"9.91"},"enterpriseToEbitda":{"raw":20.385,"fmt":"20.39"},"52WeekChange":{"raw":0.3490994,"fmt":"34.91%"},"SandP52WeekChange":{"raw":0.077139735,"fmt":"7.71%"},"lastDividendValue":{},"lastCapGain":{},"annualHoldingsTurnover":{}},"financialData":{"maxAge":86400,"currentPrice":{"raw":212.43,"fmt":"212.43"},"targetHighPrice":{"raw":238.0,"fmt":"238.00"},"targetLowPrice":{"raw":200.0,"fmt":"200.00"},"targetMeanPrice":{"raw":220.31,"fmt":"220.31"},"targetMedianPrice":{"raw":220.0,"fmt":"220.00"},"recommendationMean":{"raw":1.9,"fmt":"1.90"},"recommendationKey":"buy","numberOfAnalystOpinions":{"raw":26,"fmt":"26","longFmt":"26"},"totalCash":{"raw":2289100032,"fmt":"2.29B","longFmt":"2,289,100,032"},"totalCashPerShare":{"raw":2.998,"fmt":"3"},"ebitda":{"raw":10133399552,"fmt":"10.13B","longFmt":"10,133,399,552"},"totalDebt":{"raw":45294100480,"fmt":"45.29B","longFmt":"45,294,100,480"},"quickRatio":{"raw":1.267,"fmt":"1.27"},"currentRatio":{"raw":1.469,"fmt":"1.47"},"totalRevenue":{"raw":20841900032,"fmt":"20.84B","longFmt":"20,841,900,032"},"debtToEquity":{},"revenuePerShare":{"raw":27.008,"fmt":"27.01"},"returnOnAssets":{"raw":0.1344,"fmt":"13.44%"},"returnOnEquity":{},"grossProfits":{"raw":10786000000,"fmt":"10.79B","longFmt":"10,786,000,000"},"freeCashflow":{"raw":3233700096,"fmt":"3.23B","longFmt":"3,233,700,096"},"operatingCashflow":{"raw":7342099968,"fmt":"7.34B","longFmt":"7,342,099,968"},"earningsGrowth":{"raw":0.0,"fmt":"0.00%"},"revenueGrowth":{"raw":-0.036,"fmt":"-3.60%"},"grossMargins":{"raw":0.51793,"fmt":"51.79%"},"ebitdaMargins":{"raw":0.48619998,"fmt":"48.62%"},"operatingMargins":{"raw":0.41367,"fmt":"41.37%"},"profitMargins":{"raw":0.28199,"fmt":"28.20%"},"financialCurrency":"USD"}}],"error":null}} </t>
  </si>
  <si>
    <t xml:space="preserve">{"quoteSummary":{"result":[{"cashflowStatementHistoryQuarterly":{"cashflowStatements":[{"maxAge":1,"endDate":{"raw":1553990400,"fmt":"2019-03-31"},"netIncome":{"raw":170366000,"fmt":"170.37M","longFmt":"170,366,000"},"depreciation":{"raw":162057000,"fmt":"162.06M","longFmt":"162,057,000"},"changeToNetincome":{"raw":-1956000,"fmt":"-1.96M","longFmt":"-1,956,000"},"changeToLiabilities":{"raw":0,"fmt":null,"longFmt":"0"},"changeToOperatingActivities":{"raw":29500000,"fmt":"29.5M","longFmt":"29,500,000"},"totalCashFromOperatingActivities":{"raw":362053000,"fmt":"362.05M","longFmt":"362,053,000"},"capitalExpenditures":{"raw":-488000,"fmt":"-488k","longFmt":"-488,000"},"investments":{"raw":-724000,"fmt":"-724k","longFmt":"-724,000"},"otherCashflowsFromInvestingActivities":{"raw":5444000,"fmt":"5.44M","longFmt":"5,444,000"},"totalCashflowsFromInvestingActivities":{"raw":-313186000,"fmt":"-313.19M","longFmt":"-313,186,000"},"dividendsPaid":{"raw":-203499000,"fmt":"-203.5M","longFmt":"-203,499,000"},"netBorrowings":{"raw":-1935000,"fmt":"-1.94M","longFmt":"-1,935,000"},"otherCashflowsFromFinancingActivities":{"raw":-7445000,"fmt":"-7.45M","longFmt":"-7,445,000"},"totalCashFromFinancingActivities":{"raw":-71524000,"fmt":"-71.52M","longFmt":"-71,524,000"},"changeInCash":{"raw":-22657000,"fmt":"-22.66M","longFmt":"-22,657,000"},"repurchaseOfStock":{"raw":-14206000,"fmt":"-14.21M","longFmt":"-14,206,000"},"issuanceOfStock":{"raw":155561000,"fmt":"155.56M","longFmt":"155,561,000"}},{"maxAge":1,"endDate":{"raw":1546214400,"fmt":"2018-12-31"},"netIncome":{"raw":385734000,"fmt":"385.73M","longFmt":"385,734,000"},"depreciation":{"raw":158914000,"fmt":"158.91M","longFmt":"158,914,000"},"changeToNetincome":{"raw":-221029000,"fmt":"-221.03M","longFmt":"-221,029,000"},"changeToLiabilities":{"raw":0,"fmt":null,"longFmt":"0"},"changeToOperatingActivities":{"raw":-6182000,"fmt":"-6.18M","longFmt":"-6,182,000"},"totalCashFromOperatingActivities":{"raw":319752000,"fmt":"319.75M","longFmt":"319,752,000"},"capitalExpenditures":{"raw":-1183000,"fmt":"-1.18M","longFmt":"-1,183,000"},"investments":{"raw":30465000,"fmt":"30.46M","longFmt":"30,465,000"},"otherCashflowsFromInvestingActivities":{"raw":4602000,"fmt":"4.6M","longFmt":"4,602,000"},"totalCashflowsFromInvestingActivities":{"raw":-101195000,"fmt":"-101.19M","longFmt":"-101,195,000"},"dividendsPaid":{"raw":-203087000,"fmt":"-203.09M","longFmt":"-203,087,000"},"netBorrowings":{"raw":-117196000,"fmt":"-117.2M","longFmt":"-117,196,000"},"otherCashflowsFromFinancingActivities":{"raw":-13025000,"fmt":"-13.03M","longFmt":"-13,025,000"},"totalCashFromFinancingActivities":{"raw":-282284000,"fmt":"-282.28M","longFmt":"-282,284,000"},"changeInCash":{"raw":-63727000,"fmt":"-63.73M","longFmt":"-63,727,000"},"repurchaseOfStock":{"raw":-13000,"fmt":"-13k","longFmt":"-13,000"},"issuanceOfStock":{"raw":51037000,"fmt":"51.04M","longFmt":"51,037,000"}},{"maxAge":1,"endDate":{"raw":1538265600,"fmt":"2018-09-30"},"netIncome":{"raw":192486000,"fmt":"192.49M","longFmt":"192,486,000"},"depreciation":{"raw":156539000,"fmt":"156.54M","longFmt":"156,539,000"},"changeToNetincome":{"raw":-25965000,"fmt":"-25.96M","longFmt":"-25,965,000"},"changeToLiabilities":{"raw":0,"fmt":null,"longFmt":"0"},"changeToOperatingActivities":{"raw":30568000,"fmt":"30.57M","longFmt":"30,568,000"},"totalCashFromOperatingActivities":{"raw":356062000,"fmt":"356.06M","longFmt":"356,062,000"},"capitalExpenditures":{"raw":-246000,"fmt":"-246k","longFmt":"-246,000"},"investments":{"raw":-877000,"fmt":"-877k","longFmt":"-877,000"},"otherCashflowsFromInvestingActivities":{"raw":-475000,"fmt":"-475k","longFmt":"-475,000"},"totalCashflowsFromInvestingActivities":{"raw":-178775000,"fmt":"-178.78M","longFmt":"-178,775,000"},"dividendsPaid":{"raw":-203082000,"fmt":"-203.08M","longFmt":"-203,082,000"},"netBorrowings":{"raw":-42117000,"fmt":"-42.12M","longFmt":"-42,117,000"},"otherCashflowsFromFinancingActivities":{"raw":-766000,"fmt":"-766k","longFmt":"-766,000"},"totalCashFromFinancingActivities":{"raw":-245593000,"fmt":"-245.59M","longFmt":"-245,593,000"},"changeInCash":{"raw":-68306000,"fmt":"-68.31M","longFmt":"-68,306,000"},"repurchaseOfStock":{"raw":-19000,"fmt":"-19k","longFmt":"-19,000"},"issuanceOfStock":{"raw":391000,"fmt":"391k","longFmt":"391,000"}},{"maxAge":1,"endDate":{"raw":1530316800,"fmt":"2018-06-30"},"netIncome":{"raw":254662000,"fmt":"254.66M","longFmt":"254,662,000"},"depreciation":{"raw":156684000,"fmt":"156.68M","longFmt":"156,684,000"},"changeToNetincome":{"raw":-95223000,"fmt":"-95.22M","longFmt":"-95,223,000"},"changeToLiabilities":{"raw":0,"fmt":null,"longFmt":"0"},"changeToOperatingActivities":{"raw":-9204000,"fmt":"-9.2M","longFmt":"-9,204,000"},"totalCashFromOperatingActivities":{"raw":309384000,"fmt":"309.38M","longFmt":"309,384,000"},"capitalExpenditures":{"raw":-161000,"fmt":"-161k","longFmt":"-161,000"},"investments":{"raw":-2734000,"fmt":"-2.73M","longFmt":"-2,734,000"},"otherCashflowsFromInvestingActivities":{"raw":9589000,"fmt":"9.59M","longFmt":"9,589,000"},"totalCashflowsFromInvestingActivities":{"raw":2599000,"fmt":"2.6M","longFmt":"2,599,000"},"dividendsPaid":{"raw":-203071000,"fmt":"-203.07M","longFmt":"-203,071,000"},"netBorrowings":{"raw":-30998000,"fmt":"-31M","longFmt":"-30,998,000"},"otherCashflowsFromFinancingActivities":{"raw":-216000,"fmt":"-216k","longFmt":"-216,000"},"totalCashFromFinancingActivities":{"raw":-233493000,"fmt":"-233.49M","longFmt":"-233,493,000"},"changeInCash":{"raw":78490000,"fmt":"78.49M","longFmt":"78,490,000"},"repurchaseOfStock":{"raw":-41000,"fmt":"-41k","longFmt":"-41,000"},"issuanceOfStock":{"raw":833000,"fmt":"833k","longFmt":"833,000"}}],"maxAge":86400},"defaultKeyStatistics":{"maxAge":1,"priceHint":{"raw":2,"fmt":"2","longFmt":"2"},"enterpriseValue":{"raw":36505673728,"fmt":"36.51B","longFmt":"36,505,673,728"},"forwardPE":{"raw":41.7495,"fmt":"41.75"},"profitMargins":{"raw":0.43777,"fmt":"43.78%"},"floatShares":{"raw":138646044,"fmt":"138.65M","longFmt":"138,646,044"},"sharesOutstanding":{"raw":139403008,"fmt":"139.4M","longFmt":"139,403,008"},"sharesShort":{"raw":2007978,"fmt":"2.01M","longFmt":"2,007,978"},"sharesShortPriorMonth":{"raw":1949087,"fmt":"1.95M","longFmt":"1,949,087"},"sharesShortPreviousMonthDate":{"raw":1559260800,"fmt":"2019-05-31"},"dateShortInterest":{"raw":1561680000,"fmt":"2019-06-28"},"sharesPercentSharesOut":{"raw":0.014400001,"fmt":"1.44%"},"heldPercentInsiders":{"raw":0.00259,"fmt":"0.26%"},"heldPercentInstitutions":{"raw":0.94982004,"fmt":"94.98%"},"shortRatio":{"raw":3.05,"fmt":"3.05"},"shortPercentOfFloat":{"raw":0.0196,"fmt":"1.96%"},"beta":{"raw":0.550667,"fmt":"0.55"},"morningStarOverallRating":{},"morningStarRiskRating":{},"category":null,"bookValue":{"raw":77.183,"fmt":"77.18"},"priceToBook":{"raw":2.7208064,"fmt":"2.72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0.203,"fmt":"20.30%"},"revenueQuarterlyGrowth":{},"netIncomeToCommon":{"raw":1000337984,"fmt":"1B","longFmt":"1,000,337,984"},"trailingEps":{"raw":7.246,"fmt":"7.25"},"forwardEps":{"raw":5.03,"fmt":"5.03"},"pegRatio":{"raw":17.62,"fmt":"17.62"},"lastSplitFactor":"9/8","lastSplitDate":{"raw":1357516800,"fmt":"2013-01-07"},"enterpriseToRevenue":{"raw":15.929,"fmt":"15.93"},"enterpriseToEbitda":{"raw":24.825,"fmt":"24.83"},"52WeekChange":{"raw":0.22380543,"fmt":"22.38%"},"SandP52WeekChange":{"raw":0.077139735,"fmt":"7.71%"},"lastDividendValue":{},"lastCapGain":{},"annualHoldingsTurnover":{}},"financialData":{"maxAge":86400,"currentPrice":{"raw":210.0,"fmt":"210.00"},"targetHighPrice":{"raw":230.0,"fmt":"230.00"},"targetLowPrice":{"raw":200.0,"fmt":"200.00"},"targetMeanPrice":{"raw":212.25,"fmt":"212.25"},"targetMedianPrice":{"raw":213.0,"fmt":"213.00"},"recommendationMean":{"raw":2.4,"fmt":"2.40"},"recommendationKey":"buy","numberOfAnalystOpinions":{"raw":20,"fmt":"20","longFmt":"20"},"totalCash":{"raw":62999000,"fmt":"63M","longFmt":"62,999,000"},"totalCashPerShare":{"raw":0.453,"fmt":"0.45"},"ebitda":{"raw":1470493056,"fmt":"1.47B","longFmt":"1,470,493,056"},"totalDebt":{"raw":7180503040,"fmt":"7.18B","longFmt":"7,180,503,040"},"quickRatio":{"raw":0.095,"fmt":"0.09"},"currentRatio":{"raw":0.543,"fmt":"0.54"},"totalRevenue":{"raw":2291741952,"fmt":"2.29B","longFmt":"2,291,741,952"},"debtToEquity":{"raw":66.874,"fmt":"66.87"},"revenuePerShare":{"raw":16.608,"fmt":"16.61"},"returnOnAssets":{"raw":0.02804,"fmt":"2.80%"},"returnOnEquity":{"raw":0.09517,"fmt":"9.52%"},"grossProfits":{"raw":1518669000,"fmt":"1.52B","longFmt":"1,518,669,000"},"freeCashflow":{"raw":1151043200,"fmt":"1.15B","longFmt":"1,151,043,200"},"operatingCashflow":{"raw":1347250944,"fmt":"1.35B","longFmt":"1,347,250,944"},"earningsGrowth":{"raw":0.197,"fmt":"19.70%"},"revenueGrowth":{"raw":0.005,"fmt":"0.50%"},"grossMargins":{"raw":0.66649,"fmt":"66.65%"},"ebitdaMargins":{"raw":0.64165,"fmt":"64.17%"},"operatingMargins":{"raw":0.36492002,"fmt":"36.49%"},"profitMargins":{"raw":0.43777,"fmt":"43.78%"},"financialCurrency":"USD"}}],"error":null}} </t>
  </si>
  <si>
    <t xml:space="preserve">{"quoteSummary":{"result":[{"cashflowStatementHistoryQuarterly":{"cashflowStatements":[{"maxAge":1,"endDate":{"raw":1553990400,"fmt":"2019-03-31"},"netIncome":{"raw":572800000,"fmt":"572.8M","longFmt":"572,800,000"},"depreciation":{"raw":630900000,"fmt":"630.9M","longFmt":"630,900,000"},"changeToNetincome":{"raw":41600000,"fmt":"41.6M","longFmt":"41,600,000"},"changeToAccountReceivables":{"raw":57500000,"fmt":"57.5M","longFmt":"57,500,000"},"changeToLiabilities":{"raw":-152600000,"fmt":"-152.6M","longFmt":"-152,600,000"},"changeToInventory":{"raw":-26400000,"fmt":"-26.4M","longFmt":"-26,400,000"},"changeToOperatingActivities":{"raw":-238500000,"fmt":"-238.5M","longFmt":"-238,500,000"},"totalCashFromOperatingActivities":{"raw":808300000,"fmt":"808.3M","longFmt":"808,300,000"},"capitalExpenditures":{"raw":-1597800000,"fmt":"-1.6B","longFmt":"-1,597,800,000"},"otherCashflowsFromInvestingActivities":{"raw":15000000,"fmt":"15M","longFmt":"15,000,000"},"totalCashflowsFromInvestingActivities":{"raw":-1582800000,"fmt":"-1.58B","longFmt":"-1,582,800,000"},"dividendsPaid":{"raw":-332500000,"fmt":"-332.5M","longFmt":"-332,500,000"},"netBorrowings":{"raw":998700000,"fmt":"998.7M","longFmt":"998,700,000"},"otherCashflowsFromFinancingActivities":{"raw":12800000,"fmt":"12.8M","longFmt":"12,800,000"},"totalCashFromFinancingActivities":{"raw":693500000,"fmt":"693.5M","longFmt":"693,500,000"},"changeInCash":{"raw":-81000000,"fmt":"-81M","longFmt":"-81,000,000"},"issuanceOfStock":{"raw":14500000,"fmt":"14.5M","longFmt":"14,500,000"}},{"maxAge":1,"endDate":{"raw":1546214400,"fmt":"2018-12-31"},"netIncome":{"raw":363400000,"fmt":"363.4M","longFmt":"363,400,000"},"depreciation":{"raw":300700000,"fmt":"300.7M","longFmt":"300,700,000"},"changeToNetincome":{"raw":-57200000,"fmt":"-57.2M","longFmt":"-57,200,000"},"changeToAccountReceivables":{"raw":198200000,"fmt":"198.2M","longFmt":"198,200,000"},"changeToLiabilities":{"raw":81600000,"fmt":"81.6M","longFmt":"81,600,000"},"changeToInventory":{"raw":-78000000,"fmt":"-78M","longFmt":"-78,000,000"},"changeToOperatingActivities":{"raw":47500000,"fmt":"47.5M","longFmt":"47,500,000"},"totalCashFromOperatingActivities":{"raw":1290600000,"fmt":"1.29B","longFmt":"1,290,600,000"},"capitalExpenditures":{"raw":-1657100000,"fmt":"-1.66B","longFmt":"-1,657,100,000"},"otherCashflowsFromInvestingActivities":{"raw":-7800000,"fmt":"-7.8M","longFmt":"-7,800,000"},"totalCashflowsFromInvestingActivities":{"raw":-1664900000,"fmt":"-1.66B","longFmt":"-1,664,900,000"},"dividendsPaid":{"raw":-331800000,"fmt":"-331.8M","longFmt":"-331,800,000"},"netBorrowings":{"raw":202900000,"fmt":"202.9M","longFmt":"202,900,000"},"otherCashflowsFromFinancingActivities":{"raw":-1300000,"fmt":"-1.3M","longFmt":"-1,300,000"},"totalCashFromFinancingActivities":{"raw":-119100000,"fmt":"-119.1M","longFmt":"-119,100,000"},"changeInCash":{"raw":-493400000,"fmt":"-493.4M","longFmt":"-493,400,000"},"issuanceOfStock":{"raw":11100000,"fmt":"11.1M","longFmt":"11,100,000"}},{"maxAge":1,"endDate":{"raw":1538265600,"fmt":"2018-09-30"},"netIncome":{"raw":577600000,"fmt":"577.6M","longFmt":"577,600,000"},"depreciation":{"raw":633800000,"fmt":"633.8M","longFmt":"633,800,000"},"changeToNetincome":{"raw":390100000,"fmt":"390.1M","longFmt":"390,100,000"},"changeToAccountReceivables":{"raw":157600000,"fmt":"157.6M","longFmt":"157,600,000"},"changeToLiabilities":{"raw":8600000,"fmt":"8.6M","longFmt":"8,600,000"},"changeToInventory":{"raw":67500000,"fmt":"67.5M","longFmt":"67,500,000"},"changeToOperatingActivities":{"raw":210300000,"fmt":"210.3M","longFmt":"210,300,000"},"totalCashFromOperatingActivities":{"raw":1925800000,"fmt":"1.93B","longFmt":"1,925,800,000"},"capitalExpenditures":{"raw":-1466900000,"fmt":"-1.47B","longFmt":"-1,466,900,000"},"otherCashflowsFromInvestingActivities":{"raw":17100000,"fmt":"17.1M","longFmt":"17,100,000"},"totalCashflowsFromInvestingActivities":{"raw":-1449800000,"fmt":"-1.45B","longFmt":"-1,449,800,000"},"dividendsPaid":{"raw":-307000000,"fmt":"-307M","longFmt":"-307,000,000"},"netBorrowings":{"raw":380600000,"fmt":"380.6M","longFmt":"380,600,000"},"otherCashflowsFromFinancingActivities":{"raw":-11000000,"fmt":"-11M","longFmt":"-11,000,000"},"totalCashFromFinancingActivities":{"raw":74200000,"fmt":"74.2M","longFmt":"74,200,000"},"changeInCash":{"raw":550200000,"fmt":"550.2M","longFmt":"550,200,000"},"issuanceOfStock":{"raw":11600000,"fmt":"11.6M","longFmt":"11,600,000"}},{"maxAge":1,"endDate":{"raw":1530316800,"fmt":"2018-06-30"},"netIncome":{"raw":528400000,"fmt":"528.4M","longFmt":"528,400,000"},"depreciation":{"raw":577200000,"fmt":"577.2M","longFmt":"577,200,000"},"changeToNetincome":{"raw":317900000,"fmt":"317.9M","longFmt":"317,900,000"},"changeToAccountReceivables":{"raw":-249600000,"fmt":"-249.6M","longFmt":"-249,600,000"},"changeToLiabilities":{"raw":75700000,"fmt":"75.7M","longFmt":"75,700,000"},"changeToInventory":{"raw":2700000,"fmt":"2.7M","longFmt":"2,700,000"},"changeToOperatingActivities":{"raw":5800000,"fmt":"5.8M","longFmt":"5,800,000"},"totalCashFromOperatingActivities":{"raw":1204600000,"fmt":"1.2B","longFmt":"1,204,600,000"},"capitalExpenditures":{"raw":-1318000000,"fmt":"-1.32B","longFmt":"-1,318,000,000"},"otherCashflowsFromInvestingActivities":{"raw":6900000,"fmt":"6.9M","longFmt":"6,900,000"},"totalCashflowsFromInvestingActivities":{"raw":-1311100000,"fmt":"-1.31B","longFmt":"-1,311,100,000"},"dividendsPaid":{"raw":-306800000,"fmt":"-306.8M","longFmt":"-306,800,000"},"netBorrowings":{"raw":486100000,"fmt":"486.1M","longFmt":"486,100,000"},"otherCashflowsFromFinancingActivities":{"raw":-20700000,"fmt":"-20.7M","longFmt":"-20,700,000"},"totalCashFromFinancingActivities":{"raw":177300000,"fmt":"177.3M","longFmt":"177,300,000"},"changeInCash":{"raw":70800000,"fmt":"70.8M","longFmt":"70,800,000"},"issuanceOfStock":{"raw":18700000,"fmt":"18.7M","longFmt":"18,700,000"}}],"maxAge":86400},"defaultKeyStatistics":{"maxAge":1,"priceHint":{"raw":2,"fmt":"2","longFmt":"2"},"enterpriseValue":{"raw":72433483776,"fmt":"72.43B","longFmt":"72,433,483,776"},"forwardPE":{"raw":20.454544,"fmt":"20.45"},"profitMargins":{"raw":0.12603,"fmt":"12.60%"},"floatShares":{"raw":493129600,"fmt":"493.13M","longFmt":"493,129,600"},"sharesOutstanding":{"raw":493436000,"fmt":"493.44M","longFmt":"493,436,000"},"sharesShort":{"raw":8254913,"fmt":"8.25M","longFmt":"8,254,913"},"sharesShortPriorMonth":{"raw":7073205,"fmt":"7.07M","longFmt":"7,073,205"},"sharesShortPreviousMonthDate":{"raw":1559260800,"fmt":"2019-05-31"},"dateShortInterest":{"raw":1561680000,"fmt":"2019-06-28"},"sharesPercentSharesOut":{"raw":0.0167,"fmt":"1.67%"},"heldPercentInsiders":{"raw":2.3E-4,"fmt":"0.02%"},"heldPercentInstitutions":{"raw":0.75762004,"fmt":"75.76%"},"shortRatio":{"raw":3.5,"fmt":"3.5"},"shortPercentOfFloat":{"raw":0.0167,"fmt":"1.67%"},"beta":{"raw":0.156687,"fmt":"0.16"},"morningStarOverallRating":{},"morningStarRiskRating":{},"category":null,"bookValue":{"raw":38.904,"fmt":"38.90"},"priceToBook":{"raw":2.313387,"fmt":"2.31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0.261,"fmt":"26.10%"},"revenueQuarterlyGrowth":{},"netIncomeToCommon":{"raw":2042200064,"fmt":"2.04B","longFmt":"2,042,200,064"},"trailingEps":{"raw":4.14,"fmt":"4.14"},"forwardEps":{"raw":4.4,"fmt":"4.4"},"pegRatio":{"raw":3.7,"fmt":"3.70"},"lastSplitFactor":null,"lastSplitDate":{},"enterpriseToRevenue":{"raw":4.47,"fmt":"4.47"},"enterpriseToEbitda":{"raw":14.2,"fmt":"14.20"},"52WeekChange":{"raw":0.29494464,"fmt":"29.49%"},"SandP52WeekChange":{"raw":0.077139735,"fmt":"7.71%"},"lastDividendValue":{},"lastCapGain":{},"annualHoldingsTurnover":{}},"financialData":{"maxAge":86400,"currentPrice":{"raw":90.0,"fmt":"90.00"},"targetHighPrice":{"raw":100.0,"fmt":"100.00"},"targetLowPrice":{"raw":77.0,"fmt":"77.00"},"targetMeanPrice":{"raw":89.34,"fmt":"89.34"},"targetMedianPrice":{"raw":90.5,"fmt":"90.50"},"recommendationMean":{"raw":2.3,"fmt":"2.30"},"recommendationKey":"buy","numberOfAnalystOpinions":{"raw":16,"fmt":"16","longFmt":"16"},"totalCash":{"raw":396600000,"fmt":"396.6M","longFmt":"396,600,000"},"totalCashPerShare":{"raw":0.804,"fmt":"0.8"},"ebitda":{"raw":5100800000,"fmt":"5.1B","longFmt":"5,100,800,000"},"totalDebt":{"raw":27672000512,"fmt":"27.67B","longFmt":"27,672,000,512"},"quickRatio":{"raw":0.285,"fmt":"0.28"},"currentRatio":{"raw":0.49,"fmt":"0.49"},"totalRevenue":{"raw":16204199936,"fmt":"16.2B","longFmt":"16,204,199,936"},"debtToEquity":{"raw":143.4,"fmt":"143.40"},"revenuePerShare":{"raw":32.866,"fmt":"32.87"},"returnOnAssets":{"raw":0.02712,"fmt":"2.71%"},"returnOnEquity":{"raw":0.10817,"fmt":"10.82%"},"grossProfits":{"raw":6182600000,"fmt":"6.18B","longFmt":"6,182,600,000"},"freeCashflow":{"raw":-2206899968,"fmt":"-2.21B","longFmt":"-2,206,899,968"},"operatingCashflow":{"raw":5229300224,"fmt":"5.23B","longFmt":"5,229,300,224"},"earningsGrowth":{"raw":0.261,"fmt":"26.10%"},"revenueGrowth":{"raw":0.002,"fmt":"0.20%"},"grossMargins":{"raw":0.39221,"fmt":"39.22%"},"ebitdaMargins":{"raw":0.31478,"fmt":"31.48%"},"operatingMargins":{"raw":0.18256001,"fmt":"18.26%"},"profitMargins":{"raw":0.12603,"fmt":"12.60%"},"financialCurrency":"USD"}}],"error":null}} </t>
  </si>
  <si>
    <t xml:space="preserve">{"quoteSummary":{"result":[{"cashflowStatementHistoryQuarterly":{"cashflowStatements":[{"maxAge":1,"endDate":{"raw":1553990400,"fmt":"2019-03-31"},"netIncome":{"raw":-24999000,"fmt":"-25M","longFmt":"-24,999,000"},"depreciation":{"raw":561428000,"fmt":"561.43M","longFmt":"561,428,000"},"changeToNetincome":{"raw":89141000,"fmt":"89.14M","longFmt":"89,141,000"},"changeToAccountReceivables":{"raw":28278000,"fmt":"28.28M","longFmt":"28,278,000"},"changeToLiabilities":{"raw":42804000,"fmt":"42.8M","longFmt":"42,804,000"},"changeToOperatingActivities":{"raw":-218724000,"fmt":"-218.72M","longFmt":"-218,724,000"},"totalCashFromOperatingActivities":{"raw":503994000,"fmt":"503.99M","longFmt":"503,994,000"},"capitalExpenditures":{"raw":-340386000,"fmt":"-340.39M","longFmt":"-340,386,000"},"totalCashflowsFromInvestingActivities":{"raw":-339907000,"fmt":"-339.91M","longFmt":"-339,907,000"},"netBorrowings":{"raw":260322000,"fmt":"260.32M","longFmt":"260,322,000"},"otherCashflowsFromFinancingActivities":{"raw":-13178000,"fmt":"-13.18M","longFmt":"-13,178,000"},"totalCashFromFinancingActivities":{"raw":-339615000,"fmt":"-339.62M","longFmt":"-339,615,000"},"effectOfExchangeRate":{"raw":-245000,"fmt":"-245k","longFmt":"-245,000"},"changeInCash":{"raw":-175773000,"fmt":"-175.77M","longFmt":"-175,773,000"},"repurchaseOfStock":{"raw":-586759000,"fmt":"-586.76M","longFmt":"-586,759,000"}},{"maxAge":1,"endDate":{"raw":1546214400,"fmt":"2018-12-31"},"netIncome":{"raw":213086000,"fmt":"213.09M","longFmt":"213,086,000"},"depreciation":{"raw":555054000,"fmt":"555.05M","longFmt":"555,054,000"},"changeToNetincome":{"raw":-58453000,"fmt":"-58.45M","longFmt":"-58,453,000"},"changeToAccountReceivables":{"raw":-32633000,"fmt":"-32.63M","longFmt":"-32,633,000"},"changeToLiabilities":{"raw":-56942000,"fmt":"-56.94M","longFmt":"-56,942,000"},"changeToOperatingActivities":{"raw":93348000,"fmt":"93.35M","longFmt":"93,348,000"},"totalCashFromOperatingActivities":{"raw":738055000,"fmt":"738.05M","longFmt":"738,055,000"},"capitalExpenditures":{"raw":-320765000,"fmt":"-320.76M","longFmt":"-320,765,000"},"otherCashflowsFromInvestingActivities":{"raw":11827000,"fmt":"11.83M","longFmt":"11,827,000"},"totalCashflowsFromInvestingActivities":{"raw":-305961000,"fmt":"-305.96M","longFmt":"-305,961,000"},"netBorrowings":{"raw":-339020000,"fmt":"-339.02M","longFmt":"-339,020,000"},"otherCashflowsFromFinancingActivities":{"raw":-6898000,"fmt":"-6.9M","longFmt":"-6,898,000"},"totalCashFromFinancingActivities":{"raw":-619115000,"fmt":"-619.12M","longFmt":"-619,115,000"},"effectOfExchangeRate":{"raw":-402000,"fmt":"-402k","longFmt":"-402,000"},"changeInCash":{"raw":-187423000,"fmt":"-187.42M","longFmt":"-187,423,000"},"repurchaseOfStock":{"raw":-273197000,"fmt":"-273.2M","longFmt":"-273,197,000"}},{"maxAge":1,"endDate":{"raw":1538265600,"fmt":"2018-09-30"},"netIncome":{"raw":32553000,"fmt":"32.55M","longFmt":"32,553,000"},"depreciation":{"raw":536053000,"fmt":"536.05M","longFmt":"536,053,000"},"changeToNetincome":{"raw":97382000,"fmt":"97.38M","longFmt":"97,382,000"},"changeToAccountReceivables":{"raw":-74222000,"fmt":"-74.22M","longFmt":"-74,222,000"},"changeToLiabilities":{"raw":71838000,"fmt":"71.84M","longFmt":"71,838,000"},"changeToOperatingActivities":{"raw":-76140000,"fmt":"-76.14M","longFmt":"-76,140,000"},"totalCashFromOperatingActivities":{"raw":611019000,"fmt":"611.02M","longFmt":"611,019,000"},"capitalExpenditures":{"raw":-334527000,"fmt":"-334.53M","longFmt":"-334,527,000"},"otherCashflowsFromInvestingActivities":{"raw":11827000,"fmt":"11.83M","longFmt":"11,827,000"},"totalCashflowsFromInvestingActivities":{"raw":-339612000,"fmt":"-339.61M","longFmt":"-339,612,000"},"netBorrowings":{"raw":60337000,"fmt":"60.34M","longFmt":"60,337,000"},"otherCashflowsFromFinancingActivities":{"raw":-353000,"fmt":"-353k","longFmt":"-353,000"},"totalCashFromFinancingActivities":{"raw":-166819000,"fmt":"-166.82M","longFmt":"-166,819,000"},"effectOfExchangeRate":{"raw":480000,"fmt":"480k","longFmt":"480,000"},"changeInCash":{"raw":105068000,"fmt":"105.07M","longFmt":"105,068,000"},"repurchaseOfStock":{"raw":-226803000,"fmt":"-226.8M","longFmt":"-226,803,000"}},{"maxAge":1,"endDate":{"raw":1530316800,"fmt":"2018-06-30"},"netIncome":{"raw":-97855000,"fmt":"-97.86M","longFmt":"-97,855,000"},"depreciation":{"raw":648527000,"fmt":"648.53M","longFmt":"648,527,000"},"changeToNetincome":{"raw":54122000,"fmt":"54.12M","longFmt":"54,122,000"},"changeToAccountReceivables":{"raw":-62431000,"fmt":"-62.43M","longFmt":"-62,431,000"},"changeToLiabilities":{"raw":46759000,"fmt":"46.76M","longFmt":"46,759,000"},"changeToOperatingActivities":{"raw":119148000,"fmt":"119.15M","longFmt":"119,148,000"},"totalCashFromOperatingActivities":{"raw":728291000,"fmt":"728.29M","longFmt":"728,291,000"},"capitalExpenditures":{"raw":-240682000,"fmt":"-240.68M","longFmt":"-240,682,000"},"otherCashflowsFromInvestingActivities":{"raw":11827000,"fmt":"11.83M","longFmt":"11,827,000"},"totalCashflowsFromInvestingActivities":{"raw":-211157000,"fmt":"-211.16M","longFmt":"-211,157,000"},"netBorrowings":{"raw":-37609000,"fmt":"-37.61M","longFmt":"-37,609,000"},"otherCashflowsFromFinancingActivities":{"raw":-25997000,"fmt":"-26M","longFmt":"-25,997,000"},"totalCashFromFinancingActivities":{"raw":-1563541000,"fmt":"-1.56B","longFmt":"-1,563,541,000"},"effectOfExchangeRate":{"raw":-104000,"fmt":"-104k","longFmt":"-104,000"},"changeInCash":{"raw":-1046511000,"fmt":"-1.05B","longFmt":"-1,046,511,000"},"repurchaseOfStock":{"raw":-226803000,"fmt":"-226.8M","longFmt":"-226,803,000"}}],"maxAge":86400},"defaultKeyStatistics":{"maxAge":1,"priceHint":{"raw":2,"fmt":"2","longFmt":"2"},"enterpriseValue":{"raw":41053134848,"fmt":"41.05B","longFmt":"41,053,134,848"},"forwardPE":{"raw":24.523811,"fmt":"24.52"},"profitMargins":{"raw":0.01274,"fmt":"1.27%"},"floatShares":{"raw":360277803,"fmt":"360.28M","longFmt":"360,277,803"},"sharesOutstanding":{"raw":675030976,"fmt":"675.03M","longFmt":"675,030,976"},"sharesShort":{"raw":14724389,"fmt":"14.72M","longFmt":"14,724,389"},"sharesShortPriorMonth":{"raw":14606377,"fmt":"14.61M","longFmt":"14,606,377"},"sharesShortPreviousMonthDate":{"raw":1559260800,"fmt":"2019-05-31"},"dateShortInterest":{"raw":1561680000,"fmt":"2019-06-28"},"sharesPercentSharesOut":{"raw":0.0218,"fmt":"2.18%"},"heldPercentInsiders":{"raw":0.25004,"fmt":"25.00%"},"heldPercentInstitutions":{"raw":0.75774,"fmt":"75.77%"},"shortRatio":{"raw":2.3,"fmt":"2.3"},"shortPercentOfFloat":{"raw":0.0785,"fmt":"7.85%"},"beta":{"raw":1.001,"fmt":"1"},"morningStarOverallRating":{},"morningStarRiskRating":{},"category":null,"bookValue":{"raw":4.418,"fmt":"4.42"},"priceToBook":{"raw":5.8284287,"fmt":"5.83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},"revenueQuarterlyGrowth":{},"netIncomeToCommon":{"raw":122785000,"fmt":"122.78M","longFmt":"122,785,000"},"trailingEps":{"raw":0.171,"fmt":"0.17"},"forwardEps":{"raw":1.05,"fmt":"1.05"},"pegRatio":{"raw":0.18,"fmt":"0.18"},"lastSplitFactor":null,"lastSplitDate":{},"enterpriseToRevenue":{"raw":4.262,"fmt":"4.26"},"enterpriseToEbitda":{"raw":9.884,"fmt":"9.88"},"52WeekChange":{"raw":0.411893,"fmt":"41.19%"},"SandP52WeekChange":{"raw":0.077139735,"fmt":"7.71%"},"lastDividendValue":{},"lastCapGain":{},"annualHoldingsTurnover":{}},"financialData":{"maxAge":86400,"currentPrice":{"raw":25.75,"fmt":"25.75"},"targetHighPrice":{"raw":34.0,"fmt":"34.00"},"targetLowPrice":{"raw":24.0,"fmt":"24.00"},"targetMeanPrice":{"raw":28.2,"fmt":"28.20"},"targetMedianPrice":{"raw":28.0,"fmt":"28.00"},"recommendationMean":{"raw":1.9,"fmt":"1.90"},"recommendationKey":"buy","numberOfAnalystOpinions":{"raw":25,"fmt":"25","longFmt":"25"},"totalCash":{"raw":123007000,"fmt":"123.01M","longFmt":"123,007,000"},"totalCashPerShare":{"raw":0.182,"fmt":"0.18"},"ebitda":{"raw":4153556992,"fmt":"4.15B","longFmt":"4,153,556,992"},"totalDebt":{"raw":23704983552,"fmt":"23.7B","longFmt":"23,704,983,552"},"quickRatio":{"raw":0.293,"fmt":"0.29"},"currentRatio":{"raw":0.395,"fmt":"0.40"},"totalRevenue":{"raw":9633461248,"fmt":"9.63B","longFmt":"9,633,461,248"},"debtToEquity":{"raw":787.262,"fmt":"787.26"},"revenuePerShare":{"raw":13.385,"fmt":"13.39"},"returnOnAssets":{"raw":0.03364,"fmt":"3.36%"},"returnOnEquity":{"raw":0.029579999,"fmt":"2.96%"},"grossProfits":{"raw":6393532000,"fmt":"6.39B","longFmt":"6,393,532,000"},"freeCashflow":{"raw":1319155072,"fmt":"1.32B","longFmt":"1,319,155,072"},"operatingCashflow":{"raw":2581359104,"fmt":"2.58B","longFmt":"2,581,359,104"},"earningsGrowth":{},"revenueGrowth":{"raw":0.029,"fmt":"2.90%"},"grossMargins":{"raw":0.66796,"fmt":"66.80%"},"ebitdaMargins":{"raw":0.43116,"fmt":"43.12%"},"operatingMargins":{"raw":0.19229999,"fmt":"19.23%"},"profitMargins":{"raw":0.01274,"fmt":"1.27%"},"financialCurrency":"USD"}}],"error":null}} </t>
  </si>
  <si>
    <t xml:space="preserve">{"quoteSummary":{"result":[{"cashflowStatementHistoryQuarterly":{"cashflowStatements":[{"maxAge":1,"endDate":{"raw":1553990400,"fmt":"2019-03-31"},"netIncome":{"raw":113309000,"fmt":"113.31M","longFmt":"113,309,000"},"depreciation":{"raw":38404000,"fmt":"38.4M","longFmt":"38,404,000"},"changeToNetincome":{"raw":-45722000,"fmt":"-45.72M","longFmt":"-45,722,000"},"changeToAccountReceivables":{"raw":122000,"fmt":"122k","longFmt":"122,000"},"changeToLiabilities":{"raw":30433000,"fmt":"30.43M","longFmt":"30,433,000"},"changeToOperatingActivities":{"raw":-10273000,"fmt":"-10.27M","longFmt":"-10,273,000"},"totalCashFromOperatingActivities":{"raw":128098000,"fmt":"128.1M","longFmt":"128,098,000"},"investments":{"raw":58000,"fmt":"58k","longFmt":"58,000"},"otherCashflowsFromInvestingActivities":{"raw":761000,"fmt":"761k","longFmt":"761,000"},"totalCashflowsFromInvestingActivities":{"raw":13112000,"fmt":"13.11M","longFmt":"13,112,000"},"dividendsPaid":{"raw":-49457000,"fmt":"-49.46M","longFmt":"-49,457,000"},"netBorrowings":{"raw":-13683000,"fmt":"-13.68M","longFmt":"-13,683,000"},"otherCashflowsFromFinancingActivities":{"raw":-3474000,"fmt":"-3.47M","longFmt":"-3,474,000"},"totalCashFromFinancingActivities":{"raw":-65962000,"fmt":"-65.96M","longFmt":"-65,962,000"},"changeInCash":{"raw":75248000,"fmt":"75.25M","longFmt":"75,248,000"},"issuanceOfStock":{"raw":652000,"fmt":"652k","longFmt":"652,000"}},{"maxAge":1,"endDate":{"raw":1546214400,"fmt":"2018-12-31"},"netIncome":{"raw":50175000,"fmt":"50.17M","longFmt":"50,175,000"},"depreciation":{"raw":35890000,"fmt":"35.89M","longFmt":"35,890,000"},"changeToNetincome":{"raw":-1240000,"fmt":"-1.24M","longFmt":"-1,240,000"},"changeToAccountReceivables":{"raw":-527000,"fmt":"-527k","longFmt":"-527,000"},"changeToLiabilities":{"raw":3288000,"fmt":"3.29M","longFmt":"3,288,000"},"changeToOperatingActivities":{"raw":573000,"fmt":"573k","longFmt":"573,000"},"totalCashFromOperatingActivities":{"raw":89942000,"fmt":"89.94M","longFmt":"89,942,000"},"investments":{"raw":-355000,"fmt":"-355k","longFmt":"-355,000"},"otherCashflowsFromInvestingActivities":{"raw":2249000,"fmt":"2.25M","longFmt":"2,249,000"},"totalCashflowsFromInvestingActivities":{"raw":-153596000,"fmt":"-153.6M","longFmt":"-153,596,000"},"dividendsPaid":{"raw":-49369000,"fmt":"-49.37M","longFmt":"-49,369,000"},"netBorrowings":{"raw":68733000,"fmt":"68.73M","longFmt":"68,733,000"},"otherCashflowsFromFinancingActivities":{"raw":-7937000,"fmt":"-7.94M","longFmt":"-7,937,000"},"totalCashFromFinancingActivities":{"raw":12672000,"fmt":"12.67M","longFmt":"12,672,000"},"changeInCash":{"raw":-50982000,"fmt":"-50.98M","longFmt":"-50,982,000"},"repurchaseOfStock":{"raw":-2958000,"fmt":"-2.96M","longFmt":"-2,958,000"},"issuanceOfStock":{"raw":4203000,"fmt":"4.2M","longFmt":"4,203,000"}},{"maxAge":1,"endDate":{"raw":1538265600,"fmt":"2018-09-30"},"netIncome":{"raw":56070000,"fmt":"56.07M","longFmt":"56,070,000"},"depreciation":{"raw":35367000,"fmt":"35.37M","longFmt":"35,367,000"},"changeToNetincome":{"raw":-171000,"fmt":"-171k","longFmt":"-171,000"},"changeToAccountReceivables":{"raw":-67000,"fmt":"-67k","longFmt":"-67,000"},"changeToLiabilities":{"raw":-11854000,"fmt":"-11.85M","longFmt":"-11,854,000"},"changeToOperatingActivities":{"raw":13963000,"fmt":"13.96M","longFmt":"13,963,000"},"totalCashFromOperatingActivities":{"raw":95116000,"fmt":"95.12M","longFmt":"95,116,000"},"investments":{"raw":-65000,"fmt":"-65k","longFmt":"-65,000"},"otherCashflowsFromInvestingActivities":{"raw":3064000,"fmt":"3.06M","longFmt":"3,064,000"},"totalCashflowsFromInvestingActivities":{"raw":-122575000,"fmt":"-122.58M","longFmt":"-122,575,000"},"dividendsPaid":{"raw":-48842000,"fmt":"-48.84M","longFmt":"-48,842,000"},"netBorrowings":{"raw":67656000,"fmt":"67.66M","longFmt":"67,656,000"},"otherCashflowsFromFinancingActivities":{"raw":-4489000,"fmt":"-4.49M","longFmt":"-4,489,000"},"totalCashFromFinancingActivities":{"raw":93844000,"fmt":"93.84M","longFmt":"93,844,000"},"changeInCash":{"raw":66385000,"fmt":"66.39M","longFmt":"66,385,000"},"repurchaseOfStock":{"raw":-2958000,"fmt":"-2.96M","longFmt":"-2,958,000"},"issuanceOfStock":{"raw":79519000,"fmt":"79.52M","longFmt":"79,519,000"}},{"maxAge":1,"endDate":{"raw":1530316800,"fmt":"2018-06-30"},"netIncome":{"raw":46145000,"fmt":"46.15M","longFmt":"46,145,000"},"depreciation":{"raw":34713000,"fmt":"34.71M","longFmt":"34,713,000"},"changeToNetincome":{"raw":2589000,"fmt":"2.59M","longFmt":"2,589,000"},"changeToAccountReceivables":{"raw":27000,"fmt":"27k","longFmt":"27,000"},"changeToLiabilities":{"raw":18007000,"fmt":"18.01M","longFmt":"18,007,000"},"changeToOperatingActivities":{"raw":4281000,"fmt":"4.28M","longFmt":"4,281,000"},"totalCashFromOperatingActivities":{"raw":107572000,"fmt":"107.57M","longFmt":"107,572,000"},"investments":{"raw":110000,"fmt":"110k","longFmt":"110,000"},"otherCashflowsFromInvestingActivities":{"raw":2047000,"fmt":"2.05M","longFmt":"2,047,000"},"totalCashflowsFromInvestingActivities":{"raw":-71264000,"fmt":"-71.26M","longFmt":"-71,264,000"},"dividendsPaid":{"raw":-48814000,"fmt":"-48.81M","longFmt":"-48,814,000"},"netBorrowings":{"raw":-12177000,"fmt":"-12.18M","longFmt":"-12,177,000"},"otherCashflowsFromFinancingActivities":{"raw":-3526000,"fmt":"-3.53M","longFmt":"-3,526,000"},"totalCashFromFinancingActivities":{"raw":-64174000,"fmt":"-64.17M","longFmt":"-64,174,000"},"changeInCash":{"raw":-27866000,"fmt":"-27.87M","longFmt":"-27,866,000"},"repurchaseOfStock":{"raw":-2958000,"fmt":"-2.96M","longFmt":"-2,958,000"},"issuanceOfStock":{"raw":343000,"fmt":"343k","longFmt":"343,000"}}],"maxAge":86400},"defaultKeyStatistics":{"maxAge":1,"priceHint":{"raw":2,"fmt":"2","longFmt":"2"},"enterpriseValue":{"raw":13624818688,"fmt":"13.62B","longFmt":"13,624,818,688"},"forwardPE":{"raw":47.237736,"fmt":"47.24"},"profitMargins":{"raw":0.26438,"fmt":"26.44%"},"floatShares":{"raw":87854157,"fmt":"87.85M","longFmt":"87,854,157"},"sharesOutstanding":{"raw":89998800,"fmt":"90M","longFmt":"89,998,800"},"sharesShort":{"raw":1297262,"fmt":"1.3M","longFmt":"1,297,262"},"sharesShortPriorMonth":{"raw":2016634,"fmt":"2.02M","longFmt":"2,016,634"},"sharesShortPreviousMonthDate":{"raw":1559260800,"fmt":"2019-05-31"},"dateShortInterest":{"raw":1561680000,"fmt":"2019-06-28"},"sharesPercentSharesOut":{"raw":0.014400001,"fmt":"1.44%"},"heldPercentInsiders":{"raw":0.05057,"fmt":"5.06%"},"heldPercentInstitutions":{"raw":0.97962,"fmt":"97.96%"},"shortRatio":{"raw":1.74,"fmt":"1.74"},"shortPercentOfFloat":{"raw":0.0177,"fmt":"1.77%"},"beta":{"raw":0.24661,"fmt":"0.25"},"morningStarOverallRating":{},"morningStarRiskRating":{},"category":null,"bookValue":{"raw":13.132,"fmt":"13.13"},"priceToBook":{"raw":9.53244,"fmt":"9.53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0.882,"fmt":"88.20%"},"revenueQuarterlyGrowth":{},"netIncomeToCommon":{"raw":265683008,"fmt":"265.68M","longFmt":"265,683,008"},"trailingEps":{"raw":2.966,"fmt":"2.97"},"forwardEps":{"raw":2.65,"fmt":"2.65"},"pegRatio":{"raw":4.07,"fmt":"4.07"},"lastSplitFactor":"1/2","lastSplitDate":{"raw":1373932800,"fmt":"2013-07-16"},"enterpriseToRevenue":{"raw":13.557,"fmt":"13.56"},"enterpriseToEbitda":{"raw":28.213,"fmt":"28.21"},"52WeekChange":{"raw":0.35063958,"fmt":"35.06%"},"SandP52WeekChange":{"raw":0.077139735,"fmt":"7.71%"},"lastDividendValue":{},"lastCapGain":{},"annualHoldingsTurnover":{}},"financialData":{"maxAge":86400,"currentPrice":{"raw":125.18,"fmt":"125.18"},"targetHighPrice":{"raw":133.0,"fmt":"133.00"},"targetLowPrice":{"raw":103.0,"fmt":"103.00"},"targetMeanPrice":{"raw":116.0,"fmt":"116.00"},"targetMedianPrice":{"raw":113.5,"fmt":"113.50"},"recommendationMean":{"raw":2.7,"fmt":"2.70"},"recommendationKey":"hold","numberOfAnalystOpinions":{"raw":6,"fmt":"6","longFmt":"6"},"totalCash":{"raw":116822000,"fmt":"116.82M","longFmt":"116,822,000"},"totalCashPerShare":{"raw":1.298,"fmt":"1.3"},"ebitda":{"raw":482932992,"fmt":"482.93M","longFmt":"482,932,992"},"totalDebt":{"raw":2364096000,"fmt":"2.36B","longFmt":"2,364,096,000"},"quickRatio":{"raw":0.688,"fmt":"0.69"},"currentRatio":{"raw":1.055,"fmt":"1.05"},"totalRevenue":{"raw":1004995008,"fmt":"1B","longFmt":"1,004,995,008"},"debtToEquity":{"raw":188.027,"fmt":"188.03"},"revenuePerShare":{"raw":11.257,"fmt":"11.26"},"returnOnAssets":{"raw":0.054970004,"fmt":"5.50%"},"returnOnEquity":{"raw":0.23977,"fmt":"23.98%"},"grossProfits":{"raw":517463000,"fmt":"517.46M","longFmt":"517,463,000"},"freeCashflow":{"raw":340679872,"fmt":"340.68M","longFmt":"340,679,872"},"operatingCashflow":{"raw":417480992,"fmt":"417.48M","longFmt":"417,480,992"},"earningsGrowth":{"raw":0.858,"fmt":"85.80%"},"revenueGrowth":{"raw":0.054,"fmt":"5.40%"},"grossMargins":{"raw":0.52736,"fmt":"52.74%"},"ebitdaMargins":{"raw":0.48053002,"fmt":"48.05%"},"operatingMargins":{"raw":0.33688,"fmt":"33.69%"},"profitMargins":{"raw":0.26438,"fmt":"26.44%"},"financialCurrency":"USD"}}],"error":null}} </t>
  </si>
  <si>
    <t xml:space="preserve">{"quoteSummary":{"result":[{"cashflowStatementHistoryQuarterly":{"cashflowStatements":[{"maxAge":1,"endDate":{"raw":1553990400,"fmt":"2019-03-31"},"netIncome":{"raw":234200000,"fmt":"234.2M","longFmt":"234,200,000"},"depreciation":{"raw":272000000,"fmt":"272M","longFmt":"272,000,000"},"changeToNetincome":{"raw":60600000,"fmt":"60.6M","longFmt":"60,600,000"},"changeToAccountReceivables":{"raw":23200000,"fmt":"23.2M","longFmt":"23,200,000"},"changeToLiabilities":{"raw":-45600000,"fmt":"-45.6M","longFmt":"-45,600,000"},"changeToOperatingActivities":{"raw":9300000,"fmt":"9.3M","longFmt":"9,300,000"},"totalCashFromOperatingActivities":{"raw":553700000,"fmt":"553.7M","longFmt":"553,700,000"},"capitalExpenditures":{"raw":-299300000,"fmt":"-299.3M","longFmt":"-299,300,000"},"otherCashflowsFromInvestingActivities":{"raw":-1200000,"fmt":"-1.2M","longFmt":"-1,200,000"},"totalCashflowsFromInvestingActivities":{"raw":-359100000,"fmt":"-359.1M","longFmt":"-359,100,000"},"dividendsPaid":{"raw":-121000000,"fmt":"-121M","longFmt":"-121,000,000"},"netBorrowings":{"raw":52300000,"fmt":"52.3M","longFmt":"52,300,000"},"otherCashflowsFromFinancingActivities":{"raw":-11200000,"fmt":"-11.2M","longFmt":"-11,200,000"},"totalCashFromFinancingActivities":{"raw":-191400000,"fmt":"-191.4M","longFmt":"-191,400,000"},"changeInCash":{"raw":3200000,"fmt":"3.2M","longFmt":"3,200,000"},"repurchaseOfStock":{"raw":-111500000,"fmt":"-111.5M","longFmt":"-111,500,000"}},{"maxAge":1,"endDate":{"raw":1546214400,"fmt":"2018-12-31"},"netIncome":{"raw":300900000,"fmt":"300.9M","longFmt":"300,900,000"},"depreciation":{"raw":272400000,"fmt":"272.4M","longFmt":"272,400,000"},"changeToNetincome":{"raw":46900000,"fmt":"46.9M","longFmt":"46,900,000"},"changeToAccountReceivables":{"raw":42500000,"fmt":"42.5M","longFmt":"42,500,000"},"changeToLiabilities":{"raw":27300000,"fmt":"27.3M","longFmt":"27,300,000"},"changeToOperatingActivities":{"raw":-194100000,"fmt":"-194.1M","longFmt":"-194,100,000"},"totalCashFromOperatingActivities":{"raw":495900000,"fmt":"495.9M","longFmt":"495,900,000"},"capitalExpenditures":{"raw":-251300000,"fmt":"-251.3M","longFmt":"-251,300,000"},"otherCashflowsFromInvestingActivities":{"raw":-1600000,"fmt":"-1.6M","longFmt":"-1,600,000"},"totalCashflowsFromInvestingActivities":{"raw":-297400000,"fmt":"-297.4M","longFmt":"-297,400,000"},"dividendsPaid":{"raw":-121800000,"fmt":"-121.8M","longFmt":"-121,800,000"},"netBorrowings":{"raw":82600000,"fmt":"82.6M","longFmt":"82,600,000"},"otherCashflowsFromFinancingActivities":{"raw":-4200000,"fmt":"-4.2M","longFmt":"-4,200,000"},"totalCashFromFinancingActivities":{"raw":-202100000,"fmt":"-202.1M","longFmt":"-202,100,000"},"changeInCash":{"raw":-3600000,"fmt":"-3.6M","longFmt":"-3,600,000"},"repurchaseOfStock":{"raw":-162000000,"fmt":"-162M","longFmt":"-162,000,000"},"issuanceOfStock":{"raw":3300000,"fmt":"3.3M","longFmt":"3,300,000"}},{"maxAge":1,"endDate":{"raw":1538265600,"fmt":"2018-09-30"},"netIncome":{"raw":263400000,"fmt":"263.4M","longFmt":"263,400,000"},"depreciation":{"raw":282500000,"fmt":"282.5M","longFmt":"282,500,000"},"changeToNetincome":{"raw":73400000,"fmt":"73.4M","longFmt":"73,400,000"},"changeToAccountReceivables":{"raw":-54400000,"fmt":"-54.4M","longFmt":"-54,400,000"},"changeToLiabilities":{"raw":27900000,"fmt":"27.9M","longFmt":"27,900,000"},"changeToOperatingActivities":{"raw":-36900000,"fmt":"-36.9M","longFmt":"-36,900,000"},"totalCashFromOperatingActivities":{"raw":555900000,"fmt":"555.9M","longFmt":"555,900,000"},"capitalExpenditures":{"raw":-278400000,"fmt":"-278.4M","longFmt":"-278,400,000"},"otherCashflowsFromInvestingActivities":{"raw":800000,"fmt":"800k","longFmt":"800,000"},"totalCashflowsFromInvestingActivities":{"raw":-325700000,"fmt":"-325.7M","longFmt":"-325,700,000"},"dividendsPaid":{"raw":-112300000,"fmt":"-112.3M","longFmt":"-112,300,000"},"netBorrowings":{"raw":-20700000,"fmt":"-20.7M","longFmt":"-20,700,000"},"otherCashflowsFromFinancingActivities":{"raw":-3800000,"fmt":"-3.8M","longFmt":"-3,800,000"},"totalCashFromFinancingActivities":{"raw":-226000000,"fmt":"-226M","longFmt":"-226,000,000"},"changeInCash":{"raw":4200000,"fmt":"4.2M","longFmt":"4,200,000"},"repurchaseOfStock":{"raw":-100900000,"fmt":"-100.9M","longFmt":"-100,900,000"},"issuanceOfStock":{"raw":11700000,"fmt":"11.7M","longFmt":"11,700,000"}},{"maxAge":1,"endDate":{"raw":1530316800,"fmt":"2018-06-30"},"netIncome":{"raw":234900000,"fmt":"234.9M","longFmt":"234,900,000"},"depreciation":{"raw":275700000,"fmt":"275.7M","longFmt":"275,700,000"},"changeToNetincome":{"raw":91800000,"fmt":"91.8M","longFmt":"91,800,000"},"changeToAccountReceivables":{"raw":-65200000,"fmt":"-65.2M","longFmt":"-65,200,000"},"changeToLiabilities":{"raw":33900000,"fmt":"33.9M","longFmt":"33,900,000"},"changeToOperatingActivities":{"raw":38500000,"fmt":"38.5M","longFmt":"38,500,000"},"totalCashFromOperatingActivities":{"raw":609600000,"fmt":"609.6M","longFmt":"609,600,000"},"capitalExpenditures":{"raw":-278800000,"fmt":"-278.8M","longFmt":"-278,800,000"},"otherCashflowsFromInvestingActivities":{"raw":-1000000,"fmt":"-1M","longFmt":"-1,000,000"},"totalCashflowsFromInvestingActivities":{"raw":-329300000,"fmt":"-329.3M","longFmt":"-329,300,000"},"dividendsPaid":{"raw":-113300000,"fmt":"-113.3M","longFmt":"-113,300,000"},"netBorrowings":{"raw":46300000,"fmt":"46.3M","longFmt":"46,300,000"},"otherCashflowsFromFinancingActivities":{"raw":-2200000,"fmt":"-2.2M","longFmt":"-2,200,000"},"totalCashFromFinancingActivities":{"raw":-281800000,"fmt":"-281.8M","longFmt":"-281,800,000"},"changeInCash":{"raw":-1500000,"fmt":"-1.5M","longFmt":"-1,500,000"},"repurchaseOfStock":{"raw":-219500000,"fmt":"-219.5M","longFmt":"-219,500,000"},"issuanceOfStock":{"raw":6900000,"fmt":"6.9M","longFmt":"6,900,000"}}],"maxAge":86400},"defaultKeyStatistics":{"maxAge":1,"priceHint":{"raw":2,"fmt":"2","longFmt":"2"},"enterpriseValue":{"raw":36667166720,"fmt":"36.67B","longFmt":"36,667,166,720"},"forwardPE":{"raw":24.31755,"fmt":"24.32"},"profitMargins":{"raw":0.10248,"fmt":"10.25%"},"floatShares":{"raw":212317576,"fmt":"212.32M","longFmt":"212,317,576"},"sharesOutstanding":{"raw":321678016,"fmt":"321.68M","longFmt":"321,678,016"},"sharesShort":{"raw":4711941,"fmt":"4.71M","longFmt":"4,711,941"},"sharesShortPriorMonth":{"raw":4251731,"fmt":"4.25M","longFmt":"4,251,731"},"sharesShortPreviousMonthDate":{"raw":1559260800,"fmt":"2019-05-31"},"dateShortInterest":{"raw":1561680000,"fmt":"2019-06-28"},"sharesPercentSharesOut":{"raw":0.0147,"fmt":"1.47%"},"heldPercentInsiders":{"raw":0.00174,"fmt":"0.17%"},"heldPercentInstitutions":{"raw":0.96870005,"fmt":"96.87%"},"shortRatio":{"raw":4.45,"fmt":"4.45"},"shortPercentOfFloat":{"raw":0.0222,"fmt":"2.22%"},"beta":{"raw":0.464681,"fmt":"0.46"},"morningStarOverallRating":{},"morningStarRiskRating":{},"category":null,"bookValue":{"raw":24.618,"fmt":"24.62"},"priceToBook":{"raw":3.5461857,"fmt":"3.55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-0.015,"fmt":"-1.50%"},"revenueQuarterlyGrowth":{},"netIncomeToCommon":{"raw":1033400000,"fmt":"1.03B","longFmt":"1,033,400,000"},"trailingEps":{"raw":3.162,"fmt":"3.16"},"forwardEps":{"raw":3.59,"fmt":"3.59"},"pegRatio":{"raw":2.84,"fmt":"2.84"},"lastSplitFactor":"2/3","lastSplitDate":{"raw":1174262400,"fmt":"2007-03-19"},"enterpriseToRevenue":{"raw":3.636,"fmt":"3.64"},"enterpriseToEbitda":{"raw":13.128,"fmt":"13.13"},"52WeekChange":{"raw":0.2582878,"fmt":"25.83%"},"SandP52WeekChange":{"raw":0.077139735,"fmt":"7.71%"},"lastDividendValue":{},"lastCapGain":{},"annualHoldingsTurnover":{}},"financialData":{"maxAge":86400,"currentPrice":{"raw":87.3,"fmt":"87.30"},"targetHighPrice":{"raw":97.0,"fmt":"97.00"},"targetLowPrice":{"raw":83.0,"fmt":"83.00"},"targetMeanPrice":{"raw":88.57,"fmt":"88.57"},"targetMedianPrice":{"raw":87.0,"fmt":"87.00"},"recommendationMean":{"raw":2.4,"fmt":"2.40"},"recommendationKey":"buy","numberOfAnalystOpinions":{"raw":7,"fmt":"7","longFmt":"7"},"totalCash":{"raw":68000000,"fmt":"68M","longFmt":"68,000,000"},"totalCashPerShare":{"raw":0.211,"fmt":"0.21"},"ebitda":{"raw":2792999936,"fmt":"2.79B","longFmt":"2,792,999,936"},"totalDebt":{"raw":8657600512,"fmt":"8.66B","longFmt":"8,657,600,512"},"quickRatio":{"raw":0.376,"fmt":"0.38"},"currentRatio":{"raw":0.417,"fmt":"0.42"},"totalRevenue":{"raw":10083999744,"fmt":"10.08B","longFmt":"10,083,999,744"},"debtToEquity":{"raw":109.277,"fmt":"109.28"},"revenuePerShare":{"raw":31.046,"fmt":"31.05"},"returnOnAssets":{"raw":0.04926,"fmt":"4.93%"},"returnOnEquity":{"raw":0.13066,"fmt":"13.07%"},"grossProfits":{"raw":3850900000,"fmt":"3.85B","longFmt":"3,850,900,000"},"freeCashflow":{"raw":755825024,"fmt":"755.83M","longFmt":"755,825,024"},"operatingCashflow":{"raw":2215099904,"fmt":"2.22B","longFmt":"2,215,099,904"},"earningsGrowth":{"raw":0.002,"fmt":"0.20%"},"revenueGrowth":{"raw":0.018,"fmt":"1.80%"},"grossMargins":{"raw":0.3849,"fmt":"38.49%"},"ebitdaMargins":{"raw":0.27697,"fmt":"27.70%"},"operatingMargins":{"raw":0.16763,"fmt":"16.76%"},"profitMargins":{"raw":0.10248,"fmt":"10.25%"},"financialCurrency":"USD"}}],"error":null}} </t>
  </si>
  <si>
    <t xml:space="preserve">{"quoteSummary":{"result":[{"cashflowStatementHistoryQuarterly":{"cashflowStatements":[{"maxAge":1,"endDate":{"raw":1559260800,"fmt":"2019-05-31"},"netIncome":{"raw":230400000,"fmt":"230.4M","longFmt":"230,400,000"},"depreciation":{"raw":55800000,"fmt":"55.8M","longFmt":"55,800,000"},"changeToNetincome":{"raw":24500000,"fmt":"24.5M","longFmt":"24,500,000"},"changeToAccountReceivables":{"raw":2300000,"fmt":"2.3M","longFmt":"2,300,000"},"changeToLiabilities":{"raw":-21500000,"fmt":"-21.5M","longFmt":"-21,500,000"},"changeToOperatingActivities":{"raw":-70200000,"fmt":"-70.2M","longFmt":"-70,200,000"},"totalCashFromOperatingActivities":{"raw":266700000,"fmt":"266.7M","longFmt":"266,700,000"},"capitalExpenditures":{"raw":-35800000,"fmt":"-35.8M","longFmt":"-35,800,000"},"investments":{"raw":-1044000000,"fmt":"-1.04B","longFmt":"-1,044,000,000"},"otherCashflowsFromInvestingActivities":{"raw":-1900000,"fmt":"-1.9M","longFmt":"-1,900,000"},"totalCashflowsFromInvestingActivities":{"raw":-1089100000,"fmt":"-1.09B","longFmt":"-1,089,100,000"},"dividendsPaid":{"raw":-222900000,"fmt":"-222.9M","longFmt":"-222,900,000"},"netBorrowings":{"raw":-57300000,"fmt":"-57.3M","longFmt":"-57,300,000"},"otherCashflowsFromFinancingActivities":{"raw":-1640500000,"fmt":"-1.64B","longFmt":"-1,640,500,000"},"totalCashFromFinancingActivities":{"raw":-1938700000,"fmt":"-1.94B","longFmt":"-1,938,700,000"},"changeInCash":{"raw":-2761100000,"fmt":"-2.76B","longFmt":"-2,761,100,000"},"repurchaseOfStock":{"raw":-24100000,"fmt":"-24.1M","longFmt":"-24,100,000"},"issuanceOfStock":{"raw":6100000,"fmt":"6.1M","longFmt":"6,100,000"}},{"maxAge":1,"endDate":{"raw":1551312000,"fmt":"2019-02-28"},"netIncome":{"raw":324600000,"fmt":"324.6M","longFmt":"324,600,000"},"depreciation":{"raw":53000000,"fmt":"53M","longFmt":"53,000,000"},"changeToNetincome":{"raw":22200000,"fmt":"22.2M","longFmt":"22,200,000"},"changeToAccountReceivables":{"raw":-38600000,"fmt":"-38.6M","longFmt":"-38,600,000"},"changeToLiabilities":{"raw":138600000,"fmt":"138.6M","longFmt":"138,600,000"},"changeToOperatingActivities":{"raw":-109000000,"fmt":"-109M","longFmt":"-109,000,000"},"totalCashFromOperatingActivities":{"raw":525600000,"fmt":"525.6M","longFmt":"525,600,000"},"capitalExpenditures":{"raw":-27200000,"fmt":"-27.2M","longFmt":"-27,200,000"},"investments":{"raw":421500000,"fmt":"421.5M","longFmt":"421,500,000"},"otherCashflowsFromInvestingActivities":{"raw":-987600000,"fmt":"-987.6M","longFmt":"-987,600,000"},"totalCashflowsFromInvestingActivities":{"raw":-1577400000,"fmt":"-1.58B","longFmt":"-1,577,400,000"},"dividendsPaid":{"raw":-201200000,"fmt":"-201.2M","longFmt":"-201,200,000"},"netBorrowings":{"raw":796300000,"fmt":"796.3M","longFmt":"796,300,000"},"otherCashflowsFromFinancingActivities":{"raw":1698100000,"fmt":"1.7B","longFmt":"1,698,100,000"},"totalCashFromFinancingActivities":{"raw":2304400000,"fmt":"2.3B","longFmt":"2,304,400,000"},"changeInCash":{"raw":1252600000,"fmt":"1.25B","longFmt":"1,252,600,000"},"repurchaseOfStock":{"raw":-24100000,"fmt":"-24.1M","longFmt":"-24,100,000"},"issuanceOfStock":{"raw":11200000,"fmt":"11.2M","longFmt":"11,200,000"}},{"maxAge":1,"endDate":{"raw":1543536000,"fmt":"2018-11-30"},"netIncome":{"raw":235800000,"fmt":"235.8M","longFmt":"235,800,000"},"depreciation":{"raw":36800000,"fmt":"36.8M","longFmt":"36,800,000"},"changeToNetincome":{"raw":34800000,"fmt":"34.8M","longFmt":"34,800,000"},"changeToAccountReceivables":{"raw":-28600000,"fmt":"-28.6M","longFmt":"-28,600,000"},"changeToLiabilities":{"raw":-15000000,"fmt":"-15M","longFmt":"-15,000,000"},"changeToOperatingActivities":{"raw":-40300000,"fmt":"-40.3M","longFmt":"-40,300,000"},"totalCashFromOperatingActivities":{"raw":223500000,"fmt":"223.5M","longFmt":"223,500,000"},"capitalExpenditures":{"raw":-36400000,"fmt":"-36.4M","longFmt":"-36,400,000"},"investments":{"raw":-65700000,"fmt":"-65.7M","longFmt":"-65,700,000"},"otherCashflowsFromInvestingActivities":{"raw":222400000,"fmt":"222.4M","longFmt":"222,400,000"},"totalCashflowsFromInvestingActivities":{"raw":120300000,"fmt":"120.3M","longFmt":"120,300,000"},"dividendsPaid":{"raw":-201300000,"fmt":"-201.3M","longFmt":"-201,300,000"},"netBorrowings":{"raw":600000,"fmt":"600k","longFmt":"600,000"},"otherCashflowsFromFinancingActivities":{"raw":-75100000,"fmt":"-75.1M","longFmt":"-75,100,000"},"totalCashFromFinancingActivities":{"raw":-273300000,"fmt":"-273.3M","longFmt":"-273,300,000"},"changeInCash":{"raw":70500000,"fmt":"70.5M","longFmt":"70,500,000"},"repurchaseOfStock":{"raw":-24100000,"fmt":"-24.1M","longFmt":"-24,100,000"},"issuanceOfStock":{"raw":2500000,"fmt":"2.5M","longFmt":"2,500,000"}},{"maxAge":1,"endDate":{"raw":1535673600,"fmt":"2018-08-31"},"netIncome":{"raw":243600000,"fmt":"243.6M","longFmt":"243,600,000"},"depreciation":{"raw":35900000,"fmt":"35.9M","longFmt":"35,900,000"},"changeToNetincome":{"raw":28300000,"fmt":"28.3M","longFmt":"28,300,000"},"changeToAccountReceivables":{"raw":-43000000,"fmt":"-43M","longFmt":"-43,000,000"},"changeToLiabilities":{"raw":-15200000,"fmt":"-15.2M","longFmt":"-15,200,000"},"changeToOperatingActivities":{"raw":24100000,"fmt":"24.1M","longFmt":"24,100,000"},"totalCashFromOperatingActivities":{"raw":273700000,"fmt":"273.7M","longFmt":"273,700,000"},"capitalExpenditures":{"raw":-24400000,"fmt":"-24.4M","longFmt":"-24,400,000"},"investments":{"raw":181200000,"fmt":"181.2M","longFmt":"181,200,000"},"otherCashflowsFromInvestingActivities":{"raw":761700000,"fmt":"761.7M","longFmt":"761,700,000"},"totalCashflowsFromInvestingActivities":{"raw":918500000,"fmt":"918.5M","longFmt":"918,500,000"},"dividendsPaid":{"raw":-201400000,"fmt":"-201.4M","longFmt":"-201,400,000"},"netBorrowings":{"raw":56700000,"fmt":"56.7M","longFmt":"56,700,000"},"otherCashflowsFromFinancingActivities":{"raw":-942500000,"fmt":"-942.5M","longFmt":"-942,500,000"},"totalCashFromFinancingActivities":{"raw":-1110300000,"fmt":"-1.11B","longFmt":"-1,110,300,000"},"changeInCash":{"raw":81900000,"fmt":"81.9M","longFmt":"81,900,000"},"repurchaseOfStock":{"raw":-32800000,"fmt":"-32.8M","longFmt":"-32,800,000"},"issuanceOfStock":{"raw":9700000,"fmt":"9.7M","longFmt":"9,700,000"}}],"maxAge":86400},"defaultKeyStatistics":{"maxAge":1,"priceHint":{"raw":2,"fmt":"2","longFmt":"2"},"enterpriseValue":{"raw":30876088320,"fmt":"30.88B","longFmt":"30,876,088,320"},"forwardPE":{"raw":25.607784,"fmt":"25.61"},"profitMargins":{"raw":0.27419,"fmt":"27.42%"},"floatShares":{"raw":320567460,"fmt":"320.57M","longFmt":"320,567,460"},"sharesOutstanding":{"raw":359692992,"fmt":"359.69M","longFmt":"359,692,992"},"sharesShort":{"raw":11208449,"fmt":"11.21M","longFmt":"11,208,449"},"sharesShortPriorMonth":{"raw":11364984,"fmt":"11.36M","longFmt":"11,364,984"},"sharesShortPreviousMonthDate":{"raw":1559260800,"fmt":"2019-05-31"},"dateShortInterest":{"raw":1561680000,"fmt":"2019-06-28"},"sharesPercentSharesOut":{"raw":0.0312,"fmt":"3.12%"},"heldPercentInsiders":{"raw":0.10812,"fmt":"10.81%"},"heldPercentInstitutions":{"raw":0.69877,"fmt":"69.88%"},"shortRatio":{"raw":5.2,"fmt":"5.2"},"shortPercentOfFloat":{"raw":0.035,"fmt":"3.50%"},"beta":{"raw":0.882606,"fmt":"0.88"},"morningStarOverallRating":{},"morningStarRiskRating":{},"category":null,"bookValue":{"raw":7.291,"fmt":"7.29"},"priceToBook":{"raw":11.730901,"fmt":"11.73"},"annualReportExpenseRatio":{},"ytdReturn":{},"beta3Year":{},"totalAssets":{},"yield":{},"fundFamily":null,"fundInceptionDate":{},"legalType":null,"threeYearAverageReturn":{},"fiveYearAverageReturn":{},"priceToSalesTrailing12Months":{},"lastFiscalYearEnd":{"raw":1559260800,"fmt":"2019-05-31"},"nextFiscalYearEnd":{"raw":1622419200,"fmt":"2021-05-31"},"mostRecentQuarter":{"raw":1559260800,"fmt":"2019-05-31"},"earningsQuarterlyGrowth":{"raw":0.008,"fmt":"0.80%"},"revenueQuarterlyGrowth":{},"netIncomeToCommon":{"raw":1034400000,"fmt":"1.03B","longFmt":"1,034,400,000"},"trailingEps":{"raw":2.86,"fmt":"2.86"},"forwardEps":{"raw":3.34,"fmt":"3.34"},"pegRatio":{"raw":3.05,"fmt":"3.05"},"lastSplitFactor":"2/3","lastSplitDate":{"raw":959040000,"fmt":"2000-05-23"},"enterpriseToRevenue":{"raw":8.185,"fmt":"8.19"},"enterpriseToEbitda":{"raw":19.884,"fmt":"19.88"},"52WeekChange":{"raw":0.22506428,"fmt":"22.51%"},"SandP52WeekChange":{"raw":0.077139735,"fmt":"7.71%"},"lastDividendValue":{},"lastCapGain":{},"annualHoldingsTurnover":{}},"financialData":{"maxAge":86400,"currentPrice":{"raw":85.53,"fmt":"85.53"},"targetHighPrice":{"raw":88.0,"fmt":"88.00"},"targetLowPrice":{"raw":76.0,"fmt":"76.00"},"targetMeanPrice":{"raw":81.25,"fmt":"81.25"},"targetMedianPrice":{"raw":81.5,"fmt":"81.50"},"recommendationMean":{"raw":2.9,"fmt":"2.90"},"recommendationKey":"hold","numberOfAnalystOpinions":{"raw":16,"fmt":"16","longFmt":"16"},"totalCash":{"raw":723100032,"fmt":"723.1M","longFmt":"723,100,032"},"totalCashPerShare":{"raw":2.013,"fmt":"2.01"},"ebitda":{"raw":1552800000,"fmt":"1.55B","longFmt":"1,552,800,000"},"totalDebt":{"raw":796400000,"fmt":"796.4M","longFmt":"796,400,000"},"quickRatio":{"raw":0.324,"fmt":"0.32"},"currentRatio":{"raw":1.172,"fmt":"1.17"},"totalRevenue":{"raw":3772499968,"fmt":"3.77B","longFmt":"3,772,499,968"},"debtToEquity":{"raw":30.403,"fmt":"30.40"},"revenuePerShare":{"raw":10.503,"fmt":"10.50"},"returnOnAssets":{"raw":0.10616,"fmt":"10.62%"},"returnOnEquity":{"raw":0.44548,"fmt":"44.55%"},"grossProfits":{"raw":2594700000,"fmt":"2.59B","longFmt":"2,594,700,000"},"freeCashflow":{"raw":1097500032,"fmt":"1.1B","longFmt":"1,097,500,032"},"operatingCashflow":{"raw":1289500032,"fmt":"1.29B","longFmt":"1,289,500,032"},"earningsGrowth":{"raw":0.017,"fmt":"1.70%"},"revenueGrowth":{"raw":0.125,"fmt":"12.50%"},"grossMargins":{"raw":0.68779,"fmt":"68.78%"},"ebitdaMargins":{"raw":0.41161,"fmt":"41.16%"},"operatingMargins":{"raw":0.3635,"fmt":"36.35%"},"profitMargins":{"raw":0.27419,"fmt":"27.42%"},"financialCurrency":"USD"}}],"error":null}} </t>
  </si>
  <si>
    <t xml:space="preserve">{"quoteSummary":{"result":[{"cashflowStatementHistoryQuarterly":{"cashflowStatements":[{"maxAge":1,"endDate":{"raw":1553990400,"fmt":"2019-03-31"},"netIncome":{"raw":180722000,"fmt":"180.72M","longFmt":"180,722,000"},"depreciation":{"raw":27424000,"fmt":"27.42M","longFmt":"27,424,000"},"changeToNetincome":{"raw":-64344000,"fmt":"-64.34M","longFmt":"-64,344,000"},"changeToAccountReceivables":{"raw":-156450000,"fmt":"-156.45M","longFmt":"-156,450,000"},"changeToLiabilities":{"raw":135184000,"fmt":"135.18M","longFmt":"135,184,000"},"changeToOperatingActivities":{"raw":-72633000,"fmt":"-72.63M","longFmt":"-72,633,000"},"totalCashFromOperatingActivities":{"raw":78330000,"fmt":"78.33M","longFmt":"78,330,000"},"capitalExpenditures":{"raw":-3299000,"fmt":"-3.3M","longFmt":"-3,299,000"},"investments":{"raw":120728000,"fmt":"120.73M","longFmt":"120,728,000"},"otherCashflowsFromInvestingActivities":{"raw":-22011000,"fmt":"-22.01M","longFmt":"-22,011,000"},"totalCashflowsFromInvestingActivities":{"raw":41791000,"fmt":"41.79M","longFmt":"41,791,000"},"otherCashflowsFromFinancingActivities":{"raw":-976000,"fmt":"-976k","longFmt":"-976,000"},"totalCashFromFinancingActivities":{"raw":-976000,"fmt":"-976k","longFmt":"-976,000"},"effectOfExchangeRate":{"raw":681000,"fmt":"681k","longFmt":"681,000"},"changeInCash":{"raw":119826000,"fmt":"119.83M","longFmt":"119,826,000"}},{"maxAge":1,"endDate":{"raw":1546214400,"fmt":"2018-12-31"},"netIncome":{"raw":132357000,"fmt":"132.36M","longFmt":"132,357,000"},"depreciation":{"raw":54567000,"fmt":"54.57M","longFmt":"54,567,000"},"changeToNetincome":{"raw":-17355000,"fmt":"-17.36M","longFmt":"-17,355,000"},"changeToAccountReceivables":{"raw":63534000,"fmt":"63.53M","longFmt":"63,534,000"},"changeToLiabilities":{"raw":-167355000,"fmt":"-167.35M","longFmt":"-167,355,000"},"changeToOperatingActivities":{"raw":128230000,"fmt":"128.23M","longFmt":"128,230,000"},"totalCashFromOperatingActivities":{"raw":277675000,"fmt":"277.68M","longFmt":"277,675,000"},"capitalExpenditures":{"raw":-14278000,"fmt":"-14.28M","longFmt":"-14,278,000"},"investments":{"raw":-34459000,"fmt":"-34.46M","longFmt":"-34,459,000"},"otherCashflowsFromInvestingActivities":{"raw":-80531000,"fmt":"-80.53M","longFmt":"-80,531,000"},"totalCashflowsFromInvestingActivities":{"raw":-187781000,"fmt":"-187.78M","longFmt":"-187,781,000"},"dividendsPaid":{"raw":-36679094,"fmt":"-36.68M","longFmt":"-36,679,094"},"netBorrowings":{"raw":91156000,"fmt":"91.16M","longFmt":"91,156,000"},"otherCashflowsFromFinancingActivities":{"raw":-13502000,"fmt":"-13.5M","longFmt":"-13,502,000"},"totalCashFromFinancingActivities":{"raw":-99117000,"fmt":"-99.12M","longFmt":"-99,117,000"},"effectOfExchangeRate":{"raw":7459000,"fmt":"7.46M","longFmt":"7,459,000"},"changeInCash":{"raw":-1764000,"fmt":"-1.76M","longFmt":"-1,764,000"},"repurchaseOfStock":{"raw":-17951000,"fmt":"-17.95M","longFmt":"-17,951,000"}},{"maxAge":1,"endDate":{"raw":1538265600,"fmt":"2018-09-30"},"netIncome":{"raw":161920000,"fmt":"161.92M","longFmt":"161,920,000"},"depreciation":{"raw":20169000,"fmt":"20.17M","longFmt":"20,169,000"},"changeToNetincome":{"raw":-52010000,"fmt":"-52.01M","longFmt":"-52,010,000"},"changeToAccountReceivables":{"raw":45485000,"fmt":"45.48M","longFmt":"45,485,000"},"changeToLiabilities":{"raw":5268000,"fmt":"5.27M","longFmt":"5,268,000"},"changeToOperatingActivities":{"raw":110130000,"fmt":"110.13M","longFmt":"110,130,000"},"totalCashFromOperatingActivities":{"raw":223162000,"fmt":"223.16M","longFmt":"223,162,000"},"capitalExpenditures":{"raw":-5878000,"fmt":"-5.88M","longFmt":"-5,878,000"},"investments":{"raw":-237918000,"fmt":"-237.92M","longFmt":"-237,918,000"},"otherCashflowsFromInvestingActivities":{"raw":-41483000,"fmt":"-41.48M","longFmt":"-41,483,000"},"totalCashflowsFromInvestingActivities":{"raw":-310039000,"fmt":"-310.04M","longFmt":"-310,039,000"},"dividendsPaid":{"raw":-36679094,"fmt":"-36.68M","longFmt":"-36,679,094"},"netBorrowings":{"raw":-1933000,"fmt":"-1.93M","longFmt":"-1,933,000"},"otherCashflowsFromFinancingActivities":{"raw":40105281,"fmt":"40.11M","longFmt":"40,105,281"},"totalCashFromFinancingActivities":{"raw":-22666000,"fmt":"-22.67M","longFmt":"-22,666,000"},"effectOfExchangeRate":{"raw":17707000,"fmt":"17.71M","longFmt":"17,707,000"},"changeInCash":{"raw":-91836000,"fmt":"-91.84M","longFmt":"-91,836,000"},"repurchaseOfStock":{"raw":-17951000,"fmt":"-17.95M","longFmt":"-17,951,000"}},{"maxAge":1,"endDate":{"raw":1530316800,"fmt":"2018-06-30"},"netIncome":{"raw":180075000,"fmt":"180.07M","longFmt":"180,075,000"},"depreciation":{"raw":27345000,"fmt":"27.34M","longFmt":"27,345,000"},"changeToNetincome":{"raw":-71357000,"fmt":"-71.36M","longFmt":"-71,357,000"},"changeToAccountReceivables":{"raw":-78340000,"fmt":"-78.34M","longFmt":"-78,340,000"},"changeToLiabilities":{"raw":54841000,"fmt":"54.84M","longFmt":"54,841,000"},"changeToOperatingActivities":{"raw":124774000,"fmt":"124.77M","longFmt":"124,774,000"},"totalCashFromOperatingActivities":{"raw":139397000,"fmt":"139.4M","longFmt":"139,397,000"},"capitalExpenditures":{"raw":-15602000,"fmt":"-15.6M","longFmt":"-15,602,000"},"investments":{"raw":83641000,"fmt":"83.64M","longFmt":"83,641,000"},"otherCashflowsFromInvestingActivities":{"raw":-45554000,"fmt":"-45.55M","longFmt":"-45,554,000"},"totalCashflowsFromInvestingActivities":{"raw":-84940000,"fmt":"-84.94M","longFmt":"-84,940,000"},"dividendsPaid":{"raw":-60857000,"fmt":"-60.86M","longFmt":"-60,857,000"},"netBorrowings":{"raw":19046000,"fmt":"19.05M","longFmt":"19,046,000"},"otherCashflowsFromFinancingActivities":{"raw":-1219000,"fmt":"-1.22M","longFmt":"-1,219,000"},"totalCashFromFinancingActivities":{"raw":-43030000,"fmt":"-43.03M","longFmt":"-43,030,000"},"effectOfExchangeRate":{"raw":-56828000,"fmt":"-56.83M","longFmt":"-56,828,000"},"changeInCash":{"raw":-45401000,"fmt":"-45.4M","longFmt":"-45,401,000"},"repurchaseOfStock":{"raw":-17951000,"fmt":"-17.95M","longFmt":"-17,951,000"}}],"maxAge":86400},"defaultKeyStatistics":{"maxAge":1,"priceHint":{"raw":2,"fmt":"2","longFmt":"2"},"enterpriseValue":{"raw":14094499840,"fmt":"14.09B","longFmt":"14,094,499,840"},"forwardPE":{"raw":24.209219,"fmt":"24.21"},"profitMargins":{"raw":0.08465999,"fmt":"8.47%"},"floatShares":{"raw":145381501,"fmt":"145.38M","longFmt":"145,381,501"},"sharesOutstanding":{"raw":126391000,"fmt":"126.39M","longFmt":"126,391,000"},"sharesShort":{"raw":5216842,"fmt":"5.22M","longFmt":"5,216,842"},"sharesShortPriorMonth":{"raw":4938695,"fmt":"4.94M","longFmt":"4,938,695"},"sharesShortPreviousMonthDate":{"raw":1559260800,"fmt":"2019-05-31"},"dateShortInterest":{"raw":1561680000,"fmt":"2019-06-28"},"sharesPercentSharesOut":{"raw":0.028499998,"fmt":"2.85%"},"heldPercentInsiders":{"raw":0.23023,"fmt":"23.02%"},"heldPercentInstitutions":{"raw":0.73438,"fmt":"73.44%"},"shortRatio":{"raw":8.04,"fmt":"8.04"},"shortPercentOfFloat":{"raw":0.034,"fmt":"3.40%"},"beta":{"raw":0.68253,"fmt":"0.68"},"morningStarOverallRating":{},"morningStarRiskRating":{},"category":null,"bookValue":{"raw":31.471,"fmt":"31.47"},"priceToBook":{"raw":2.1692986,"fmt":"2.17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0.086,"fmt":"8.60%"},"revenueQuarterlyGrowth":{},"netIncomeToCommon":{"raw":655075008,"fmt":"655.08M","longFmt":"655,075,008"},"trailingEps":{"raw":3.403,"fmt":"3.40"},"forwardEps":{"raw":2.82,"fmt":"2.82"},"pegRatio":{"raw":-2.45,"fmt":"-2.45"},"lastSplitFactor":"2/3","lastSplitDate":{"raw":1554249600,"fmt":"2019-04-03"},"enterpriseToRevenue":{"raw":1.822,"fmt":"1.82"},"enterpriseToEbitda":{"raw":13.131,"fmt":"13.13"},"52WeekChange":{"raw":0.37543666,"fmt":"37.54%"},"SandP52WeekChange":{"raw":0.077139735,"fmt":"7.71%"},"lastDividendValue":{},"lastCapGain":{},"annualHoldingsTurnover":{}},"financialData":{"maxAge":86400,"currentPrice":{"raw":68.27,"fmt":"68.27"},"targetHighPrice":{"raw":69.0,"fmt":"69.00"},"targetLowPrice":{"raw":51.0,"fmt":"51.00"},"targetMeanPrice":{"raw":58.6,"fmt":"58.60"},"targetMedianPrice":{"raw":58.0,"fmt":"58.00"},"recommendationMean":{"raw":3.2,"fmt":"3.20"},"recommendationKey":"hold","numberOfAnalystOpinions":{"raw":10,"fmt":"10","longFmt":"10"},"totalCash":{"raw":1442061056,"fmt":"1.44B","longFmt":"1,442,061,056"},"totalCashPerShare":{"raw":7.875,"fmt":"7.88"},"ebitda":{"raw":1073382976,"fmt":"1.07B","longFmt":"1,073,382,976"},"totalDebt":{"raw":2997704960,"fmt":"3B","longFmt":"2,997,704,960"},"quickRatio":{"raw":0.234,"fmt":"0.23"},"currentRatio":{"raw":0.397,"fmt":"0.40"},"totalRevenue":{"raw":7737425920,"fmt":"7.74B","longFmt":"7,737,425,920"},"debtToEquity":{"raw":51.66,"fmt":"51.66"},"revenuePerShare":{"raw":40.668,"fmt":"40.67"},"returnOnAssets":{"raw":0.02352,"fmt":"2.35%"},"returnOnEquity":{"raw":0.117419995,"fmt":"11.74%"},"grossProfits":{"raw":3352500000,"fmt":"3.35B","longFmt":"3,352,500,000"},"freeCashflow":{"raw":731848512,"fmt":"731.85M","longFmt":"731,848,512"},"operatingCashflow":{"raw":718563968,"fmt":"718.56M","longFmt":"718,563,968"},"earningsGrowth":{"raw":0.08,"fmt":"8.00%"},"revenueGrowth":{"raw":0.024,"fmt":"2.40%"},"grossMargins":{"raw":0.43325,"fmt":"43.33%"},"ebitdaMargins":{"raw":0.13873,"fmt":"13.87%"},"operatingMargins":{"raw":0.12199,"fmt":"12.20%"},"profitMargins":{"raw":0.08465999,"fmt":"8.47%"},"financialCurrency":"USD"}}],"error":null}} </t>
  </si>
  <si>
    <t xml:space="preserve">{"quoteSummary":{"result":[{"cashflowStatementHistoryQuarterly":{"cashflowStatements":[{"maxAge":1,"endDate":{"raw":1556841600,"fmt":"2019-05-03"},"netIncome":{"raw":293000000,"fmt":"293M","longFmt":"293,000,000"},"depreciation":{"raw":1616000000,"fmt":"1.62B","longFmt":"1,616,000,000"},"changeToNetincome":{"raw":-522000000,"fmt":"-522M","longFmt":"-522,000,000"},"changeToAccountReceivables":{"raw":1753000000,"fmt":"1.75B","longFmt":"1,753,000,000"},"changeToLiabilities":{"raw":-776000000,"fmt":"-776M","longFmt":"-776,000,000"},"changeToInventory":{"raw":273000000,"fmt":"273M","longFmt":"273,000,000"},"changeToOperatingActivities":{"raw":-1998000000,"fmt":"-2B","longFmt":"-1,998,000,000"},"totalCashFromOperatingActivities":{"raw":682000000,"fmt":"682M","longFmt":"682,000,000"},"capitalExpenditures":{"raw":-613000000,"fmt":"-613M","longFmt":"-613,000,000"},"investments":{"raw":299000000,"fmt":"299M","longFmt":"299,000,000"},"totalCashflowsFromInvestingActivities":{"raw":-458000000,"fmt":"-458M","longFmt":"-458,000,000"},"netBorrowings":{"raw":-6000000,"fmt":"-6M","longFmt":"-6,000,000"},"otherCashflowsFromFinancingActivities":{"raw":-498000000,"fmt":"-498M","longFmt":"-498,000,000"},"totalCashFromFinancingActivities":{"raw":-719000000,"fmt":"-719M","longFmt":"-719,000,000"},"effectOfExchangeRate":{"raw":-36000000,"fmt":"-36M","longFmt":"-36,000,000"},"changeInCash":{"raw":-531000000,"fmt":"-531M","longFmt":"-531,000,000"},"repurchaseOfStock":{"raw":-215000000,"fmt":"-215M","longFmt":"-215,000,000"}},{"maxAge":1,"endDate":{"raw":1548979200,"fmt":"2019-02-01"},"netIncome":{"raw":-299000000,"fmt":"-299M","longFmt":"-299,000,000"},"depreciation":{"raw":1729000000,"fmt":"1.73B","longFmt":"1,729,000,000"},"changeToNetincome":{"raw":-92000000,"fmt":"-92M","longFmt":"-92,000,000"},"changeToAccountReceivables":{"raw":-1181000000,"fmt":"-1.18B","longFmt":"-1,181,000,000"},"changeToLiabilities":{"raw":1227000000,"fmt":"1.23B","longFmt":"1,227,000,000"},"changeToInventory":{"raw":-32000000,"fmt":"-32M","longFmt":"-32,000,000"},"changeToOperatingActivities":{"raw":767000000,"fmt":"767M","longFmt":"767,000,000"},"totalCashFromOperatingActivities":{"raw":2366000000,"fmt":"2.37B","longFmt":"2,366,000,000"},"capitalExpenditures":{"raw":-297000000,"fmt":"-297M","longFmt":"-297,000,000"},"investments":{"raw":4414000000,"fmt":"4.41B","longFmt":"4,414,000,000"},"totalCashflowsFromInvestingActivities":{"raw":3610000000,"fmt":"3.61B","longFmt":"3,610,000,000"},"netBorrowings":{"raw":4820000000,"fmt":"4.82B","longFmt":"4,820,000,000"},"otherCashflowsFromFinancingActivities":{"raw":-2169000000,"fmt":"-2.17B","longFmt":"-2,169,000,000"},"totalCashFromFinancingActivities":{"raw":-11485000000,"fmt":"-11.48B","longFmt":"-11,485,000,000"},"effectOfExchangeRate":{"raw":73000000,"fmt":"73M","longFmt":"73,000,000"},"changeInCash":{"raw":-5436000000,"fmt":"-5.44B","longFmt":"-5,436,000,000"},"repurchaseOfStock":{"raw":-14136000000,"fmt":"-14.14B","longFmt":"-14,136,000,000"}},{"maxAge":1,"endDate":{"raw":1541116800,"fmt":"2018-11-02"},"netIncome":{"raw":-876000000,"fmt":"-876M","longFmt":"-876,000,000"},"depreciation":{"raw":1961000000,"fmt":"1.96B","longFmt":"1,961,000,000"},"changeToNetincome":{"raw":439000000,"fmt":"439M","longFmt":"439,000,000"},"changeToAccountReceivables":{"raw":1000000,"fmt":"1M","longFmt":"1,000,000"},"changeToLiabilities":{"raw":-604000000,"fmt":"-604M","longFmt":"-604,000,000"},"changeToInventory":{"raw":-277000000,"fmt":"-277M","longFmt":"-277,000,000"},"changeToOperatingActivities":{"raw":151000000,"fmt":"151M","longFmt":"151,000,000"},"totalCashFromOperatingActivities":{"raw":833000000,"fmt":"833M","longFmt":"833,000,000"},"capitalExpenditures":{"raw":-327000000,"fmt":"-327M","longFmt":"-327,000,000"},"investments":{"raw":839000000,"fmt":"839M","longFmt":"839,000,000"},"totalCashflowsFromInvestingActivities":{"raw":-59000000,"fmt":"-59M","longFmt":"-59,000,000"},"netBorrowings":{"raw":-915000000,"fmt":"-915M","longFmt":"-915,000,000"},"otherCashflowsFromFinancingActivities":{"raw":110000000,"fmt":"110M","longFmt":"110,000,000"},"totalCashFromFinancingActivities":{"raw":-857000000,"fmt":"-857M","longFmt":"-857,000,000"},"effectOfExchangeRate":{"raw":-46000000,"fmt":"-46M","longFmt":"-46,000,000"},"changeInCash":{"raw":-129000000,"fmt":"-129M","longFmt":"-129,000,000"},"repurchaseOfStock":{"raw":-52000000,"fmt":"-52M","longFmt":"-52,000,000"}},{"maxAge":1,"endDate":{"raw":1533254400,"fmt":"2018-08-03"},"netIncome":{"raw":-499000000,"fmt":"-499M","longFmt":"-499,000,000"},"depreciation":{"raw":1931000000,"fmt":"1.93B","longFmt":"1,931,000,000"},"changeToNetincome":{"raw":9000000,"fmt":"9M","longFmt":"9,000,000"},"changeToAccountReceivables":{"raw":-873000000,"fmt":"-873M","longFmt":"-873,000,000"},"changeToLiabilities":{"raw":3190000000,"fmt":"3.19B","longFmt":"3,190,000,000"},"changeToInventory":{"raw":-747000000,"fmt":"-747M","longFmt":"-747,000,000"},"changeToOperatingActivities":{"raw":-414000000,"fmt":"-414M","longFmt":"-414,000,000"},"totalCashFromOperatingActivities":{"raw":2633000000,"fmt":"2.63B","longFmt":"2,633,000,000"},"capitalExpenditures":{"raw":-291000000,"fmt":"-291M","longFmt":"-291,000,000"},"investments":{"raw":342000000,"fmt":"342M","longFmt":"342,000,000"},"totalCashflowsFromInvestingActivities":{"raw":-13000000,"fmt":"-13M","longFmt":"-13,000,000"},"netBorrowings":{"raw":-2352000000,"fmt":"-2.35B","longFmt":"-2,352,000,000"},"otherCashflowsFromFinancingActivities":{"raw":-69000000,"fmt":"-69M","longFmt":"-69,000,000"},"totalCashFromFinancingActivities":{"raw":-2530000000,"fmt":"-2.53B","longFmt":"-2,530,000,000"},"effectOfExchangeRate":{"raw":-130000000,"fmt":"-130M","longFmt":"-130,000,000"},"changeInCash":{"raw":-40000000,"fmt":"-40M","longFmt":"-40,000,000"},"repurchaseOfStock":{"raw":-109000000,"fmt":"-109M","longFmt":"-109,000,000"}}],"maxAge":86400},"defaultKeyStatistics":{"maxAge":1,"priceHint":{"raw":2,"fmt":"2","longFmt":"2"},"enterpriseValue":{"raw":89484615680,"fmt":"89.48B","longFmt":"89,484,615,680"},"forwardPE":{"raw":7.6831274,"fmt":"7.68"},"profitMargins":{"raw":-0.015149999,"fmt":"-1.51%"},"floatShares":{"raw":207682475,"fmt":"207.68M","longFmt":"207,682,475"},"sharesOutstanding":{"raw":171908992,"fmt":"171.91M","longFmt":"171,908,992"},"sharesShort":{"raw":4032557,"fmt":"4.03M","longFmt":"4,032,557"},"sharesShortPriorMonth":{"raw":5014564,"fmt":"5.01M","longFmt":"5,014,564"},"sharesShortPreviousMonthDate":{"raw":1559260800,"fmt":"2019-05-31"},"dateShortInterest":{"raw":1561680000,"fmt":"2019-06-28"},"sharesPercentSharesOut":{"raw":0.0056,"fmt":"0.56%"},"heldPercentInsiders":{"raw":0.00397,"fmt":"0.40%"},"heldPercentInstitutions":{"raw":0.86478996,"fmt":"86.48%"},"shortRatio":{"raw":1.45,"fmt":"1.45"},"shortPercentOfFloat":{"raw":0.026400002,"fmt":"2.64%"},"beta":{},"morningStarOverallRating":{},"morningStarRiskRating":{},"category":null,"bookValue":{"raw":-8.99,"fmt":"-8.99"},"priceToBook":{},"annualReportExpenseRatio":{},"ytdReturn":{},"beta3Year":{},"totalAssets":{},"yield":{},"fundFamily":null,"fundInceptionDate":{},"legalType":null,"threeYearAverageReturn":{},"fiveYearAverageReturn":{},"priceToSalesTrailing12Months":{},"lastFiscalYearEnd":{"raw":1548979200,"fmt":"2019-02-01"},"nextFiscalYearEnd":{"raw":1612137600,"fmt":"2021-02-01"},"mostRecentQuarter":{"raw":1556841600,"fmt":"2019-05-03"},"earningsQuarterlyGrowth":{},"revenueQuarterlyGrowth":{},"netIncomeToCommon":{"raw":-1380999936,"fmt":"-1.38B","longFmt":"-1,380,999,936"},"trailingEps":{"raw":-1.848,"fmt":"-1.85"},"forwardEps":{"raw":7.29,"fmt":"7.29"},"pegRatio":{"raw":0.71,"fmt":"0.71"},"lastSplitFactor":"1000/1806","lastSplitDate":{"raw":1545955200,"fmt":"2018-12-28"},"enterpriseToRevenue":{"raw":0.981,"fmt":"0.98"},"enterpriseToEbitda":{"raw":10.852,"fmt":"10.85"},"52WeekChange":{"raw":0.052197933,"fmt":"5.22%"},"SandP52WeekChange":{"raw":0.077139735,"fmt":"7.71%"},"lastDividendValue":{},"lastCapGain":{},"annualHoldingsTurnover":{}},"financialData":{"maxAge":86400,"currentPrice":{"raw":56.01,"fmt":"56.01"},"targetHighPrice":{"raw":90.0,"fmt":"90.00"},"targetLowPrice":{"raw":60.0,"fmt":"60.00"},"targetMeanPrice":{"raw":72.31,"fmt":"72.31"},"targetMedianPrice":{"raw":70.0,"fmt":"70.00"},"recommendationMean":{"raw":2.1,"fmt":"2.10"},"recommendationKey":"buy","numberOfAnalystOpinions":{"raw":13,"fmt":"13","longFmt":"13"},"totalCash":{"raw":9040000000,"fmt":"9.04B","longFmt":"9,040,000,000"},"totalCashPerShare":{"raw":12.581,"fmt":"12.58"},"ebitda":{"raw":8246000128,"fmt":"8.25B","longFmt":"8,246,000,128"},"totalDebt":{"raw":55077998592,"fmt":"55.08B","longFmt":"55,077,998,592"},"quickRatio":{"raw":0.548,"fmt":"0.55"},"currentRatio":{"raw":0.774,"fmt":"0.77"},"totalRevenue":{"raw":91173003264,"fmt":"91.17B","longFmt":"91,173,003,264"},"debtToEquity":{},"revenuePerShare":{"raw":118.638,"fmt":"118.64"},"returnOnAssets":{"raw":0.00541,"fmt":"0.54%"},"returnOnEquity":{"raw":-0.17155,"fmt":"-17.16%"},"grossProfits":{"raw":25283000000,"fmt":"25.28B","longFmt":"25,283,000,000"},"freeCashflow":{"raw":6731250176,"fmt":"6.73B","longFmt":"6,731,250,176"},"operatingCashflow":{"raw":6513999872,"fmt":"6.51B","longFmt":"6,513,999,872"},"earningsGrowth":{},"revenueGrowth":{"raw":0.026,"fmt":"2.60%"},"grossMargins":{"raw":0.28606,"fmt":"28.61%"},"ebitdaMargins":{"raw":0.09044,"fmt":"9.04%"},"operatingMargins":{"raw":0.01107,"fmt":"1.11%"},"profitMargins":{"raw":-0.015149999,"fmt":"-1.51%"},"financialCurrency":"USD"}}],"error":null}} </t>
  </si>
  <si>
    <t xml:space="preserve">{"quoteSummary":{"result":[{"cashflowStatementHistoryQuarterly":{"cashflowStatements":[{"maxAge":1,"endDate":{"raw":1553990400,"fmt":"2019-03-31"},"netIncome":{"raw":-202844000,"fmt":"-202.84M","longFmt":"-202,844,000"},"depreciation":{"raw":9234000,"fmt":"9.23M","longFmt":"9,234,000"},"changeToNetincome":{"raw":245266000,"fmt":"245.27M","longFmt":"245,266,000"},"changeToAccountReceivables":{"raw":7513000,"fmt":"7.51M","longFmt":"7,513,000"},"changeToLiabilities":{"raw":54432000,"fmt":"54.43M","longFmt":"54,432,000"},"changeToOperatingActivities":{"raw":4046000,"fmt":"4.05M","longFmt":"4,046,000"},"totalCashFromOperatingActivities":{"raw":133251000,"fmt":"133.25M","longFmt":"133,251,000"},"capitalExpenditures":{"raw":-6106000,"fmt":"-6.11M","longFmt":"-6,106,000"},"investments":{"raw":-23519000,"fmt":"-23.52M","longFmt":"-23,519,000"},"totalCashflowsFromInvestingActivities":{"raw":-29625000,"fmt":"-29.62M","longFmt":"-29,625,000"},"totalCashFromFinancingActivities":{"raw":1125000,"fmt":"1.12M","longFmt":"1,125,000"},"effectOfExchangeRate":{"raw":-56000,"fmt":"-56k","longFmt":"-56,000"},"changeInCash":{"raw":104695000,"fmt":"104.69M","longFmt":"104,695,000"},"issuanceOfStock":{"raw":1125000,"fmt":"1.12M","longFmt":"1,125,000"}},{"maxAge":1,"endDate":{"raw":1546214400,"fmt":"2018-12-31"},"netIncome":{"raw":45185000,"fmt":"45.19M","longFmt":"45,185,000"},"depreciation":{"raw":13625000,"fmt":"13.62M","longFmt":"13,625,000"},"changeToNetincome":{"raw":9438000,"fmt":"9.44M","longFmt":"9,438,000"},"changeToAccountReceivables":{"raw":-17769000,"fmt":"-17.77M","longFmt":"-17,769,000"},"changeToLiabilities":{"raw":83349000,"fmt":"83.35M","longFmt":"83,349,000"},"changeToOperatingActivities":{"raw":-18885000,"fmt":"-18.89M","longFmt":"-18,885,000"},"totalCashFromOperatingActivities":{"raw":130436000,"fmt":"130.44M","longFmt":"130,436,000"},"capitalExpenditures":{"raw":-7807000,"fmt":"-7.81M","longFmt":"-7,807,000"},"investments":{"raw":-36216000,"fmt":"-36.22M","longFmt":"-36,216,000"},"otherCashflowsFromInvestingActivities":{"raw":-552000,"fmt":"-552k","longFmt":"-552,000"},"totalCashflowsFromInvestingActivities":{"raw":-305129000,"fmt":"-305.13M","longFmt":"-305,129,000"},"otherCashflowsFromFinancingActivities":{"raw":-3194000,"fmt":"-3.19M","longFmt":"-3,194,000"},"totalCashFromFinancingActivities":{"raw":-2487000,"fmt":"-2.49M","longFmt":"-2,487,000"},"effectOfExchangeRate":{"raw":-11000,"fmt":"-11k","longFmt":"-11,000"},"changeInCash":{"raw":-177191000,"fmt":"-177.19M","longFmt":"-177,191,000"},"issuanceOfStock":{"raw":707000,"fmt":"707k","longFmt":"707,000"}},{"maxAge":1,"endDate":{"raw":1538265600,"fmt":"2018-09-30"},"netIncome":{"raw":-242445000,"fmt":"-242.44M","longFmt":"-242,445,000"},"depreciation":{"raw":12064000,"fmt":"12.06M","longFmt":"12,064,000"},"changeToNetincome":{"raw":297949000,"fmt":"297.95M","longFmt":"297,949,000"},"changeToAccountReceivables":{"raw":-5371000,"fmt":"-5.37M","longFmt":"-5,371,000"},"changeToLiabilities":{"raw":7370000,"fmt":"7.37M","longFmt":"7,370,000"},"changeToOperatingActivities":{"raw":1678000,"fmt":"1.68M","longFmt":"1,678,000"},"totalCashFromOperatingActivities":{"raw":84929000,"fmt":"84.93M","longFmt":"84,929,000"},"capitalExpenditures":{"raw":-10716000,"fmt":"-10.72M","longFmt":"-10,716,000"},"investments":{"raw":33413000,"fmt":"33.41M","longFmt":"33,413,000"},"otherCashflowsFromInvestingActivities":{"raw":-552000,"fmt":"-552k","longFmt":"-552,000"},"totalCashflowsFromInvestingActivities":{"raw":22568000,"fmt":"22.57M","longFmt":"22,568,000"},"otherCashflowsFromFinancingActivities":{"raw":-410000,"fmt":"-410k","longFmt":"-410,000"},"totalCashFromFinancingActivities":{"raw":587000,"fmt":"587k","longFmt":"587,000"},"effectOfExchangeRate":{"raw":-643000,"fmt":"-643k","longFmt":"-643,000"},"changeInCash":{"raw":107441000,"fmt":"107.44M","longFmt":"107,441,000"},"issuanceOfStock":{"raw":997000,"fmt":"997k","longFmt":"997,000"}},{"maxAge":1,"endDate":{"raw":1530316800,"fmt":"2018-06-30"},"netIncome":{"raw":-25851000,"fmt":"-25.85M","longFmt":"-25,851,000"},"depreciation":{"raw":12455000,"fmt":"12.46M","longFmt":"12,455,000"},"changeToNetincome":{"raw":54684000,"fmt":"54.68M","longFmt":"54,684,000"},"changeToAccountReceivables":{"raw":-7748000,"fmt":"-7.75M","longFmt":"-7,748,000"},"changeToLiabilities":{"raw":44086000,"fmt":"44.09M","longFmt":"44,086,000"},"changeToOperatingActivities":{"raw":-8200000,"fmt":"-8.2M","longFmt":"-8,200,000"},"totalCashFromOperatingActivities":{"raw":82203000,"fmt":"82.2M","longFmt":"82,203,000"},"capitalExpenditures":{"raw":-17802000,"fmt":"-17.8M","longFmt":"-17,802,000"},"investments":{"raw":48114000,"fmt":"48.11M","longFmt":"48,114,000"},"otherCashflowsFromInvestingActivities":{"raw":2881000,"fmt":"2.88M","longFmt":"2,881,000"},"totalCashflowsFromInvestingActivities":{"raw":32193000,"fmt":"32.19M","longFmt":"32,193,000"},"netBorrowings":{"raw":990494000,"fmt":"990.49M","longFmt":"990,494,000"},"otherCashflowsFromFinancingActivities":{"raw":-87700000,"fmt":"-87.7M","longFmt":"-87,700,000"},"totalCashFromFinancingActivities":{"raw":903702000,"fmt":"903.7M","longFmt":"903,702,000"},"effectOfExchangeRate":{"raw":-1272000,"fmt":"-1.27M","longFmt":"-1,272,000"},"changeInCash":{"raw":1016826000,"fmt":"1.02B","longFmt":"1,016,826,000"},"issuanceOfStock":{"raw":908000,"fmt":"908k","longFmt":"908,000"}}],"maxAge":86400},"defaultKeyStatistics":{"maxAge":1,"priceHint":{"raw":2,"fmt":"2","longFmt":"2"},"enterpriseValue":{"raw":32703913984,"fmt":"32.7B","longFmt":"32,703,913,984"},"forwardPE":{"raw":137.13,"fmt":"137.13"},"profitMargins":{"raw":-0.38377,"fmt":"-38.38%"},"floatShares":{"raw":113530751,"fmt":"113.53M","longFmt":"113,530,751"},"sharesOutstanding":{"raw":112221000,"fmt":"112.22M","longFmt":"112,221,000"},"sharesShort":{"raw":8312170,"fmt":"8.31M","longFmt":"8,312,170"},"sharesShortPriorMonth":{"raw":8065333,"fmt":"8.07M","longFmt":"8,065,333"},"sharesShortPreviousMonthDate":{"raw":1559260800,"fmt":"2019-05-31"},"dateShortInterest":{"raw":1561680000,"fmt":"2019-06-28"},"sharesPercentSharesOut":{"raw":0.0345,"fmt":"3.45%"},"heldPercentInsiders":{"raw":0.011080001,"fmt":"1.11%"},"heldPercentInstitutions":{"raw":0.87228996,"fmt":"87.23%"},"shortRatio":{"raw":6.59,"fmt":"6.59"},"shortPercentOfFloat":{"raw":0.0962,"fmt":"9.62%"},"beta":{"raw":1.058027,"fmt":"1.06"},"morningStarOverallRating":{},"morningStarRiskRating":{},"category":null,"bookValue":{"raw":2.877,"fmt":"2.88"},"priceToBook":{"raw":47.664234,"fmt":"47.66"},"annualReportExpenseRatio":{},"ytdReturn":{},"beta3Year":{},"totalAssets":{},"yield":{},"fundFamily":null,"fundInceptionDate":{},"legalType":null,"threeYearAverageReturn":{},"fiveYearAverageReturn":{},"priceToSalesTrailing12Months":{},"lastFiscalYearEnd":{"raw":1530316800,"fmt":"2018-06-30"},"nextFiscalYearEnd":{"raw":1593475200,"fmt":"2020-06-30"},"mostRecentQuarter":{"raw":1553990400,"fmt":"2019-03-31"},"earningsQuarterlyGrowth":{},"revenueQuarterlyGrowth":{},"netIncomeToCommon":{"raw":-427943008,"fmt":"-427.94M","longFmt":"-427,943,008"},"trailingEps":{"raw":-1.807,"fmt":"-1.81"},"forwardEps":{"raw":1.0,"fmt":"1"},"pegRatio":{"raw":5.07,"fmt":"5.07"},"lastSplitFactor":null,"lastSplitDate":{},"enterpriseToRevenue":{"raw":29.328,"fmt":"29.33"},"enterpriseToEbitda":{"raw":5199.35,"fmt":"5,199.35"},"52WeekChange":{"raw":1.0865989,"fmt":"108.66%"},"SandP52WeekChange":{"raw":0.077139735,"fmt":"7.71%"},"lastDividendValue":{},"lastCapGain":{},"annualHoldingsTurnover":{}},"financialData":{"maxAge":86400,"currentPrice":{"raw":137.13,"fmt":"137.13"},"targetHighPrice":{"raw":180.0,"fmt":"180.00"},"targetLowPrice":{"raw":93.0,"fmt":"93.00"},"targetMeanPrice":{"raw":131.8,"fmt":"131.80"},"targetMedianPrice":{"raw":134.0,"fmt":"134.00"},"recommendationMean":{"raw":2.2,"fmt":"2.20"},"recommendationKey":"buy","numberOfAnalystOpinions":{"raw":15,"fmt":"15","longFmt":"15"},"totalCash":{"raw":1773228032,"fmt":"1.77B","longFmt":"1,773,228,032"},"totalCashPerShare":{"raw":7.356,"fmt":"7.36"},"ebitda":{"raw":6290000,"fmt":"6.29M","longFmt":"6,290,000"},"totalDebt":{"raw":846526016,"fmt":"846.53M","longFmt":"846,526,016"},"quickRatio":{"raw":3.258,"fmt":"3.26"},"currentRatio":{"raw":3.337,"fmt":"3.34"},"totalRevenue":{"raw":1115102976,"fmt":"1.12B","longFmt":"1,115,102,976"},"debtToEquity":{"raw":122.062,"fmt":"122.06"},"revenuePerShare":{"raw":4.707,"fmt":"4.71"},"returnOnAssets":{"raw":-0.01209,"fmt":"-1.21%"},"returnOnEquity":{"raw":-0.543,"fmt":"-54.30%"},"grossProfits":{"raw":701260000,"fmt":"701.26M","longFmt":"701,260,000"},"freeCashflow":{"raw":345534240,"fmt":"345.53M","longFmt":"345,534,240"},"operatingCashflow":{"raw":430819008,"fmt":"430.82M","longFmt":"430,819,008"},"earningsGrowth":{},"revenueGrowth":{"raw":0.379,"fmt":"37.90%"},"grossMargins":{"raw":0.82661,"fmt":"82.66%"},"ebitdaMargins":{"raw":0.00564,"fmt":"0.56%"},"operatingMargins":{"raw":-0.036849998,"fmt":"-3.68%"},"profitMargins":{"raw":-0.38377,"fmt":"-38.38%"},"financialCurrency":"USD"}}],"error":null}} </t>
  </si>
  <si>
    <t xml:space="preserve">{"quoteSummary":{"result":[{"cashflowStatementHistoryQuarterly":{"cashflowStatements":[{"maxAge":1,"endDate":{"raw":1553990400,"fmt":"2019-03-31"},"netIncome":{"raw":-6358000,"fmt":"-6.36M","longFmt":"-6,358,000"},"depreciation":{"raw":7696000,"fmt":"7.7M","longFmt":"7,696,000"},"changeToNetincome":{"raw":17591000,"fmt":"17.59M","longFmt":"17,591,000"},"changeToAccountReceivables":{"raw":-5267000,"fmt":"-5.27M","longFmt":"-5,267,000"},"changeToLiabilities":{"raw":13058000,"fmt":"13.06M","longFmt":"13,058,000"},"changeToOperatingActivities":{"raw":-17733000,"fmt":"-17.73M","longFmt":"-17,733,000"},"totalCashFromOperatingActivities":{"raw":20197000,"fmt":"20.2M","longFmt":"20,197,000"},"capitalExpenditures":{"raw":-6862000,"fmt":"-6.86M","longFmt":"-6,862,000"},"totalCashflowsFromInvestingActivities":{"raw":-38275000,"fmt":"-38.27M","longFmt":"-38,275,000"},"totalCashFromFinancingActivities":{"raw":732000,"fmt":"732k","longFmt":"732,000"},"effectOfExchangeRate":{"raw":47000,"fmt":"47k","longFmt":"47,000"},"changeInCash":{"raw":-17299000,"fmt":"-17.3M","longFmt":"-17,299,000"},"repurchaseOfStock":{"raw":-1934000,"fmt":"-1.93M","longFmt":"-1,934,000"},"issuanceOfStock":{"raw":2666000,"fmt":"2.67M","longFmt":"2,666,000"}},{"maxAge":1,"endDate":{"raw":1546214400,"fmt":"2018-12-31"},"netIncome":{"raw":-5678000,"fmt":"-5.68M","longFmt":"-5,678,000"},"depreciation":{"raw":6079000,"fmt":"6.08M","longFmt":"6,079,000"},"changeToNetincome":{"raw":19542000,"fmt":"19.54M","longFmt":"19,542,000"},"changeToAccountReceivables":{"raw":-17994000,"fmt":"-17.99M","longFmt":"-17,994,000"},"changeToLiabilities":{"raw":11584000,"fmt":"11.58M","longFmt":"11,584,000"},"changeToOperatingActivities":{"raw":-1218000,"fmt":"-1.22M","longFmt":"-1,218,000"},"totalCashFromOperatingActivities":{"raw":23028000,"fmt":"23.03M","longFmt":"23,028,000"},"capitalExpenditures":{"raw":-9271000,"fmt":"-9.27M","longFmt":"-9,271,000"},"totalCashflowsFromInvestingActivities":{"raw":-39009000,"fmt":"-39.01M","longFmt":"-39,009,000"},"totalCashFromFinancingActivities":{"raw":5274000,"fmt":"5.27M","longFmt":"5,274,000"},"effectOfExchangeRate":{"raw":-247000,"fmt":"-247k","longFmt":"-247,000"},"changeInCash":{"raw":-10954000,"fmt":"-10.95M","longFmt":"-10,954,000"},"repurchaseOfStock":{"raw":-1715000,"fmt":"-1.72M","longFmt":"-1,715,000"},"issuanceOfStock":{"raw":6989000,"fmt":"6.99M","longFmt":"6,989,000"}},{"maxAge":1,"endDate":{"raw":1538265600,"fmt":"2018-09-30"},"netIncome":{"raw":-9518000,"fmt":"-9.52M","longFmt":"-9,518,000"},"depreciation":{"raw":5718000,"fmt":"5.72M","longFmt":"5,718,000"},"changeToNetincome":{"raw":19899000,"fmt":"19.9M","longFmt":"19,899,000"},"changeToAccountReceivables":{"raw":-8421000,"fmt":"-8.42M","longFmt":"-8,421,000"},"changeToLiabilities":{"raw":6155000,"fmt":"6.16M","longFmt":"6,155,000"},"changeToOperatingActivities":{"raw":-3738000,"fmt":"-3.74M","longFmt":"-3,738,000"},"totalCashFromOperatingActivities":{"raw":20227000,"fmt":"20.23M","longFmt":"20,227,000"},"capitalExpenditures":{"raw":-5996000,"fmt":"-6M","longFmt":"-5,996,000"},"totalCashflowsFromInvestingActivities":{"raw":-8746000,"fmt":"-8.75M","longFmt":"-8,746,000"},"totalCashFromFinancingActivities":{"raw":-568000,"fmt":"-568k","longFmt":"-568,000"},"effectOfExchangeRate":{"raw":-910000,"fmt":"-910k","longFmt":"-910,000"},"changeInCash":{"raw":10003000,"fmt":"10M","longFmt":"10,003,000"},"repurchaseOfStock":{"raw":-2471000,"fmt":"-2.47M","longFmt":"-2,471,000"},"issuanceOfStock":{"raw":1903000,"fmt":"1.9M","longFmt":"1,903,000"}},{"maxAge":1,"endDate":{"raw":1530316800,"fmt":"2018-06-30"},"netIncome":{"raw":-8291000,"fmt":"-8.29M","longFmt":"-8,291,000"},"depreciation":{"raw":5934000,"fmt":"5.93M","longFmt":"5,934,000"},"changeToNetincome":{"raw":18712000,"fmt":"18.71M","longFmt":"18,712,000"},"changeToAccountReceivables":{"raw":-12219000,"fmt":"-12.22M","longFmt":"-12,219,000"},"changeToLiabilities":{"raw":7520000,"fmt":"7.52M","longFmt":"7,520,000"},"changeToOperatingActivities":{"raw":-4439000,"fmt":"-4.44M","longFmt":"-4,439,000"},"totalCashFromOperatingActivities":{"raw":16690000,"fmt":"16.69M","longFmt":"16,690,000"},"capitalExpenditures":{"raw":-7269000,"fmt":"-7.27M","longFmt":"-7,269,000"},"totalCashflowsFromInvestingActivities":{"raw":-9877000,"fmt":"-9.88M","longFmt":"-9,877,000"},"netBorrowings":{"raw":-741000,"fmt":"-741k","longFmt":"-741,000"},"totalCashFromFinancingActivities":{"raw":5328000,"fmt":"5.33M","longFmt":"5,328,000"},"effectOfExchangeRate":{"raw":176000,"fmt":"176k","longFmt":"176,000"},"changeInCash":{"raw":12317000,"fmt":"12.32M","longFmt":"12,317,000"},"repurchaseOfStock":{"raw":-1972000,"fmt":"-1.97M","longFmt":"-1,972,000"},"issuanceOfStock":{"raw":8041000,"fmt":"8.04M","longFmt":"8,041,000"}}],"maxAge":86400},"defaultKeyStatistics":{"maxAge":1,"priceHint":{"raw":2,"fmt":"2","longFmt":"2"},"enterpriseValue":{"raw":9934156800,"fmt":"9.93B","longFmt":"9,934,156,800"},"forwardPE":{"raw":132.4086,"fmt":"132.41"},"profitMargins":{"raw":-0.04118,"fmt":"-4.12%"},"floatShares":{"raw":69658693,"fmt":"69.66M","longFmt":"69,658,693"},"sharesOutstanding":{"raw":70347696,"fmt":"70.35M","longFmt":"70,347,696"},"sharesShort":{"raw":4515288,"fmt":"4.52M","longFmt":"4,515,288"},"sharesShortPriorMonth":{"raw":4108862,"fmt":"4.11M","longFmt":"4,108,862"},"sharesShortPreviousMonthDate":{"raw":1559260800,"fmt":"2019-05-31"},"dateShortInterest":{"raw":1561680000,"fmt":"2019-06-28"},"sharesPercentSharesOut":{"raw":0.0551,"fmt":"5.51%"},"heldPercentInsiders":{"raw":0.14850001,"fmt":"14.85%"},"heldPercentInstitutions":{"raw":0.0,"fmt":"0.00%"},"shortRatio":{"raw":6.44,"fmt":"6.44"},"shortPercentOfFloat":{"raw":0.0855,"fmt":"8.55%"},"beta":{"raw":0.964138,"fmt":"0.96"},"morningStarOverallRating":{},"morningStarRiskRating":{},"category":null,"bookValue":{"raw":4.048,"fmt":"4.05"},"priceToBook":{"raw":30.419962,"fmt":"30.42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},"revenueQuarterlyGrowth":{},"netIncomeToCommon":{"raw":-29845000,"fmt":"-29.84M","longFmt":"-29,845,000"},"trailingEps":{"raw":-0.372,"fmt":"-0.37"},"forwardEps":{"raw":0.93,"fmt":"0.93"},"pegRatio":{"raw":11.72,"fmt":"11.72"},"lastSplitFactor":null,"lastSplitDate":{},"enterpriseToRevenue":{"raw":13.707,"fmt":"13.71"},"enterpriseToEbitda":{"raw":1487.372,"fmt":"1,487.37"},"52WeekChange":{"raw":0.5641091,"fmt":"56.41%"},"SandP52WeekChange":{"raw":0.077139735,"fmt":"7.71%"},"lastDividendValue":{},"lastCapGain":{},"annualHoldingsTurnover":{}},"financialData":{"maxAge":86400,"currentPrice":{"raw":123.14,"fmt":"123.14"},"targetHighPrice":{"raw":148.0,"fmt":"148.00"},"targetLowPrice":{"raw":110.0,"fmt":"110.00"},"targetMeanPrice":{"raw":134.39,"fmt":"134.39"},"targetMedianPrice":{"raw":135.0,"fmt":"135.00"},"recommendationMean":{"raw":1.7,"fmt":"1.70"},"recommendationKey":"buy","numberOfAnalystOpinions":{"raw":18,"fmt":"18","longFmt":"18"},"totalCash":{"raw":549030016,"fmt":"549.03M","longFmt":"549,030,016"},"totalCashPerShare":{"raw":6.7,"fmt":"6.7"},"ebitda":{"raw":6679000,"fmt":"6.68M","longFmt":"6,679,000"},"totalDebt":{"raw":407164000,"fmt":"407.16M","longFmt":"407,164,000"},"quickRatio":{"raw":2.843,"fmt":"2.84"},"currentRatio":{"raw":3.082,"fmt":"3.08"},"totalRevenue":{"raw":724769984,"fmt":"724.77M","longFmt":"724,769,984"},"debtToEquity":{"raw":122.927,"fmt":"122.93"},"revenuePerShare":{"raw":9.03,"fmt":"9.03"},"returnOnAssets":{"raw":-0.013459999,"fmt":"-1.35%"},"returnOnEquity":{"raw":-0.09832,"fmt":"-9.83%"},"grossProfits":{"raw":516495000,"fmt":"516.5M","longFmt":"516,495,000"},"freeCashflow":{"raw":96099624,"fmt":"96.1M","longFmt":"96,099,624"},"operatingCashflow":{"raw":80142000,"fmt":"80.14M","longFmt":"80,142,000"},"earningsGrowth":{},"revenueGrowth":{"raw":0.34,"fmt":"34.00%"},"grossMargins":{"raw":0.76228,"fmt":"76.23%"},"ebitdaMargins":{"raw":0.00921,"fmt":"0.92%"},"operatingMargins":{"raw":-0.02587,"fmt":"-2.59%"},"profitMargins":{"raw":-0.04118,"fmt":"-4.12%"},"financialCurrency":"USD"}}],"error":null}} </t>
  </si>
  <si>
    <t xml:space="preserve">{"quoteSummary":{"result":[{"cashflowStatementHistoryQuarterly":{"cashflowStatements":[{"maxAge":1,"endDate":{"raw":1553817600,"fmt":"2019-03-29"},"netIncome":{"raw":243000000,"fmt":"243M","longFmt":"243,000,000"},"depreciation":{"raw":64000000,"fmt":"64M","longFmt":"64,000,000"},"changeToNetincome":{"raw":87000000,"fmt":"87M","longFmt":"87,000,000"},"changeToAccountReceivables":{"raw":-11000000,"fmt":"-11M","longFmt":"-11,000,000"},"changeToLiabilities":{"raw":-11000000,"fmt":"-11M","longFmt":"-11,000,000"},"changeToInventory":{"raw":-8000000,"fmt":"-8M","longFmt":"-8,000,000"},"totalCashFromOperatingActivities":{"raw":405000000,"fmt":"405M","longFmt":"405,000,000"},"capitalExpenditures":{"raw":-37000000,"fmt":"-37M","longFmt":"-37,000,000"},"totalCashflowsFromInvestingActivities":{"raw":-37000000,"fmt":"-37M","longFmt":"-37,000,000"},"dividendsPaid":{"raw":-81000000,"fmt":"-81M","longFmt":"-81,000,000"},"netBorrowings":{"raw":-301000000,"fmt":"-301M","longFmt":"-301,000,000"},"otherCashflowsFromFinancingActivities":{"raw":-4000000,"fmt":"-4M","longFmt":"-4,000,000"},"totalCashFromFinancingActivities":{"raw":-380000000,"fmt":"-380M","longFmt":"-380,000,000"},"effectOfExchangeRate":{"raw":3000000,"fmt":"3M","longFmt":"3,000,000"},"changeInCash":{"raw":-9000000,"fmt":"-9M","longFmt":"-9,000,000"},"issuanceOfStock":{"raw":6000000,"fmt":"6M","longFmt":"6,000,000"}},{"maxAge":1,"endDate":{"raw":1545955200,"fmt":"2018-12-28"},"netIncome":{"raw":225000000,"fmt":"225M","longFmt":"225,000,000"},"depreciation":{"raw":64000000,"fmt":"64M","longFmt":"64,000,000"},"changeToNetincome":{"raw":-53000000,"fmt":"-53M","longFmt":"-53,000,000"},"changeToAccountReceivables":{"raw":-21000000,"fmt":"-21M","longFmt":"-21,000,000"},"changeToLiabilities":{"raw":109000000,"fmt":"109M","longFmt":"109,000,000"},"changeToInventory":{"raw":-11000000,"fmt":"-11M","longFmt":"-11,000,000"},"totalCashFromOperatingActivities":{"raw":352000000,"fmt":"352M","longFmt":"352,000,000"},"capitalExpenditures":{"raw":-36000000,"fmt":"-36M","longFmt":"-36,000,000"},"totalCashflowsFromInvestingActivities":{"raw":-36000000,"fmt":"-36M","longFmt":"-36,000,000"},"dividendsPaid":{"raw":-81000000,"fmt":"-81M","longFmt":"-81,000,000"},"netBorrowings":{"raw":-193000000,"fmt":"-193M","longFmt":"-193,000,000"},"otherCashflowsFromFinancingActivities":{"raw":-2000000,"fmt":"-2M","longFmt":"-2,000,000"},"totalCashFromFinancingActivities":{"raw":-273000000,"fmt":"-273M","longFmt":"-273,000,000"},"effectOfExchangeRate":{"raw":-5000000,"fmt":"-5M","longFmt":"-5,000,000"},"changeInCash":{"raw":38000000,"fmt":"38M","longFmt":"38,000,000"},"issuanceOfStock":{"raw":3000000,"fmt":"3M","longFmt":"3,000,000"}},{"maxAge":1,"endDate":{"raw":1538092800,"fmt":"2018-09-28"},"netIncome":{"raw":213000000,"fmt":"213M","longFmt":"213,000,000"},"depreciation":{"raw":65000000,"fmt":"65M","longFmt":"65,000,000"},"changeToNetincome":{"raw":-38000000,"fmt":"-38M","longFmt":"-38,000,000"},"changeToAccountReceivables":{"raw":-54000000,"fmt":"-54M","longFmt":"-54,000,000"},"changeToLiabilities":{"raw":-103000000,"fmt":"-103M","longFmt":"-103,000,000"},"changeToInventory":{"raw":-3000000,"fmt":"-3M","longFmt":"-3,000,000"},"totalCashFromOperatingActivities":{"raw":117000000,"fmt":"117M","longFmt":"117,000,000"},"capitalExpenditures":{"raw":-31000000,"fmt":"-31M","longFmt":"-31,000,000"},"totalCashflowsFromInvestingActivities":{"raw":-31000000,"fmt":"-31M","longFmt":"-31,000,000"},"dividendsPaid":{"raw":-82000000,"fmt":"-82M","longFmt":"-82,000,000"},"netBorrowings":{"raw":216000000,"fmt":"216M","longFmt":"216,000,000"},"otherCashflowsFromFinancingActivities":{"raw":-18000000,"fmt":"-18M","longFmt":"-18,000,000"},"totalCashFromFinancingActivities":{"raw":-69000000,"fmt":"-69M","longFmt":"-69,000,000"},"effectOfExchangeRate":{"raw":-5000000,"fmt":"-5M","longFmt":"-5,000,000"},"changeInCash":{"raw":17000000,"fmt":"17M","longFmt":"17,000,000"},"repurchaseOfStock":{"raw":-200000000,"fmt":"-200M","longFmt":"-200,000,000"},"issuanceOfStock":{"raw":15000000,"fmt":"15M","longFmt":"15,000,000"}},{"maxAge":1,"endDate":{"raw":1530230400,"fmt":"2018-06-29"},"netIncome":{"raw":217000000,"fmt":"217M","longFmt":"217,000,000"},"depreciation":{"raw":67000000,"fmt":"67M","longFmt":"67,000,000"},"changeToNetincome":{"raw":-11000000,"fmt":"-11M","longFmt":"-11,000,000"},"changeToAccountReceivables":{"raw":8000000,"fmt":"8M","longFmt":"8,000,000"},"changeToLiabilities":{"raw":146000000,"fmt":"146M","longFmt":"146,000,000"},"changeToInventory":{"raw":38000000,"fmt":"38M","longFmt":"38,000,000"},"totalCashFromOperatingActivities":{"raw":521000000,"fmt":"521M","longFmt":"521,000,000"},"capitalExpenditures":{"raw":-57000000,"fmt":"-57M","longFmt":"-57,000,000"},"otherCashflowsFromInvestingActivities":{"raw":-3000000,"fmt":"-3M","longFmt":"-3,000,000"},"totalCashflowsFromInvestingActivities":{"raw":-60000000,"fmt":"-60M","longFmt":"-60,000,000"},"dividendsPaid":{"raw":-67000000,"fmt":"-67M","longFmt":"-67,000,000"},"netBorrowings":{"raw":-456000000,"fmt":"-456M","longFmt":"-456,000,000"},"otherCashflowsFromFinancingActivities":{"raw":-14000000,"fmt":"-14M","longFmt":"-14,000,000"},"totalCashFromFinancingActivities":{"raw":-609000000,"fmt":"-609M","longFmt":"-609,000,000"},"effectOfExchangeRate":{"raw":-7000000,"fmt":"-7M","longFmt":"-7,000,000"},"changeInCash":{"raw":-155000000,"fmt":"-155M","longFmt":"-155,000,000"},"repurchaseOfStock":{"raw":-75000000,"fmt":"-75M","longFmt":"-75,000,000"},"issuanceOfStock":{"raw":3000000,"fmt":"3M","longFmt":"3,000,000"}}],"maxAge":86400},"financialData":{"maxAge":86400,"currentPrice":{"raw":189.13,"fmt":"189.13"},"targetHighPrice":{"raw":245.0,"fmt":"245.00"},"targetLowPrice":{"raw":170.0,"fmt":"170.00"},"targetMeanPrice":{"raw":205.8,"fmt":"205.80"},"targetMedianPrice":{"raw":204.0,"fmt":"204.00"},"recommendationMean":{"raw":1.8,"fmt":"1.80"},"recommendationKey":"buy","numberOfAnalystOpinions":{"raw":10,"fmt":"10","longFmt":"10"},"totalCash":{},"totalCashPerShare":{},"ebitda":{},"totalDebt":{},"quickRatio":{},"currentRatio":{},"totalRevenue":{},"debtToEquity":{},"revenuePerShare":{},"returnOnAssets":{},"returnOnEquity":{},"grossProfits":{"raw":2251000000,"fmt":"2.25B","longFmt":"2,251,000,000"},"freeCashflow":{},"operatingCashflow":{},"earningsGrowth":{},"revenueGrowth":{},"grossMargins":{},"ebitdaMargins":{},"operatingMargins":{},"profitMargins":{},"financialCurrency":"USD"}}],"error":null}} </t>
  </si>
  <si>
    <t xml:space="preserve">{"quoteSummary":{"result":[{"cashflowStatementHistoryQuarterly":{"cashflowStatements":[{"maxAge":1,"endDate":{"raw":1553817600,"fmt":"2019-03-29"},"netIncome":{"raw":217000000,"fmt":"217M","longFmt":"217,000,000"},"depreciation":{"raw":58000000,"fmt":"58M","longFmt":"58,000,000"},"changeToNetincome":{"raw":89000000,"fmt":"89M","longFmt":"89,000,000"},"changeToAccountReceivables":{"raw":-26000000,"fmt":"-26M","longFmt":"-26,000,000"},"changeToLiabilities":{"raw":11000000,"fmt":"11M","longFmt":"11,000,000"},"changeToInventory":{"raw":-20000000,"fmt":"-20M","longFmt":"-20,000,000"},"changeToOperatingActivities":{"raw":-150000000,"fmt":"-150M","longFmt":"-150,000,000"},"totalCashFromOperatingActivities":{"raw":193000000,"fmt":"193M","longFmt":"193,000,000"},"capitalExpenditures":{"raw":-49000000,"fmt":"-49M","longFmt":"-49,000,000"},"otherCashflowsFromInvestingActivities":{"raw":-29000000,"fmt":"-29M","longFmt":"-29,000,000"},"totalCashflowsFromInvestingActivities":{"raw":-74000000,"fmt":"-74M","longFmt":"-74,000,000"},"dividendsPaid":{"raw":-70000000,"fmt":"-70M","longFmt":"-70,000,000"},"otherCashflowsFromFinancingActivities":{"raw":-7000000,"fmt":"-7M","longFmt":"-7,000,000"},"totalCashFromFinancingActivities":{"raw":-80000000,"fmt":"-80M","longFmt":"-80,000,000"},"effectOfExchangeRate":{"raw":3000000,"fmt":"3M","longFmt":"3,000,000"},"changeInCash":{"raw":42000000,"fmt":"42M","longFmt":"42,000,000"},"repurchaseOfStock":{"raw":-22000000,"fmt":"-22M","longFmt":"-22,000,000"},"issuanceOfStock":{"raw":19000000,"fmt":"19M","longFmt":"19,000,000"}},{"maxAge":1,"endDate":{"raw":1546214400,"fmt":"2018-12-31"},"netIncome":{"raw":225000000,"fmt":"225M","longFmt":"225,000,000"},"depreciation":{"raw":71000000,"fmt":"71M","longFmt":"71,000,000"},"changeToNetincome":{"raw":12000000,"fmt":"12M","longFmt":"12,000,000"},"changeToAccountReceivables":{"raw":86000000,"fmt":"86M","longFmt":"86,000,000"},"changeToLiabilities":{"raw":202000000,"fmt":"202M","longFmt":"202,000,000"},"changeToInventory":{"raw":29000000,"fmt":"29M","longFmt":"29,000,000"},"changeToOperatingActivities":{"raw":22000000,"fmt":"22M","longFmt":"22,000,000"},"totalCashFromOperatingActivities":{"raw":681000000,"fmt":"681M","longFmt":"681,000,000"},"capitalExpenditures":{"raw":-65000000,"fmt":"-65M","longFmt":"-65,000,000"},"otherCashflowsFromInvestingActivities":{"raw":-29000000,"fmt":"-29M","longFmt":"-29,000,000"},"totalCashflowsFromInvestingActivities":{"raw":-65000000,"fmt":"-65M","longFmt":"-65,000,000"},"dividendsPaid":{"raw":-63000000,"fmt":"-63M","longFmt":"-63,000,000"},"otherCashflowsFromFinancingActivities":{"raw":4000000,"fmt":"4M","longFmt":"4,000,000"},"totalCashFromFinancingActivities":{"raw":-51000000,"fmt":"-51M","longFmt":"-51,000,000"},"effectOfExchangeRate":{"raw":-6000000,"fmt":"-6M","longFmt":"-6,000,000"},"changeInCash":{"raw":559000000,"fmt":"559M","longFmt":"559,000,000"},"repurchaseOfStock":{"raw":-7000000,"fmt":"-7M","longFmt":"-7,000,000"},"issuanceOfStock":{"raw":15000000,"fmt":"15M","longFmt":"15,000,000"}},{"maxAge":1,"endDate":{"raw":1538092800,"fmt":"2018-09-28"},"netIncome":{"raw":202000000,"fmt":"202M","longFmt":"202,000,000"},"depreciation":{"raw":54000000,"fmt":"54M","longFmt":"54,000,000"},"changeToNetincome":{"raw":96000000,"fmt":"96M","longFmt":"96,000,000"},"changeToAccountReceivables":{"raw":-124000000,"fmt":"-124M","longFmt":"-124,000,000"},"changeToLiabilities":{"raw":5000000,"fmt":"5M","longFmt":"5,000,000"},"changeToInventory":{"raw":38000000,"fmt":"38M","longFmt":"38,000,000"},"changeToOperatingActivities":{"raw":-104000000,"fmt":"-104M","longFmt":"-104,000,000"},"totalCashFromOperatingActivities":{"raw":164000000,"fmt":"164M","longFmt":"164,000,000"},"capitalExpenditures":{"raw":-59000000,"fmt":"-59M","longFmt":"-59,000,000"},"otherCashflowsFromInvestingActivities":{"raw":1000000,"fmt":"1M","longFmt":"1,000,000"},"totalCashflowsFromInvestingActivities":{"raw":-356000000,"fmt":"-356M","longFmt":"-356,000,000"},"dividendsPaid":{"raw":-63000000,"fmt":"-63M","longFmt":"-63,000,000"},"netBorrowings":{"raw":-602000000,"fmt":"-602M","longFmt":"-602,000,000"},"otherCashflowsFromFinancingActivities":{"raw":-13000000,"fmt":"-13M","longFmt":"-13,000,000"},"totalCashFromFinancingActivities":{"raw":-666000000,"fmt":"-666M","longFmt":"-666,000,000"},"effectOfExchangeRate":{"raw":-1000000,"fmt":"-1M","longFmt":"-1,000,000"},"changeInCash":{"raw":-859000000,"fmt":"-859M","longFmt":"-859,000,000"},"repurchaseOfStock":{"raw":-35000000,"fmt":"-35M","longFmt":"-35,000,000"},"issuanceOfStock":{"raw":47000000,"fmt":"47M","longFmt":"47,000,000"}},{"maxAge":1,"endDate":{"raw":1530230400,"fmt":"2018-06-29"},"netIncome":{"raw":375000000,"fmt":"375M","longFmt":"375,000,000"},"depreciation":{"raw":60000000,"fmt":"60M","longFmt":"60,000,000"},"changeToNetincome":{"raw":-76000000,"fmt":"-76M","longFmt":"-76,000,000"},"changeToAccountReceivables":{"raw":-185000000,"fmt":"-185M","longFmt":"-185,000,000"},"changeToLiabilities":{"raw":-38000000,"fmt":"-38M","longFmt":"-38,000,000"},"changeToInventory":{"raw":55000000,"fmt":"55M","longFmt":"55,000,000"},"changeToOperatingActivities":{"raw":71000000,"fmt":"71M","longFmt":"71,000,000"},"totalCashFromOperatingActivities":{"raw":251000000,"fmt":"251M","longFmt":"251,000,000"},"capitalExpenditures":{"raw":-52000000,"fmt":"-52M","longFmt":"-52,000,000"},"otherCashflowsFromInvestingActivities":{"raw":-1000000,"fmt":"-1M","longFmt":"-1,000,000"},"totalCashflowsFromInvestingActivities":{"raw":412000000,"fmt":"412M","longFmt":"412,000,000"},"dividendsPaid":{"raw":-63000000,"fmt":"-63M","longFmt":"-63,000,000"},"netBorrowings":{"raw":535000000,"fmt":"535M","longFmt":"535,000,000"},"otherCashflowsFromFinancingActivities":{"raw":-17000000,"fmt":"-17M","longFmt":"-17,000,000"},"totalCashFromFinancingActivities":{"raw":343000000,"fmt":"343M","longFmt":"343,000,000"},"effectOfExchangeRate":{"raw":-14000000,"fmt":"-14M","longFmt":"-14,000,000"},"changeInCash":{"raw":992000000,"fmt":"992M","longFmt":"992,000,000"},"repurchaseOfStock":{"raw":-169000000,"fmt":"-169M","longFmt":"-169,000,000"},"issuanceOfStock":{"raw":57000000,"fmt":"57M","longFmt":"57,000,000"}}],"maxAge":86400},"financialData":{"maxAge":86400,"currentPrice":{"raw":245.17,"fmt":"245.17"},"targetHighPrice":{"raw":280.0,"fmt":"280.00"},"targetLowPrice":{"raw":220.0,"fmt":"220.00"},"targetMeanPrice":{"raw":250.7,"fmt":"250.70"},"targetMedianPrice":{"raw":250.5,"fmt":"250.50"},"recommendationMean":{"raw":2.3,"fmt":"2.30"},"recommendationKey":"buy","numberOfAnalystOpinions":{"raw":10,"fmt":"10","longFmt":"10"},"totalCash":{},"totalCashPerShare":{},"ebitda":{},"totalDebt":{},"quickRatio":{},"currentRatio":{},"totalRevenue":{},"debtToEquity":{},"revenuePerShare":{},"returnOnAssets":{},"returnOnEquity":{},"grossProfits":{"raw":2692000000,"fmt":"2.69B","longFmt":"2,692,000,000"},"freeCashflow":{},"operatingCashflow":{},"earningsGrowth":{},"revenueGrowth":{},"grossMargins":{},"ebitdaMargins":{},"operatingMargins":{},"profitMargins":{},"financialCurrency":"USD"}}],"error":null}} </t>
  </si>
  <si>
    <t xml:space="preserve">{"quoteSummary":{"result":[{"cashflowStatementHistoryQuarterly":{"cashflowStatements":[{"maxAge":1,"endDate":{"raw":1553990400,"fmt":"2019-03-31"},"netIncome":{"raw":716000000,"fmt":"716M","longFmt":"716,000,000"},"depreciation":{"raw":193000000,"fmt":"193M","longFmt":"193,000,000"},"changeToNetincome":{"raw":7000000,"fmt":"7M","longFmt":"7,000,000"},"changeToAccountReceivables":{"raw":-309000000,"fmt":"-309M","longFmt":"-309,000,000"},"changeToLiabilities":{"raw":79000000,"fmt":"79M","longFmt":"79,000,000"},"changeToOperatingActivities":{"raw":-1058000000,"fmt":"-1.06B","longFmt":"-1,058,000,000"},"totalCashFromOperatingActivities":{"raw":-276000000,"fmt":"-276M","longFmt":"-276,000,000"},"capitalExpenditures":{"raw":-73000000,"fmt":"-73M","longFmt":"-73,000,000"},"investments":{"raw":27000000,"fmt":"27M","longFmt":"27,000,000"},"otherCashflowsFromInvestingActivities":{"raw":-2000000,"fmt":"-2M","longFmt":"-2,000,000"},"totalCashflowsFromInvestingActivities":{"raw":-187000000,"fmt":"-187M","longFmt":"-187,000,000"},"dividendsPaid":{"raw":-210000000,"fmt":"-210M","longFmt":"-210,000,000"},"netBorrowings":{"raw":7207000000,"fmt":"7.21B","longFmt":"7,207,000,000"},"otherCashflowsFromFinancingActivities":{"raw":-162000000,"fmt":"-162M","longFmt":"-162,000,000"},"totalCashFromFinancingActivities":{"raw":6826000000,"fmt":"6.83B","longFmt":"6,826,000,000"},"effectOfExchangeRate":{"raw":47000000,"fmt":"47M","longFmt":"47,000,000"},"changeInCash":{"raw":6410000000,"fmt":"6.41B","longFmt":"6,410,000,000"},"repurchaseOfStock":{"raw":-86000000,"fmt":"-86M","longFmt":"-86,000,000"},"issuanceOfStock":{"raw":77000000,"fmt":"77M","longFmt":"77,000,000"}},{"maxAge":1,"endDate":{"raw":1546214400,"fmt":"2018-12-31"},"netIncome":{"raw":153000000,"fmt":"153M","longFmt":"153,000,000"},"depreciation":{"raw":123000000,"fmt":"123M","longFmt":"123,000,000"},"changeToNetincome":{"raw":299000000,"fmt":"299M","longFmt":"299,000,000"},"changeToAccountReceivables":{"raw":132000000,"fmt":"132M","longFmt":"132,000,000"},"changeToLiabilities":{"raw":26000000,"fmt":"26M","longFmt":"26,000,000"},"changeToOperatingActivities":{"raw":403000000,"fmt":"403M","longFmt":"403,000,000"},"totalCashFromOperatingActivities":{"raw":1109000000,"fmt":"1.11B","longFmt":"1,109,000,000"},"capitalExpenditures":{"raw":-92000000,"fmt":"-92M","longFmt":"-92,000,000"},"investments":{"raw":5000000,"fmt":"5M","longFmt":"5,000,000"},"otherCashflowsFromInvestingActivities":{"raw":-7000000,"fmt":"-7M","longFmt":"-7,000,000"},"totalCashflowsFromInvestingActivities":{"raw":-337000000,"fmt":"-337M","longFmt":"-337,000,000"},"dividendsPaid":{"raw":-213000000,"fmt":"-213M","longFmt":"-213,000,000"},"netBorrowings":{"raw":-329000000,"fmt":"-329M","longFmt":"-329,000,000"},"otherCashflowsFromFinancingActivities":{"raw":-37000000,"fmt":"-37M","longFmt":"-37,000,000"},"totalCashFromFinancingActivities":{"raw":-563000000,"fmt":"-563M","longFmt":"-563,000,000"},"effectOfExchangeRate":{"raw":-94000000,"fmt":"-94M","longFmt":"-94,000,000"},"changeInCash":{"raw":115000000,"fmt":"115M","longFmt":"115,000,000"},"repurchaseOfStock":{"raw":-5000000,"fmt":"-5M","longFmt":"-5,000,000"},"issuanceOfStock":{"raw":21000000,"fmt":"21M","longFmt":"21,000,000"}},{"maxAge":1,"endDate":{"raw":1538265600,"fmt":"2018-09-30"},"netIncome":{"raw":276000000,"fmt":"276M","longFmt":"276,000,000"},"depreciation":{"raw":124000000,"fmt":"124M","longFmt":"124,000,000"},"changeToNetincome":{"raw":170000000,"fmt":"170M","longFmt":"170,000,000"},"changeToAccountReceivables":{"raw":178000000,"fmt":"178M","longFmt":"178,000,000"},"changeToLiabilities":{"raw":-33000000,"fmt":"-33M","longFmt":"-33,000,000"},"changeToOperatingActivities":{"raw":222000000,"fmt":"222M","longFmt":"222,000,000"},"totalCashFromOperatingActivities":{"raw":906000000,"fmt":"906M","longFmt":"906,000,000"},"capitalExpenditures":{"raw":-87000000,"fmt":"-87M","longFmt":"-87,000,000"},"investments":{"raw":2000000,"fmt":"2M","longFmt":"2,000,000"},"otherCashflowsFromInvestingActivities":{"raw":1000000,"fmt":"1M","longFmt":"1,000,000"},"totalCashflowsFromInvestingActivities":{"raw":-473000000,"fmt":"-473M","longFmt":"-473,000,000"},"dividendsPaid":{"raw":-211000000,"fmt":"-211M","longFmt":"-211,000,000"},"netBorrowings":{"raw":-104000000,"fmt":"-104M","longFmt":"-104,000,000"},"otherCashflowsFromFinancingActivities":{"raw":-49000000,"fmt":"-49M","longFmt":"-49,000,000"},"totalCashFromFinancingActivities":{"raw":-515000000,"fmt":"-515M","longFmt":"-515,000,000"},"effectOfExchangeRate":{"raw":-3000000,"fmt":"-3M","longFmt":"-3,000,000"},"changeInCash":{"raw":-85000000,"fmt":"-85M","longFmt":"-85,000,000"},"repurchaseOfStock":{"raw":-175000000,"fmt":"-175M","longFmt":"-175,000,000"},"issuanceOfStock":{"raw":24000000,"fmt":"24M","longFmt":"24,000,000"}},{"maxAge":1,"endDate":{"raw":1530316800,"fmt":"2018-06-30"},"netIncome":{"raw":531000000,"fmt":"531M","longFmt":"531,000,000"},"depreciation":{"raw":122000000,"fmt":"122M","longFmt":"122,000,000"},"changeToNetincome":{"raw":56000000,"fmt":"56M","longFmt":"56,000,000"},"changeToAccountReceivables":{"raw":-31000000,"fmt":"-31M","longFmt":"-31,000,000"},"changeToLiabilities":{"raw":-105000000,"fmt":"-105M","longFmt":"-105,000,000"},"changeToOperatingActivities":{"raw":247000000,"fmt":"247M","longFmt":"247,000,000"},"totalCashFromOperatingActivities":{"raw":777000000,"fmt":"777M","longFmt":"777,000,000"},"capitalExpenditures":{"raw":-77000000,"fmt":"-77M","longFmt":"-77,000,000"},"investments":{"raw":-12000000,"fmt":"-12M","longFmt":"-12,000,000"},"otherCashflowsFromInvestingActivities":{"raw":-1000000,"fmt":"-1M","longFmt":"-1,000,000"},"totalCashflowsFromInvestingActivities":{"raw":-209000000,"fmt":"-209M","longFmt":"-209,000,000"},"dividendsPaid":{"raw":-194000000,"fmt":"-194M","longFmt":"-194,000,000"},"netBorrowings":{"raw":-77000000,"fmt":"-77M","longFmt":"-77,000,000"},"otherCashflowsFromFinancingActivities":{"raw":-20000000,"fmt":"-20M","longFmt":"-20,000,000"},"totalCashFromFinancingActivities":{"raw":-526000000,"fmt":"-526M","longFmt":"-526,000,000"},"effectOfExchangeRate":{"raw":-174000000,"fmt":"-174M","longFmt":"-174,000,000"},"changeInCash":{"raw":-132000000,"fmt":"-132M","longFmt":"-132,000,000"},"repurchaseOfStock":{"raw":-251000000,"fmt":"-251M","longFmt":"-251,000,000"},"issuanceOfStock":{"raw":16000000,"fmt":"16M","longFmt":"16,000,000"}}],"maxAge":86400},"defaultKeyStatistics":{"maxAge":1,"priceHint":{"raw":2,"fmt":"2","longFmt":"2"},"enterpriseValue":{"raw":66130743296,"fmt":"66.13B","longFmt":"66,130,743,296"},"forwardPE":{"raw":20.143417,"fmt":"20.14"},"profitMargins":{"raw":0.11158,"fmt":"11.16%"},"floatShares":{"raw":506234476,"fmt":"506.23M","longFmt":"506,234,476"},"sharesOutstanding":{"raw":507561984,"fmt":"507.56M","longFmt":"507,561,984"},"sharesShort":{"raw":5328767,"fmt":"5.33M","longFmt":"5,328,767"},"sharesShortPriorMonth":{"raw":5067245,"fmt":"5.07M","longFmt":"5,067,245"},"sharesShortPreviousMonthDate":{"raw":1559260800,"fmt":"2019-05-31"},"dateShortInterest":{"raw":1561680000,"fmt":"2019-06-28"},"sharesPercentSharesOut":{"raw":0.0105,"fmt":"1.05%"},"heldPercentInsiders":{"raw":0.00198,"fmt":"0.20%"},"heldPercentInstitutions":{"raw":0.88468003,"fmt":"88.47%"},"shortRatio":{"raw":2.51,"fmt":"2.51"},"shortPercentOfFloat":{"raw":0.0105,"fmt":"1.05%"},"beta":{"raw":0.635299,"fmt":"0.64"},"morningStarOverallRating":{},"morningStarRiskRating":{},"category":null,"bookValue":{"raw":15.599,"fmt":"15.60"},"priceToBook":{"raw":6.5728574,"fmt":"6.57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0.038,"fmt":"3.80%"},"revenueQuarterlyGrowth":{},"netIncomeToCommon":{"raw":1676000000,"fmt":"1.68B","longFmt":"1,676,000,000"},"trailingEps":{"raw":3.287,"fmt":"3.29"},"forwardEps":{"raw":5.09,"fmt":"5.09"},"pegRatio":{"raw":2.57,"fmt":"2.57"},"lastSplitFactor":"1/2","lastSplitDate":{"raw":1025481600,"fmt":"2002-07-01"},"enterpriseToRevenue":{"raw":4.403,"fmt":"4.40"},"enterpriseToEbitda":{"raw":18.798,"fmt":"18.80"},"52WeekChange":{"raw":0.18741345,"fmt":"18.74%"},"SandP52WeekChange":{"raw":0.077139735,"fmt":"7.71%"},"lastDividendValue":{},"lastCapGain":{},"annualHoldingsTurnover":{}},"financialData":{"maxAge":86400,"currentPrice":{"raw":102.53,"fmt":"102.53"},"targetHighPrice":{"raw":108.0,"fmt":"108.00"},"targetLowPrice":{"raw":89.0,"fmt":"89.00"},"targetMeanPrice":{"raw":98.8,"fmt":"98.80"},"targetMedianPrice":{"raw":100.0,"fmt":"100.00"},"recommendationMean":{"raw":2.8,"fmt":"2.80"},"recommendationKey":"hold","numberOfAnalystOpinions":{"raw":15,"fmt":"15","longFmt":"15"},"totalCash":{"raw":1116999936,"fmt":"1.12B","longFmt":"1,116,999,936"},"totalCashPerShare":{"raw":2.202,"fmt":"2.2"},"ebitda":{"raw":3518000128,"fmt":"3.52B","longFmt":"3,518,000,128"},"totalDebt":{"raw":14915000320,"fmt":"14.92B","longFmt":"14,915,000,320"},"quickRatio":{"raw":1.036,"fmt":"1.04"},"currentRatio":{"raw":2.209,"fmt":"2.21"},"totalRevenue":{"raw":15020999680,"fmt":"15.02B","longFmt":"15,020,999,680"},"debtToEquity":{"raw":186.764,"fmt":"186.76"},"revenuePerShare":{"raw":29.73,"fmt":"29.73"},"returnOnAssets":{"raw":0.07338,"fmt":"7.34%"},"returnOnEquity":{"raw":0.21253,"fmt":"21.25%"},"grossProfits":{"raw":6560000000,"fmt":"6.56B","longFmt":"6,560,000,000"},"freeCashflow":{"raw":-4075124992,"fmt":"-4.08B","longFmt":"-4,075,124,992"},"operatingCashflow":{"raw":2516000000,"fmt":"2.52B","longFmt":"2,516,000,000"},"earningsGrowth":{"raw":0.045,"fmt":"4.50%"},"revenueGrowth":{"raw":0.018,"fmt":"1.80%"},"grossMargins":{"raw":0.43879002,"fmt":"43.88%"},"ebitdaMargins":{"raw":0.23421,"fmt":"23.42%"},"operatingMargins":{"raw":0.20131999,"fmt":"20.13%"},"profitMargins":{"raw":0.11158,"fmt":"11.16%"},"financialCurrency":"USD"}}],"error":null}} </t>
  </si>
  <si>
    <t xml:space="preserve">{"quoteSummary":{"result":[{"cashflowStatementHistoryQuarterly":{"cashflowStatements":[{"maxAge":1,"endDate":{"raw":1553990400,"fmt":"2019-03-31"},"netIncome":{"raw":172107000,"fmt":"172.11M","longFmt":"172,107,000"},"depreciation":{"raw":66332000,"fmt":"66.33M","longFmt":"66,332,000"},"changeToNetincome":{"raw":47208000,"fmt":"47.21M","longFmt":"47,208,000"},"changeToAccountReceivables":{"raw":-302395000,"fmt":"-302.39M","longFmt":"-302,395,000"},"changeToLiabilities":{"raw":326910000,"fmt":"326.91M","longFmt":"326,910,000"},"changeToOperatingActivities":{"raw":-13873000,"fmt":"-13.87M","longFmt":"-13,873,000"},"totalCashFromOperatingActivities":{"raw":297494000,"fmt":"297.49M","longFmt":"297,494,000"},"capitalExpenditures":{"raw":-14506000,"fmt":"-14.51M","longFmt":"-14,506,000"},"totalCashflowsFromInvestingActivities":{"raw":-14506000,"fmt":"-14.51M","longFmt":"-14,506,000"},"netBorrowings":{"raw":-299044000,"fmt":"-299.04M","longFmt":"-299,044,000"},"otherCashflowsFromFinancingActivities":{"raw":-347000,"fmt":"-347k","longFmt":"-347,000"},"totalCashFromFinancingActivities":{"raw":-272918000,"fmt":"-272.92M","longFmt":"-272,918,000"},"effectOfExchangeRate":{"raw":-2392000,"fmt":"-2.39M","longFmt":"-2,392,000"},"changeInCash":{"raw":7678000,"fmt":"7.68M","longFmt":"7,678,000"},"repurchaseOfStock":{"raw":-3322000,"fmt":"-3.32M","longFmt":"-3,322,000"},"issuanceOfStock":{"raw":29795000,"fmt":"29.8M","longFmt":"29,795,000"}},{"maxAge":1,"endDate":{"raw":1546214400,"fmt":"2018-12-31"},"netIncome":{"raw":302000000,"fmt":"302M","longFmt":"302,000,000"},"depreciation":{"raw":41890000,"fmt":"41.89M","longFmt":"41,890,000"},"changeToNetincome":{"raw":-100591000,"fmt":"-100.59M","longFmt":"-100,591,000"},"changeToAccountReceivables":{"raw":481835000,"fmt":"481.83M","longFmt":"481,835,000"},"changeToLiabilities":{"raw":-389097000,"fmt":"-389.1M","longFmt":"-389,097,000"},"changeToOperatingActivities":{"raw":-13542000,"fmt":"-13.54M","longFmt":"-13,542,000"},"totalCashFromOperatingActivities":{"raw":348002000,"fmt":"348M","longFmt":"348,002,000"},"capitalExpenditures":{"raw":-25075000,"fmt":"-25.07M","longFmt":"-25,075,000"},"otherCashflowsFromInvestingActivities":{"raw":-11583000,"fmt":"-11.58M","longFmt":"-11,583,000"},"totalCashflowsFromInvestingActivities":{"raw":45033000,"fmt":"45.03M","longFmt":"45,033,000"},"netBorrowings":{"raw":352848000,"fmt":"352.85M","longFmt":"352,848,000"},"otherCashflowsFromFinancingActivities":{"raw":-3644000,"fmt":"-3.64M","longFmt":"-3,644,000"},"totalCashFromFinancingActivities":{"raw":-221483000,"fmt":"-221.48M","longFmt":"-221,483,000"},"effectOfExchangeRate":{"raw":4791000,"fmt":"4.79M","longFmt":"4,791,000"},"changeInCash":{"raw":176343000,"fmt":"176.34M","longFmt":"176,343,000"},"repurchaseOfStock":{"raw":-578045000,"fmt":"-578.04M","longFmt":"-578,045,000"},"issuanceOfStock":{"raw":7358000,"fmt":"7.36M","longFmt":"7,358,000"}},{"maxAge":1,"endDate":{"raw":1538265600,"fmt":"2018-09-30"},"netIncome":{"raw":157694000,"fmt":"157.69M","longFmt":"157,694,000"},"depreciation":{"raw":65603000,"fmt":"65.6M","longFmt":"65,603,000"},"changeToNetincome":{"raw":46640000,"fmt":"46.64M","longFmt":"46,640,000"},"changeToAccountReceivables":{"raw":-121332000,"fmt":"-121.33M","longFmt":"-121,332,000"},"changeToLiabilities":{"raw":134011000,"fmt":"134.01M","longFmt":"134,011,000"},"changeToOperatingActivities":{"raw":-3682000,"fmt":"-3.68M","longFmt":"-3,682,000"},"totalCashFromOperatingActivities":{"raw":280291000,"fmt":"280.29M","longFmt":"280,291,000"},"capitalExpenditures":{"raw":-21698000,"fmt":"-21.7M","longFmt":"-21,698,000"},"otherCashflowsFromInvestingActivities":{"raw":-11583000,"fmt":"-11.58M","longFmt":"-11,583,000"},"totalCashflowsFromInvestingActivities":{"raw":-21686000,"fmt":"-21.69M","longFmt":"-21,686,000"},"netBorrowings":{"raw":-270149000,"fmt":"-270.15M","longFmt":"-270,149,000"},"otherCashflowsFromFinancingActivities":{"raw":-247000,"fmt":"-247k","longFmt":"-247,000"},"totalCashFromFinancingActivities":{"raw":-251572000,"fmt":"-251.57M","longFmt":"-251,572,000"},"effectOfExchangeRate":{"raw":-3921000,"fmt":"-3.92M","longFmt":"-3,921,000"},"changeInCash":{"raw":3112000,"fmt":"3.11M","longFmt":"3,112,000"},"repurchaseOfStock":{"raw":-578045000,"fmt":"-578.04M","longFmt":"-578,045,000"},"issuanceOfStock":{"raw":18824000,"fmt":"18.82M","longFmt":"18,824,000"}},{"maxAge":1,"endDate":{"raw":1530316800,"fmt":"2018-06-30"},"netIncome":{"raw":176852000,"fmt":"176.85M","longFmt":"176,852,000"},"depreciation":{"raw":67340000,"fmt":"67.34M","longFmt":"67,340,000"},"changeToNetincome":{"raw":33179000,"fmt":"33.18M","longFmt":"33,179,000"},"changeToAccountReceivables":{"raw":-231375000,"fmt":"-231.38M","longFmt":"-231,375,000"},"changeToLiabilities":{"raw":87883000,"fmt":"87.88M","longFmt":"87,883,000"},"changeToOperatingActivities":{"raw":-60831000,"fmt":"-60.83M","longFmt":"-60,831,000"},"totalCashFromOperatingActivities":{"raw":74387000,"fmt":"74.39M","longFmt":"74,387,000"},"capitalExpenditures":{"raw":-19400000,"fmt":"-19.4M","longFmt":"-19,400,000"},"otherCashflowsFromInvestingActivities":{"raw":-7550000,"fmt":"-7.55M","longFmt":"-7,550,000"},"totalCashflowsFromInvestingActivities":{"raw":-26886000,"fmt":"-26.89M","longFmt":"-26,886,000"},"netBorrowings":{"raw":277126000,"fmt":"277.13M","longFmt":"277,126,000"},"otherCashflowsFromFinancingActivities":{"raw":-57000,"fmt":"-57k","longFmt":"-57,000"},"totalCashFromFinancingActivities":{"raw":-5767000,"fmt":"-5.77M","longFmt":"-5,767,000"},"effectOfExchangeRate":{"raw":-78797000,"fmt":"-78.8M","longFmt":"-78,797,000"},"changeInCash":{"raw":-37063000,"fmt":"-37.06M","longFmt":"-37,063,000"},"repurchaseOfStock":{"raw":-292359000,"fmt":"-292.36M","longFmt":"-292,359,000"},"issuanceOfStock":{"raw":9523000,"fmt":"9.52M","longFmt":"9,523,000"}}],"maxAge":86400},"defaultKeyStatistics":{"maxAge":1,"priceHint":{"raw":2,"fmt":"2","longFmt":"2"},"enterpriseValue":{"raw":28751159296,"fmt":"28.75B","longFmt":"28,751,159,296"},"forwardPE":{"raw":21.630362,"fmt":"21.63"},"profitMargins":{"raw":0.32741,"fmt":"32.74%"},"floatShares":{"raw":84799655,"fmt":"84.8M","longFmt":"84,799,655"},"sharesOutstanding":{"raw":86193400,"fmt":"86.19M","longFmt":"86,193,400"},"sharesShort":{"raw":2455632,"fmt":"2.46M","longFmt":"2,455,632"},"sharesShortPriorMonth":{"raw":2106863,"fmt":"2.11M","longFmt":"2,106,863"},"sharesShortPreviousMonthDate":{"raw":1559260800,"fmt":"2019-05-31"},"dateShortInterest":{"raw":1561680000,"fmt":"2019-06-28"},"sharesPercentSharesOut":{"raw":0.028499998,"fmt":"2.85%"},"heldPercentInsiders":{"raw":0.01509,"fmt":"1.51%"},"heldPercentInstitutions":{"raw":0.97056997,"fmt":"97.06%"},"shortRatio":{"raw":3.1,"fmt":"3.1"},"shortPercentOfFloat":{"raw":0.0326,"fmt":"3.26%"},"beta":{"raw":0.99475,"fmt":"0.99"},"morningStarOverallRating":{},"morningStarRiskRating":{},"category":null,"bookValue":{"raw":40.968,"fmt":"40.97"},"priceToBook":{"raw":7.1277556,"fmt":"7.13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-0.016,"fmt":"-1.60%"},"revenueQuarterlyGrowth":{},"netIncomeToCommon":{"raw":808652992,"fmt":"808.65M","longFmt":"808,652,992"},"trailingEps":{"raw":8.873,"fmt":"8.87"},"forwardEps":{"raw":13.5,"fmt":"13.5"},"pegRatio":{"raw":1.58,"fmt":"1.58"},"lastSplitFactor":null,"lastSplitDate":{},"enterpriseToRevenue":{"raw":11.641,"fmt":"11.64"},"enterpriseToEbitda":{"raw":21.068,"fmt":"21.07"},"52WeekChange":{"raw":0.3531779,"fmt":"35.32%"},"SandP52WeekChange":{"raw":0.077139735,"fmt":"7.71%"},"lastDividendValue":{},"lastCapGain":{},"annualHoldingsTurnover":{}},"financialData":{"maxAge":86400,"currentPrice":{"raw":292.0099,"fmt":"292.01"},"targetHighPrice":{"raw":340.0,"fmt":"340.00"},"targetLowPrice":{"raw":247.0,"fmt":"247.00"},"targetMeanPrice":{"raw":296.0,"fmt":"296.00"},"targetMedianPrice":{"raw":300.0,"fmt":"300.00"},"recommendationMean":{"raw":2.0,"fmt":"2.00"},"recommendationKey":"buy","numberOfAnalystOpinions":{"raw":15,"fmt":"15","longFmt":"15"},"totalCash":{"raw":1057465024,"fmt":"1.06B","longFmt":"1,057,465,024"},"totalCashPerShare":{"raw":12.269,"fmt":"12.27"},"ebitda":{"raw":1364688000,"fmt":"1.36B","longFmt":"1,364,688,000"},"totalDebt":{"raw":4594468864,"fmt":"4.59B","longFmt":"4,594,468,864"},"quickRatio":{"raw":0.801,"fmt":"0.80"},"currentRatio":{"raw":0.915,"fmt":"0.92"},"totalRevenue":{"raw":2469817088,"fmt":"2.47B","longFmt":"2,469,817,088"},"debtToEquity":{"raw":130.119,"fmt":"130.12"},"revenuePerShare":{"raw":28.132,"fmt":"28.13"},"returnOnAssets":{"raw":0.060510002,"fmt":"6.05%"},"returnOnEquity":{"raw":0.21799,"fmt":"21.80%"},"grossProfits":{"raw":1945797000,"fmt":"1.95B","longFmt":"1,945,797,000"},"freeCashflow":{"raw":736248896,"fmt":"736.25M","longFmt":"736,248,896"},"operatingCashflow":{"raw":1000174016,"fmt":"1B","longFmt":"1,000,174,016"},"earningsGrowth":{"raw":0.027,"fmt":"2.70%"},"revenueGrowth":{"raw":0.062,"fmt":"6.20%"},"grossMargins":{"raw":0.79741997,"fmt":"79.74%"},"ebitdaMargins":{"raw":0.55255,"fmt":"55.26%"},"operatingMargins":{"raw":0.45488998,"fmt":"45.49%"},"profitMargins":{"raw":0.32741,"fmt":"32.74%"},"financialCurrency":"USD"}}],"error":null}} </t>
  </si>
  <si>
    <t xml:space="preserve">{"quoteSummary":{"result":[{"cashflowStatementHistoryQuarterly":{"cashflowStatements":[{"maxAge":1,"endDate":{"raw":1553990400,"fmt":"2019-03-31"},"netIncome":{"raw":118078000,"fmt":"118.08M","longFmt":"118,078,000"},"depreciation":{"raw":313178000,"fmt":"313.18M","longFmt":"313,178,000"},"changeToNetincome":{"raw":73273000,"fmt":"73.27M","longFmt":"73,273,000"},"changeToAccountReceivables":{"raw":-84350000,"fmt":"-84.35M","longFmt":"-84,350,000"},"changeToLiabilities":{"raw":-11463000,"fmt":"-11.46M","longFmt":"-11,463,000"},"changeToOperatingActivities":{"raw":-6395000,"fmt":"-6.39M","longFmt":"-6,395,000"},"totalCashFromOperatingActivities":{"raw":421141000,"fmt":"421.14M","longFmt":"421,141,000"},"investments":{"raw":-8779000,"fmt":"-8.78M","longFmt":"-8,779,000"},"totalCashflowsFromInvestingActivities":{"raw":-378467000,"fmt":"-378.47M","longFmt":"-378,467,000"},"dividendsPaid":{"raw":-204603000,"fmt":"-204.6M","longFmt":"-204,603,000"},"netBorrowings":{"raw":-49492000,"fmt":"-49.49M","longFmt":"-49,492,000"},"totalCashFromFinancingActivities":{"raw":986932000,"fmt":"986.93M","longFmt":"986,932,000"},"effectOfExchangeRate":{"raw":-1695000,"fmt":"-1.7M","longFmt":"-1,695,000"},"changeInCash":{"raw":1027911000,"fmt":"1.03B","longFmt":"1,027,911,000"},"issuanceOfStock":{"raw":1241027000,"fmt":"1.24B","longFmt":"1,241,027,000"}},{"maxAge":1,"endDate":{"raw":1546214400,"fmt":"2018-12-31"},"netIncome":{"raw":110022000,"fmt":"110.02M","longFmt":"110,022,000"},"depreciation":{"raw":313149000,"fmt":"313.15M","longFmt":"313,149,000"},"changeToNetincome":{"raw":55715000,"fmt":"55.72M","longFmt":"55,715,000"},"changeToAccountReceivables":{"raw":32195000,"fmt":"32.2M","longFmt":"32,195,000"},"changeToLiabilities":{"raw":30713000,"fmt":"30.71M","longFmt":"30,713,000"},"changeToOperatingActivities":{"raw":-8380000,"fmt":"-8.38M","longFmt":"-8,380,000"},"totalCashFromOperatingActivities":{"raw":558629000,"fmt":"558.63M","longFmt":"558,629,000"},"investments":{"raw":1402000,"fmt":"1.4M","longFmt":"1,402,000"},"totalCashflowsFromInvestingActivities":{"raw":-725571000,"fmt":"-725.57M","longFmt":"-725,571,000"},"dividendsPaid":{"raw":-183858000,"fmt":"-183.86M","longFmt":"-183,858,000"},"netBorrowings":{"raw":-32094000,"fmt":"-32.09M","longFmt":"-32,094,000"},"otherCashflowsFromFinancingActivities":{"raw":725000,"fmt":"725k","longFmt":"725,000"},"totalCashFromFinancingActivities":{"raw":-100895000,"fmt":"-100.89M","longFmt":"-100,895,000"},"effectOfExchangeRate":{"raw":-2963000,"fmt":"-2.96M","longFmt":"-2,963,000"},"changeInCash":{"raw":-270800000,"fmt":"-270.8M","longFmt":"-270,800,000"},"issuanceOfStock":{"raw":114332000,"fmt":"114.33M","longFmt":"114,332,000"}},{"maxAge":1,"endDate":{"raw":1538265600,"fmt":"2018-09-30"},"netIncome":{"raw":124825000,"fmt":"124.83M","longFmt":"124,825,000"},"depreciation":{"raw":305726000,"fmt":"305.73M","longFmt":"305,726,000"},"changeToNetincome":{"raw":46405000,"fmt":"46.41M","longFmt":"46,405,000"},"changeToAccountReceivables":{"raw":-46685000,"fmt":"-46.69M","longFmt":"-46,685,000"},"changeToLiabilities":{"raw":29107000,"fmt":"29.11M","longFmt":"29,107,000"},"changeToOperatingActivities":{"raw":-35354000,"fmt":"-35.35M","longFmt":"-35,354,000"},"totalCashFromOperatingActivities":{"raw":417162000,"fmt":"417.16M","longFmt":"417,162,000"},"investments":{"raw":6452000,"fmt":"6.45M","longFmt":"6,452,000"},"totalCashflowsFromInvestingActivities":{"raw":-619957000,"fmt":"-619.96M","longFmt":"-619,957,000"},"dividendsPaid":{"raw":-185983000,"fmt":"-185.98M","longFmt":"-185,983,000"},"netBorrowings":{"raw":768000,"fmt":"768k","longFmt":"768,000"},"otherCashflowsFromFinancingActivities":{"raw":-1215000,"fmt":"-1.22M","longFmt":"-1,215,000"},"totalCashFromFinancingActivities":{"raw":104064000,"fmt":"104.06M","longFmt":"104,064,000"},"effectOfExchangeRate":{"raw":-5104000,"fmt":"-5.1M","longFmt":"-5,104,000"},"changeInCash":{"raw":-103835000,"fmt":"-103.83M","longFmt":"-103,835,000"},"issuanceOfStock":{"raw":290494000,"fmt":"290.49M","longFmt":"290,494,000"}},{"maxAge":1,"endDate":{"raw":1530316800,"fmt":"2018-06-30"},"netIncome":{"raw":67618000,"fmt":"67.62M","longFmt":"67,618,000"},"depreciation":{"raw":307331000,"fmt":"307.33M","longFmt":"307,331,000"},"changeToNetincome":{"raw":72759000,"fmt":"72.76M","longFmt":"72,759,000"},"changeToAccountReceivables":{"raw":32834000,"fmt":"32.83M","longFmt":"32,834,000"},"changeToLiabilities":{"raw":10818000,"fmt":"10.82M","longFmt":"10,818,000"},"changeToOperatingActivities":{"raw":51491000,"fmt":"51.49M","longFmt":"51,491,000"},"totalCashFromOperatingActivities":{"raw":538728000,"fmt":"538.73M","longFmt":"538,728,000"},"investments":{"raw":13240000,"fmt":"13.24M","longFmt":"13,240,000"},"totalCashflowsFromInvestingActivities":{"raw":-1365074000,"fmt":"-1.37B","longFmt":"-1,365,074,000"},"dividendsPaid":{"raw":-181760000,"fmt":"-181.76M","longFmt":"-181,760,000"},"netBorrowings":{"raw":-32885000,"fmt":"-32.88M","longFmt":"-32,885,000"},"otherCashflowsFromFinancingActivities":{"raw":728000,"fmt":"728k","longFmt":"728,000"},"totalCashFromFinancingActivities":{"raw":-206282000,"fmt":"-206.28M","longFmt":"-206,282,000"},"effectOfExchangeRate":{"raw":-33743000,"fmt":"-33.74M","longFmt":"-33,743,000"},"changeInCash":{"raw":-1066371000,"fmt":"-1.07B","longFmt":"-1,066,371,000"},"issuanceOfStock":{"raw":7635000,"fmt":"7.63M","longFmt":"7,635,000"}}],"maxAge":86400},"defaultKeyStatistics":{"maxAge":1,"priceHint":{"raw":2,"fmt":"2","longFmt":"2"},"enterpriseValue":{"raw":54227558400,"fmt":"54.23B","longFmt":"54,227,558,400"},"forwardPE":{"raw":65.20839,"fmt":"65.21"},"profitMargins":{"raw":0.080579996,"fmt":"8.06%"},"floatShares":{"raw":83632032,"fmt":"83.63M","longFmt":"83,632,032"},"sharesOutstanding":{"raw":80390496,"fmt":"80.39M","longFmt":"80,390,496"},"sharesShort":{"raw":1065059,"fmt":"1.07M","longFmt":"1,065,059"},"sharesShortPriorMonth":{"raw":1019480,"fmt":"1.02M","longFmt":"1,019,480"},"sharesShortPreviousMonthDate":{"raw":1559260800,"fmt":"2019-05-31"},"dateShortInterest":{"raw":1561680000,"fmt":"2019-06-28"},"sharesPercentSharesOut":{"raw":0.0127,"fmt":"1.27%"},"heldPercentInsiders":{"raw":0.00493,"fmt":"0.49%"},"heldPercentInstitutions":{"raw":0.96075994,"fmt":"96.08%"},"shortRatio":{"raw":2.88,"fmt":"2.88"},"shortPercentOfFloat":{"raw":0.0145000005,"fmt":"1.45%"},"beta":{"raw":0.659621,"fmt":"0.66"},"morningStarOverallRating":{},"morningStarRiskRating":{},"category":null,"bookValue":{"raw":100.215,"fmt":"100.21"},"priceToBook":{"raw":5.12089,"fmt":"5.12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0.877,"fmt":"87.70%"},"revenueQuarterlyGrowth":{},"netIncomeToCommon":{"raw":420543008,"fmt":"420.54M","longFmt":"420,543,008"},"trailingEps":{"raw":5.21,"fmt":"5.21"},"forwardEps":{"raw":7.87,"fmt":"7.87"},"pegRatio":{"raw":3.64,"fmt":"3.64"},"lastSplitFactor":"32/1","lastSplitDate":{"raw":1041292800,"fmt":"2002-12-31"},"enterpriseToRevenue":{"raw":10.39,"fmt":"10.39"},"enterpriseToEbitda":{"raw":23.464,"fmt":"23.46"},"52WeekChange":{"raw":0.175565,"fmt":"17.56%"},"SandP52WeekChange":{"raw":0.077139735,"fmt":"7.71%"},"lastDividendValue":{},"lastCapGain":{},"annualHoldingsTurnover":{}},"financialData":{"maxAge":86400,"currentPrice":{"raw":513.19,"fmt":"513.19"},"targetHighPrice":{"raw":600.0,"fmt":"600.00"},"targetLowPrice":{"raw":435.0,"fmt":"435.00"},"targetMeanPrice":{"raw":527.71,"fmt":"527.71"},"targetMedianPrice":{"raw":525.0,"fmt":"525.00"},"recommendationMean":{"raw":1.7,"fmt":"1.70"},"recommendationKey":"buy","numberOfAnalystOpinions":{"raw":21,"fmt":"21","longFmt":"21"},"totalCash":{"raw":1633843968,"fmt":"1.63B","longFmt":"1,633,843,968"},"totalCashPerShare":{"raw":19.434,"fmt":"19.43"},"ebitda":{"raw":2311079936,"fmt":"2.31B","longFmt":"2,311,079,936"},"totalDebt":{"raw":12398359552,"fmt":"12.4B","longFmt":"12,398,359,552"},"quickRatio":{"raw":1.387,"fmt":"1.39"},"currentRatio":{"raw":1.55,"fmt":"1.55"},"totalRevenue":{"raw":5218995200,"fmt":"5.22B","longFmt":"5,218,995,200"},"debtToEquity":{"raw":147.165,"fmt":"147.16"},"revenuePerShare":{"raw":64.895,"fmt":"64.89"},"returnOnAssets":{"raw":0.031570002,"fmt":"3.16%"},"returnOnEquity":{"raw":0.053990003,"fmt":"5.40%"},"grossProfits":{"raw":2466179000,"fmt":"2.47B","longFmt":"2,466,179,000"},"freeCashflow":{"raw":1734161664,"fmt":"1.73B","longFmt":"1,734,161,664"},"operatingCashflow":{"raw":1935660032,"fmt":"1.94B","longFmt":"1,935,660,032"},"earningsGrowth":{"raw":0.823,"fmt":"82.30%"},"revenueGrowth":{"raw":0.121,"fmt":"12.10%"},"grossMargins":{"raw":0.48935002,"fmt":"48.94%"},"ebitdaMargins":{"raw":0.44282,"fmt":"44.28%"},"operatingMargins":{"raw":0.20535,"fmt":"20.53%"},"profitMargins":{"raw":0.080579996,"fmt":"8.06%"},"financialCurrency":"USD"}}],"error":null}} </t>
  </si>
  <si>
    <t xml:space="preserve">{"quoteSummary":{"result":[{"cashflowStatementHistoryQuarterly":{"cashflowStatements":[{"maxAge":1,"endDate":{"raw":1553990400,"fmt":"2019-03-31"},"netIncome":{"raw":116000000,"fmt":"116M","longFmt":"116,000,000"},"depreciation":{"raw":61000000,"fmt":"61M","longFmt":"61,000,000"},"changeToNetincome":{"raw":-172000000,"fmt":"-172M","longFmt":"-172,000,000"},"changeToAccountReceivables":{"raw":143000000,"fmt":"143M","longFmt":"143,000,000"},"changeToLiabilities":{"raw":-323000000,"fmt":"-323M","longFmt":"-323,000,000"},"changeToOperatingActivities":{"raw":12000000,"fmt":"12M","longFmt":"12,000,000"},"totalCashFromOperatingActivities":{"raw":-58000000,"fmt":"-58M","longFmt":"-58,000,000"},"capitalExpenditures":{"raw":-110000000,"fmt":"-110M","longFmt":"-110,000,000"},"otherCashflowsFromInvestingActivities":{"raw":32000000,"fmt":"32M","longFmt":"32,000,000"},"totalCashflowsFromInvestingActivities":{"raw":-48000000,"fmt":"-48M","longFmt":"-48,000,000"},"dividendsPaid":{"raw":-175000000,"fmt":"-175M","longFmt":"-175,000,000"},"netBorrowings":{"raw":-11000000,"fmt":"-11M","longFmt":"-11,000,000"},"otherCashflowsFromFinancingActivities":{"raw":35000000,"fmt":"35M","longFmt":"35,000,000"},"totalCashFromFinancingActivities":{"raw":-341000000,"fmt":"-341M","longFmt":"-341,000,000"},"effectOfExchangeRate":{"raw":2000000,"fmt":"2M","longFmt":"2,000,000"},"changeInCash":{"raw":-445000000,"fmt":"-445M","longFmt":"-445,000,000"},"repurchaseOfStock":{"raw":-190000000,"fmt":"-190M","longFmt":"-190,000,000"}},{"maxAge":1,"endDate":{"raw":1546214400,"fmt":"2018-12-31"},"netIncome":{"raw":3402000000,"fmt":"3.4B","longFmt":"3,402,000,000"},"depreciation":{"raw":53000000,"fmt":"53M","longFmt":"53,000,000"},"changeToNetincome":{"raw":-3500000000,"fmt":"-3.5B","longFmt":"-3,500,000,000"},"changeToAccountReceivables":{"raw":-401000000,"fmt":"-401M","longFmt":"-401,000,000"},"changeToLiabilities":{"raw":346000000,"fmt":"346M","longFmt":"346,000,000"},"changeToOperatingActivities":{"raw":27000000,"fmt":"27M","longFmt":"27,000,000"},"totalCashFromOperatingActivities":{"raw":-10000000,"fmt":"-10M","longFmt":"-10,000,000"},"capitalExpenditures":{"raw":-156000000,"fmt":"-156M","longFmt":"-156,000,000"},"otherCashflowsFromInvestingActivities":{"raw":16087000000,"fmt":"16.09B","longFmt":"16,087,000,000"},"totalCashflowsFromInvestingActivities":{"raw":15513000000,"fmt":"15.51B","longFmt":"15,513,000,000"},"dividendsPaid":{"raw":-194000000,"fmt":"-194M","longFmt":"-194,000,000"},"netBorrowings":{"raw":-4088000000,"fmt":"-4.09B","longFmt":"-4,088,000,000"},"otherCashflowsFromFinancingActivities":{"raw":-11000000,"fmt":"-11M","longFmt":"-11,000,000"},"totalCashFromFinancingActivities":{"raw":-13767000000,"fmt":"-13.77B","longFmt":"-13,767,000,000"},"effectOfExchangeRate":{"raw":1000000,"fmt":"1M","longFmt":"1,000,000"},"changeInCash":{"raw":1737000000,"fmt":"1.74B","longFmt":"1,737,000,000"},"repurchaseOfStock":{"raw":-7171000000,"fmt":"-7.17B","longFmt":"-7,171,000,000"}},{"maxAge":1,"endDate":{"raw":1538265600,"fmt":"2018-09-30"},"netIncome":{"raw":261000000,"fmt":"261M","longFmt":"261,000,000"},"depreciation":{"raw":50000000,"fmt":"50M","longFmt":"50,000,000"},"changeToNetincome":{"raw":406000000,"fmt":"406M","longFmt":"406,000,000"},"changeToAccountReceivables":{"raw":3000000,"fmt":"3M","longFmt":"3,000,000"},"changeToLiabilities":{"raw":76000000,"fmt":"76M","longFmt":"76,000,000"},"changeToOperatingActivities":{"raw":-71000000,"fmt":"-71M","longFmt":"-71,000,000"},"totalCashFromOperatingActivities":{"raw":850000000,"fmt":"850M","longFmt":"850,000,000"},"capitalExpenditures":{"raw":-110000000,"fmt":"-110M","longFmt":"-110,000,000"},"otherCashflowsFromInvestingActivities":{"raw":-109000000,"fmt":"-109M","longFmt":"-109,000,000"},"totalCashflowsFromInvestingActivities":{"raw":-245000000,"fmt":"-245M","longFmt":"-245,000,000"},"dividendsPaid":{"raw":-233000000,"fmt":"-233M","longFmt":"-233,000,000"},"netBorrowings":{"raw":-483000000,"fmt":"-483M","longFmt":"-483,000,000"},"otherCashflowsFromFinancingActivities":{"raw":-16000000,"fmt":"-16M","longFmt":"-16,000,000"},"totalCashFromFinancingActivities":{"raw":-861000000,"fmt":"-861M","longFmt":"-861,000,000"},"effectOfExchangeRate":{"raw":-9000000,"fmt":"-9M","longFmt":"-9,000,000"},"changeInCash":{"raw":-265000000,"fmt":"-265M","longFmt":"-265,000,000"},"repurchaseOfStock":{"raw":-129000000,"fmt":"-129M","longFmt":"-129,000,000"}},{"maxAge":1,"endDate":{"raw":1530316800,"fmt":"2018-06-30"},"netIncome":{"raw":625000000,"fmt":"625M","longFmt":"625,000,000"},"depreciation":{"raw":57000000,"fmt":"57M","longFmt":"57,000,000"},"changeToNetincome":{"raw":-51000000,"fmt":"-51M","longFmt":"-51,000,000"},"changeToAccountReceivables":{"raw":-30000000,"fmt":"-30M","longFmt":"-30,000,000"},"changeToLiabilities":{"raw":75000000,"fmt":"75M","longFmt":"75,000,000"},"changeToOperatingActivities":{"raw":9000000,"fmt":"9M","longFmt":"9,000,000"},"totalCashFromOperatingActivities":{"raw":803000000,"fmt":"803M","longFmt":"803,000,000"},"capitalExpenditures":{"raw":-131000000,"fmt":"-131M","longFmt":"-131,000,000"},"otherCashflowsFromInvestingActivities":{"raw":-120000000,"fmt":"-120M","longFmt":"-120,000,000"},"totalCashflowsFromInvestingActivities":{"raw":-225000000,"fmt":"-225M","longFmt":"-225,000,000"},"dividendsPaid":{"raw":-239000000,"fmt":"-239M","longFmt":"-239,000,000"},"netBorrowings":{"raw":443000000,"fmt":"443M","longFmt":"443,000,000"},"otherCashflowsFromFinancingActivities":{"raw":-23000000,"fmt":"-23M","longFmt":"-23,000,000"},"totalCashFromFinancingActivities":{"raw":-178000000,"fmt":"-178M","longFmt":"-178,000,000"},"effectOfExchangeRate":{"raw":-13000000,"fmt":"-13M","longFmt":"-13,000,000"},"changeInCash":{"raw":387000000,"fmt":"387M","longFmt":"387,000,000"},"repurchaseOfStock":{"raw":-359000000,"fmt":"-359M","longFmt":"-359,000,000"}}],"maxAge":86400},"defaultKeyStatistics":{"maxAge":1,"priceHint":{"raw":2,"fmt":"2","longFmt":"2"},"enterpriseValue":{"raw":35156430848,"fmt":"35.16B","longFmt":"35,156,430,848"},"forwardPE":{"raw":23.930607,"fmt":"23.93"},"profitMargins":{"raw":0.78516996,"fmt":"78.52%"},"floatShares":{"raw":170697877,"fmt":"170.7M","longFmt":"170,697,877"},"sharesOutstanding":{"raw":500448000,"fmt":"500.45M","longFmt":"500,448,000"},"sharesShort":{"raw":3321882,"fmt":"3.32M","longFmt":"3,321,882"},"sharesShortPriorMonth":{"raw":3822421,"fmt":"3.82M","longFmt":"3,822,421"},"sharesShortPreviousMonthDate":{"raw":1559260800,"fmt":"2019-05-31"},"dateShortInterest":{"raw":1561680000,"fmt":"2019-06-28"},"sharesPercentSharesOut":{"raw":0.0050999997,"fmt":"0.51%"},"heldPercentInsiders":{"raw":0.65665,"fmt":"65.67%"},"heldPercentInstitutions":{"raw":0.25676,"fmt":"25.68%"},"shortRatio":{"raw":6.06,"fmt":"6.06"},"shortPercentOfFloat":{},"beta":{"raw":0.427419,"fmt":"0.43"},"morningStarOverallRating":{},"morningStarRiskRating":{},"category":null,"bookValue":{"raw":17.92,"fmt":"17.92"},"priceToBook":{"raw":3.7525113,"fmt":"3.75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},"revenueQuarterlyGrowth":{},"netIncomeToCommon":{"raw":69000000,"fmt":"69M","longFmt":"69,000,000"},"trailingEps":{"raw":6.967,"fmt":"6.97"},"forwardEps":{"raw":2.81,"fmt":"2.81"},"pegRatio":{"raw":1.32,"fmt":"1.32"},"lastSplitFactor":"1/0","lastSplitDate":{"raw":1543276800,"fmt":"2018-11-27"},"enterpriseToRevenue":{"raw":6.268,"fmt":"6.27"},"enterpriseToEbitda":{"raw":33.772,"fmt":"33.77"},"52WeekChange":{"raw":0.6021708,"fmt":"60.22%"},"SandP52WeekChange":{"raw":0.077139735,"fmt":"7.71%"},"lastDividendValue":{},"lastCapGain":{},"annualHoldingsTurnover":{}},"financialData":{"maxAge":86400,"currentPrice":{"raw":67.245,"fmt":"67.25"},"targetHighPrice":{"raw":50.38,"fmt":"50.38"},"targetLowPrice":{"raw":35.42,"fmt":"35.42"},"targetMeanPrice":{"raw":46.09,"fmt":"46.09"},"targetMedianPrice":{"raw":47.0,"fmt":"47.00"},"recommendationMean":{"raw":2.7,"fmt":"2.70"},"recommendationKey":"hold","numberOfAnalystOpinions":{"raw":15,"fmt":"15","longFmt":"15"},"totalCash":{"raw":2305999872,"fmt":"2.31B","longFmt":"2,305,999,872"},"totalCashPerShare":{"raw":4.608,"fmt":"4.61"},"ebitda":{"raw":1041000000,"fmt":"1.04B","longFmt":"1,041,000,000"},"totalDebt":{"raw":3481999872,"fmt":"3.48B","longFmt":"3,481,999,872"},"quickRatio":{"raw":1.581,"fmt":"1.58"},"currentRatio":{"raw":1.835,"fmt":"1.84"},"totalRevenue":{"raw":5608999936,"fmt":"5.61B","longFmt":"5,608,999,936"},"debtToEquity":{"raw":38.827,"fmt":"38.83"},"revenuePerShare":{"raw":8.879,"fmt":"8.88"},"returnOnAssets":{"raw":0.023610001,"fmt":"2.36%"},"returnOnEquity":{"raw":0.01199,"fmt":"1.20%"},"grossProfits":{"raw":1505000000,"fmt":"1.5B","longFmt":"1,505,000,000"},"freeCashflow":{"raw":13264499712,"fmt":"13.26B","longFmt":"13,264,499,712"},"operatingCashflow":{"raw":1584999936,"fmt":"1.58B","longFmt":"1,584,999,936"},"earningsGrowth":{},"revenueGrowth":{"raw":0.078,"fmt":"7.80%"},"grossMargins":{"raw":0.26279,"fmt":"26.28%"},"ebitdaMargins":{"raw":0.18559,"fmt":"18.56%"},"operatingMargins":{"raw":0.14619,"fmt":"14.62%"},"profitMargins":{"raw":0.78516996,"fmt":"78.52%"},"financialCurrency":"USD"}}],"error":null}} </t>
  </si>
  <si>
    <t xml:space="preserve">{"quoteSummary":{"result":[{"cashflowStatementHistoryQuarterly":{"cashflowStatements":[{"maxAge":1,"endDate":{"raw":1553990400,"fmt":"2019-03-31"},"netIncome":{"raw":630000000,"fmt":"630M","longFmt":"630,000,000"},"depreciation":{"raw":108000000,"fmt":"108M","longFmt":"108,000,000"},"changeToNetincome":{"raw":-499000000,"fmt":"-499M","longFmt":"-499,000,000"},"changeToLiabilities":{"raw":0,"fmt":null,"longFmt":"0"},"changeToOperatingActivities":{"raw":-431000000,"fmt":"-431M","longFmt":"-431,000,000"},"totalCashFromOperatingActivities":{"raw":279000000,"fmt":"279M","longFmt":"279,000,000"},"capitalExpenditures":{"raw":-20000000,"fmt":"-20M","longFmt":"-20,000,000"},"investments":{"raw":53000000,"fmt":"53M","longFmt":"53,000,000"},"otherCashflowsFromInvestingActivities":{"raw":27000000,"fmt":"27M","longFmt":"27,000,000"},"totalCashflowsFromInvestingActivities":{"raw":129000000,"fmt":"129M","longFmt":"129,000,000"},"dividendsPaid":{"raw":-115000000,"fmt":"-115M","longFmt":"-115,000,000"},"netBorrowings":{"raw":-261000000,"fmt":"-261M","longFmt":"-261,000,000"},"otherCashflowsFromFinancingActivities":{"raw":-24000000,"fmt":"-24M","longFmt":"-24,000,000"},"totalCashFromFinancingActivities":{"raw":-428000000,"fmt":"-428M","longFmt":"-428,000,000"},"effectOfExchangeRate":{"raw":3000000,"fmt":"3M","longFmt":"3,000,000"},"changeInCash":{"raw":-17000000,"fmt":"-17M","longFmt":"-17,000,000"},"repurchaseOfStock":{"raw":-28000000,"fmt":"-28M","longFmt":"-28,000,000"}},{"maxAge":1,"endDate":{"raw":1546214400,"fmt":"2018-12-31"},"netIncome":{"raw":196000000,"fmt":"196M","longFmt":"196,000,000"},"depreciation":{"raw":108000000,"fmt":"108M","longFmt":"108,000,000"},"changeToNetincome":{"raw":-113000000,"fmt":"-113M","longFmt":"-113,000,000"},"changeToLiabilities":{"raw":0,"fmt":null,"longFmt":"0"},"changeToOperatingActivities":{"raw":489000000,"fmt":"489M","longFmt":"489,000,000"},"totalCashFromOperatingActivities":{"raw":1001000000,"fmt":"1B","longFmt":"1,001,000,000"},"capitalExpenditures":{"raw":-52000000,"fmt":"-52M","longFmt":"-52,000,000"},"investments":{"raw":-975000000,"fmt":"-975M","longFmt":"-975,000,000"},"otherCashflowsFromInvestingActivities":{"raw":-26000000,"fmt":"-26M","longFmt":"-26,000,000"},"totalCashflowsFromInvestingActivities":{"raw":-1200000000,"fmt":"-1.2B","longFmt":"-1,200,000,000"},"dividendsPaid":{"raw":-109000000,"fmt":"-109M","longFmt":"-109,000,000"},"netBorrowings":{"raw":25000000,"fmt":"25M","longFmt":"25,000,000"},"otherCashflowsFromFinancingActivities":{"raw":-24000000,"fmt":"-24M","longFmt":"-24,000,000"},"totalCashFromFinancingActivities":{"raw":224000000,"fmt":"224M","longFmt":"224,000,000"},"effectOfExchangeRate":{"raw":-6000000,"fmt":"-6M","longFmt":"-6,000,000"},"changeInCash":{"raw":19000000,"fmt":"19M","longFmt":"19,000,000"},"repurchaseOfStock":{"raw":-26000000,"fmt":"-26M","longFmt":"-26,000,000"}},{"maxAge":1,"endDate":{"raw":1538265600,"fmt":"2018-09-30"},"netIncome":{"raw":432000000,"fmt":"432M","longFmt":"432,000,000"},"depreciation":{"raw":122000000,"fmt":"122M","longFmt":"122,000,000"},"changeToNetincome":{"raw":-328000000,"fmt":"-328M","longFmt":"-328,000,000"},"changeToLiabilities":{"raw":0,"fmt":null,"longFmt":"0"},"changeToOperatingActivities":{"raw":-40000000,"fmt":"-40M","longFmt":"-40,000,000"},"totalCashFromOperatingActivities":{"raw":572000000,"fmt":"572M","longFmt":"572,000,000"},"capitalExpenditures":{"raw":-11000000,"fmt":"-11M","longFmt":"-11,000,000"},"investments":{"raw":-377000000,"fmt":"-377M","longFmt":"-377,000,000"},"otherCashflowsFromInvestingActivities":{"raw":37000000,"fmt":"37M","longFmt":"37,000,000"},"totalCashflowsFromInvestingActivities":{"raw":-555000000,"fmt":"-555M","longFmt":"-555,000,000"},"dividendsPaid":{"raw":-90000000,"fmt":"-90M","longFmt":"-90,000,000"},"netBorrowings":{"raw":25000000,"fmt":"25M","longFmt":"25,000,000"},"otherCashflowsFromFinancingActivities":{"raw":-9000000,"fmt":"-9M","longFmt":"-9,000,000"},"totalCashFromFinancingActivities":{"raw":-64000000,"fmt":"-64M","longFmt":"-64,000,000"},"effectOfExchangeRate":{"raw":2000000,"fmt":"2M","longFmt":"2,000,000"},"changeInCash":{"raw":-45000000,"fmt":"-45M","longFmt":"-45,000,000"},"repurchaseOfStock":{"raw":-26000000,"fmt":"-26M","longFmt":"-26,000,000"},"issuanceOfStock":{"raw":10000000,"fmt":"10M","longFmt":"10,000,000"}},{"maxAge":1,"endDate":{"raw":1530316800,"fmt":"2018-06-30"},"netIncome":{"raw":582000000,"fmt":"582M","longFmt":"582,000,000"},"depreciation":{"raw":121000000,"fmt":"121M","longFmt":"121,000,000"},"changeToNetincome":{"raw":-501000000,"fmt":"-501M","longFmt":"-501,000,000"},"changeToLiabilities":{"raw":0,"fmt":null,"longFmt":"0"},"changeToOperatingActivities":{"raw":229000000,"fmt":"229M","longFmt":"229,000,000"},"totalCashFromOperatingActivities":{"raw":558000000,"fmt":"558M","longFmt":"558,000,000"},"capitalExpenditures":{"raw":-20000000,"fmt":"-20M","longFmt":"-20,000,000"},"investments":{"raw":-917000000,"fmt":"-917M","longFmt":"-917,000,000"},"otherCashflowsFromInvestingActivities":{"raw":-18000000,"fmt":"-18M","longFmt":"-18,000,000"},"totalCashflowsFromInvestingActivities":{"raw":35000000,"fmt":"35M","longFmt":"35,000,000"},"dividendsPaid":{"raw":-90000000,"fmt":"-90M","longFmt":"-90,000,000"},"netBorrowings":{"raw":-807000000,"fmt":"-807M","longFmt":"-807,000,000"},"otherCashflowsFromFinancingActivities":{"raw":-53000000,"fmt":"-53M","longFmt":"-53,000,000"},"totalCashFromFinancingActivities":{"raw":-950000000,"fmt":"-950M","longFmt":"-950,000,000"},"effectOfExchangeRate":{"raw":-1000000,"fmt":"-1M","longFmt":"-1,000,000"},"changeInCash":{"raw":-81000000,"fmt":"-81M","longFmt":"-81,000,000"},"repurchaseOfStock":{"raw":-26000000,"fmt":"-26M","longFmt":"-26,000,000"},"issuanceOfStock":{"raw":10000000,"fmt":"10M","longFmt":"10,000,000"}}],"maxAge":86400},"defaultKeyStatistics":{"maxAge":1,"priceHint":{"raw":2,"fmt":"2","longFmt":"2"},"enterpriseValue":{"raw":21680730112,"fmt":"21.68B","longFmt":"21,680,730,112"},"forwardPE":{"raw":10.586081,"fmt":"10.59"},"profitMargins":{"raw":0.09596,"fmt":"9.60%"},"floatShares":{"raw":360009765,"fmt":"360.01M","longFmt":"360,009,765"},"sharesOutstanding":{"raw":361499008,"fmt":"361.5M","longFmt":"361,499,008"},"sharesShort":{"raw":4990723,"fmt":"4.99M","longFmt":"4,990,723"},"sharesShortPriorMonth":{"raw":4686227,"fmt":"4.69M","longFmt":"4,686,227"},"sharesShortPreviousMonthDate":{"raw":1559260800,"fmt":"2019-05-31"},"dateShortInterest":{"raw":1561680000,"fmt":"2019-06-28"},"sharesPercentSharesOut":{"raw":0.0138,"fmt":"1.38%"},"heldPercentInsiders":{"raw":0.00403,"fmt":"0.40%"},"heldPercentInstitutions":{"raw":0.93521005,"fmt":"93.52%"},"shortRatio":{"raw":2.16,"fmt":"2.16"},"shortPercentOfFloat":{"raw":0.0155,"fmt":"1.55%"},"beta":{"raw":0.505962,"fmt":"0.51"},"morningStarOverallRating":{},"morningStarRiskRating":{},"category":null,"bookValue":{"raw":38.812,"fmt":"38.81"},"priceToBook":{"raw":1.4892302,"fmt":"1.49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0.055,"fmt":"5.50%"},"revenueQuarterlyGrowth":{},"netIncomeToCommon":{"raw":1676000000,"fmt":"1.68B","longFmt":"1,676,000,000"},"trailingEps":{"raw":5.011,"fmt":"5.01"},"forwardEps":{"raw":5.46,"fmt":"5.46"},"pegRatio":{"raw":1.15,"fmt":"1.15"},"lastSplitFactor":"1/2","lastSplitDate":{"raw":900547200,"fmt":"1998-07-16"},"enterpriseToRevenue":{"raw":1.131,"fmt":"1.13"},"enterpriseToEbitda":{"raw":7.824,"fmt":"7.82"},"52WeekChange":{"raw":0.08762014,"fmt":"8.76%"},"SandP52WeekChange":{"raw":0.077139735,"fmt":"7.71%"},"lastDividendValue":{},"lastCapGain":{},"annualHoldingsTurnover":{}},"financialData":{"maxAge":86400,"currentPrice":{"raw":57.8,"fmt":"57.80"},"targetHighPrice":{"raw":69.0,"fmt":"69.00"},"targetLowPrice":{"raw":50.0,"fmt":"50.00"},"targetMeanPrice":{"raw":60.28,"fmt":"60.28"},"targetMedianPrice":{"raw":60.5,"fmt":"60.50"},"recommendationMean":{"raw":2.3,"fmt":"2.30"},"recommendationKey":"buy","numberOfAnalystOpinions":{"raw":18,"fmt":"18","longFmt":"18"},"totalCash":{"raw":4307999744,"fmt":"4.31B","longFmt":"4,307,999,744"},"totalCashPerShare":{"raw":11.917,"fmt":"11.92"},"ebitda":{"raw":2771000064,"fmt":"2.77B","longFmt":"2,771,000,064"},"totalDebt":{"raw":4789000192,"fmt":"4.79B","longFmt":"4,789,000,192"},"quickRatio":{"raw":1.463,"fmt":"1.46"},"currentRatio":{"raw":2.149,"fmt":"2.15"},"totalRevenue":{"raw":19174000640,"fmt":"19.17B","longFmt":"19,174,000,640"},"debtToEquity":{"raw":33.396,"fmt":"33.40"},"revenuePerShare":{"raw":53.406,"fmt":"53.41"},"returnOnAssets":{"raw":0.010319999,"fmt":"1.03%"},"returnOnEquity":{"raw":0.122770004,"fmt":"12.28%"},"grossProfits":{"raw":6376000000,"fmt":"6.38B","longFmt":"6,376,000,000"},"freeCashflow":{"raw":2431500032,"fmt":"2.43B","longFmt":"2,431,500,032"},"operatingCashflow":{"raw":2409999872,"fmt":"2.41B","longFmt":"2,409,999,872"},"earningsGrowth":{"raw":0.04,"fmt":"4.00%"},"revenueGrowth":{"raw":0.053,"fmt":"5.30%"},"grossMargins":{"raw":0.34535998,"fmt":"34.54%"},"ebitdaMargins":{"raw":0.14452,"fmt":"14.45%"},"operatingMargins":{"raw":0.120579995,"fmt":"12.06%"},"profitMargins":{"raw":0.09596,"fmt":"9.60%"},"financialCurrency":"USD"}}],"error":null}} </t>
  </si>
  <si>
    <t xml:space="preserve">{"quoteSummary":{"result":[{"cashflowStatementHistoryQuarterly":{"cashflowStatements":[{"maxAge":1,"endDate":{"raw":1553990400,"fmt":"2019-03-31"},"netIncome":{"raw":347000000,"fmt":"347M","longFmt":"347,000,000"},"depreciation":{"raw":366000000,"fmt":"366M","longFmt":"366,000,000"},"changeToNetincome":{"raw":123000000,"fmt":"123M","longFmt":"123,000,000"},"changeToAccountReceivables":{"raw":212000000,"fmt":"212M","longFmt":"212,000,000"},"changeToLiabilities":{"raw":-146000000,"fmt":"-146M","longFmt":"-146,000,000"},"changeToOperatingActivities":{"raw":-12000000,"fmt":"-12M","longFmt":"-12,000,000"},"totalCashFromOperatingActivities":{"raw":890000000,"fmt":"890M","longFmt":"890,000,000"},"capitalExpenditures":{"raw":-471000000,"fmt":"-471M","longFmt":"-471,000,000"},"otherCashflowsFromInvestingActivities":{"raw":53000000,"fmt":"53M","longFmt":"53,000,000"},"totalCashflowsFromInvestingActivities":{"raw":-800000000,"fmt":"-800M","longFmt":"-800,000,000"},"dividendsPaid":{"raw":-223000000,"fmt":"-223M","longFmt":"-223,000,000"},"netBorrowings":{"raw":301000000,"fmt":"301M","longFmt":"301,000,000"},"otherCashflowsFromFinancingActivities":{"raw":37000000,"fmt":"37M","longFmt":"37,000,000"},"totalCashFromFinancingActivities":{"raw":42000000,"fmt":"42M","longFmt":"42,000,000"},"changeInCash":{"raw":132000000,"fmt":"132M","longFmt":"132,000,000"},"repurchaseOfStock":{"raw":-98000000,"fmt":"-98M","longFmt":"-98,000,000"},"issuanceOfStock":{"raw":25000000,"fmt":"25M","longFmt":"25,000,000"}},{"maxAge":1,"endDate":{"raw":1546214400,"fmt":"2018-12-31"},"netIncome":{"raw":531000000,"fmt":"531M","longFmt":"531,000,000"},"depreciation":{"raw":370000000,"fmt":"370M","longFmt":"370,000,000"},"changeToNetincome":{"raw":68000000,"fmt":"68M","longFmt":"68,000,000"},"changeToAccountReceivables":{"raw":-59000000,"fmt":"-59M","longFmt":"-59,000,000"},"changeToLiabilities":{"raw":7000000,"fmt":"7M","longFmt":"7,000,000"},"changeToOperatingActivities":{"raw":-5000000,"fmt":"-5M","longFmt":"-5,000,000"},"totalCashFromOperatingActivities":{"raw":912000000,"fmt":"912M","longFmt":"912,000,000"},"capitalExpenditures":{"raw":-454000000,"fmt":"-454M","longFmt":"-454,000,000"},"otherCashflowsFromInvestingActivities":{"raw":-193000000,"fmt":"-193M","longFmt":"-193,000,000"},"totalCashflowsFromInvestingActivities":{"raw":-663000000,"fmt":"-663M","longFmt":"-663,000,000"},"dividendsPaid":{"raw":-197000000,"fmt":"-197M","longFmt":"-197,000,000"},"netBorrowings":{"raw":-46000000,"fmt":"-46M","longFmt":"-46,000,000"},"otherCashflowsFromFinancingActivities":{"raw":-2000000,"fmt":"-2M","longFmt":"-2,000,000"},"totalCashFromFinancingActivities":{"raw":-493000000,"fmt":"-493M","longFmt":"-493,000,000"},"effectOfExchangeRate":{"raw":-3000000,"fmt":"-3M","longFmt":"-3,000,000"},"changeInCash":{"raw":-247000000,"fmt":"-247M","longFmt":"-247,000,000"},"repurchaseOfStock":{"raw":-255000000,"fmt":"-255M","longFmt":"-255,000,000"},"issuanceOfStock":{"raw":7000000,"fmt":"7M","longFmt":"7,000,000"}},{"maxAge":1,"endDate":{"raw":1538265600,"fmt":"2018-09-30"},"netIncome":{"raw":499000000,"fmt":"499M","longFmt":"499,000,000"},"depreciation":{"raw":376000000,"fmt":"376M","longFmt":"376,000,000"},"changeToNetincome":{"raw":73000000,"fmt":"73M","longFmt":"73,000,000"},"changeToAccountReceivables":{"raw":-159000000,"fmt":"-159M","longFmt":"-159,000,000"},"changeToLiabilities":{"raw":99000000,"fmt":"99M","longFmt":"99,000,000"},"changeToOperatingActivities":{"raw":-14000000,"fmt":"-14M","longFmt":"-14,000,000"},"totalCashFromOperatingActivities":{"raw":874000000,"fmt":"874M","longFmt":"874,000,000"},"capitalExpenditures":{"raw":-404000000,"fmt":"-404M","longFmt":"-404,000,000"},"otherCashflowsFromInvestingActivities":{"raw":-23000000,"fmt":"-23M","longFmt":"-23,000,000"},"totalCashflowsFromInvestingActivities":{"raw":-496000000,"fmt":"-496M","longFmt":"-496,000,000"},"dividendsPaid":{"raw":-199000000,"fmt":"-199M","longFmt":"-199,000,000"},"netBorrowings":{"raw":29000000,"fmt":"29M","longFmt":"29,000,000"},"otherCashflowsFromFinancingActivities":{"raw":-10000000,"fmt":"-10M","longFmt":"-10,000,000"},"totalCashFromFinancingActivities":{"raw":-368000000,"fmt":"-368M","longFmt":"-368,000,000"},"effectOfExchangeRate":{"raw":1000000,"fmt":"1M","longFmt":"1,000,000"},"changeInCash":{"raw":11000000,"fmt":"11M","longFmt":"11,000,000"},"repurchaseOfStock":{"raw":-200000000,"fmt":"-200M","longFmt":"-200,000,000"},"issuanceOfStock":{"raw":12000000,"fmt":"12M","longFmt":"12,000,000"}},{"maxAge":1,"endDate":{"raw":1530316800,"fmt":"2018-06-30"},"netIncome":{"raw":499000000,"fmt":"499M","longFmt":"499,000,000"},"depreciation":{"raw":384000000,"fmt":"384M","longFmt":"384,000,000"},"changeToNetincome":{"raw":15000000,"fmt":"15M","longFmt":"15,000,000"},"changeToAccountReceivables":{"raw":19000000,"fmt":"19M","longFmt":"19,000,000"},"changeToLiabilities":{"raw":60000000,"fmt":"60M","longFmt":"60,000,000"},"changeToOperatingActivities":{"raw":-2000000,"fmt":"-2M","longFmt":"-2,000,000"},"totalCashFromOperatingActivities":{"raw":975000000,"fmt":"975M","longFmt":"975,000,000"},"capitalExpenditures":{"raw":-436000000,"fmt":"-436M","longFmt":"-436,000,000"},"otherCashflowsFromInvestingActivities":{"raw":-2000000,"fmt":"-2M","longFmt":"-2,000,000"},"totalCashflowsFromInvestingActivities":{"raw":-373000000,"fmt":"-373M","longFmt":"-373,000,000"},"dividendsPaid":{"raw":-200000000,"fmt":"-200M","longFmt":"-200,000,000"},"netBorrowings":{"raw":-122000000,"fmt":"-122M","longFmt":"-122,000,000"},"otherCashflowsFromFinancingActivities":{"raw":3000000,"fmt":"3M","longFmt":"3,000,000"},"totalCashFromFinancingActivities":{"raw":-609000000,"fmt":"-609M","longFmt":"-609,000,000"},"effectOfExchangeRate":{"raw":1000000,"fmt":"1M","longFmt":"1,000,000"},"changeInCash":{"raw":-7000000,"fmt":"-7M","longFmt":"-7,000,000"},"repurchaseOfStock":{"raw":-300000000,"fmt":"-300M","longFmt":"-300,000,000"},"issuanceOfStock":{"raw":10000000,"fmt":"10M","longFmt":"10,000,000"}}],"maxAge":86400},"defaultKeyStatistics":{"maxAge":1,"priceHint":{"raw":2,"fmt":"2","longFmt":"2"},"enterpriseValue":{"raw":64225357824,"fmt":"64.23B","longFmt":"64,225,357,824"},"forwardPE":{"raw":25.02123,"fmt":"25.02"},"profitMargins":{"raw":0.12425,"fmt":"12.43%"},"floatShares":{"raw":423676302,"fmt":"423.68M","longFmt":"423,676,302"},"sharesOutstanding":{"raw":424681984,"fmt":"424.68M","longFmt":"424,681,984"},"sharesShort":{"raw":3583429,"fmt":"3.58M","longFmt":"3,583,429"},"sharesShortPriorMonth":{"raw":3928002,"fmt":"3.93M","longFmt":"3,928,002"},"sharesShortPreviousMonthDate":{"raw":1559260800,"fmt":"2019-05-31"},"dateShortInterest":{"raw":1561680000,"fmt":"2019-06-28"},"sharesPercentSharesOut":{"raw":0.0084,"fmt":"0.84%"},"heldPercentInsiders":{"raw":0.00342,"fmt":"0.34%"},"heldPercentInstitutions":{"raw":0.81452006,"fmt":"81.45%"},"shortRatio":{"raw":1.92,"fmt":"1.92"},"shortPercentOfFloat":{"raw":0.0084,"fmt":"0.84%"},"beta":{"raw":0.599285,"fmt":"0.6"},"morningStarOverallRating":{},"morningStarRiskRating":{},"category":null,"bookValue":{"raw":15.104,"fmt":"15.10"},"priceToBook":{"raw":7.802569,"fmt":"7.80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-0.124,"fmt":"-12.40%"},"revenueQuarterlyGrowth":{},"netIncomeToCommon":{"raw":1876000000,"fmt":"1.88B","longFmt":"1,876,000,000"},"trailingEps":{"raw":4.355,"fmt":"4.36"},"forwardEps":{"raw":4.71,"fmt":"4.71"},"pegRatio":{"raw":3.2,"fmt":"3.20"},"lastSplitFactor":null,"lastSplitDate":{},"enterpriseToRevenue":{"raw":4.254,"fmt":"4.25"},"enterpriseToEbitda":{"raw":15.123,"fmt":"15.12"},"52WeekChange":{"raw":0.40897703,"fmt":"40.90%"},"SandP52WeekChange":{"raw":0.077139735,"fmt":"7.71%"},"lastDividendValue":{},"lastCapGain":{},"annualHoldingsTurnover":{}},"financialData":{"maxAge":86400,"currentPrice":{"raw":117.85,"fmt":"117.85"},"targetHighPrice":{"raw":129.0,"fmt":"129.00"},"targetLowPrice":{"raw":110.0,"fmt":"110.00"},"targetMeanPrice":{"raw":119.56,"fmt":"119.56"},"targetMedianPrice":{"raw":120.0,"fmt":"120.00"},"recommendationMean":{"raw":1.7,"fmt":"1.70"},"recommendationKey":"buy","numberOfAnalystOpinions":{"raw":9,"fmt":"9","longFmt":"9"},"totalCash":{"raw":57000000,"fmt":"57M","longFmt":"57,000,000"},"totalCashPerShare":{"raw":0.134,"fmt":"0.13"},"ebitda":{"raw":4247000064,"fmt":"4.25B","longFmt":"4,247,000,064"},"totalDebt":{"raw":10753999872,"fmt":"10.75B","longFmt":"10,753,999,872"},"quickRatio":{"raw":0.592,"fmt":"0.59"},"currentRatio":{"raw":0.689,"fmt":"0.69"},"totalRevenue":{"raw":15098999808,"fmt":"15.1B","longFmt":"15,098,999,808"},"debtToEquity":{"raw":167.586,"fmt":"167.59"},"revenuePerShare":{"raw":35.369,"fmt":"35.37"},"returnOnAssets":{"raw":0.07561,"fmt":"7.56%"},"returnOnEquity":{"raw":0.30043,"fmt":"30.04%"},"grossProfits":{"raw":5665000000,"fmt":"5.67B","longFmt":"5,665,000,000"},"freeCashflow":{"raw":1475250048,"fmt":"1.48B","longFmt":"1,475,250,048"},"operatingCashflow":{"raw":3651000064,"fmt":"3.65B","longFmt":"3,651,000,064"},"earningsGrowth":{"raw":-0.11,"fmt":"-11.00%"},"revenueGrowth":{"raw":0.053,"fmt":"5.30%"},"grossMargins":{"raw":0.37989,"fmt":"37.99%"},"ebitdaMargins":{"raw":0.28128,"fmt":"28.13%"},"operatingMargins":{"raw":0.1822,"fmt":"18.22%"},"profitMargins":{"raw":0.12425,"fmt":"12.43%"},"financialCurrency":"USD"}}],"error":null}} </t>
  </si>
  <si>
    <t xml:space="preserve">{"quoteSummary":{"result":[{"cashflowStatementHistoryQuarterly":{"cashflowStatements":[{"maxAge":1,"endDate":{"raw":1546214400,"fmt":"2018-12-31"},"netIncome":{"raw":3175000000,"fmt":"3.17B","longFmt":"3,175,000,000"},"depreciation":{"raw":233500000,"fmt":"233.5M","longFmt":"233,500,000"},"changeToNetincome":{"raw":-1835500000,"fmt":"-1.84B","longFmt":"-1,835,500,000"},"changeToAccountReceivables":{"raw":-649000000,"fmt":"-649M","longFmt":"-649,000,000"},"changeToLiabilities":{"raw":488000000,"fmt":"488M","longFmt":"488,000,000"},"changeToInventory":{"raw":-235500000,"fmt":"-235.5M","longFmt":"-235,500,000"},"changeToOperatingActivities":{"raw":848500000,"fmt":"848.5M","longFmt":"848,500,000"},"totalCashFromOperatingActivities":{"raw":2173500000,"fmt":"2.17B","longFmt":"2,173,500,000"},"capitalExpenditures":{"raw":-417000000,"fmt":"-417M","longFmt":"-417,000,000"},"investments":{"raw":23500000,"fmt":"23.5M","longFmt":"23,500,000"},"otherCashflowsFromInvestingActivities":{"raw":87500000,"fmt":"87.5M","longFmt":"87,500,000"},"totalCashflowsFromInvestingActivities":{"raw":3042500000,"fmt":"3.04B","longFmt":"3,042,500,000"},"dividendsPaid":{"raw":-1016500000,"fmt":"-1.02B","longFmt":"-1,016,500,000"},"netBorrowings":{"raw":-2260500000,"fmt":"-2.26B","longFmt":"-2,260,500,000"},"otherCashflowsFromFinancingActivities":{"raw":-417000000,"fmt":"-417M","longFmt":"-417,000,000"},"totalCashFromFinancingActivities":{"raw":-5576500000,"fmt":"-5.58B","longFmt":"-5,576,500,000"},"changeInCash":{"raw":-360500000,"fmt":"-360.5M","longFmt":"-360,500,000"},"repurchaseOfStock":{"raw":-1882500000,"fmt":"-1.88B","longFmt":"-1,882,500,000"}},{"maxAge":1,"endDate":{"raw":1538265600,"fmt":"2018-09-30"},"netIncome":{"raw":3175000000,"fmt":"3.17B","longFmt":"3,175,000,000"},"depreciation":{"raw":233500000,"fmt":"233.5M","longFmt":"233,500,000"},"changeToNetincome":{"raw":-1835500000,"fmt":"-1.84B","longFmt":"-1,835,500,000"},"changeToAccountReceivables":{"raw":-649000000,"fmt":"-649M","longFmt":"-649,000,000"},"changeToLiabilities":{"raw":488000000,"fmt":"488M","longFmt":"488,000,000"},"changeToInventory":{"raw":-235500000,"fmt":"-235.5M","longFmt":"-235,500,000"},"changeToOperatingActivities":{"raw":848500000,"fmt":"848.5M","longFmt":"848,500,000"},"totalCashFromOperatingActivities":{"raw":2173500000,"fmt":"2.17B","longFmt":"2,173,500,000"},"capitalExpenditures":{"raw":-417000000,"fmt":"-417M","longFmt":"-417,000,000"},"investments":{"raw":23500000,"fmt":"23.5M","longFmt":"23,500,000"},"otherCashflowsFromInvestingActivities":{"raw":87500000,"fmt":"87.5M","longFmt":"87,500,000"},"totalCashflowsFromInvestingActivities":{"raw":3042500000,"fmt":"3.04B","longFmt":"3,042,500,000"},"dividendsPaid":{"raw":-1016500000,"fmt":"-1.02B","longFmt":"-1,016,500,000"},"netBorrowings":{"raw":-2260500000,"fmt":"-2.26B","longFmt":"-2,260,500,000"},"otherCashflowsFromFinancingActivities":{"raw":-417000000,"fmt":"-417M","longFmt":"-417,000,000"},"totalCashFromFinancingActivities":{"raw":-5576500000,"fmt":"-5.58B","longFmt":"-5,576,500,000"},"changeInCash":{"raw":-360500000,"fmt":"-360.5M","longFmt":"-360,500,000"},"repurchaseOfStock":{"raw":-1882500000,"fmt":"-1.88B","longFmt":"-1,882,500,000"}},{"maxAge":1,"endDate":{"raw":1530316800,"fmt":"2018-06-30"},"netIncome":{"raw":1519500000,"fmt":"1.52B","longFmt":"1,519,500,000"},"depreciation":{"raw":491500000,"fmt":"491.5M","longFmt":"491,500,000"},"changeToNetincome":{"raw":40500000,"fmt":"40.5M","longFmt":"40,500,000"},"changeToAccountReceivables":{"raw":-649000000,"fmt":"-649M","longFmt":"-649,000,000"},"changeToLiabilities":{"raw":0,"fmt":null,"longFmt":"0"},"changeToInventory":{"raw":-235500000,"fmt":"-235.5M","longFmt":"-235,500,000"},"changeToOperatingActivities":{"raw":-848500000,"fmt":"-848.5M","longFmt":"-848,500,000"},"totalCashFromOperatingActivities":{"raw":1203000000,"fmt":"1.2B","longFmt":"1,203,000,000"},"capitalExpenditures":{"raw":-247500000,"fmt":"-247.5M","longFmt":"-247,500,000"},"investments":{"raw":23500000,"fmt":"23.5M","longFmt":"23,500,000"},"otherCashflowsFromInvestingActivities":{"raw":44500000,"fmt":"44.5M","longFmt":"44,500,000"},"totalCashflowsFromInvestingActivities":{"raw":-720500000,"fmt":"-720.5M","longFmt":"-720,500,000"},"dividendsPaid":{"raw":-1016500000,"fmt":"-1.02B","longFmt":"-1,016,500,000"},"netBorrowings":{"raw":2243000000,"fmt":"2.24B","longFmt":"2,243,000,000"},"otherCashflowsFromFinancingActivities":{"raw":-168000000,"fmt":"-168M","longFmt":"-168,000,000"},"totalCashFromFinancingActivities":{"raw":-197500000,"fmt":"-197.5M","longFmt":"-197,500,000"},"effectOfExchangeRate":{"raw":36000000,"fmt":"36M","longFmt":"36,000,000"},"changeInCash":{"raw":321000000,"fmt":"321M","longFmt":"321,000,000"},"repurchaseOfStock":{"raw":-1256000000,"fmt":"-1.26B","longFmt":"-1,256,000,000"}},{"maxAge":1,"endDate":{"raw":1522454400,"fmt":"2018-03-31"},"netIncome":{"raw":1519500000,"fmt":"1.52B","longFmt":"1,519,500,000"},"depreciation":{"raw":491500000,"fmt":"491.5M","longFmt":"491,500,000"},"changeToNetincome":{"raw":40500000,"fmt":"40.5M","longFmt":"40,500,000"},"changeToAccountReceivables":{"raw":-649000000,"fmt":"-649M","longFmt":"-649,000,000"},"changeToLiabilities":{"raw":0,"fmt":null,"longFmt":"0"},"changeToInventory":{"raw":-235500000,"fmt":"-235.5M","longFmt":"-235,500,000"},"changeToOperatingActivities":{"raw":-848500000,"fmt":"-848.5M","longFmt":"-848,500,000"},"totalCashFromOperatingActivities":{"raw":1203000000,"fmt":"1.2B","longFmt":"1,203,000,000"},"capitalExpenditures":{"raw":-247500000,"fmt":"-247.5M","longFmt":"-247,500,000"},"investments":{"raw":23500000,"fmt":"23.5M","longFmt":"23,500,000"},"otherCashflowsFromInvestingActivities":{"raw":44500000,"fmt":"44.5M","longFmt":"44,500,000"},"totalCashflowsFromInvestingActivities":{"raw":-720500000,"fmt":"-720.5M","longFmt":"-720,500,000"},"dividendsPaid":{"raw":-1016500000,"fmt":"-1.02B","longFmt":"-1,016,500,000"},"netBorrowings":{"raw":2243000000,"fmt":"2.24B","longFmt":"2,243,000,000"},"otherCashflowsFromFinancingActivities":{"raw":-168000000,"fmt":"-168M","longFmt":"-168,000,000"},"totalCashFromFinancingActivities":{"raw":-197500000,"fmt":"-197.5M","longFmt":"-197,500,000"},"effectOfExchangeRate":{"raw":36000000,"fmt":"36M","longFmt":"36,000,000"},"changeInCash":{"raw":321000000,"fmt":"321M","longFmt":"321,000,000"},"repurchaseOfStock":{"raw":-1256000000,"fmt":"-1.26B","longFmt":"-1,256,000,000"}}],"maxAge":86400},"defaultKeyStatistics":{"maxAge":1,"priceHint":{"raw":2,"fmt":"2","longFmt":"2"},"enterpriseValue":{"raw":158685822976,"fmt":"158.69B","longFmt":"158,685,822,976"},"forwardPE":{},"profitMargins":{"raw":0.18416001,"fmt":"18.42%"},"floatShares":{"raw":1349509140,"fmt":"1.35B","longFmt":"1,349,509,140"},"sharesOutstanding":{"raw":2754680064,"fmt":"2.75B","longFmt":"2,754,680,064"},"sharesShort":{"raw":1600427,"fmt":"1.6M","longFmt":"1,600,427"},"sharesShortPriorMonth":{"raw":1994654,"fmt":"1.99M","longFmt":"1,994,654"},"sharesShortPreviousMonthDate":{"raw":1559260800,"fmt":"2019-05-31"},"dateShortInterest":{"raw":1561680000,"fmt":"2019-06-28"},"sharesPercentSharesOut":{"raw":5.9999997E-4,"fmt":"0.06%"},"heldPercentInsiders":{"raw":0.0,"fmt":"0.00%"},"heldPercentInstitutions":{"raw":0.099980004,"fmt":"10.00%"},"shortRatio":{"raw":1.55,"fmt":"1.55"},"shortPercentOfFloat":{},"beta":{"raw":0.389787,"fmt":"0.39"},"morningStarOverallRating":{},"morningStarRiskRating":{},"category":null,"bookValue":{"raw":5.025,"fmt":"5.03"},"priceToBook":{"raw":12.127362,"fmt":"12.13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1546214400,"fmt":"2018-12-31"},"earningsQuarterlyGrowth":{"raw":1.158,"fmt":"115.80%"},"revenueQuarterlyGrowth":{},"netIncomeToCommon":{},"trailingEps":{"raw":2.527,"fmt":"2.53"},"forwardEps":{"raw":2.46,"fmt":"2.46"},"pegRatio":{},"lastSplitFactor":"1/3","lastSplitDate":{"raw":1148515200,"fmt":"2006-05-25"},"enterpriseToRevenue":{},"enterpriseToEbitda":{},"52WeekChange":{"raw":0.08276844,"fmt":"8.28%"},"SandP52WeekChange":{"raw":0.077139735,"fmt":"7.71%"},"lastDividendValue":{},"lastCapGain":{},"annualHoldingsTurnover":{}},"financialData":{"maxAge":86400,"currentPrice":{"raw":60.94,"fmt":"60.94"},"targetHighPrice":{"raw":70.0,"fmt":"70.00"},"targetLowPrice":{"raw":70.0,"fmt":"70.00"},"targetMeanPrice":{"raw":70.0,"fmt":"70.00"},"targetMedianPrice":{"raw":70.0,"fmt":"70.00"},"recommendationMean":{},"recommendationKey":"none","numberOfAnalystOpinions":{"raw":1,"fmt":"1","longFmt":"1"},"totalCash":{},"totalCashPerShare":{},"ebitda":{},"totalDebt":{},"quickRatio":{"raw":0.46,"fmt":"0.46"},"currentRatio":{"raw":0.783,"fmt":"0.78"},"totalRevenue":{},"debtToEquity":{"raw":202.449,"fmt":"202.45"},"revenuePerShare":{},"returnOnAssets":{"raw":0.13059,"fmt":"13.06%"},"returnOnEquity":{"raw":0.73526,"fmt":"73.53%"},"grossProfits":{"raw":22213000000,"fmt":"22.21B","longFmt":"22,213,000,000"},"freeCashflow":{},"operatingCashflow":{},"earningsGrowth":{"raw":1.256,"fmt":"125.60%"},"revenueGrowth":{"raw":-0.052,"fmt":"-5.20%"},"grossMargins":{"raw":0.4357,"fmt":"43.57%"},"ebitdaMargins":{"raw":0.27382,"fmt":"27.38%"},"operatingMargins":{"raw":0.0,"fmt":"0.00%"},"profitMargins":{"raw":0.18416001,"fmt":"18.42%"},"financialCurrency":"EUR"}}],"error":null}} </t>
  </si>
  <si>
    <t xml:space="preserve">{"quoteSummary":{"result":[{"cashflowStatementHistoryQuarterly":{"cashflowStatements":[{"maxAge":1,"endDate":{"raw":1551312000,"fmt":"2019-02-28"},"netIncome":{"raw":203334000,"fmt":"203.33M","longFmt":"203,334,000"},"depreciation":{"raw":126384000,"fmt":"126.38M","longFmt":"126,384,000"},"changeToNetincome":{"raw":34202000,"fmt":"34.2M","longFmt":"34,202,000"},"changeToAccountReceivables":{"raw":24646000,"fmt":"24.65M","longFmt":"24,646,000"},"changeToLiabilities":{"raw":2034000,"fmt":"2.03M","longFmt":"2,034,000"},"changeToInventory":{"raw":-32141000,"fmt":"-32.14M","longFmt":"-32,141,000"},"changeToOperatingActivities":{"raw":9077000,"fmt":"9.08M","longFmt":"9,077,000"},"totalCashFromOperatingActivities":{"raw":326150000,"fmt":"326.15M","longFmt":"326,150,000"},"capitalExpenditures":{"raw":-70191000,"fmt":"-70.19M","longFmt":"-70,191,000"},"investments":{"raw":-3473000,"fmt":"-3.47M","longFmt":"-3,473,000"},"otherCashflowsFromInvestingActivities":{"raw":-5087000,"fmt":"-5.09M","longFmt":"-5,087,000"},"totalCashflowsFromInvestingActivities":{"raw":-76374000,"fmt":"-76.37M","longFmt":"-76,374,000"},"dividendsPaid":{"raw":-220760000,"fmt":"-220.76M","longFmt":"-220,760,000"},"netBorrowings":{"raw":44000000,"fmt":"44M","longFmt":"44,000,000"},"otherCashflowsFromFinancingActivities":{"raw":-2726000,"fmt":"-2.73M","longFmt":"-2,726,000"},"totalCashFromFinancingActivities":{"raw":-257919000,"fmt":"-257.92M","longFmt":"-257,919,000"},"effectOfExchangeRate":{"raw":523000,"fmt":"523k","longFmt":"523,000"},"changeInCash":{"raw":-7620000,"fmt":"-7.62M","longFmt":"-7,620,000"},"repurchaseOfStock":{"raw":-100095000,"fmt":"-100.09M","longFmt":"-100,095,000"},"issuanceOfStock":{"raw":21662000,"fmt":"21.66M","longFmt":"21,662,000"}},{"maxAge":1,"endDate":{"raw":1543536000,"fmt":"2018-11-30"},"netIncome":{"raw":243013000,"fmt":"243.01M","longFmt":"243,013,000"},"depreciation":{"raw":70776000,"fmt":"70.78M","longFmt":"70,776,000"},"changeToNetincome":{"raw":-30556000,"fmt":"-30.56M","longFmt":"-30,556,000"},"changeToAccountReceivables":{"raw":-70697000,"fmt":"-70.7M","longFmt":"-70,697,000"},"changeToLiabilities":{"raw":-1626000,"fmt":"-1.63M","longFmt":"-1,626,000"},"changeToInventory":{"raw":-53263000,"fmt":"-53.26M","longFmt":"-53,263,000"},"changeToOperatingActivities":{"raw":36220000,"fmt":"36.22M","longFmt":"36,220,000"},"totalCashFromOperatingActivities":{"raw":181582000,"fmt":"181.58M","longFmt":"181,582,000"},"capitalExpenditures":{"raw":-73086000,"fmt":"-73.09M","longFmt":"-73,086,000"},"investments":{"raw":57713000,"fmt":"57.71M","longFmt":"57,713,000"},"otherCashflowsFromInvestingActivities":{"raw":-1515000,"fmt":"-1.51M","longFmt":"-1,515,000"},"totalCashflowsFromInvestingActivities":{"raw":-15855000,"fmt":"-15.86M","longFmt":"-15,855,000"},"dividendsPaid":{"raw":-220760000,"fmt":"-220.76M","longFmt":"-220,760,000"},"netBorrowings":{"raw":173500000,"fmt":"173.5M","longFmt":"173,500,000"},"otherCashflowsFromFinancingActivities":{"raw":-4810000,"fmt":"-4.81M","longFmt":"-4,810,000"},"totalCashFromFinancingActivities":{"raw":-194871000,"fmt":"-194.87M","longFmt":"-194,871,000"},"effectOfExchangeRate":{"raw":-733000,"fmt":"-733k","longFmt":"-733,000"},"changeInCash":{"raw":-29877000,"fmt":"-29.88M","longFmt":"-29,877,000"},"repurchaseOfStock":{"raw":-368661000,"fmt":"-368.66M","longFmt":"-368,661,000"},"issuanceOfStock":{"raw":5100000,"fmt":"5.1M","longFmt":"5,100,000"}},{"maxAge":1,"endDate":{"raw":1535673600,"fmt":"2018-08-31"},"netIncome":{"raw":212515000,"fmt":"212.51M","longFmt":"212,515,000"},"depreciation":{"raw":69169000,"fmt":"69.17M","longFmt":"69,169,000"},"changeToNetincome":{"raw":55194000,"fmt":"55.19M","longFmt":"55,194,000"},"changeToAccountReceivables":{"raw":-15051000,"fmt":"-15.05M","longFmt":"-15,051,000"},"changeToLiabilities":{"raw":-329000,"fmt":"-329k","longFmt":"-329,000"},"changeToInventory":{"raw":-57648000,"fmt":"-57.65M","longFmt":"-57,648,000"},"changeToOperatingActivities":{"raw":-130672000,"fmt":"-130.67M","longFmt":"-130,672,000"},"totalCashFromOperatingActivities":{"raw":162985000,"fmt":"162.99M","longFmt":"162,985,000"},"capitalExpenditures":{"raw":-64528000,"fmt":"-64.53M","longFmt":"-64,528,000"},"investments":{"raw":1558000,"fmt":"1.56M","longFmt":"1,558,000"},"otherCashflowsFromInvestingActivities":{"raw":-202000,"fmt":"-202k","longFmt":"-202,000"},"totalCashflowsFromInvestingActivities":{"raw":-70785000,"fmt":"-70.78M","longFmt":"-70,785,000"},"dividendsPaid":{"raw":-220760000,"fmt":"-220.76M","longFmt":"-220,760,000"},"netBorrowings":{"raw":173500000,"fmt":"173.5M","longFmt":"173,500,000"},"otherCashflowsFromFinancingActivities":{"raw":-552000,"fmt":"-552k","longFmt":"-552,000"},"totalCashFromFinancingActivities":{"raw":-112508000,"fmt":"-112.51M","longFmt":"-112,508,000"},"effectOfExchangeRate":{"raw":-60000,"fmt":"-60k","longFmt":"-60,000"},"changeInCash":{"raw":-20368000,"fmt":"-20.37M","longFmt":"-20,368,000"},"repurchaseOfStock":{"raw":-139468000,"fmt":"-139.47M","longFmt":"-139,468,000"},"issuanceOfStock":{"raw":27512000,"fmt":"27.51M","longFmt":"27,512,000"}},{"maxAge":1,"endDate":{"raw":1527724800,"fmt":"2018-05-31"},"netIncome":{"raw":186171000,"fmt":"186.17M","longFmt":"186,171,000"},"depreciation":{"raw":74514000,"fmt":"74.51M","longFmt":"74,514,000"},"changeToNetincome":{"raw":30584000,"fmt":"30.58M","longFmt":"30,584,000"},"changeToAccountReceivables":{"raw":-26221000,"fmt":"-26.22M","longFmt":"-26,221,000"},"changeToLiabilities":{"raw":35855000,"fmt":"35.85M","longFmt":"35,855,000"},"changeToInventory":{"raw":-27583000,"fmt":"-27.58M","longFmt":"-27,583,000"},"changeToOperatingActivities":{"raw":26687000,"fmt":"26.69M","longFmt":"26,687,000"},"totalCashFromOperatingActivities":{"raw":303296000,"fmt":"303.3M","longFmt":"303,296,000"},"capitalExpenditures":{"raw":-75659000,"fmt":"-75.66M","longFmt":"-75,659,000"},"investments":{"raw":37375000,"fmt":"37.38M","longFmt":"37,375,000"},"otherCashflowsFromInvestingActivities":{"raw":-383000,"fmt":"-383k","longFmt":"-383,000"},"totalCashflowsFromInvestingActivities":{"raw":-45715000,"fmt":"-45.72M","longFmt":"-45,715,000"},"dividendsPaid":{"raw":-220760000,"fmt":"-220.76M","longFmt":"-220,760,000"},"netBorrowings":{"raw":-187500000,"fmt":"-187.5M","longFmt":"-187,500,000"},"otherCashflowsFromFinancingActivities":{"raw":-91000,"fmt":"-91k","longFmt":"-91,000"},"totalCashFromFinancingActivities":{"raw":-271850000,"fmt":"-271.85M","longFmt":"-271,850,000"},"effectOfExchangeRate":{"raw":430000,"fmt":"430k","longFmt":"430,000"},"changeInCash":{"raw":-13839000,"fmt":"-13.84M","longFmt":"-13,839,000"},"repurchaseOfStock":{"raw":-90269000,"fmt":"-90.27M","longFmt":"-90,269,000"},"issuanceOfStock":{"raw":6010000,"fmt":"6.01M","longFmt":"6,010,000"}}],"maxAge":86400},"defaultKeyStatistics":{"maxAge":1,"priceHint":{"raw":2,"fmt":"2","longFmt":"2"},"enterpriseValue":{"raw":28034220032,"fmt":"28.03B","longFmt":"28,034,220,032"},"forwardPE":{"raw":29.22476,"fmt":"29.22"},"profitMargins":{"raw":0.12485,"fmt":"12.48%"},"floatShares":{"raw":84143993,"fmt":"84.14M","longFmt":"84,143,993"},"sharesOutstanding":{"raw":106978000,"fmt":"106.98M","longFmt":"106,978,000"},"sharesShort":{"raw":3067704,"fmt":"3.07M","longFmt":"3,067,704"},"sharesShortPriorMonth":{"raw":3072735,"fmt":"3.07M","longFmt":"3,072,735"},"sharesShortPreviousMonthDate":{"raw":1559260800,"fmt":"2019-05-31"},"dateShortInterest":{"raw":1561680000,"fmt":"2019-06-28"},"sharesPercentSharesOut":{"raw":0.0293,"fmt":"2.93%"},"heldPercentInsiders":{"raw":0.15467,"fmt":"15.47%"},"heldPercentInstitutions":{"raw":0.68843,"fmt":"68.84%"},"shortRatio":{"raw":5.59,"fmt":"5.59"},"shortPercentOfFloat":{"raw":0.0353,"fmt":"3.53%"},"beta":{"raw":1.115171,"fmt":"1.12"},"morningStarOverallRating":{},"morningStarRiskRating":{},"category":null,"bookValue":{"raw":30.3,"fmt":"30.30"},"priceToBook":{"raw":8.024753,"fmt":"8.02"},"annualReportExpenseRatio":{},"ytdReturn":{},"beta3Year":{},"totalAssets":{},"yield":{},"fundFamily":null,"fundInceptionDate":{},"legalType":null,"threeYearAverageReturn":{},"fiveYearAverageReturn":{},"priceToSalesTrailing12Months":{},"lastFiscalYearEnd":{"raw":1527724800,"fmt":"2018-05-31"},"nextFiscalYearEnd":{"raw":1590883200,"fmt":"2020-05-31"},"mostRecentQuarter":{"raw":1551312000,"fmt":"2019-02-28"},"earningsQuarterlyGrowth":{"raw":-0.327,"fmt":"-32.70%"},"revenueQuarterlyGrowth":{},"netIncomeToCommon":{"raw":835537024,"fmt":"835.54M","longFmt":"835,537,024"},"trailingEps":{"raw":7.581,"fmt":"7.58"},"forwardEps":{"raw":8.32,"fmt":"8.32"},"pegRatio":{"raw":2.22,"fmt":"2.22"},"lastSplitFactor":"2/3","lastSplitDate":{"raw":952473600,"fmt":"2000-03-08"},"enterpriseToRevenue":{"raw":4.142,"fmt":"4.14"},"enterpriseToEbitda":{"raw":19.451,"fmt":"19.45"},"52WeekChange":{"raw":0.26368833,"fmt":"26.37%"},"SandP52WeekChange":{"raw":0.077139735,"fmt":"7.71%"},"lastDividendValue":{},"lastCapGain":{},"annualHoldingsTurnover":{}},"financialData":{"maxAge":86400,"currentPrice":{"raw":243.15,"fmt":"243.15"},"targetHighPrice":{"raw":258.0,"fmt":"258.00"},"targetLowPrice":{"raw":160.0,"fmt":"160.00"},"targetMeanPrice":{"raw":222.44,"fmt":"222.44"},"targetMedianPrice":{"raw":226.0,"fmt":"226.00"},"recommendationMean":{"raw":2.4,"fmt":"2.40"},"recommendationKey":"buy","numberOfAnalystOpinions":{"raw":9,"fmt":"9","longFmt":"9"},"totalCash":{"raw":80859000,"fmt":"80.86M","longFmt":"80,859,000"},"totalCashPerShare":{"raw":0.773,"fmt":"0.77"},"ebitda":{"raw":1441256960,"fmt":"1.44B","longFmt":"1,441,256,960"},"totalDebt":{"raw":2762917888,"fmt":"2.76B","longFmt":"2,762,917,888"},"quickRatio":{"raw":1.007,"fmt":"1.01"},"currentRatio":{"raw":2.236,"fmt":"2.24"},"totalRevenue":{"raw":6768122880,"fmt":"6.77B","longFmt":"6,768,122,880"},"debtToEquity":{"raw":86.898,"fmt":"86.90"},"revenuePerShare":{"raw":63.523,"fmt":"63.52"},"returnOnAssets":{"raw":0.100360006,"fmt":"10.04%"},"returnOnEquity":{"raw":0.27851,"fmt":"27.85%"},"grossProfits":{"raw":2908523000,"fmt":"2.91B","longFmt":"2,908,523,000"},"freeCashflow":{"raw":534059008,"fmt":"534.06M","longFmt":"534,059,008"},"operatingCashflow":{"raw":974012992,"fmt":"974.01M","longFmt":"974,012,992"},"earningsGrowth":{"raw":-0.318,"fmt":"-31.80%"},"revenueGrowth":{"raw":0.059,"fmt":"5.90%"},"grossMargins":{"raw":0.45173,"fmt":"45.17%"},"ebitdaMargins":{"raw":0.21295,"fmt":"21.30%"},"operatingMargins":{"raw":0.17038,"fmt":"17.04%"},"profitMargins":{"raw":0.12485,"fmt":"12.48%"},"financialCurrency":"USD"}}],"error":null}} </t>
  </si>
  <si>
    <t xml:space="preserve">{"quoteSummary":{"result":[{"cashflowStatementHistoryQuarterly":{"cashflowStatements":[{"maxAge":1,"endDate":{"raw":1553990400,"fmt":"2019-03-31"},"netIncome":{"raw":796000000,"fmt":"796M","longFmt":"796,000,000"},"depreciation":{"raw":211000000,"fmt":"211M","longFmt":"211,000,000"},"changeToNetincome":{"raw":-55000000,"fmt":"-55M","longFmt":"-55,000,000"},"changeToAccountReceivables":{"raw":-434000000,"fmt":"-434M","longFmt":"-434,000,000"},"changeToLiabilities":{"raw":551000000,"fmt":"551M","longFmt":"551,000,000"},"changeToOperatingActivities":{"raw":-1547000000,"fmt":"-1.55B","longFmt":"-1,547,000,000"},"totalCashFromOperatingActivities":{"raw":639000000,"fmt":"639M","longFmt":"639,000,000"},"investments":{"raw":-722000000,"fmt":"-722M","longFmt":"-722,000,000"},"otherCashflowsFromInvestingActivities":{"raw":213000000,"fmt":"213M","longFmt":"213,000,000"},"totalCashflowsFromInvestingActivities":{"raw":-586000000,"fmt":"-586M","longFmt":"-586,000,000"},"dividendsPaid":{"raw":-205000000,"fmt":"-205M","longFmt":"-205,000,000"},"netBorrowings":{"raw":492000000,"fmt":"492M","longFmt":"492,000,000"},"totalCashFromFinancingActivities":{"raw":-71000000,"fmt":"-71M","longFmt":"-71,000,000"},"effectOfExchangeRate":{"raw":2000000,"fmt":"2M","longFmt":"2,000,000"},"changeInCash":{"raw":-16000000,"fmt":"-16M","longFmt":"-16,000,000"},"repurchaseOfStock":{"raw":-421000000,"fmt":"-421M","longFmt":"-421,000,000"},"issuanceOfStock":{"raw":63000000,"fmt":"63M","longFmt":"63,000,000"}},{"maxAge":1,"endDate":{"raw":1546214400,"fmt":"2018-12-31"},"netIncome":{"raw":621000000,"fmt":"621M","longFmt":"621,000,000"},"depreciation":{"raw":194000000,"fmt":"194M","longFmt":"194,000,000"},"changeToNetincome":{"raw":79000000,"fmt":"79M","longFmt":"79,000,000"},"changeToAccountReceivables":{"raw":115000000,"fmt":"115M","longFmt":"115,000,000"},"changeToLiabilities":{"raw":-385000000,"fmt":"-385M","longFmt":"-385,000,000"},"changeToOperatingActivities":{"raw":-798000000,"fmt":"-798M","longFmt":"-798,000,000"},"totalCashFromOperatingActivities":{"raw":948000000,"fmt":"948M","longFmt":"948,000,000"},"investments":{"raw":-304000000,"fmt":"-304M","longFmt":"-304,000,000"},"otherCashflowsFromInvestingActivities":{"raw":-315000000,"fmt":"-315M","longFmt":"-315,000,000"},"totalCashflowsFromInvestingActivities":{"raw":-570000000,"fmt":"-570M","longFmt":"-570,000,000"},"dividendsPaid":{"raw":-203000000,"fmt":"-203M","longFmt":"-203,000,000"},"netBorrowings":{"raw":492000000,"fmt":"492M","longFmt":"492,000,000"},"totalCashFromFinancingActivities":{"raw":-358000000,"fmt":"-358M","longFmt":"-358,000,000"},"effectOfExchangeRate":{"raw":-6000000,"fmt":"-6M","longFmt":"-6,000,000"},"changeInCash":{"raw":14000000,"fmt":"14M","longFmt":"14,000,000"},"repurchaseOfStock":{"raw":-170000000,"fmt":"-170M","longFmt":"-170,000,000"},"issuanceOfStock":{"raw":15000000,"fmt":"15M","longFmt":"15,000,000"}},{"maxAge":1,"endDate":{"raw":1538265600,"fmt":"2018-09-30"},"netIncome":{"raw":709000000,"fmt":"709M","longFmt":"709,000,000"},"depreciation":{"raw":198000000,"fmt":"198M","longFmt":"198,000,000"},"changeToNetincome":{"raw":-117000000,"fmt":"-117M","longFmt":"-117,000,000"},"changeToAccountReceivables":{"raw":152000000,"fmt":"152M","longFmt":"152,000,000"},"changeToLiabilities":{"raw":216000000,"fmt":"216M","longFmt":"216,000,000"},"changeToOperatingActivities":{"raw":-541000000,"fmt":"-541M","longFmt":"-541,000,000"},"totalCashFromOperatingActivities":{"raw":1734000000,"fmt":"1.73B","longFmt":"1,734,000,000"},"investments":{"raw":-1107000000,"fmt":"-1.11B","longFmt":"-1,107,000,000"},"otherCashflowsFromInvestingActivities":{"raw":-186000000,"fmt":"-186M","longFmt":"-186,000,000"},"totalCashflowsFromInvestingActivities":{"raw":-1302000000,"fmt":"-1.3B","longFmt":"-1,302,000,000"},"dividendsPaid":{"raw":-207000000,"fmt":"-207M","longFmt":"-207,000,000"},"netBorrowings":{"raw":100000000,"fmt":"100M","longFmt":"100,000,000"},"totalCashFromFinancingActivities":{"raw":-488000000,"fmt":"-488M","longFmt":"-488,000,000"},"effectOfExchangeRate":{"raw":-6000000,"fmt":"-6M","longFmt":"-6,000,000"},"changeInCash":{"raw":-56000000,"fmt":"-56M","longFmt":"-56,000,000"},"repurchaseOfStock":{"raw":-400000000,"fmt":"-400M","longFmt":"-400,000,000"},"issuanceOfStock":{"raw":19000000,"fmt":"19M","longFmt":"19,000,000"}},{"maxAge":1,"endDate":{"raw":1530316800,"fmt":"2018-06-30"},"netIncome":{"raw":524000000,"fmt":"524M","longFmt":"524,000,000"},"depreciation":{"raw":199000000,"fmt":"199M","longFmt":"199,000,000"},"changeToNetincome":{"raw":-124000000,"fmt":"-124M","longFmt":"-124,000,000"},"changeToAccountReceivables":{"raw":-263000000,"fmt":"-263M","longFmt":"-263,000,000"},"changeToLiabilities":{"raw":361000000,"fmt":"361M","longFmt":"361,000,000"},"changeToOperatingActivities":{"raw":-634000000,"fmt":"-634M","longFmt":"-634,000,000"},"totalCashFromOperatingActivities":{"raw":1144000000,"fmt":"1.14B","longFmt":"1,144,000,000"},"investments":{"raw":-43000000,"fmt":"-43M","longFmt":"-43,000,000"},"otherCashflowsFromInvestingActivities":{"raw":-22000000,"fmt":"-22M","longFmt":"-22,000,000"},"totalCashflowsFromInvestingActivities":{"raw":-76000000,"fmt":"-76M","longFmt":"-76,000,000"},"dividendsPaid":{"raw":-207000000,"fmt":"-207M","longFmt":"-207,000,000"},"netBorrowings":{"raw":-500000000,"fmt":"-500M","longFmt":"-500,000,000"},"totalCashFromFinancingActivities":{"raw":-1044000000,"fmt":"-1.04B","longFmt":"-1,044,000,000"},"effectOfExchangeRate":{"raw":-6000000,"fmt":"-6M","longFmt":"-6,000,000"},"changeInCash":{"raw":18000000,"fmt":"18M","longFmt":"18,000,000"},"repurchaseOfStock":{"raw":-350000000,"fmt":"-350M","longFmt":"-350,000,000"},"issuanceOfStock":{"raw":13000000,"fmt":"13M","longFmt":"13,000,000"}}],"maxAge":86400},"defaultKeyStatistics":{"maxAge":1,"priceHint":{"raw":2,"fmt":"2","longFmt":"2"},"enterpriseValue":{"raw":43649249280,"fmt":"43.65B","longFmt":"43,649,249,280"},"forwardPE":{"raw":13.072034,"fmt":"13.07"},"profitMargins":{"raw":0.08641,"fmt":"8.64%"},"floatShares":{"raw":255054072,"fmt":"255.05M","longFmt":"255,054,072"},"sharesOutstanding":{"raw":261270000,"fmt":"261.27M","longFmt":"261,270,000"},"sharesShort":{"raw":4484868,"fmt":"4.48M","longFmt":"4,484,868"},"sharesShortPriorMonth":{"raw":4281900,"fmt":"4.28M","longFmt":"4,281,900"},"sharesShortPreviousMonthDate":{"raw":1559260800,"fmt":"2019-05-31"},"dateShortInterest":{"raw":1561680000,"fmt":"2019-06-28"},"sharesPercentSharesOut":{"raw":0.0172,"fmt":"1.72%"},"heldPercentInsiders":{"raw":0.00476,"fmt":"0.48%"},"heldPercentInstitutions":{"raw":0.81999,"fmt":"82.00%"},"shortRatio":{"raw":3.28,"fmt":"3.28"},"shortPercentOfFloat":{"raw":0.0172,"fmt":"1.72%"},"beta":{"raw":0.804628,"fmt":"0.8"},"morningStarOverallRating":{},"morningStarRiskRating":{},"category":null,"bookValue":{"raw":92.936,"fmt":"92.94"},"priceToBook":{"raw":1.6597444,"fmt":"1.66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0.19,"fmt":"19.00%"},"revenueQuarterlyGrowth":{},"netIncomeToCommon":{"raw":2631000064,"fmt":"2.63B","longFmt":"2,631,000,064"},"trailingEps":{"raw":9.841,"fmt":"9.84"},"forwardEps":{"raw":11.8,"fmt":"11.8"},"pegRatio":{"raw":1.2,"fmt":"1.20"},"lastSplitFactor":"1/2","lastSplitDate":{"raw":894931200,"fmt":"1998-05-12"},"enterpriseToRevenue":{"raw":1.423,"fmt":"1.42"},"enterpriseToEbitda":{"raw":10.144,"fmt":"10.14"},"52WeekChange":{"raw":0.20781648,"fmt":"20.78%"},"SandP52WeekChange":{"raw":0.077139735,"fmt":"7.71%"},"lastDividendValue":{},"lastCapGain":{},"annualHoldingsTurnover":{}},"financialData":{"maxAge":86400,"currentPrice":{"raw":154.25,"fmt":"154.25"},"targetHighPrice":{"raw":182.0,"fmt":"182.00"},"targetLowPrice":{"raw":130.0,"fmt":"130.00"},"targetMeanPrice":{"raw":150.0,"fmt":"150.00"},"targetMedianPrice":{"raw":148.5,"fmt":"148.50"},"recommendationMean":{"raw":2.7,"fmt":"2.70"},"recommendationKey":"hold","numberOfAnalystOpinions":{"raw":16,"fmt":"16","longFmt":"16"},"totalCash":{"raw":4450999808,"fmt":"4.45B","longFmt":"4,450,999,808"},"totalCashPerShare":{"raw":16.995,"fmt":"17"},"ebitda":{"raw":4303000064,"fmt":"4.3B","longFmt":"4,303,000,064"},"totalDebt":{"raw":7440999936,"fmt":"7.44B","longFmt":"7,440,999,936"},"quickRatio":{"raw":0.189,"fmt":"0.19"},"currentRatio":{"raw":0.398,"fmt":"0.40"},"totalRevenue":{"raw":30666999808,"fmt":"30.67B","longFmt":"30,666,999,808"},"debtToEquity":{"raw":30.571,"fmt":"30.57"},"revenuePerShare":{"raw":115.561,"fmt":"115.56"},"returnOnAssets":{"raw":0.020750001,"fmt":"2.08%"},"returnOnEquity":{"raw":0.111999996,"fmt":"11.20%"},"grossProfits":{"raw":7610000000,"fmt":"7.61B","longFmt":"7,610,000,000"},"freeCashflow":{"raw":9099750400,"fmt":"9.1B","longFmt":"9,099,750,400"},"operatingCashflow":{"raw":4464999936,"fmt":"4.46B","longFmt":"4,464,999,936"},"earningsGrowth":{"raw":0.236,"fmt":"23.60%"},"revenueGrowth":{"raw":0.053,"fmt":"5.30%"},"grossMargins":{"raw":0.25412,"fmt":"25.41%"},"ebitdaMargins":{"raw":0.14031,"fmt":"14.03%"},"operatingMargins":{"raw":0.11416,"fmt":"11.42%"},"profitMargins":{"raw":0.08641,"fmt":"8.64%"},"financialCurrency":"USD"}}],"error":null}} </t>
  </si>
  <si>
    <t xml:space="preserve">{"quoteSummary":{"result":[{"cashflowStatementHistoryQuarterly":{"cashflowStatements":[{"maxAge":1,"endDate":{"raw":1553904000,"fmt":"2019-03-30"},"netIncome":{"raw":426000000,"fmt":"426M","longFmt":"426,000,000"},"depreciation":{"raw":270000000,"fmt":"270M","longFmt":"270,000,000"},"changeToNetincome":{"raw":-5000000,"fmt":"-5M","longFmt":"-5,000,000"},"changeToLiabilities":{"raw":0,"fmt":null,"longFmt":"0"},"changeToOperatingActivities":{"raw":-623000000,"fmt":"-623M","longFmt":"-623,000,000"},"totalCashFromOperatingActivities":{"raw":71000000,"fmt":"71M","longFmt":"71,000,000"},"capitalExpenditures":{"raw":-338000000,"fmt":"-338M","longFmt":"-338,000,000"},"investments":{"raw":-1000000,"fmt":"-1M","longFmt":"-1,000,000"},"otherCashflowsFromInvestingActivities":{"raw":22000000,"fmt":"22M","longFmt":"22,000,000"},"totalCashflowsFromInvestingActivities":{"raw":-317000000,"fmt":"-317M","longFmt":"-317,000,000"},"dividendsPaid":{"raw":-135000000,"fmt":"-135M","longFmt":"-135,000,000"},"netBorrowings":{"raw":402000000,"fmt":"402M","longFmt":"402,000,000"},"otherCashflowsFromFinancingActivities":{"raw":-24000000,"fmt":"-24M","longFmt":"-24,000,000"},"totalCashFromFinancingActivities":{"raw":201000000,"fmt":"201M","longFmt":"201,000,000"},"effectOfExchangeRate":{"raw":5000000,"fmt":"5M","longFmt":"5,000,000"},"changeInCash":{"raw":-40000000,"fmt":"-40M","longFmt":"-40,000,000"},"repurchaseOfStock":{"raw":-63000000,"fmt":"-63M","longFmt":"-63,000,000"},"issuanceOfStock":{"raw":21000000,"fmt":"21M","longFmt":"21,000,000"}},{"maxAge":1,"endDate":{"raw":1546041600,"fmt":"2018-12-29"},"netIncome":{"raw":551000000,"fmt":"551M","longFmt":"551,000,000"},"depreciation":{"raw":247000000,"fmt":"247M","longFmt":"247,000,000"},"changeToNetincome":{"raw":83000000,"fmt":"83M","longFmt":"83,000,000"},"changeToLiabilities":{"raw":0,"fmt":null,"longFmt":"0"},"changeToOperatingActivities":{"raw":-16000000,"fmt":"-16M","longFmt":"-16,000,000"},"totalCashFromOperatingActivities":{"raw":868000000,"fmt":"868M","longFmt":"868,000,000"},"capitalExpenditures":{"raw":-318000000,"fmt":"-318M","longFmt":"-318,000,000"},"investments":{"raw":-1000000,"fmt":"-1M","longFmt":"-1,000,000"},"otherCashflowsFromInvestingActivities":{"raw":10000000,"fmt":"10M","longFmt":"10,000,000"},"totalCashflowsFromInvestingActivities":{"raw":-2449000000,"fmt":"-2.45B","longFmt":"-2,449,000,000"},"dividendsPaid":{"raw":-134000000,"fmt":"-134M","longFmt":"-134,000,000"},"netBorrowings":{"raw":1927000000,"fmt":"1.93B","longFmt":"1,927,000,000"},"otherCashflowsFromFinancingActivities":{"raw":-2000000,"fmt":"-2M","longFmt":"-2,000,000"},"totalCashFromFinancingActivities":{"raw":1711000000,"fmt":"1.71B","longFmt":"1,711,000,000"},"effectOfExchangeRate":{"raw":5000000,"fmt":"5M","longFmt":"5,000,000"},"changeInCash":{"raw":130000000,"fmt":"130M","longFmt":"130,000,000"},"repurchaseOfStock":{"raw":-83000000,"fmt":"-83M","longFmt":"-83,000,000"},"issuanceOfStock":{"raw":3000000,"fmt":"3M","longFmt":"3,000,000"}},{"maxAge":1,"endDate":{"raw":1538179200,"fmt":"2018-09-29"},"netIncome":{"raw":537000000,"fmt":"537M","longFmt":"537,000,000"},"depreciation":{"raw":243000000,"fmt":"243M","longFmt":"243,000,000"},"changeToNetincome":{"raw":39000000,"fmt":"39M","longFmt":"39,000,000"},"changeToAccountReceivables":{"raw":-2000000,"fmt":"-2M","longFmt":"-2,000,000"},"changeToLiabilities":{"raw":-44000000,"fmt":"-44M","longFmt":"-44,000,000"},"changeToInventory":{"raw":-207000000,"fmt":"-207M","longFmt":"-207,000,000"},"changeToOperatingActivities":{"raw":359000000,"fmt":"359M","longFmt":"359,000,000"},"totalCashFromOperatingActivities":{"raw":1039000000,"fmt":"1.04B","longFmt":"1,039,000,000"},"capitalExpenditures":{"raw":-313000000,"fmt":"-313M","longFmt":"-313,000,000"},"investments":{"raw":-4000000,"fmt":"-4M","longFmt":"-4,000,000"},"otherCashflowsFromInvestingActivities":{"raw":28000000,"fmt":"28M","longFmt":"28,000,000"},"totalCashflowsFromInvestingActivities":{"raw":-483000000,"fmt":"-483M","longFmt":"-483,000,000"},"dividendsPaid":{"raw":-107000000,"fmt":"-107M","longFmt":"-107,000,000"},"netBorrowings":{"raw":-280000000,"fmt":"-280M","longFmt":"-280,000,000"},"otherCashflowsFromFinancingActivities":{"raw":-13000000,"fmt":"-13M","longFmt":"-13,000,000"},"totalCashFromFinancingActivities":{"raw":-455000000,"fmt":"-455M","longFmt":"-455,000,000"},"effectOfExchangeRate":{"raw":-1000000,"fmt":"-1M","longFmt":"-1,000,000"},"changeInCash":{"raw":100000000,"fmt":"100M","longFmt":"100,000,000"},"repurchaseOfStock":{"raw":-60000000,"fmt":"-60M","longFmt":"-60,000,000"},"issuanceOfStock":{"raw":5000000,"fmt":"5M","longFmt":"5,000,000"}},{"maxAge":1,"endDate":{"raw":1530316800,"fmt":"2018-06-30"},"netIncome":{"raw":541000000,"fmt":"541M","longFmt":"541,000,000"},"depreciation":{"raw":236000000,"fmt":"236M","longFmt":"236,000,000"},"changeToNetincome":{"raw":47000000,"fmt":"47M","longFmt":"47,000,000"},"changeToAccountReceivables":{"raw":-2000000,"fmt":"-2M","longFmt":"-2,000,000"},"changeToLiabilities":{"raw":0,"fmt":null,"longFmt":"0"},"changeToInventory":{"raw":-207000000,"fmt":"-207M","longFmt":"-207,000,000"},"changeToOperatingActivities":{"raw":-41000000,"fmt":"-41M","longFmt":"-41,000,000"},"totalCashFromOperatingActivities":{"raw":785000000,"fmt":"785M","longFmt":"785,000,000"},"capitalExpenditures":{"raw":-328000000,"fmt":"-328M","longFmt":"-328,000,000"},"investments":{"raw":-4000000,"fmt":"-4M","longFmt":"-4,000,000"},"otherCashflowsFromInvestingActivities":{"raw":-27000000,"fmt":"-27M","longFmt":"-27,000,000"},"totalCashflowsFromInvestingActivities":{"raw":-737000000,"fmt":"-737M","longFmt":"-737,000,000"},"dividendsPaid":{"raw":-108000000,"fmt":"-108M","longFmt":"-108,000,000"},"netBorrowings":{"raw":158000000,"fmt":"158M","longFmt":"158,000,000"},"otherCashflowsFromFinancingActivities":{"raw":-1000000,"fmt":"-1M","longFmt":"-1,000,000"},"totalCashFromFinancingActivities":{"raw":-71000000,"fmt":"-71M","longFmt":"-71,000,000"},"effectOfExchangeRate":{"raw":-5000000,"fmt":"-5M","longFmt":"-5,000,000"},"changeInCash":{"raw":-28000000,"fmt":"-28M","longFmt":"-28,000,000"},"repurchaseOfStock":{"raw":-130000000,"fmt":"-130M","longFmt":"-130,000,000"},"issuanceOfStock":{"raw":10000000,"fmt":"10M","longFmt":"10,000,000"}}],"maxAge":86400},"defaultKeyStatistics":{"maxAge":1,"priceHint":{"raw":2,"fmt":"2","longFmt":"2"},"enterpriseValue":{"raw":41970581504,"fmt":"41.97B","longFmt":"41,970,581,504"},"forwardPE":{"raw":12.0482645,"fmt":"12.05"},"profitMargins":{"raw":0.05051,"fmt":"5.05%"},"floatShares":{"raw":289856016,"fmt":"289.86M","longFmt":"289,856,016"},"sharesOutstanding":{"raw":294804000,"fmt":"294.8M","longFmt":"294,804,000"},"sharesShort":{"raw":6142448,"fmt":"6.14M","longFmt":"6,142,448"},"sharesShortPriorMonth":{"raw":5348452,"fmt":"5.35M","longFmt":"5,348,452"},"sharesShortPreviousMonthDate":{"raw":1559260800,"fmt":"2019-05-31"},"dateShortInterest":{"raw":1561680000,"fmt":"2019-06-28"},"sharesPercentSharesOut":{"raw":0.0168,"fmt":"1.68%"},"heldPercentInsiders":{"raw":0.025290001,"fmt":"2.53%"},"heldPercentInstitutions":{"raw":0.90288,"fmt":"90.29%"},"shortRatio":{"raw":1.83,"fmt":"1.83"},"shortPercentOfFloat":{"raw":0.024600001,"fmt":"2.46%"},"beta":{"raw":0.596697,"fmt":"0.6"},"morningStarOverallRating":{},"morningStarRiskRating":{},"category":null,"bookValue":{"raw":36.794,"fmt":"36.79"},"priceToBook":{"raw":2.1710062,"fmt":"2.17"},"annualReportExpenseRatio":{},"ytdReturn":{},"beta3Year":{},"totalAssets":{},"yield":{},"fundFamily":null,"fundInceptionDate":{},"legalType":null,"threeYearAverageReturn":{},"fiveYearAverageReturn":{},"priceToSalesTrailing12Months":{},"lastFiscalYearEnd":{"raw":1538179200,"fmt":"2018-09-29"},"nextFiscalYearEnd":{"raw":1601337600,"fmt":"2020-09-29"},"mostRecentQuarter":{"raw":1553904000,"fmt":"2019-03-30"},"earningsQuarterlyGrowth":{"raw":0.352,"fmt":"35.20%"},"revenueQuarterlyGrowth":{},"netIncomeToCommon":{"raw":2055000064,"fmt":"2.06B","longFmt":"2,055,000,064"},"trailingEps":{"raw":5.598,"fmt":"5.60"},"forwardEps":{"raw":6.63,"fmt":"6.63"},"pegRatio":{"raw":2.5,"fmt":"2.50"},"lastSplitFactor":"2/3","lastSplitDate":{"raw":856224000,"fmt":"1997-02-18"},"enterpriseToRevenue":{"raw":1.032,"fmt":"1.03"},"enterpriseToEbitda":{"raw":10.227,"fmt":"10.23"},"52WeekChange":{"raw":0.24126935,"fmt":"24.13%"},"SandP52WeekChange":{"raw":0.077139735,"fmt":"7.71%"},"lastDividendValue":{},"lastCapGain":{},"annualHoldingsTurnover":{}},"financialData":{"maxAge":86400,"currentPrice":{"raw":79.88,"fmt":"79.88"},"targetHighPrice":{"raw":100.0,"fmt":"100.00"},"targetLowPrice":{"raw":50.0,"fmt":"50.00"},"targetMeanPrice":{"raw":87.54,"fmt":"87.54"},"targetMedianPrice":{"raw":90.0,"fmt":"90.00"},"recommendationMean":{"raw":2.1,"fmt":"2.10"},"recommendationKey":"buy","numberOfAnalystOpinions":{"raw":13,"fmt":"13","longFmt":"13"},"totalCash":{"raw":362000000,"fmt":"362M","longFmt":"362,000,000"},"totalCashPerShare":{"raw":0.992,"fmt":"0.99"},"ebitda":{"raw":4104000000,"fmt":"4.1B","longFmt":"4,104,000,000"},"totalDebt":{"raw":12373999616,"fmt":"12.37B","longFmt":"12,373,999,616"},"quickRatio":{"raw":0.477,"fmt":"0.48"},"currentRatio":{"raw":1.382,"fmt":"1.38"},"totalRevenue":{"raw":40685998080,"fmt":"40.69B","longFmt":"40,685,998,080"},"debtToEquity":{"raw":91.267,"fmt":"91.27"},"revenuePerShare":{"raw":111.775,"fmt":"111.78"},"returnOnAssets":{"raw":0.06412,"fmt":"6.41%"},"returnOnEquity":{"raw":0.1603,"fmt":"16.03%"},"grossProfits":{"raw":5227000000,"fmt":"5.23B","longFmt":"5,227,000,000"},"freeCashflow":{"raw":1591250048,"fmt":"1.59B","longFmt":"1,591,250,048"},"operatingCashflow":{"raw":2763000064,"fmt":"2.76B","longFmt":"2,763,000,064"},"earningsGrowth":{"raw":0.376,"fmt":"37.60%"},"revenueGrowth":{"raw":0.069,"fmt":"6.90%"},"grossMargins":{"raw":0.12845,"fmt":"12.85%"},"ebitdaMargins":{"raw":0.10087,"fmt":"10.09%"},"operatingMargins":{"raw":0.07639,"fmt":"7.64%"},"profitMargins":{"raw":0.05051,"fmt":"5.05%"},"financialCurrency":"USD"}}],"error":null}} </t>
  </si>
  <si>
    <t xml:space="preserve">{"quoteSummary":{"result":[{"cashflowStatementHistoryQuarterly":{"cashflowStatements":[{"maxAge":1,"endDate":{"raw":1553990400,"fmt":"2019-03-31"},"netIncome":{"raw":69300000,"fmt":"69.3M","longFmt":"69,300,000"},"depreciation":{"raw":18200000,"fmt":"18.2M","longFmt":"18,200,000"},"changeToNetincome":{"raw":20700000,"fmt":"20.7M","longFmt":"20,700,000"},"changeToAccountReceivables":{"raw":-62700000,"fmt":"-62.7M","longFmt":"-62,700,000"},"changeToLiabilities":{"raw":-1700000,"fmt":"-1.7M","longFmt":"-1,700,000"},"changeToInventory":{"raw":-120900000,"fmt":"-120.9M","longFmt":"-120,900,000"},"changeToOperatingActivities":{"raw":-29800000,"fmt":"-29.8M","longFmt":"-29,800,000"},"totalCashFromOperatingActivities":{"raw":-141000000,"fmt":"-141M","longFmt":"-141,000,000"},"capitalExpenditures":{"raw":-37200000,"fmt":"-37.2M","longFmt":"-37,200,000"},"otherCashflowsFromInvestingActivities":{"raw":6900000,"fmt":"6.9M","longFmt":"6,900,000"},"totalCashflowsFromInvestingActivities":{"raw":13600000,"fmt":"13.6M","longFmt":"13,600,000"},"dividendsPaid":{"raw":-25500000,"fmt":"-25.5M","longFmt":"-25,500,000"},"netBorrowings":{"raw":247100000,"fmt":"247.1M","longFmt":"247,100,000"},"totalCashFromFinancingActivities":{"raw":108900000,"fmt":"108.9M","longFmt":"108,900,000"},"effectOfExchangeRate":{"raw":3900000,"fmt":"3.9M","longFmt":"3,900,000"},"changeInCash":{"raw":-14600000,"fmt":"-14.6M","longFmt":"-14,600,000"},"repurchaseOfStock":{"raw":-113500000,"fmt":"-113.5M","longFmt":"-113,500,000"},"issuanceOfStock":{"raw":800000,"fmt":"800k","longFmt":"800,000"}},{"maxAge":1,"endDate":{"raw":1546214400,"fmt":"2018-12-31"},"netIncome":{"raw":75600000,"fmt":"75.6M","longFmt":"75,600,000"},"depreciation":{"raw":16600000,"fmt":"16.6M","longFmt":"16,600,000"},"changeToNetincome":{"raw":36600000,"fmt":"36.6M","longFmt":"36,600,000"},"changeToAccountReceivables":{"raw":104100000,"fmt":"104.1M","longFmt":"104,100,000"},"changeToLiabilities":{"raw":55300000,"fmt":"55.3M","longFmt":"55,300,000"},"changeToInventory":{"raw":-10500000,"fmt":"-10.5M","longFmt":"-10,500,000"},"changeToOperatingActivities":{"raw":-9400000,"fmt":"-9.4M","longFmt":"-9,400,000"},"totalCashFromOperatingActivities":{"raw":264200000,"fmt":"264.2M","longFmt":"264,200,000"},"capitalExpenditures":{"raw":-34300000,"fmt":"-34.3M","longFmt":"-34,300,000"},"otherCashflowsFromInvestingActivities":{"raw":6700000,"fmt":"6.7M","longFmt":"6,700,000"},"totalCashflowsFromInvestingActivities":{"raw":-28800000,"fmt":"-28.8M","longFmt":"-28,800,000"},"dividendsPaid":{"raw":-25700000,"fmt":"-25.7M","longFmt":"-25,700,000"},"netBorrowings":{"raw":-90500000,"fmt":"-90.5M","longFmt":"-90,500,000"},"totalCashFromFinancingActivities":{"raw":-221200000,"fmt":"-221.2M","longFmt":"-221,200,000"},"effectOfExchangeRate":{"raw":-14000000,"fmt":"-14M","longFmt":"-14,000,000"},"changeInCash":{"raw":200000,"fmt":"200k","longFmt":"200,000"},"repurchaseOfStock":{"raw":-105800000,"fmt":"-105.8M","longFmt":"-105,800,000"},"issuanceOfStock":{"raw":800000,"fmt":"800k","longFmt":"800,000"}},{"maxAge":1,"endDate":{"raw":1538265600,"fmt":"2018-09-30"},"netIncome":{"raw":108000000,"fmt":"108M","longFmt":"108,000,000"},"depreciation":{"raw":16600000,"fmt":"16.6M","longFmt":"16,600,000"},"changeToNetincome":{"raw":1000000,"fmt":"1M","longFmt":"1,000,000"},"changeToAccountReceivables":{"raw":158100000,"fmt":"158.1M","longFmt":"158,100,000"},"changeToLiabilities":{"raw":-62300000,"fmt":"-62.3M","longFmt":"-62,300,000"},"changeToInventory":{"raw":41800000,"fmt":"41.8M","longFmt":"41,800,000"},"changeToOperatingActivities":{"raw":19700000,"fmt":"19.7M","longFmt":"19,700,000"},"totalCashFromOperatingActivities":{"raw":266300000,"fmt":"266.3M","longFmt":"266,300,000"},"capitalExpenditures":{"raw":-17500000,"fmt":"-17.5M","longFmt":"-17,500,000"},"otherCashflowsFromInvestingActivities":{"raw":4200000,"fmt":"4.2M","longFmt":"4,200,000"},"totalCashflowsFromInvestingActivities":{"raw":-9200000,"fmt":"-9.2M","longFmt":"-9,200,000"},"dividendsPaid":{"raw":-25800000,"fmt":"-25.8M","longFmt":"-25,800,000"},"netBorrowings":{"raw":-227700000,"fmt":"-227.7M","longFmt":"-227,700,000"},"totalCashFromFinancingActivities":{"raw":-254700000,"fmt":"-254.7M","longFmt":"-254,700,000"},"effectOfExchangeRate":{"raw":4300000,"fmt":"4.3M","longFmt":"4,300,000"},"changeInCash":{"raw":6700000,"fmt":"6.7M","longFmt":"6,700,000"},"repurchaseOfStock":{"raw":-2500000,"fmt":"-2.5M","longFmt":"-2,500,000"},"issuanceOfStock":{"raw":1300000,"fmt":"1.3M","longFmt":"1,300,000"}},{"maxAge":1,"endDate":{"raw":1530316800,"fmt":"2018-06-30"},"netIncome":{"raw":137600000,"fmt":"137.6M","longFmt":"137,600,000"},"depreciation":{"raw":16200000,"fmt":"16.2M","longFmt":"16,200,000"},"changeToNetincome":{"raw":14800000,"fmt":"14.8M","longFmt":"14,800,000"},"changeToAccountReceivables":{"raw":-227600000,"fmt":"-227.6M","longFmt":"-227,600,000"},"changeToLiabilities":{"raw":31700000,"fmt":"31.7M","longFmt":"31,700,000"},"changeToInventory":{"raw":8800000,"fmt":"8.8M","longFmt":"8,800,000"},"changeToOperatingActivities":{"raw":29600000,"fmt":"29.6M","longFmt":"29,600,000"},"totalCashFromOperatingActivities":{"raw":48500000,"fmt":"48.5M","longFmt":"48,500,000"},"capitalExpenditures":{"raw":-20700000,"fmt":"-20.7M","longFmt":"-20,700,000"},"otherCashflowsFromInvestingActivities":{"raw":4200000,"fmt":"4.2M","longFmt":"4,200,000"},"totalCashflowsFromInvestingActivities":{"raw":91100000,"fmt":"91.1M","longFmt":"91,100,000"},"dividendsPaid":{"raw":-21100000,"fmt":"-21.1M","longFmt":"-21,100,000"},"netBorrowings":{"raw":63500000,"fmt":"63.5M","longFmt":"63,500,000"},"totalCashFromFinancingActivities":{"raw":-157900000,"fmt":"-157.9M","longFmt":"-157,900,000"},"effectOfExchangeRate":{"raw":600000,"fmt":"600k","longFmt":"600,000"},"changeInCash":{"raw":-17700000,"fmt":"-17.7M","longFmt":"-17,700,000"},"repurchaseOfStock":{"raw":-200700000,"fmt":"-200.7M","longFmt":"-200,700,000"},"issuanceOfStock":{"raw":400000,"fmt":"400k","longFmt":"400,000"}}],"maxAge":86400},"defaultKeyStatistics":{"maxAge":1,"priceHint":{"raw":2,"fmt":"2","longFmt":"2"},"enterpriseValue":{"raw":12787937280,"fmt":"12.79B","longFmt":"12,787,937,280"},"forwardPE":{"raw":22.852896,"fmt":"22.85"},"profitMargins":{"raw":0.10168,"fmt":"10.17%"},"floatShares":{"raw":35838280,"fmt":"35.84M","longFmt":"35,838,280"},"sharesOutstanding":{"raw":39560800,"fmt":"39.56M","longFmt":"39,560,800"},"sharesShort":{"raw":2840939,"fmt":"2.84M","longFmt":"2,840,939"},"sharesShortPriorMonth":{"raw":2997037,"fmt":"3M","longFmt":"2,997,037"},"sharesShortPreviousMonthDate":{"raw":1559260800,"fmt":"2019-05-31"},"dateShortInterest":{"raw":1561680000,"fmt":"2019-06-28"},"sharesPercentSharesOut":{"raw":0.072399996,"fmt":"7.24%"},"heldPercentInsiders":{"raw":0.09867,"fmt":"9.87%"},"heldPercentInstitutions":{"raw":0.71222997,"fmt":"71.22%"},"shortRatio":{"raw":8.78,"fmt":"8.78"},"shortPercentOfFloat":{"raw":0.080299996,"fmt":"8.03%"},"beta":{"raw":0.827808,"fmt":"0.83"},"morningStarOverallRating":{},"morningStarRiskRating":{},"category":null,"bookValue":{"raw":-5.177,"fmt":"-5.18"},"priceToBook":{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0.828,"fmt":"82.80%"},"revenueQuarterlyGrowth":{},"netIncomeToCommon":{"raw":391800000,"fmt":"391.8M","longFmt":"391,800,000"},"trailingEps":{"raw":9.619,"fmt":"9.62"},"forwardEps":{"raw":12.78,"fmt":"12.78"},"pegRatio":{"raw":1.63,"fmt":"1.63"},"lastSplitFactor":null,"lastSplitDate":{},"enterpriseToRevenue":{"raw":3.331,"fmt":"3.33"},"enterpriseToEbitda":{"raw":23.268,"fmt":"23.27"},"52WeekChange":{"raw":0.37702298,"fmt":"37.70%"},"SandP52WeekChange":{"raw":0.077139735,"fmt":"7.71%"},"lastDividendValue":{},"lastCapGain":{},"annualHoldingsTurnover":{}},"financialData":{"maxAge":86400,"currentPrice":{"raw":292.06,"fmt":"292.06"},"targetHighPrice":{"raw":291.0,"fmt":"291.00"},"targetLowPrice":{"raw":205.0,"fmt":"205.00"},"targetMeanPrice":{"raw":251.14,"fmt":"251.14"},"targetMedianPrice":{"raw":259.0,"fmt":"259.00"},"recommendationMean":{"raw":3.1,"fmt":"3.10"},"recommendationKey":"hold","numberOfAnalystOpinions":{"raw":14,"fmt":"14","longFmt":"14"},"totalCash":{"raw":31700000,"fmt":"31.7M","longFmt":"31,700,000"},"totalCashPerShare":{"raw":0.808,"fmt":"0.81"},"ebitda":{"raw":549600000,"fmt":"549.6M","longFmt":"549,600,000"},"totalDebt":{"raw":1467299968,"fmt":"1.47B","longFmt":"1,467,299,968"},"quickRatio":{"raw":0.582,"fmt":"0.58"},"currentRatio":{"raw":1.331,"fmt":"1.33"},"totalRevenue":{"raw":3839399936,"fmt":"3.84B","longFmt":"3,839,399,936"},"debtToEquity":{},"revenuePerShare":{"raw":95.626,"fmt":"95.63"},"returnOnAssets":{"raw":0.14418,"fmt":"14.42%"},"returnOnEquity":{},"grossProfits":{"raw":1111200000,"fmt":"1.11B","longFmt":"1,111,200,000"},"freeCashflow":{"raw":310987488,"fmt":"310.99M","longFmt":"310,987,488"},"operatingCashflow":{"raw":438000000,"fmt":"438M","longFmt":"438,000,000"},"earningsGrowth":{"raw":0.919,"fmt":"91.90%"},"revenueGrowth":{"raw":-0.053,"fmt":"-5.30%"},"grossMargins":{"raw":0.28379,"fmt":"28.38%"},"ebitdaMargins":{"raw":0.14315,"fmt":"14.32%"},"operatingMargins":{"raw":0.12593001,"fmt":"12.59%"},"profitMargins":{"raw":0.10168,"fmt":"10.17%"},"financialCurrency":"USD"}}],"error":null}} </t>
  </si>
  <si>
    <t xml:space="preserve">{"quoteSummary":{"result":[{"cashflowStatementHistoryQuarterly":{"cashflowStatements":[{"maxAge":1,"endDate":{"raw":1553990400,"fmt":"2019-03-31"},"netIncome":{"raw":88132000,"fmt":"88.13M","longFmt":"88,132,000"},"depreciation":{"raw":91886000,"fmt":"91.89M","longFmt":"91,886,000"},"changeToNetincome":{"raw":23948000,"fmt":"23.95M","longFmt":"23,948,000"},"changeToAccountReceivables":{"raw":15946000,"fmt":"15.95M","longFmt":"15,946,000"},"changeToLiabilities":{"raw":-17642000,"fmt":"-17.64M","longFmt":"-17,642,000"},"changeToInventory":{"raw":2781000,"fmt":"2.78M","longFmt":"2,781,000"},"changeToOperatingActivities":{"raw":-38524000,"fmt":"-38.52M","longFmt":"-38,524,000"},"totalCashFromOperatingActivities":{"raw":182581000,"fmt":"182.58M","longFmt":"182,581,000"},"capitalExpenditures":{"raw":-64226000,"fmt":"-64.23M","longFmt":"-64,226,000"},"investments":{"raw":-29111000,"fmt":"-29.11M","longFmt":"-29,111,000"},"totalCashflowsFromInvestingActivities":{"raw":-93337000,"fmt":"-93.34M","longFmt":"-93,337,000"},"otherCashflowsFromFinancingActivities":{"raw":-277000,"fmt":"-277k","longFmt":"-277,000"},"totalCashFromFinancingActivities":{"raw":-63531000,"fmt":"-63.53M","longFmt":"-63,531,000"},"effectOfExchangeRate":{"raw":178000,"fmt":"178k","longFmt":"178,000"},"changeInCash":{"raw":25891000,"fmt":"25.89M","longFmt":"25,891,000"},"repurchaseOfStock":{"raw":-63254000,"fmt":"-63.25M","longFmt":"-63,254,000"}},{"maxAge":1,"endDate":{"raw":1546214400,"fmt":"2018-12-31"},"netIncome":{"raw":32019000,"fmt":"32.02M","longFmt":"32,019,000"},"depreciation":{"raw":53217000,"fmt":"53.22M","longFmt":"53,217,000"},"changeToNetincome":{"raw":9482000,"fmt":"9.48M","longFmt":"9,482,000"},"changeToAccountReceivables":{"raw":-21740000,"fmt":"-21.74M","longFmt":"-21,740,000"},"changeToLiabilities":{"raw":20726000,"fmt":"20.73M","longFmt":"20,726,000"},"changeToInventory":{"raw":-3284000,"fmt":"-3.28M","longFmt":"-3,284,000"},"changeToOperatingActivities":{"raw":11830000,"fmt":"11.83M","longFmt":"11,830,000"},"totalCashFromOperatingActivities":{"raw":129055000,"fmt":"129.06M","longFmt":"129,055,000"},"capitalExpenditures":{"raw":-77391000,"fmt":"-77.39M","longFmt":"-77,391,000"},"investments":{"raw":-97971000,"fmt":"-97.97M","longFmt":"-97,971,000"},"totalCashflowsFromInvestingActivities":{"raw":-175362000,"fmt":"-175.36M","longFmt":"-175,362,000"},"otherCashflowsFromFinancingActivities":{"raw":-37000,"fmt":"-37k","longFmt":"-37,000"},"totalCashFromFinancingActivities":{"raw":-45357000,"fmt":"-45.36M","longFmt":"-45,357,000"},"effectOfExchangeRate":{"raw":-792000,"fmt":"-792k","longFmt":"-792,000"},"changeInCash":{"raw":-92456000,"fmt":"-92.46M","longFmt":"-92,456,000"},"repurchaseOfStock":{"raw":-45320000,"fmt":"-45.32M","longFmt":"-45,320,000"}},{"maxAge":1,"endDate":{"raw":1538265600,"fmt":"2018-09-30"},"netIncome":{"raw":38204000,"fmt":"38.2M","longFmt":"38,204,000"},"depreciation":{"raw":52654000,"fmt":"52.65M","longFmt":"52,654,000"},"changeToNetincome":{"raw":39809000,"fmt":"39.81M","longFmt":"39,809,000"},"changeToAccountReceivables":{"raw":-3179000,"fmt":"-3.18M","longFmt":"-3,179,000"},"changeToLiabilities":{"raw":3732000,"fmt":"3.73M","longFmt":"3,732,000"},"changeToInventory":{"raw":2569000,"fmt":"2.57M","longFmt":"2,569,000"},"changeToOperatingActivities":{"raw":52653000,"fmt":"52.65M","longFmt":"52,653,000"},"totalCashFromOperatingActivities":{"raw":197079000,"fmt":"197.08M","longFmt":"197,079,000"},"capitalExpenditures":{"raw":-81494000,"fmt":"-81.49M","longFmt":"-81,494,000"},"investments":{"raw":21077000,"fmt":"21.08M","longFmt":"21,077,000"},"totalCashflowsFromInvestingActivities":{"raw":-60417000,"fmt":"-60.42M","longFmt":"-60,417,000"},"otherCashflowsFromFinancingActivities":{"raw":-95000,"fmt":"-95k","longFmt":"-95,000"},"totalCashFromFinancingActivities":{"raw":-19322000,"fmt":"-19.32M","longFmt":"-19,322,000"},"effectOfExchangeRate":{"raw":50000,"fmt":"50k","longFmt":"50,000"},"changeInCash":{"raw":117390000,"fmt":"117.39M","longFmt":"117,390,000"},"repurchaseOfStock":{"raw":-19227000,"fmt":"-19.23M","longFmt":"-19,227,000"}},{"maxAge":1,"endDate":{"raw":1530316800,"fmt":"2018-06-30"},"netIncome":{"raw":46884000,"fmt":"46.88M","longFmt":"46,884,000"},"depreciation":{"raw":49193000,"fmt":"49.19M","longFmt":"49,193,000"},"changeToNetincome":{"raw":67333000,"fmt":"67.33M","longFmt":"67,333,000"},"changeToAccountReceivables":{"raw":2854000,"fmt":"2.85M","longFmt":"2,854,000"},"changeToLiabilities":{"raw":-2791000,"fmt":"-2.79M","longFmt":"-2,791,000"},"changeToInventory":{"raw":-3458000,"fmt":"-3.46M","longFmt":"-3,458,000"},"changeToOperatingActivities":{"raw":-24698000,"fmt":"-24.7M","longFmt":"-24,698,000"},"totalCashFromOperatingActivities":{"raw":94302000,"fmt":"94.3M","longFmt":"94,302,000"},"capitalExpenditures":{"raw":-70981000,"fmt":"-70.98M","longFmt":"-70,981,000"},"investments":{"raw":455000,"fmt":"455k","longFmt":"455,000"},"totalCashflowsFromInvestingActivities":{"raw":-70526000,"fmt":"-70.53M","longFmt":"-70,526,000"},"otherCashflowsFromFinancingActivities":{"raw":-33000,"fmt":"-33k","longFmt":"-33,000"},"totalCashFromFinancingActivities":{"raw":-29208000,"fmt":"-29.21M","longFmt":"-29,208,000"},"effectOfExchangeRate":{"raw":-691000,"fmt":"-691k","longFmt":"-691,000"},"changeInCash":{"raw":-6123000,"fmt":"-6.12M","longFmt":"-6,123,000"},"repurchaseOfStock":{"raw":-29175000,"fmt":"-29.18M","longFmt":"-29,175,000"}}],"maxAge":86400},"defaultKeyStatistics":{"maxAge":1,"priceHint":{"raw":2,"fmt":"2","longFmt":"2"},"enterpriseValue":{"raw":22995240960,"fmt":"23B","longFmt":"22,995,240,960"},"forwardPE":{"raw":45.252083,"fmt":"45.25"},"profitMargins":{"raw":0.04085,"fmt":"4.08%"},"floatShares":{"raw":24124650,"fmt":"24.12M","longFmt":"24,124,650"},"sharesOutstanding":{"raw":27713600,"fmt":"27.71M","longFmt":"27,713,600"},"sharesShort":{"raw":1683347,"fmt":"1.68M","longFmt":"1,683,347"},"sharesShortPriorMonth":{"raw":1854247,"fmt":"1.85M","longFmt":"1,854,247"},"sharesShortPreviousMonthDate":{"raw":1559260800,"fmt":"2019-05-31"},"dateShortInterest":{"raw":1561680000,"fmt":"2019-06-28"},"sharesPercentSharesOut":{"raw":0.060700003,"fmt":"6.07%"},"heldPercentInsiders":{"raw":0.02517,"fmt":"2.52%"},"heldPercentInstitutions":{"raw":0.62727,"fmt":"62.73%"},"shortRatio":{"raw":3.48,"fmt":"3.48"},"shortPercentOfFloat":{"raw":0.0687,"fmt":"6.87%"},"beta":{"raw":1.182839,"fmt":"1.18"},"morningStarOverallRating":{},"morningStarRiskRating":{},"category":null,"bookValue":{"raw":53.524,"fmt":"53.52"},"priceToBook":{"raw":14.220537,"fmt":"14.22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0.483,"fmt":"48.30%"},"revenueQuarterlyGrowth":{},"netIncomeToCommon":{"raw":205239008,"fmt":"205.24M","longFmt":"205,239,008"},"trailingEps":{"raw":7.317,"fmt":"7.32"},"forwardEps":{"raw":16.82,"fmt":"16.82"},"pegRatio":{"raw":1.82,"fmt":"1.82"},"lastSplitFactor":null,"lastSplitDate":{},"enterpriseToRevenue":{"raw":4.576,"fmt":"4.58"},"enterpriseToEbitda":{"raw":38.997,"fmt":"39.00"},"52WeekChange":{"raw":0.6809052,"fmt":"68.09%"},"SandP52WeekChange":{"raw":0.077139735,"fmt":"7.71%"},"lastDividendValue":{},"lastCapGain":{},"annualHoldingsTurnover":{}},"financialData":{"maxAge":86400,"currentPrice":{"raw":761.14,"fmt":"761.14"},"targetHighPrice":{"raw":870.0,"fmt":"870.00"},"targetLowPrice":{"raw":420.0,"fmt":"420.00"},"targetMeanPrice":{"raw":698.46,"fmt":"698.46"},"targetMedianPrice":{"raw":700.0,"fmt":"700.00"},"recommendationMean":{"raw":2.7,"fmt":"2.70"},"recommendationKey":"hold","numberOfAnalystOpinions":{"raw":26,"fmt":"26","longFmt":"26"},"totalCash":{"raw":735024000,"fmt":"735.02M","longFmt":"735,024,000"},"totalCashPerShare":{"raw":26.522,"fmt":"26.52"},"ebitda":{"raw":589667968,"fmt":"589.67M","longFmt":"589,667,968"},"totalDebt":{"raw":2671566080,"fmt":"2.67B","longFmt":"2,671,566,080"},"quickRatio":{"raw":1.349,"fmt":"1.35"},"currentRatio":{"raw":1.44,"fmt":"1.44"},"totalRevenue":{"raw":5024804864,"fmt":"5.02B","longFmt":"5,024,804,864"},"debtToEquity":{"raw":180.049,"fmt":"180.05"},"revenuePerShare":{"raw":180.949,"fmt":"180.95"},"returnOnAssets":{"raw":0.07081,"fmt":"7.08%"},"returnOnEquity":{"raw":0.14413999,"fmt":"14.41%"},"grossProfits":{"raw":1591023000,"fmt":"1.59B","longFmt":"1,591,023,000"},"freeCashflow":{"raw":320890368,"fmt":"320.89M","longFmt":"320,890,368"},"operatingCashflow":{"raw":603017024,"fmt":"603.02M","longFmt":"603,017,024"},"earningsGrowth":{"raw":0.47,"fmt":"47.00%"},"revenueGrowth":{"raw":0.139,"fmt":"13.90%"},"grossMargins":{"raw":0.33193,"fmt":"33.19%"},"ebitdaMargins":{"raw":0.11735,"fmt":"11.73%"},"operatingMargins":{"raw":0.07579,"fmt":"7.58%"},"profitMargins":{"raw":0.04085,"fmt":"4.08%"},"financialCurrency":"USD"}}],"error":null}} </t>
  </si>
  <si>
    <t xml:space="preserve">{"quoteSummary":{"result":[{"cashflowStatementHistoryQuarterly":{"cashflowStatements":[{"maxAge":1,"endDate":{"raw":1553990400,"fmt":"2019-03-31"},"netIncome":{"raw":52522000,"fmt":"52.52M","longFmt":"52,522,000"},"depreciation":{"raw":7373000,"fmt":"7.37M","longFmt":"7,373,000"},"changeToNetincome":{"raw":6631000,"fmt":"6.63M","longFmt":"6,631,000"},"changeToAccountReceivables":{"raw":-13453000,"fmt":"-13.45M","longFmt":"-13,453,000"},"changeToLiabilities":{"raw":-3029000,"fmt":"-3.03M","longFmt":"-3,029,000"},"changeToOperatingActivities":{"raw":-17411000,"fmt":"-17.41M","longFmt":"-17,411,000"},"totalCashFromOperatingActivities":{"raw":39369000,"fmt":"39.37M","longFmt":"39,369,000"},"capitalExpenditures":{"raw":-649000,"fmt":"-649k","longFmt":"-649,000"},"investments":{"raw":14410000,"fmt":"14.41M","longFmt":"14,410,000"},"otherCashflowsFromInvestingActivities":{"raw":-15000,"fmt":"-15k","longFmt":"-15,000"},"totalCashflowsFromInvestingActivities":{"raw":10562000,"fmt":"10.56M","longFmt":"10,562,000"},"dividendsPaid":{"raw":-19412000,"fmt":"-19.41M","longFmt":"-19,412,000"},"totalCashFromFinancingActivities":{"raw":-36227000,"fmt":"-36.23M","longFmt":"-36,227,000"},"effectOfExchangeRate":{"raw":943000,"fmt":"943k","longFmt":"943,000"},"changeInCash":{"raw":14647000,"fmt":"14.65M","longFmt":"14,647,000"},"repurchaseOfStock":{"raw":-16987000,"fmt":"-16.99M","longFmt":"-16,987,000"},"issuanceOfStock":{"raw":172000,"fmt":"172k","longFmt":"172,000"}},{"maxAge":1,"endDate":{"raw":1546214400,"fmt":"2018-12-31"},"netIncome":{"raw":45831000,"fmt":"45.83M","longFmt":"45,831,000"},"depreciation":{"raw":3048000,"fmt":"3.05M","longFmt":"3,048,000"},"changeToNetincome":{"raw":3212000,"fmt":"3.21M","longFmt":"3,212,000"},"changeToAccountReceivables":{"raw":4443000,"fmt":"4.44M","longFmt":"4,443,000"},"changeToLiabilities":{"raw":8785000,"fmt":"8.79M","longFmt":"8,785,000"},"changeToOperatingActivities":{"raw":3697000,"fmt":"3.7M","longFmt":"3,697,000"},"totalCashFromOperatingActivities":{"raw":70105000,"fmt":"70.11M","longFmt":"70,105,000"},"capitalExpenditures":{"raw":-12067000,"fmt":"-12.07M","longFmt":"-12,067,000"},"investments":{"raw":1275000,"fmt":"1.27M","longFmt":"1,275,000"},"otherCashflowsFromInvestingActivities":{"raw":14000,"fmt":"14k","longFmt":"14,000"},"totalCashflowsFromInvestingActivities":{"raw":-13312000,"fmt":"-13.31M","longFmt":"-13,312,000"},"dividendsPaid":{"raw":-15539000,"fmt":"-15.54M","longFmt":"-15,539,000"},"totalCashFromFinancingActivities":{"raw":-20242000,"fmt":"-20.24M","longFmt":"-20,242,000"},"effectOfExchangeRate":{"raw":-314000,"fmt":"-314k","longFmt":"-314,000"},"changeInCash":{"raw":36237000,"fmt":"36.24M","longFmt":"36,237,000"},"repurchaseOfStock":{"raw":-6289000,"fmt":"-6.29M","longFmt":"-6,289,000"},"issuanceOfStock":{"raw":1586000,"fmt":"1.59M","longFmt":"1,586,000"}},{"maxAge":1,"endDate":{"raw":1538265600,"fmt":"2018-09-30"},"netIncome":{"raw":38594000,"fmt":"38.59M","longFmt":"38,594,000"},"depreciation":{"raw":6173000,"fmt":"6.17M","longFmt":"6,173,000"},"changeToNetincome":{"raw":3655000,"fmt":"3.65M","longFmt":"3,655,000"},"changeToAccountReceivables":{"raw":-210000,"fmt":"-210k","longFmt":"-210,000"},"changeToLiabilities":{"raw":-755000,"fmt":"-755k","longFmt":"-755,000"},"changeToOperatingActivities":{"raw":10283000,"fmt":"10.28M","longFmt":"10,283,000"},"totalCashFromOperatingActivities":{"raw":67994000,"fmt":"67.99M","longFmt":"67,994,000"},"capitalExpenditures":{"raw":-7786000,"fmt":"-7.79M","longFmt":"-7,786,000"},"investments":{"raw":2840000,"fmt":"2.84M","longFmt":"2,840,000"},"otherCashflowsFromInvestingActivities":{"raw":9000,"fmt":"9k","longFmt":"9,000"},"totalCashflowsFromInvestingActivities":{"raw":-7572000,"fmt":"-7.57M","longFmt":"-7,572,000"},"dividendsPaid":{"raw":-15543000,"fmt":"-15.54M","longFmt":"-15,543,000"},"totalCashFromFinancingActivities":{"raw":-20551000,"fmt":"-20.55M","longFmt":"-20,551,000"},"effectOfExchangeRate":{"raw":-472000,"fmt":"-472k","longFmt":"-472,000"},"changeInCash":{"raw":39399000,"fmt":"39.4M","longFmt":"39,399,000"},"repurchaseOfStock":{"raw":-6024000,"fmt":"-6.02M","longFmt":"-6,024,000"},"issuanceOfStock":{"raw":1016000,"fmt":"1.02M","longFmt":"1,016,000"}},{"maxAge":1,"endDate":{"raw":1530316800,"fmt":"2018-06-30"},"netIncome":{"raw":40487000,"fmt":"40.49M","longFmt":"40,487,000"},"depreciation":{"raw":5790000,"fmt":"5.79M","longFmt":"5,790,000"},"changeToNetincome":{"raw":4237000,"fmt":"4.24M","longFmt":"4,237,000"},"changeToAccountReceivables":{"raw":5605000,"fmt":"5.61M","longFmt":"5,605,000"},"changeToLiabilities":{"raw":5293000,"fmt":"5.29M","longFmt":"5,293,000"},"changeToOperatingActivities":{"raw":4819000,"fmt":"4.82M","longFmt":"4,819,000"},"totalCashFromOperatingActivities":{"raw":54379000,"fmt":"54.38M","longFmt":"54,379,000"},"capitalExpenditures":{"raw":-13757000,"fmt":"-13.76M","longFmt":"-13,757,000"},"investments":{"raw":-20000,"fmt":"-20k","longFmt":"-20,000"},"otherCashflowsFromInvestingActivities":{"raw":40000,"fmt":"40k","longFmt":"40,000"},"totalCashflowsFromInvestingActivities":{"raw":-16683000,"fmt":"-16.68M","longFmt":"-16,683,000"},"dividendsPaid":{"raw":-15536000,"fmt":"-15.54M","longFmt":"-15,536,000"},"totalCashFromFinancingActivities":{"raw":-22435000,"fmt":"-22.43M","longFmt":"-22,435,000"},"effectOfExchangeRate":{"raw":-744000,"fmt":"-744k","longFmt":"-744,000"},"changeInCash":{"raw":14517000,"fmt":"14.52M","longFmt":"14,517,000"},"repurchaseOfStock":{"raw":-7012000,"fmt":"-7.01M","longFmt":"-7,012,000"},"issuanceOfStock":{"raw":113000,"fmt":"113k","longFmt":"113,000"}}],"maxAge":86400},"defaultKeyStatistics":{"maxAge":1,"priceHint":{"raw":2,"fmt":"2","longFmt":"2"},"enterpriseValue":{"raw":13347006464,"fmt":"13.35B","longFmt":"13,347,006,464"},"forwardPE":{"raw":60.296326,"fmt":"60.30"},"profitMargins":{"raw":0.39841998,"fmt":"39.84%"},"floatShares":{"raw":36337360,"fmt":"36.34M","longFmt":"36,337,360"},"sharesOutstanding":{"raw":37697500,"fmt":"37.7M","longFmt":"37,697,500"},"sharesShort":{"raw":2008209,"fmt":"2.01M","longFmt":"2,008,209"},"sharesShortPriorMonth":{"raw":2808018,"fmt":"2.81M","longFmt":"2,808,018"},"sharesShortPreviousMonthDate":{"raw":1559260800,"fmt":"2019-05-31"},"dateShortInterest":{"raw":1561680000,"fmt":"2019-06-28"},"sharesPercentSharesOut":{"raw":0.0533,"fmt":"5.33%"},"heldPercentInsiders":{"raw":0.02646,"fmt":"2.65%"},"heldPercentInstitutions":{"raw":1.06054,"fmt":"106.05%"},"shortRatio":{"raw":2.52,"fmt":"2.52"},"shortPercentOfFloat":{"raw":0.0624,"fmt":"6.24%"},"beta":{"raw":0.084718,"fmt":"0.08"},"morningStarOverallRating":{},"morningStarRiskRating":{},"category":null,"bookValue":{"raw":16.741,"fmt":"16.74"},"priceToBook":{"raw":21.57428,"fmt":"21.57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0.096,"fmt":"9.60%"},"revenueQuarterlyGrowth":{},"netIncomeToCommon":{"raw":177434000,"fmt":"177.43M","longFmt":"177,434,000"},"trailingEps":{"raw":4.688,"fmt":"4.69"},"forwardEps":{"raw":5.99,"fmt":"5.99"},"pegRatio":{"raw":5.18,"fmt":"5.18"},"lastSplitFactor":null,"lastSplitDate":{},"enterpriseToRevenue":{"raw":29.97,"fmt":"29.97"},"enterpriseToEbitda":{"raw":56.39,"fmt":"56.39"},"52WeekChange":{"raw":0.75157785,"fmt":"75.16%"},"SandP52WeekChange":{"raw":0.077139735,"fmt":"7.71%"},"lastDividendValue":{},"lastCapGain":{},"annualHoldingsTurnover":{}},"financialData":{"maxAge":86400,"currentPrice":{"raw":361.175,"fmt":"361.17"},"targetHighPrice":{"raw":350.0,"fmt":"350.00"},"targetLowPrice":{"raw":245.0,"fmt":"245.00"},"targetMeanPrice":{"raw":297.44,"fmt":"297.44"},"targetMedianPrice":{"raw":315.0,"fmt":"315.00"},"recommendationMean":{"raw":3.3,"fmt":"3.30"},"recommendationKey":"hold","numberOfAnalystOpinions":{"raw":9,"fmt":"9","longFmt":"9"},"totalCash":{"raw":344713984,"fmt":"344.71M","longFmt":"344,713,984"},"totalCashPerShare":{"raw":9.144,"fmt":"9.14"},"ebitda":{"raw":236692992,"fmt":"236.69M","longFmt":"236,692,992"},"totalDebt":{"raw":90845000,"fmt":"90.84M","longFmt":"90,845,000"},"quickRatio":{"raw":8.436,"fmt":"8.44"},"currentRatio":{"raw":8.9,"fmt":"8.90"},"totalRevenue":{"raw":445342016,"fmt":"445.34M","longFmt":"445,342,016"},"debtToEquity":{"raw":14.394,"fmt":"14.39"},"revenuePerShare":{"raw":12.043,"fmt":"12.04"},"returnOnAssets":{"raw":0.19757,"fmt":"19.76%"},"returnOnEquity":{"raw":0.30374,"fmt":"30.37%"},"grossProfits":{"raw":302582000,"fmt":"302.58M","longFmt":"302,582,000"},"freeCashflow":{"raw":128123000,"fmt":"128.12M","longFmt":"128,123,000"},"operatingCashflow":{"raw":231847008,"fmt":"231.85M","longFmt":"231,847,008"},"earningsGrowth":{"raw":0.093,"fmt":"9.30%"},"revenueGrowth":{"raw":0.085,"fmt":"8.50%"},"grossMargins":{"raw":0.6928,"fmt":"69.28%"},"ebitdaMargins":{"raw":0.53148,"fmt":"53.15%"},"operatingMargins":{"raw":0.48411998,"fmt":"48.41%"},"profitMargins":{"raw":0.39841998,"fmt":"39.84%"},"financialCurrency":"USD"}}],"error":null}} </t>
  </si>
  <si>
    <t xml:space="preserve">{"quoteSummary":{"result":[{"cashflowStatementHistoryQuarterly":{"cashflowStatements":[{"maxAge":1,"endDate":{"raw":1553990400,"fmt":"2019-03-31"},"netIncome":{"raw":397400000,"fmt":"397.4M","longFmt":"397,400,000"},"depreciation":{"raw":589500000,"fmt":"589.5M","longFmt":"589,500,000"},"changeToNetincome":{"raw":81700000,"fmt":"81.7M","longFmt":"81,700,000"},"changeToLiabilities":{"raw":0,"fmt":null,"longFmt":"0"},"changeToOperatingActivities":{"raw":-283500000,"fmt":"-283.5M","longFmt":"-283,500,000"},"totalCashFromOperatingActivities":{"raw":785100000,"fmt":"785.1M","longFmt":"785,100,000"},"investments":{"raw":-6600000,"fmt":"-6.6M","longFmt":"-6,600,000"},"otherCashflowsFromInvestingActivities":{"raw":-4800000,"fmt":"-4.8M","longFmt":"-4,800,000"},"totalCashflowsFromInvestingActivities":{"raw":-323300000,"fmt":"-323.3M","longFmt":"-323,300,000"},"dividendsPaid":{"raw":-377100000,"fmt":"-377.1M","longFmt":"-377,100,000"},"netBorrowings":{"raw":215700000,"fmt":"215.7M","longFmt":"215,700,000"},"otherCashflowsFromFinancingActivities":{"raw":-516200000,"fmt":"-516.2M","longFmt":"-516,200,000"},"totalCashFromFinancingActivities":{"raw":-650400000,"fmt":"-650.4M","longFmt":"-650,400,000"},"effectOfExchangeRate":{"raw":-16600000,"fmt":"-16.6M","longFmt":"-16,600,000"},"changeInCash":{"raw":-205200000,"fmt":"-205.2M","longFmt":"-205,200,000"},"issuanceOfStock":{"raw":27200000,"fmt":"27.2M","longFmt":"27,200,000"}},{"maxAge":1,"endDate":{"raw":1546214400,"fmt":"2018-12-31"},"netIncome":{"raw":277600000,"fmt":"277.6M","longFmt":"277,600,000"},"depreciation":{"raw":438400000,"fmt":"438.4M","longFmt":"438,400,000"},"changeToNetincome":{"raw":401500000,"fmt":"401.5M","longFmt":"401,500,000"},"changeToAccountReceivables":{"raw":-32100000,"fmt":"-32.1M","longFmt":"-32,100,000"},"changeToLiabilities":{"raw":155100000,"fmt":"155.1M","longFmt":"155,100,000"},"changeToOperatingActivities":{"raw":600000,"fmt":"600k","longFmt":"600,000"},"totalCashFromOperatingActivities":{"raw":1263200000,"fmt":"1.26B","longFmt":"1,263,200,000"},"investments":{"raw":73100000,"fmt":"73.1M","longFmt":"73,100,000"},"otherCashflowsFromInvestingActivities":{"raw":-21100000,"fmt":"-21.1M","longFmt":"-21,100,000"},"totalCashflowsFromInvestingActivities":{"raw":-694400000,"fmt":"-694.4M","longFmt":"-694,400,000"},"dividendsPaid":{"raw":-348400000,"fmt":"-348.4M","longFmt":"-348,400,000"},"netBorrowings":{"raw":-208900000,"fmt":"-208.9M","longFmt":"-208,900,000"},"otherCashflowsFromFinancingActivities":{"raw":-9300000,"fmt":"-9.3M","longFmt":"-9,300,000"},"totalCashFromFinancingActivities":{"raw":-573400000,"fmt":"-573.4M","longFmt":"-573,400,000"},"effectOfExchangeRate":{"raw":16200000,"fmt":"16.2M","longFmt":"16,200,000"},"changeInCash":{"raw":11600000,"fmt":"11.6M","longFmt":"11,600,000"},"repurchaseOfStock":{"raw":-51600000,"fmt":"-51.6M","longFmt":"-51,600,000"},"issuanceOfStock":{"raw":44800000,"fmt":"44.8M","longFmt":"44,800,000"}},{"maxAge":1,"endDate":{"raw":1538265600,"fmt":"2018-09-30"},"netIncome":{"raw":366900000,"fmt":"366.9M","longFmt":"366,900,000"},"depreciation":{"raw":448900000,"fmt":"448.9M","longFmt":"448,900,000"},"changeToNetincome":{"raw":42700000,"fmt":"42.7M","longFmt":"42,700,000"},"changeToAccountReceivables":{"raw":-32100000,"fmt":"-32.1M","longFmt":"-32,100,000"},"changeToLiabilities":{"raw":0,"fmt":null,"longFmt":"0"},"changeToOperatingActivities":{"raw":-105200000,"fmt":"-105.2M","longFmt":"-105,200,000"},"totalCashFromOperatingActivities":{"raw":753300000,"fmt":"753.3M","longFmt":"753,300,000"},"investments":{"raw":83100000,"fmt":"83.1M","longFmt":"83,100,000"},"otherCashflowsFromInvestingActivities":{"raw":-8400000,"fmt":"-8.4M","longFmt":"-8,400,000"},"totalCashflowsFromInvestingActivities":{"raw":-212100000,"fmt":"-212.1M","longFmt":"-212,100,000"},"dividendsPaid":{"raw":-339500000,"fmt":"-339.5M","longFmt":"-339,500,000"},"netBorrowings":{"raw":178200000,"fmt":"178.2M","longFmt":"178,200,000"},"otherCashflowsFromFinancingActivities":{"raw":7300000,"fmt":"7.3M","longFmt":"7,300,000"},"totalCashFromFinancingActivities":{"raw":-222700000,"fmt":"-222.7M","longFmt":"-222,700,000"},"effectOfExchangeRate":{"raw":4700000,"fmt":"4.7M","longFmt":"4,700,000"},"changeInCash":{"raw":323200000,"fmt":"323.2M","longFmt":"323,200,000"},"repurchaseOfStock":{"raw":-82600000,"fmt":"-82.6M","longFmt":"-82,600,000"},"issuanceOfStock":{"raw":13900000,"fmt":"13.9M","longFmt":"13,900,000"}},{"maxAge":1,"endDate":{"raw":1530316800,"fmt":"2018-06-30"},"netIncome":{"raw":306700000,"fmt":"306.7M","longFmt":"306,700,000"},"depreciation":{"raw":449700000,"fmt":"449.7M","longFmt":"449,700,000"},"changeToNetincome":{"raw":141700000,"fmt":"141.7M","longFmt":"141,700,000"},"changeToAccountReceivables":{"raw":-32100000,"fmt":"-32.1M","longFmt":"-32,100,000"},"changeToLiabilities":{"raw":0,"fmt":null,"longFmt":"0"},"changeToOperatingActivities":{"raw":41900000,"fmt":"41.9M","longFmt":"41,900,000"},"totalCashFromOperatingActivities":{"raw":940000000,"fmt":"940M","longFmt":"940,000,000"},"investments":{"raw":335800000,"fmt":"335.8M","longFmt":"335,800,000"},"otherCashflowsFromInvestingActivities":{"raw":-8700000,"fmt":"-8.7M","longFmt":"-8,700,000"},"totalCashflowsFromInvestingActivities":{"raw":-562400000,"fmt":"-562.4M","longFmt":"-562,400,000"},"dividendsPaid":{"raw":-331300000,"fmt":"-331.3M","longFmt":"-331,300,000"},"netBorrowings":{"raw":-172600000,"fmt":"-172.6M","longFmt":"-172,600,000"},"otherCashflowsFromFinancingActivities":{"raw":-46600000,"fmt":"-46.6M","longFmt":"-46,600,000"},"totalCashFromFinancingActivities":{"raw":-628900000,"fmt":"-628.9M","longFmt":"-628,900,000"},"effectOfExchangeRate":{"raw":-57500000,"fmt":"-57.5M","longFmt":"-57,500,000"},"changeInCash":{"raw":-308800000,"fmt":"-308.8M","longFmt":"-308,800,000"},"repurchaseOfStock":{"raw":-98600000,"fmt":"-98.6M","longFmt":"-98,600,000"},"issuanceOfStock":{"raw":20200000,"fmt":"20.2M","longFmt":"20,200,000"}}],"maxAge":86400},"defaultKeyStatistics":{"maxAge":1,"priceHint":{"raw":2,"fmt":"2","longFmt":"2"},"enterpriseValue":{"raw":121290637312,"fmt":"121.29B","longFmt":"121,290,637,312"},"forwardPE":{"raw":49.50708,"fmt":"49.51"},"profitMargins":{"raw":0.17953,"fmt":"17.95%"},"floatShares":{"raw":440706205,"fmt":"440.71M","longFmt":"440,706,205"},"sharesOutstanding":{"raw":442023008,"fmt":"442.02M","longFmt":"442,023,008"},"sharesShort":{"raw":4083558,"fmt":"4.08M","longFmt":"4,083,558"},"sharesShortPriorMonth":{"raw":4372947,"fmt":"4.37M","longFmt":"4,372,947"},"sharesShortPreviousMonthDate":{"raw":1559260800,"fmt":"2019-05-31"},"dateShortInterest":{"raw":1561680000,"fmt":"2019-06-28"},"sharesPercentSharesOut":{"raw":0.0092,"fmt":"0.92%"},"heldPercentInsiders":{"raw":0.00214,"fmt":"0.21%"},"heldPercentInstitutions":{"raw":0.9572,"fmt":"95.72%"},"shortRatio":{"raw":2.12,"fmt":"2.12"},"shortPercentOfFloat":{"raw":0.0107,"fmt":"1.07%"},"beta":{"raw":0.05326,"fmt":"0.05"},"morningStarOverallRating":{},"morningStarRiskRating":{},"category":null,"bookValue":{"raw":12.098,"fmt":"12.10"},"priceToBook":{"raw":17.350803,"fmt":"17.35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0.393,"fmt":"39.30%"},"revenueQuarterlyGrowth":{},"netIncomeToCommon":{"raw":1348600064,"fmt":"1.35B","longFmt":"1,348,600,064"},"trailingEps":{"raw":3.029,"fmt":"3.03"},"forwardEps":{"raw":4.24,"fmt":"4.24"},"pegRatio":{"raw":2.63,"fmt":"2.63"},"lastSplitFactor":null,"lastSplitDate":{},"enterpriseToRevenue":{"raw":16.147,"fmt":"16.15"},"enterpriseToEbitda":{"raw":26.35,"fmt":"26.35"},"52WeekChange":{"raw":0.4863149,"fmt":"48.63%"},"SandP52WeekChange":{"raw":0.077139735,"fmt":"7.71%"},"lastDividendValue":{},"lastCapGain":{},"annualHoldingsTurnover":{}},"financialData":{"maxAge":86400,"currentPrice":{"raw":209.91,"fmt":"209.91"},"targetHighPrice":{"raw":231.0,"fmt":"231.00"},"targetLowPrice":{"raw":162.0,"fmt":"162.00"},"targetMeanPrice":{"raw":204.4,"fmt":"204.40"},"targetMedianPrice":{"raw":208.0,"fmt":"208.00"},"recommendationMean":{"raw":2.4,"fmt":"2.40"},"recommendationKey":"buy","numberOfAnalystOpinions":{"raw":15,"fmt":"15","longFmt":"15"},"totalCash":{"raw":1004800000,"fmt":"1B","longFmt":"1,004,800,000"},"totalCashPerShare":{"raw":2.273,"fmt":"2.27"},"ebitda":{"raw":4603100160,"fmt":"4.6B","longFmt":"4,603,100,160"},"totalDebt":{"raw":28018800640,"fmt":"28.02B","longFmt":"28,018,800,640"},"quickRatio":{"raw":0.384,"fmt":"0.38"},"currentRatio":{"raw":0.463,"fmt":"0.46"},"totalRevenue":{"raw":7511699968,"fmt":"7.51B","longFmt":"7,511,699,968"},"debtToEquity":{"raw":431.769,"fmt":"431.77"},"revenuePerShare":{"raw":17.027,"fmt":"17.03"},"returnOnAssets":{"raw":0.048249997,"fmt":"4.82%"},"returnOnEquity":{"raw":0.19206,"fmt":"19.21%"},"grossProfits":{"raw":5262300000,"fmt":"5.26B","longFmt":"5,262,300,000"},"freeCashflow":{"raw":3651012608,"fmt":"3.65B","longFmt":"3,651,012,608"},"operatingCashflow":{"raw":3741600000,"fmt":"3.74B","longFmt":"3,741,600,000"},"earningsGrowth":{"raw":0.413,"fmt":"41.30%"},"revenueGrowth":{"raw":0.041,"fmt":"4.10%"},"grossMargins":{"raw":0.70695,"fmt":"70.70%"},"ebitdaMargins":{"raw":0.61279,"fmt":"61.28%"},"operatingMargins":{"raw":0.37664002,"fmt":"37.66%"},"profitMargins":{"raw":0.17953,"fmt":"17.95%"},"financialCurrency":"USD"}}],"error":null}} </t>
  </si>
  <si>
    <t xml:space="preserve">{"quoteSummary":{"result":[{"cashflowStatementHistoryQuarterly":{"cashflowStatements":[{"maxAge":1,"endDate":{"raw":1553817600,"fmt":"2019-03-29"},"netIncome":{"raw":189000000,"fmt":"189M","longFmt":"189,000,000"},"depreciation":{"raw":58000000,"fmt":"58M","longFmt":"58,000,000"},"changeToNetincome":{"raw":-73000000,"fmt":"-73M","longFmt":"-73,000,000"},"changeToAccountReceivables":{"raw":-21000000,"fmt":"-21M","longFmt":"-21,000,000"},"changeToLiabilities":{"raw":294000000,"fmt":"294M","longFmt":"294,000,000"},"changeToOperatingActivities":{"raw":-159000000,"fmt":"-159M","longFmt":"-159,000,000"},"totalCashFromOperatingActivities":{"raw":288000000,"fmt":"288M","longFmt":"288,000,000"},"capitalExpenditures":{"raw":-30000000,"fmt":"-30M","longFmt":"-30,000,000"},"totalCashflowsFromInvestingActivities":{"raw":237000000,"fmt":"237M","longFmt":"237,000,000"},"dividendsPaid":{"raw":-54000000,"fmt":"-54M","longFmt":"-54,000,000"},"netBorrowings":{"raw":-31000000,"fmt":"-31M","longFmt":"-31,000,000"},"totalCashFromFinancingActivities":{"raw":-297000000,"fmt":"-297M","longFmt":"-297,000,000"},"changeInCash":{"raw":228000000,"fmt":"228M","longFmt":"228,000,000"},"repurchaseOfStock":{"raw":-222000000,"fmt":"-222M","longFmt":"-222,000,000"},"issuanceOfStock":{"raw":10000000,"fmt":"10M","longFmt":"10,000,000"}},{"maxAge":1,"endDate":{"raw":1545955200,"fmt":"2018-12-28"},"netIncome":{"raw":188000000,"fmt":"188M","longFmt":"188,000,000"},"depreciation":{"raw":64000000,"fmt":"64M","longFmt":"64,000,000"},"changeToNetincome":{"raw":12000000,"fmt":"12M","longFmt":"12,000,000"},"changeToAccountReceivables":{"raw":-60000000,"fmt":"-60M","longFmt":"-60,000,000"},"changeToLiabilities":{"raw":-149000000,"fmt":"-149M","longFmt":"-149,000,000"},"changeToInventory":{"raw":24000000,"fmt":"24M","longFmt":"24,000,000"},"changeToOperatingActivities":{"raw":25000000,"fmt":"25M","longFmt":"25,000,000"},"totalCashFromOperatingActivities":{"raw":104000000,"fmt":"104M","longFmt":"104,000,000"},"capitalExpenditures":{"raw":-20000000,"fmt":"-20M","longFmt":"-20,000,000"},"totalCashflowsFromInvestingActivities":{"raw":-20000000,"fmt":"-20M","longFmt":"-20,000,000"},"dividendsPaid":{"raw":-47000000,"fmt":"-47M","longFmt":"-47,000,000"},"netBorrowings":{"raw":-31000000,"fmt":"-31M","longFmt":"-31,000,000"},"otherCashflowsFromFinancingActivities":{"raw":12000000,"fmt":"12M","longFmt":"12,000,000"},"totalCashFromFinancingActivities":{"raw":-290000000,"fmt":"-290M","longFmt":"-290,000,000"},"changeInCash":{"raw":-206000000,"fmt":"-206M","longFmt":"-206,000,000"},"repurchaseOfStock":{"raw":-256000000,"fmt":"-256M","longFmt":"-256,000,000"},"issuanceOfStock":{"raw":1000000,"fmt":"1M","longFmt":"1,000,000"}},{"maxAge":1,"endDate":{"raw":1538092800,"fmt":"2018-09-28"},"netIncome":{"raw":147000000,"fmt":"147M","longFmt":"147,000,000"},"depreciation":{"raw":64000000,"fmt":"64M","longFmt":"64,000,000"},"changeToNetincome":{"raw":17000000,"fmt":"17M","longFmt":"17,000,000"},"changeToAccountReceivables":{"raw":-34000000,"fmt":"-34M","longFmt":"-34,000,000"},"changeToLiabilities":{"raw":141000000,"fmt":"141M","longFmt":"141,000,000"},"changeToInventory":{"raw":9000000,"fmt":"9M","longFmt":"9,000,000"},"changeToOperatingActivities":{"raw":27000000,"fmt":"27M","longFmt":"27,000,000"},"totalCashFromOperatingActivities":{"raw":371000000,"fmt":"371M","longFmt":"371,000,000"},"capitalExpenditures":{"raw":-25000000,"fmt":"-25M","longFmt":"-25,000,000"},"otherCashflowsFromInvestingActivities":{"raw":40000000,"fmt":"40M","longFmt":"40,000,000"},"totalCashflowsFromInvestingActivities":{"raw":15000000,"fmt":"15M","longFmt":"15,000,000"},"dividendsPaid":{"raw":-48000000,"fmt":"-48M","longFmt":"-48,000,000"},"netBorrowings":{"raw":-15000000,"fmt":"-15M","longFmt":"-15,000,000"},"otherCashflowsFromFinancingActivities":{"raw":-10000000,"fmt":"-10M","longFmt":"-10,000,000"},"totalCashFromFinancingActivities":{"raw":-134000000,"fmt":"-134M","longFmt":"-134,000,000"},"changeInCash":{"raw":252000000,"fmt":"252M","longFmt":"252,000,000"},"repurchaseOfStock":{"raw":-66000000,"fmt":"-66M","longFmt":"-66,000,000"},"issuanceOfStock":{"raw":5000000,"fmt":"5M","longFmt":"5,000,000"}},{"maxAge":1,"endDate":{"raw":1530230400,"fmt":"2018-06-29"},"netIncome":{"raw":144000000,"fmt":"144M","longFmt":"144,000,000"},"depreciation":{"raw":66000000,"fmt":"66M","longFmt":"66,000,000"},"changeToNetincome":{"raw":16000000,"fmt":"16M","longFmt":"16,000,000"},"changeToAccountReceivables":{"raw":120000000,"fmt":"120M","longFmt":"120,000,000"},"changeToLiabilities":{"raw":-165000000,"fmt":"-165M","longFmt":"-165,000,000"},"changeToInventory":{"raw":30000000,"fmt":"30M","longFmt":"30,000,000"},"changeToOperatingActivities":{"raw":60000000,"fmt":"60M","longFmt":"60,000,000"},"totalCashFromOperatingActivities":{"raw":271000000,"fmt":"271M","longFmt":"271,000,000"},"capitalExpenditures":{"raw":-13000000,"fmt":"-13M","longFmt":"-13,000,000"},"otherCashflowsFromInvestingActivities":{"raw":40000000,"fmt":"40M","longFmt":"40,000,000"},"totalCashflowsFromInvestingActivities":{"raw":-13000000,"fmt":"-13M","longFmt":"-13,000,000"},"dividendsPaid":{"raw":-51000000,"fmt":"-51M","longFmt":"-51,000,000"},"netBorrowings":{"raw":-27000000,"fmt":"-27M","longFmt":"-27,000,000"},"otherCashflowsFromFinancingActivities":{"raw":-24000000,"fmt":"-24M","longFmt":"-24,000,000"},"totalCashFromFinancingActivities":{"raw":-192000000,"fmt":"-192M","longFmt":"-192,000,000"},"changeInCash":{"raw":66000000,"fmt":"66M","longFmt":"66,000,000"},"repurchaseOfStock":{"raw":-94000000,"fmt":"-94M","longFmt":"-94,000,000"},"issuanceOfStock":{"raw":4000000,"fmt":"4M","longFmt":"4,000,000"}}],"maxAge":86400},"defaultKeyStatistics":{"maxAge":1,"priceHint":{"raw":2,"fmt":"2","longFmt":"2"},"enterpriseValue":{"raw":14890434560,"fmt":"14.89B","longFmt":"14,890,434,560"},"forwardPE":{"raw":15.974658,"fmt":"15.97"},"profitMargins":{"raw":0.06468,"fmt":"6.47%"},"floatShares":{"raw":135215065,"fmt":"135.22M","longFmt":"135,215,065"},"sharesOutstanding":{"raw":144212000,"fmt":"144.21M","longFmt":"144,212,000"},"sharesShort":{"raw":3577297,"fmt":"3.58M","longFmt":"3,577,297"},"sharesShortPriorMonth":{"raw":3158516,"fmt":"3.16M","longFmt":"3,158,516"},"sharesShortPreviousMonthDate":{"raw":1559260800,"fmt":"2019-05-31"},"dateShortInterest":{"raw":1561680000,"fmt":"2019-06-28"},"sharesPercentSharesOut":{"raw":0.0248,"fmt":"2.48%"},"heldPercentInsiders":{"raw":0.00622,"fmt":"0.62%"},"heldPercentInstitutions":{"raw":0.78892,"fmt":"78.89%"},"shortRatio":{"raw":2.79,"fmt":"2.79"},"shortPercentOfFloat":{"raw":0.0295,"fmt":"2.95%"},"beta":{"raw":1.236366,"fmt":"1.24"},"morningStarOverallRating":{},"morningStarRiskRating":{},"category":null,"bookValue":{"raw":22.875,"fmt":"22.88"},"priceToBook":{"raw":3.5825136,"fmt":"3.58"},"annualReportExpenseRatio":{},"ytdReturn":{},"beta3Year":{},"totalAssets":{},"yield":{},"fundFamily":null,"fundInceptionDate":{},"legalType":null,"threeYearAverageReturn":{},"fiveYearAverageReturn":{},"priceToSalesTrailing12Months":{},"lastFiscalYearEnd":{"raw":1545955200,"fmt":"2018-12-28"},"nextFiscalYearEnd":{"raw":1609113600,"fmt":"2020-12-28"},"mostRecentQuarter":{"raw":1553817600,"fmt":"2019-03-29"},"earningsQuarterlyGrowth":{"raw":0.853,"fmt":"85.30%"},"revenueQuarterlyGrowth":{},"netIncomeToCommon":{"raw":668000000,"fmt":"668M","longFmt":"668,000,000"},"trailingEps":{"raw":4.426,"fmt":"4.43"},"forwardEps":{"raw":5.13,"fmt":"5.13"},"pegRatio":{"raw":1.71,"fmt":"1.71"},"lastSplitFactor":"1000/405","lastSplitDate":{"raw":1380499200,"fmt":"2013-09-30"},"enterpriseToRevenue":{"raw":1.442,"fmt":"1.44"},"enterpriseToEbitda":{"raw":14.345,"fmt":"14.35"},"52WeekChange":{"raw":0.31765068,"fmt":"31.77%"},"SandP52WeekChange":{"raw":0.077139735,"fmt":"7.71%"},"lastDividendValue":{},"lastCapGain":{},"annualHoldingsTurnover":{}},"financialData":{"maxAge":86400,"currentPrice":{"raw":81.95,"fmt":"81.95"},"targetHighPrice":{"raw":88.0,"fmt":"88.00"},"targetLowPrice":{"raw":75.0,"fmt":"75.00"},"targetMeanPrice":{"raw":80.9,"fmt":"80.90"},"targetMedianPrice":{"raw":81.5,"fmt":"81.50"},"recommendationMean":{"raw":2.1,"fmt":"2.10"},"recommendationKey":"buy","numberOfAnalystOpinions":{"raw":10,"fmt":"10","longFmt":"10"},"totalCash":{"raw":536000000,"fmt":"536M","longFmt":"536,000,000"},"totalCashPerShare":{"raw":3.717,"fmt":"3.72"},"ebitda":{"raw":1038000000,"fmt":"1.04B","longFmt":"1,038,000,000"},"totalDebt":{"raw":3536000000,"fmt":"3.54B","longFmt":"3,536,000,000"},"quickRatio":{"raw":1.047,"fmt":"1.05"},"currentRatio":{"raw":1.232,"fmt":"1.23"},"totalRevenue":{"raw":10328000512,"fmt":"10.33B","longFmt":"10,328,000,512"},"debtToEquity":{"raw":107.249,"fmt":"107.25"},"revenuePerShare":{"raw":69.199,"fmt":"69.20"},"returnOnAssets":{"raw":0.05377,"fmt":"5.38%"},"returnOnEquity":{"raw":0.19878,"fmt":"19.88%"},"grossProfits":{"raw":1504000000,"fmt":"1.5B","longFmt":"1,504,000,000"},"freeCashflow":{"raw":786124992,"fmt":"786.12M","longFmt":"786,124,992"},"operatingCashflow":{"raw":1034000000,"fmt":"1.03B","longFmt":"1,034,000,000"},"earningsGrowth":{"raw":0.955,"fmt":"95.50%"},"revenueGrowth":{"raw":0.055,"fmt":"5.50%"},"grossMargins":{"raw":0.14553,"fmt":"14.55%"},"ebitdaMargins":{"raw":0.1005,"fmt":"10.05%"},"operatingMargins":{"raw":0.0761,"fmt":"7.61%"},"profitMargins":{"raw":0.06468,"fmt":"6.47%"},"financialCurrency":"USD"}}],"error":null}} </t>
  </si>
  <si>
    <t xml:space="preserve">{"quoteSummary":{"result":[{"cashflowStatementHistoryQuarterly":{"cashflowStatements":[{"maxAge":1,"endDate":{"raw":1553990400,"fmt":"2019-03-31"},"netIncome":{"raw":36400000,"fmt":"36.4M","longFmt":"36,400,000"},"depreciation":{"raw":261200000,"fmt":"261.2M","longFmt":"261,200,000"},"changeToNetincome":{"raw":54000000,"fmt":"54M","longFmt":"54,000,000"},"changeToAccountReceivables":{"raw":-7400000,"fmt":"-7.4M","longFmt":"-7,400,000"},"changeToLiabilities":{"raw":-42000000,"fmt":"-42M","longFmt":"-42,000,000"},"changeToOperatingActivities":{"raw":-149200000,"fmt":"-149.2M","longFmt":"-149,200,000"},"totalCashFromOperatingActivities":{"raw":166200000,"fmt":"166.2M","longFmt":"166,200,000"},"capitalExpenditures":{"raw":-83200000,"fmt":"-83.2M","longFmt":"-83,200,000"},"totalCashflowsFromInvestingActivities":{"raw":-88000000,"fmt":"-88M","longFmt":"-88,000,000"},"netBorrowings":{"raw":-386300000,"fmt":"-386.3M","longFmt":"-386,300,000"},"otherCashflowsFromFinancingActivities":{"raw":-30500000,"fmt":"-30.5M","longFmt":"-30,500,000"},"totalCashFromFinancingActivities":{"raw":-422600000,"fmt":"-422.6M","longFmt":"-422,600,000"},"effectOfExchangeRate":{"raw":10100000,"fmt":"10.1M","longFmt":"10,100,000"},"changeInCash":{"raw":-334300000,"fmt":"-334.3M","longFmt":"-334,300,000"},"repurchaseOfStock":{"raw":-12800000,"fmt":"-12.8M","longFmt":"-12,800,000"},"issuanceOfStock":{"raw":7000000,"fmt":"7M","longFmt":"7,000,000"}},{"maxAge":1,"endDate":{"raw":1546214400,"fmt":"2018-12-31"},"netIncome":{"raw":110500000,"fmt":"110.5M","longFmt":"110,500,000"},"depreciation":{"raw":268700000,"fmt":"268.7M","longFmt":"268,700,000"},"changeToNetincome":{"raw":-4700000,"fmt":"-4.7M","longFmt":"-4,700,000"},"changeToAccountReceivables":{"raw":-105300000,"fmt":"-105.3M","longFmt":"-105,300,000"},"changeToLiabilities":{"raw":-200000,"fmt":"-200k","longFmt":"-200,000"},"changeToOperatingActivities":{"raw":441500000,"fmt":"441.5M","longFmt":"441,500,000"},"totalCashFromOperatingActivities":{"raw":716700000,"fmt":"716.7M","longFmt":"716,700,000"},"capitalExpenditures":{"raw":-113000000,"fmt":"-113M","longFmt":"-113,000,000"},"totalCashflowsFromInvestingActivities":{"raw":-138100000,"fmt":"-138.1M","longFmt":"-138,100,000"},"netBorrowings":{"raw":-52500000,"fmt":"-52.5M","longFmt":"-52,500,000"},"otherCashflowsFromFinancingActivities":{"raw":-31000000,"fmt":"-31M","longFmt":"-31,000,000"},"totalCashFromFinancingActivities":{"raw":-238300000,"fmt":"-238.3M","longFmt":"-238,300,000"},"effectOfExchangeRate":{"raw":-48700000,"fmt":"-48.7M","longFmt":"-48,700,000"},"changeInCash":{"raw":291600000,"fmt":"291.6M","longFmt":"291,600,000"},"repurchaseOfStock":{"raw":-160400000,"fmt":"-160.4M","longFmt":"-160,400,000"},"issuanceOfStock":{"raw":5600000,"fmt":"5.6M","longFmt":"5,600,000"}},{"maxAge":1,"endDate":{"raw":1538265600,"fmt":"2018-09-30"},"netIncome":{"raw":2800000,"fmt":"2.8M","longFmt":"2,800,000"},"depreciation":{"raw":326800000,"fmt":"326.8M","longFmt":"326,800,000"},"changeToNetincome":{"raw":-15900000,"fmt":"-15.9M","longFmt":"-15,900,000"},"changeToAccountReceivables":{"raw":-16700000,"fmt":"-16.7M","longFmt":"-16,700,000"},"changeToLiabilities":{"raw":18800000,"fmt":"18.8M","longFmt":"18,800,000"},"changeToOperatingActivities":{"raw":-484700000,"fmt":"-484.7M","longFmt":"-484,700,000"},"totalCashFromOperatingActivities":{"raw":-159200000,"fmt":"-159.2M","longFmt":"-159,200,000"},"capitalExpenditures":{"raw":-88800000,"fmt":"-88.8M","longFmt":"-88,800,000"},"totalCashflowsFromInvestingActivities":{"raw":-103200000,"fmt":"-103.2M","longFmt":"-103,200,000"},"netBorrowings":{"raw":-142300000,"fmt":"-142.3M","longFmt":"-142,300,000"},"otherCashflowsFromFinancingActivities":{"raw":-28500000,"fmt":"-28.5M","longFmt":"-28,500,000"},"totalCashFromFinancingActivities":{"raw":-172000000,"fmt":"-172M","longFmt":"-172,000,000"},"effectOfExchangeRate":{"raw":-4300000,"fmt":"-4.3M","longFmt":"-4,300,000"},"changeInCash":{"raw":-438700000,"fmt":"-438.7M","longFmt":"-438,700,000"},"repurchaseOfStock":{"raw":-4500000,"fmt":"-4.5M","longFmt":"-4,500,000"},"issuanceOfStock":{"raw":3300000,"fmt":"3.3M","longFmt":"3,300,000"}},{"maxAge":1,"endDate":{"raw":1530316800,"fmt":"2018-06-30"},"netIncome":{"raw":-2900000,"fmt":"-2.9M","longFmt":"-2,900,000"},"depreciation":{"raw":286400000,"fmt":"286.4M","longFmt":"286,400,000"},"changeToNetincome":{"raw":61000000,"fmt":"61M","longFmt":"61,000,000"},"changeToAccountReceivables":{"raw":-64300000,"fmt":"-64.3M","longFmt":"-64,300,000"},"changeToLiabilities":{"raw":-142500000,"fmt":"-142.5M","longFmt":"-142,500,000"},"changeToOperatingActivities":{"raw":136100000,"fmt":"136.1M","longFmt":"136,100,000"},"totalCashFromOperatingActivities":{"raw":294700000,"fmt":"294.7M","longFmt":"294,700,000"},"capitalExpenditures":{"raw":-69000000,"fmt":"-69M","longFmt":"-69,000,000"},"otherCashflowsFromInvestingActivities":{"raw":-8100000,"fmt":"-8.1M","longFmt":"-8,100,000"},"totalCashflowsFromInvestingActivities":{"raw":-91100000,"fmt":"-91.1M","longFmt":"-91,100,000"},"netBorrowings":{"raw":-116300000,"fmt":"-116.3M","longFmt":"-116,300,000"},"otherCashflowsFromFinancingActivities":{"raw":-64800000,"fmt":"-64.8M","longFmt":"-64,800,000"},"totalCashFromFinancingActivities":{"raw":-174300000,"fmt":"-174.3M","longFmt":"-174,300,000"},"effectOfExchangeRate":{"raw":-170300000,"fmt":"-170.3M","longFmt":"-170,300,000"},"changeInCash":{"raw":-141000000,"fmt":"-141M","longFmt":"-141,000,000"},"repurchaseOfStock":{"raw":-500000,"fmt":"-500k","longFmt":"-500,000"},"issuanceOfStock":{"raw":7300000,"fmt":"7.3M","longFmt":"7,300,000"}}],"maxAge":86400},"defaultKeyStatistics":{"maxAge":1,"priceHint":{"raw":2,"fmt":"2","longFmt":"2"},"enterpriseValue":{"raw":48243216384,"fmt":"48.24B","longFmt":"48,243,216,384"},"forwardPE":{"raw":24.137112,"fmt":"24.14"},"profitMargins":{"raw":0.03629,"fmt":"3.63%"},"floatShares":{"raw":309575885,"fmt":"309.58M","longFmt":"309,575,885"},"sharesOutstanding":{"raw":0,"fmt":null,"longFmt":"0"},"sharesShort":{"raw":5402885,"fmt":"5.4M","longFmt":"5,402,885"},"sharesShortPriorMonth":{"raw":5270292,"fmt":"5.27M","longFmt":"5,270,292"},"sharesShortPreviousMonthDate":{"raw":1559260800,"fmt":"2019-05-31"},"dateShortInterest":{"raw":1561680000,"fmt":"2019-06-28"},"sharesPercentSharesOut":{"raw":0.0174,"fmt":"1.74%"},"heldPercentInsiders":{"raw":0.65462,"fmt":"65.46%"},"heldPercentInstitutions":{"raw":0.0,"fmt":"0.00%"},"shortRatio":{"raw":2.36,"fmt":"2.36"},"shortPercentOfFloat":{"raw":0.0174,"fmt":"1.74%"},"beta":{"raw":0.783156,"fmt":"0.78"},"morningStarOverallRating":{},"morningStarRiskRating":{},"category":null,"bookValue":{"raw":34.091,"fmt":"34.09"},"priceToBook":{"raw":3.8728697,"fmt":"3.87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},"revenueQuarterlyGrowth":{},"netIncomeToCommon":{"raw":146800000,"fmt":"146.8M","longFmt":"146,800,000"},"trailingEps":{"raw":0.486,"fmt":"0.49"},"forwardEps":{"raw":5.47,"fmt":"5.47"},"pegRatio":{"raw":1.83,"fmt":"1.83"},"lastSplitFactor":null,"lastSplitDate":{},"enterpriseToRevenue":{"raw":11.928,"fmt":"11.93"},"enterpriseToEbitda":{"raw":29.857,"fmt":"29.86"},"52WeekChange":{"raw":0.52352333,"fmt":"52.35%"},"SandP52WeekChange":{"raw":0.077139735,"fmt":"7.71%"},"lastDividendValue":{},"lastCapGain":{},"annualHoldingsTurnover":{}},"financialData":{"maxAge":86400,"currentPrice":{"raw":132.03,"fmt":"132.03"},"targetHighPrice":{"raw":160.0,"fmt":"160.00"},"targetLowPrice":{"raw":92.0,"fmt":"92.00"},"targetMeanPrice":{"raw":127.39,"fmt":"127.39"},"targetMedianPrice":{"raw":126.5,"fmt":"126.50"},"recommendationMean":{"raw":2.3,"fmt":"2.30"},"recommendationKey":"buy","numberOfAnalystOpinions":{"raw":28,"fmt":"28","longFmt":"28"},"totalCash":{"raw":122400000,"fmt":"122.4M","longFmt":"122,400,000"},"totalCashPerShare":{"raw":0.394,"fmt":"0.39"},"ebitda":{"raw":1615800064,"fmt":"1.62B","longFmt":"1,615,800,064"},"totalDebt":{"raw":7692499968,"fmt":"7.69B","longFmt":"7,692,499,968"},"quickRatio":{"raw":0.234,"fmt":"0.23"},"currentRatio":{"raw":0.947,"fmt":"0.95"},"totalRevenue":{"raw":4044699904,"fmt":"4.04B","longFmt":"4,044,699,904"},"debtToEquity":{"raw":72.489,"fmt":"72.49"},"revenuePerShare":{"raw":13.483,"fmt":"13.48"},"returnOnAssets":{"raw":0.01051,"fmt":"1.05%"},"returnOnEquity":{"raw":0.01444,"fmt":"1.44%"},"grossProfits":{"raw":3925400000,"fmt":"3.93B","longFmt":"3,925,400,000"},"freeCashflow":{"raw":613212480,"fmt":"613.21M","longFmt":"613,212,480"},"operatingCashflow":{"raw":1018400000,"fmt":"1.02B","longFmt":"1,018,400,000"},"earningsGrowth":{},"revenueGrowth":{"raw":0.14,"fmt":"14.00%"},"grossMargins":{"raw":1.0,"fmt":"100.00%"},"ebitdaMargins":{"raw":0.39949,"fmt":"39.95%"},"operatingMargins":{"raw":0.11687,"fmt":"11.69%"},"profitMargins":{"raw":0.03629,"fmt":"3.63%"},"financialCurrency":"USD"}}],"error":null}} </t>
  </si>
  <si>
    <t xml:space="preserve">{"quoteSummary":{"result":[{"cashflowStatementHistoryQuarterly":{"cashflowStatements":[{"maxAge":1,"endDate":{"raw":1553990400,"fmt":"2019-03-31"},"netIncome":{"raw":663200000,"fmt":"663.2M","longFmt":"663,200,000"},"depreciation":{"raw":372700000,"fmt":"372.7M","longFmt":"372,700,000"},"changeToNetincome":{"raw":-223700000,"fmt":"-223.7M","longFmt":"-223,700,000"},"changeToAccountReceivables":{"raw":38600000,"fmt":"38.6M","longFmt":"38,600,000"},"changeToLiabilities":{"raw":-415400000,"fmt":"-415.4M","longFmt":"-415,400,000"},"changeToInventory":{"raw":-95800000,"fmt":"-95.8M","longFmt":"-95,800,000"},"changeToOperatingActivities":{"raw":51000000,"fmt":"51M","longFmt":"51,000,000"},"totalCashFromOperatingActivities":{"raw":390400000,"fmt":"390.4M","longFmt":"390,400,000"},"capitalExpenditures":{"raw":-414200000,"fmt":"-414.2M","longFmt":"-414,200,000"},"investments":{"raw":185600000,"fmt":"185.6M","longFmt":"185,600,000"},"otherCashflowsFromInvestingActivities":{"raw":-20500000,"fmt":"-20.5M","longFmt":"-20,500,000"},"totalCashflowsFromInvestingActivities":{"raw":-200600000,"fmt":"-200.6M","longFmt":"-200,600,000"},"dividendsPaid":{"raw":-447800000,"fmt":"-447.8M","longFmt":"-447,800,000"},"netBorrowings":{"raw":75000000,"fmt":"75M","longFmt":"75,000,000"},"otherCashflowsFromFinancingActivities":{"raw":400000,"fmt":"400k","longFmt":"400,000"},"totalCashFromFinancingActivities":{"raw":-2919300000,"fmt":"-2.92B","longFmt":"-2,919,300,000"},"effectOfExchangeRate":{"raw":23000000,"fmt":"23M","longFmt":"23,000,000"},"changeInCash":{"raw":-2706500000,"fmt":"-2.71B","longFmt":"-2,706,500,000"},"repurchaseOfStock":{"raw":-2714200000,"fmt":"-2.71B","longFmt":"-2,714,200,000"},"issuanceOfStock":{"raw":167300000,"fmt":"167.3M","longFmt":"167,300,000"}},{"maxAge":1,"endDate":{"raw":1546128000,"fmt":"2018-12-30"},"netIncome":{"raw":760600000,"fmt":"760.6M","longFmt":"760,600,000"},"depreciation":{"raw":350800000,"fmt":"350.8M","longFmt":"350,800,000"},"changeToNetincome":{"raw":-242700000,"fmt":"-242.7M","longFmt":"-242,700,000"},"changeToAccountReceivables":{"raw":-28800000,"fmt":"-28.8M","longFmt":"-28,800,000"},"changeToLiabilities":{"raw":341400000,"fmt":"341.4M","longFmt":"341,400,000"},"changeToInventory":{"raw":44800000,"fmt":"44.8M","longFmt":"44,800,000"},"changeToOperatingActivities":{"raw":1152900000,"fmt":"1.15B","longFmt":"1,152,900,000"},"totalCashFromOperatingActivities":{"raw":2379000000,"fmt":"2.38B","longFmt":"2,379,000,000"},"capitalExpenditures":{"raw":-431400000,"fmt":"-431.4M","longFmt":"-431,400,000"},"investments":{"raw":-62400000,"fmt":"-62.4M","longFmt":"-62,400,000"},"otherCashflowsFromInvestingActivities":{"raw":-16600000,"fmt":"-16.6M","longFmt":"-16,600,000"},"totalCashflowsFromInvestingActivities":{"raw":-510400000,"fmt":"-510.4M","longFmt":"-510,400,000"},"dividendsPaid":{"raw":-446700000,"fmt":"-446.7M","longFmt":"-446,700,000"},"netBorrowings":{"raw":-350000000,"fmt":"-350M","longFmt":"-350,000,000"},"otherCashflowsFromFinancingActivities":{"raw":-300000,"fmt":"-300k","longFmt":"-300,000"},"totalCashFromFinancingActivities":{"raw":-5858600000,"fmt":"-5.86B","longFmt":"-5,858,600,000"},"effectOfExchangeRate":{"raw":-4700000,"fmt":"-4.7M","longFmt":"-4,700,000"},"changeInCash":{"raw":-3994700000,"fmt":"-3.99B","longFmt":"-3,994,700,000"},"repurchaseOfStock":{"raw":-5170000000,"fmt":"-5.17B","longFmt":"-5,170,000,000"},"issuanceOfStock":{"raw":108400000,"fmt":"108.4M","longFmt":"108,400,000"}},{"maxAge":1,"endDate":{"raw":1538265600,"fmt":"2018-09-30"},"netIncome":{"raw":755500000,"fmt":"755.5M","longFmt":"755,500,000"},"depreciation":{"raw":344400000,"fmt":"344.4M","longFmt":"344,400,000"},"changeToNetincome":{"raw":65100000,"fmt":"65.1M","longFmt":"65,100,000"},"changeToAccountReceivables":{"raw":145900000,"fmt":"145.9M","longFmt":"145,900,000"},"changeToLiabilities":{"raw":7290900000,"fmt":"7.29B","longFmt":"7,290,900,000"},"changeToInventory":{"raw":-19700000,"fmt":"-19.7M","longFmt":"-19,700,000"},"changeToOperatingActivities":{"raw":-148700000,"fmt":"-148.7M","longFmt":"-148,700,000"},"totalCashFromOperatingActivities":{"raw":8433400000,"fmt":"8.43B","longFmt":"8,433,400,000"},"capitalExpenditures":{"raw":-568600000,"fmt":"-568.6M","longFmt":"-568,600,000"},"investments":{"raw":-99900000,"fmt":"-99.9M","longFmt":"-99,900,000"},"otherCashflowsFromInvestingActivities":{"raw":3700000,"fmt":"3.7M","longFmt":"3,700,000"},"totalCashflowsFromInvestingActivities":{"raw":-664800000,"fmt":"-664.8M","longFmt":"-664,800,000"},"dividendsPaid":{"raw":-483200000,"fmt":"-483.2M","longFmt":"-483,200,000"},"netBorrowings":{"raw":2687600000,"fmt":"2.69B","longFmt":"2,687,600,000"},"otherCashflowsFromFinancingActivities":{"raw":-27600000,"fmt":"-27.6M","longFmt":"-27,600,000"},"totalCashFromFinancingActivities":{"raw":-875100000,"fmt":"-875.1M","longFmt":"-875,100,000"},"effectOfExchangeRate":{"raw":-29300000,"fmt":"-29.3M","longFmt":"-29,300,000"},"changeInCash":{"raw":6864200000,"fmt":"6.86B","longFmt":"6,864,200,000"},"repurchaseOfStock":{"raw":-3073900000,"fmt":"-3.07B","longFmt":"-3,073,900,000"},"issuanceOfStock":{"raw":22000000,"fmt":"22M","longFmt":"22,000,000"}},{"maxAge":1,"endDate":{"raw":1530403200,"fmt":"2018-07-01"},"netIncome":{"raw":852500000,"fmt":"852.5M","longFmt":"852,500,000"},"depreciation":{"raw":343900000,"fmt":"343.9M","longFmt":"343,900,000"},"changeToNetincome":{"raw":89600000,"fmt":"89.6M","longFmt":"89,600,000"},"changeToAccountReceivables":{"raw":-20100000,"fmt":"-20.1M","longFmt":"-20,100,000"},"changeToLiabilities":{"raw":20900000,"fmt":"20.9M","longFmt":"20,900,000"},"changeToInventory":{"raw":-31800000,"fmt":"-31.8M","longFmt":"-31,800,000"},"changeToOperatingActivities":{"raw":-39100000,"fmt":"-39.1M","longFmt":"-39,100,000"},"totalCashFromOperatingActivities":{"raw":1215900000,"fmt":"1.22B","longFmt":"1,215,900,000"},"capitalExpenditures":{"raw":-511100000,"fmt":"-511.1M","longFmt":"-511,100,000"},"investments":{"raw":49100000,"fmt":"49.1M","longFmt":"49,100,000"},"otherCashflowsFromInvestingActivities":{"raw":4200000,"fmt":"4.2M","longFmt":"4,200,000"},"totalCashflowsFromInvestingActivities":{"raw":-457800000,"fmt":"-457.8M","longFmt":"-457,800,000"},"dividendsPaid":{"raw":-412300000,"fmt":"-412.3M","longFmt":"-412,300,000"},"netBorrowings":{"raw":300000000,"fmt":"300M","longFmt":"300,000,000"},"otherCashflowsFromFinancingActivities":{"raw":4100000,"fmt":"4.1M","longFmt":"4,100,000"},"totalCashFromFinancingActivities":{"raw":-955200000,"fmt":"-955.2M","longFmt":"-955,200,000"},"effectOfExchangeRate":{"raw":-52800000,"fmt":"-52.8M","longFmt":"-52,800,000"},"changeInCash":{"raw":-249900000,"fmt":"-249.9M","longFmt":"-249,900,000"},"repurchaseOfStock":{"raw":-872600000,"fmt":"-872.6M","longFmt":"-872,600,000"},"issuanceOfStock":{"raw":25600000,"fmt":"25.6M","longFmt":"25,600,000"}}],"maxAge":86400},"defaultKeyStatistics":{"maxAge":1,"priceHint":{"raw":2,"fmt":"2","longFmt":"2"},"enterpriseValue":{"raw":114968084480,"fmt":"114.97B","longFmt":"114,968,084,480"},"forwardPE":{"raw":29.04531,"fmt":"29.05"},"profitMargins":{"raw":0.118640006,"fmt":"11.86%"},"floatShares":{"raw":1173664912,"fmt":"1.17B","longFmt":"1,173,664,912"},"sharesOutstanding":{"raw":1211200000,"fmt":"1.21B","longFmt":"1,211,200,000"},"sharesShort":{"raw":21462036,"fmt":"21.46M","longFmt":"21,462,036"},"sharesShortPriorMonth":{"raw":21890741,"fmt":"21.89M","longFmt":"21,890,741"},"sharesShortPreviousMonthDate":{"raw":1559260800,"fmt":"2019-05-31"},"dateShortInterest":{"raw":1561680000,"fmt":"2019-06-28"},"sharesPercentSharesOut":{"raw":0.0177,"fmt":"1.77%"},"heldPercentInsiders":{"raw":0.03211,"fmt":"3.21%"},"heldPercentInstitutions":{"raw":0.75308,"fmt":"75.31%"},"shortRatio":{"raw":2.51,"fmt":"2.51"},"shortPercentOfFloat":{"raw":0.0178,"fmt":"1.78%"},"beta":{"raw":0.520852,"fmt":"0.52"},"morningStarOverallRating":{},"morningStarRiskRating":{},"category":null,"bookValue":{"raw":-4.163,"fmt":"-4.16"},"priceToBook":{},"annualReportExpenseRatio":{},"ytdReturn":{},"beta3Year":{},"totalAssets":{},"yield":{},"fundFamily":null,"fundInceptionDate":{},"legalType":null,"threeYearAverageReturn":{},"fiveYearAverageReturn":{},"priceToSalesTrailing12Months":{},"lastFiscalYearEnd":{"raw":1538265600,"fmt":"2018-09-30"},"nextFiscalYearEnd":{"raw":1601424000,"fmt":"2020-09-30"},"mostRecentQuarter":{"raw":1553990400,"fmt":"2019-03-31"},"earningsQuarterlyGrowth":{"raw":0.005,"fmt":"0.50%"},"revenueQuarterlyGrowth":{},"netIncomeToCommon":{"raw":3031600128,"fmt":"3.03B","longFmt":"3,031,600,128"},"trailingEps":{"raw":2.315,"fmt":"2.32"},"forwardEps":{"raw":3.09,"fmt":"3.09"},"pegRatio":{"raw":2.48,"fmt":"2.48"},"lastSplitFactor":"1/2","lastSplitDate":{"raw":1428537600,"fmt":"2015-04-09"},"enterpriseToRevenue":{"raw":4.499,"fmt":"4.50"},"enterpriseToEbitda":{"raw":22.356,"fmt":"22.36"},"52WeekChange":{"raw":0.7699255,"fmt":"76.99%"},"SandP52WeekChange":{"raw":0.077139735,"fmt":"7.71%"},"lastDividendValue":{},"lastCapGain":{},"annualHoldingsTurnover":{}},"financialData":{"maxAge":86400,"currentPrice":{"raw":89.75,"fmt":"89.75"},"targetHighPrice":{"raw":96.0,"fmt":"96.00"},"targetLowPrice":{"raw":64.0,"fmt":"64.00"},"targetMeanPrice":{"raw":81.24,"fmt":"81.24"},"targetMedianPrice":{"raw":82.0,"fmt":"82.00"},"recommendationMean":{"raw":2.5,"fmt":"2.50"},"recommendationKey":"buy","numberOfAnalystOpinions":{"raw":25,"fmt":"25","longFmt":"25"},"totalCash":{"raw":2131699968,"fmt":"2.13B","longFmt":"2,131,699,968"},"totalCashPerShare":{"raw":1.76,"fmt":"1.76"},"ebitda":{"raw":5142600192,"fmt":"5.14B","longFmt":"5,142,600,192"},"totalDebt":{"raw":9216499712,"fmt":"9.22B","longFmt":"9,216,499,712"},"quickRatio":{"raw":0.575,"fmt":"0.57"},"currentRatio":{"raw":0.939,"fmt":"0.94"},"totalRevenue":{"raw":25552699392,"fmt":"25.55B","longFmt":"25,552,699,392"},"debtToEquity":{},"revenuePerShare":{"raw":19.67,"fmt":"19.67"},"returnOnAssets":{"raw":0.1325,"fmt":"13.25%"},"returnOnEquity":{},"grossProfits":{"raw":7351800000,"fmt":"7.35B","longFmt":"7,351,800,000"},"freeCashflow":{"raw":2900274944,"fmt":"2.9B","longFmt":"2,900,274,944"},"operatingCashflow":{"raw":12418700288,"fmt":"12.42B","longFmt":"12,418,700,288"},"earningsGrowth":{"raw":0.128,"fmt":"12.80%"},"revenueGrowth":{"raw":0.045,"fmt":"4.50%"},"grossMargins":{"raw":0.29049,"fmt":"29.05%"},"ebitdaMargins":{"raw":0.20125,"fmt":"20.13%"},"operatingMargins":{"raw":0.146,"fmt":"14.60%"},"profitMargins":{"raw":0.118640006,"fmt":"11.86%"},"financialCurrency":"USD"}}],"error":null}} </t>
  </si>
  <si>
    <t xml:space="preserve">{"quoteSummary":{"result":[{"cashflowStatementHistoryQuarterly":{"cashflowStatements":[{"maxAge":1,"endDate":{"raw":1553990400,"fmt":"2019-03-31"},"netIncome":{"raw":191000000,"fmt":"191M","longFmt":"191,000,000"},"depreciation":{"raw":268000000,"fmt":"268M","longFmt":"268,000,000"},"changeToNetincome":{"raw":26000000,"fmt":"26M","longFmt":"26,000,000"},"changeToAccountReceivables":{"raw":4000000,"fmt":"4M","longFmt":"4,000,000"},"changeToLiabilities":{"raw":-213000000,"fmt":"-213M","longFmt":"-213,000,000"},"changeToInventory":{"raw":81000000,"fmt":"81M","longFmt":"81,000,000"},"changeToOperatingActivities":{"raw":-3000000,"fmt":"-3M","longFmt":"-3,000,000"},"totalCashFromOperatingActivities":{"raw":387000000,"fmt":"387M","longFmt":"387,000,000"},"capitalExpenditures":{"raw":-565000000,"fmt":"-565M","longFmt":"-565,000,000"},"otherCashflowsFromInvestingActivities":{"raw":-2000000,"fmt":"-2M","longFmt":"-2,000,000"},"totalCashflowsFromInvestingActivities":{"raw":-567000000,"fmt":"-567M","longFmt":"-567,000,000"},"dividendsPaid":{"raw":-116000000,"fmt":"-116M","longFmt":"-116,000,000"},"netBorrowings":{"raw":323000000,"fmt":"323M","longFmt":"323,000,000"},"otherCashflowsFromFinancingActivities":{"raw":-6000000,"fmt":"-6M","longFmt":"-6,000,000"},"totalCashFromFinancingActivities":{"raw":191000000,"fmt":"191M","longFmt":"191,000,000"},"changeInCash":{"raw":11000000,"fmt":"11M","longFmt":"11,000,000"},"repurchaseOfStock":{"raw":-29000000,"fmt":"-29M","longFmt":"-29,000,000"},"issuanceOfStock":{"raw":19000000,"fmt":"19M","longFmt":"19,000,000"}},{"maxAge":1,"endDate":{"raw":1546214400,"fmt":"2018-12-31"},"netIncome":{"raw":68000000,"fmt":"68M","longFmt":"68,000,000"},"depreciation":{"raw":192000000,"fmt":"192M","longFmt":"192,000,000"},"changeToNetincome":{"raw":30000000,"fmt":"30M","longFmt":"30,000,000"},"changeToAccountReceivables":{"raw":105000000,"fmt":"105M","longFmt":"105,000,000"},"changeToLiabilities":{"raw":176000000,"fmt":"176M","longFmt":"176,000,000"},"changeToInventory":{"raw":43000000,"fmt":"43M","longFmt":"43,000,000"},"changeToOperatingActivities":{"raw":-103000000,"fmt":"-103M","longFmt":"-103,000,000"},"totalCashFromOperatingActivities":{"raw":484000000,"fmt":"484M","longFmt":"484,000,000"},"capitalExpenditures":{"raw":-619000000,"fmt":"-619M","longFmt":"-619,000,000"},"otherCashflowsFromInvestingActivities":{"raw":2000000,"fmt":"2M","longFmt":"2,000,000"},"totalCashflowsFromInvestingActivities":{"raw":-617000000,"fmt":"-617M","longFmt":"-617,000,000"},"dividendsPaid":{"raw":-117000000,"fmt":"-117M","longFmt":"-117,000,000"},"netBorrowings":{"raw":256000000,"fmt":"256M","longFmt":"256,000,000"},"otherCashflowsFromFinancingActivities":{"raw":-9000000,"fmt":"-9M","longFmt":"-9,000,000"},"totalCashFromFinancingActivities":{"raw":148000000,"fmt":"148M","longFmt":"148,000,000"},"changeInCash":{"raw":15000000,"fmt":"15M","longFmt":"15,000,000"},"repurchaseOfStock":{"raw":-29000000,"fmt":"-29M","longFmt":"-29,000,000"},"issuanceOfStock":{"raw":18000000,"fmt":"18M","longFmt":"18,000,000"}},{"maxAge":1,"endDate":{"raw":1538265600,"fmt":"2018-09-30"},"netIncome":{"raw":357000000,"fmt":"357M","longFmt":"357,000,000"},"depreciation":{"raw":259000000,"fmt":"259M","longFmt":"259,000,000"},"changeToNetincome":{"raw":137000000,"fmt":"137M","longFmt":"137,000,000"},"changeToAccountReceivables":{"raw":41000000,"fmt":"41M","longFmt":"41,000,000"},"changeToLiabilities":{"raw":11000000,"fmt":"11M","longFmt":"11,000,000"},"changeToInventory":{"raw":-50000000,"fmt":"-50M","longFmt":"-50,000,000"},"changeToOperatingActivities":{"raw":119000000,"fmt":"119M","longFmt":"119,000,000"},"totalCashFromOperatingActivities":{"raw":866000000,"fmt":"866M","longFmt":"866,000,000"},"capitalExpenditures":{"raw":-591000000,"fmt":"-591M","longFmt":"-591,000,000"},"otherCashflowsFromInvestingActivities":{"raw":1000000,"fmt":"1M","longFmt":"1,000,000"},"totalCashflowsFromInvestingActivities":{"raw":-590000000,"fmt":"-590M","longFmt":"-590,000,000"},"dividendsPaid":{"raw":-111000000,"fmt":"-111M","longFmt":"-111,000,000"},"netBorrowings":{"raw":-184000000,"fmt":"-184M","longFmt":"-184,000,000"},"otherCashflowsFromFinancingActivities":{"raw":-1000000,"fmt":"-1M","longFmt":"-1,000,000"},"totalCashFromFinancingActivities":{"raw":-280000000,"fmt":"-280M","longFmt":"-280,000,000"},"changeInCash":{"raw":-4000000,"fmt":"-4M","longFmt":"-4,000,000"},"repurchaseOfStock":{"raw":-29000000,"fmt":"-29M","longFmt":"-29,000,000"},"issuanceOfStock":{"raw":16000000,"fmt":"16M","longFmt":"16,000,000"}},{"maxAge":1,"endDate":{"raw":1530316800,"fmt":"2018-06-30"},"netIncome":{"raw":239000000,"fmt":"239M","longFmt":"239,000,000"},"depreciation":{"raw":257000000,"fmt":"257M","longFmt":"257,000,000"},"changeToNetincome":{"raw":60000000,"fmt":"60M","longFmt":"60,000,000"},"changeToAccountReceivables":{"raw":-144000000,"fmt":"-144M","longFmt":"-144,000,000"},"changeToLiabilities":{"raw":40000000,"fmt":"40M","longFmt":"40,000,000"},"changeToInventory":{"raw":-22000000,"fmt":"-22M","longFmt":"-22,000,000"},"changeToOperatingActivities":{"raw":70000000,"fmt":"70M","longFmt":"70,000,000"},"totalCashFromOperatingActivities":{"raw":562000000,"fmt":"562M","longFmt":"562,000,000"},"capitalExpenditures":{"raw":-537000000,"fmt":"-537M","longFmt":"-537,000,000"},"otherCashflowsFromInvestingActivities":{"raw":5000000,"fmt":"5M","longFmt":"5,000,000"},"totalCashflowsFromInvestingActivities":{"raw":-532000000,"fmt":"-532M","longFmt":"-532,000,000"},"dividendsPaid":{"raw":-112000000,"fmt":"-112M","longFmt":"-112,000,000"},"netBorrowings":{"raw":76000000,"fmt":"76M","longFmt":"76,000,000"},"otherCashflowsFromFinancingActivities":{"raw":-10000000,"fmt":"-10M","longFmt":"-10,000,000"},"totalCashFromFinancingActivities":{"raw":-23000000,"fmt":"-23M","longFmt":"-23,000,000"},"changeInCash":{"raw":7000000,"fmt":"7M","longFmt":"7,000,000"},"repurchaseOfStock":{"raw":-29000000,"fmt":"-29M","longFmt":"-29,000,000"},"issuanceOfStock":{"raw":23000000,"fmt":"23M","longFmt":"23,000,000"}}],"maxAge":86400},"defaultKeyStatistics":{"maxAge":1,"priceHint":{"raw":2,"fmt":"2","longFmt":"2"},"enterpriseValue":{"raw":28457607168,"fmt":"28.46B","longFmt":"28,457,607,168"},"forwardPE":{"raw":21.488636,"fmt":"21.49"},"profitMargins":{"raw":0.143,"fmt":"14.30%"},"floatShares":{"raw":244433025,"fmt":"244.43M","longFmt":"244,433,025"},"sharesOutstanding":{"raw":245596992,"fmt":"245.6M","longFmt":"245,596,992"},"sharesShort":{"raw":4157489,"fmt":"4.16M","longFmt":"4,157,489"},"sharesShortPriorMonth":{"raw":3308330,"fmt":"3.31M","longFmt":"3,308,330"},"sharesShortPreviousMonthDate":{"raw":1559260800,"fmt":"2019-05-31"},"dateShortInterest":{"raw":1561680000,"fmt":"2019-06-28"},"sharesPercentSharesOut":{"raw":0.016900001,"fmt":"1.69%"},"heldPercentInsiders":{"raw":0.00421,"fmt":"0.42%"},"heldPercentInstitutions":{"raw":0.74354,"fmt":"74.35%"},"shortRatio":{"raw":3.22,"fmt":"3.22"},"shortPercentOfFloat":{"raw":0.019299999,"fmt":"1.93%"},"beta":{"raw":0.227698,"fmt":"0.23"},"morningStarOverallRating":{},"morningStarRiskRating":{},"category":null,"bookValue":{"raw":31.372,"fmt":"31.37"},"priceToBook":{"raw":2.4110672,"fmt":"2.41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0.265,"fmt":"26.50%"},"revenueQuarterlyGrowth":{},"netIncomeToCommon":{"raw":855000000,"fmt":"855M","longFmt":"855,000,000"},"trailingEps":{"raw":3.478,"fmt":"3.48"},"forwardEps":{"raw":3.52,"fmt":"3.52"},"pegRatio":{"raw":4.79,"fmt":"4.79"},"lastSplitFactor":null,"lastSplitDate":{},"enterpriseToRevenue":{"raw":4.76,"fmt":"4.76"},"enterpriseToEbitda":{"raw":11.74,"fmt":"11.74"},"52WeekChange":{"raw":0.24372351,"fmt":"24.37%"},"SandP52WeekChange":{"raw":0.077139735,"fmt":"7.71%"},"lastDividendValue":{},"lastCapGain":{},"annualHoldingsTurnover":{}},"financialData":{"maxAge":86400,"currentPrice":{"raw":75.64,"fmt":"75.64"},"targetHighPrice":{"raw":86.0,"fmt":"86.00"},"targetLowPrice":{"raw":69.0,"fmt":"69.00"},"targetMeanPrice":{"raw":77.22,"fmt":"77.22"},"targetMedianPrice":{"raw":78.0,"fmt":"78.00"},"recommendationMean":{"raw":2.8,"fmt":"2.80"},"recommendationKey":"hold","numberOfAnalystOpinions":{"raw":9,"fmt":"9","longFmt":"9"},"totalCash":{"raw":8000000,"fmt":"8M","longFmt":"8,000,000"},"totalCashPerShare":{"raw":0.033,"fmt":"0.03"},"ebitda":{"raw":2424000000,"fmt":"2.42B","longFmt":"2,424,000,000"},"totalDebt":{"raw":9392000000,"fmt":"9.39B","longFmt":"9,392,000,000"},"quickRatio":{"raw":0.35,"fmt":"0.35"},"currentRatio":{"raw":0.594,"fmt":"0.59"},"totalRevenue":{"raw":5978999808,"fmt":"5.98B","longFmt":"5,978,999,808"},"debtToEquity":{"raw":119.689,"fmt":"119.69"},"revenuePerShare":{"raw":24.474,"fmt":"24.47"},"returnOnAssets":{"raw":0.03378,"fmt":"3.38%"},"returnOnEquity":{"raw":0.11314999,"fmt":"11.31%"},"grossProfits":{"raw":2795000000,"fmt":"2.79B","longFmt":"2,795,000,000"},"freeCashflow":{"raw":-410124992,"fmt":"-410.12M","longFmt":"-410,124,992"},"operatingCashflow":{"raw":2299000064,"fmt":"2.3B","longFmt":"2,299,000,064"},"earningsGrowth":{"raw":0.258,"fmt":"25.80%"},"revenueGrowth":{"raw":-0.02,"fmt":"-2.00%"},"grossMargins":{"raw":0.47249,"fmt":"47.25%"},"ebitdaMargins":{"raw":0.40542,"fmt":"40.54%"},"operatingMargins":{"raw":0.24218,"fmt":"24.22%"},"profitMargins":{"raw":0.143,"fmt":"14.30%"},"financialCurrency":"USD"}}],"error":null}} </t>
  </si>
  <si>
    <t xml:space="preserve">{"quoteSummary":{"result":[{"cashflowStatementHistoryQuarterly":{"cashflowStatements":[{"maxAge":1,"endDate":{"raw":1553990400,"fmt":"2019-03-31"},"netIncome":{"raw":68494000,"fmt":"68.49M","longFmt":"68,494,000"},"depreciation":{"raw":128601000,"fmt":"128.6M","longFmt":"128,601,000"},"changeToNetincome":{"raw":-8075000,"fmt":"-8.07M","longFmt":"-8,075,000"},"changeToAccountReceivables":{"raw":-540000,"fmt":"-540k","longFmt":"-540,000"},"changeToLiabilities":{"raw":2581000,"fmt":"2.58M","longFmt":"2,581,000"},"changeToOperatingActivities":{"raw":-50939000,"fmt":"-50.94M","longFmt":"-50,939,000"},"totalCashFromOperatingActivities":{"raw":142846000,"fmt":"142.85M","longFmt":"142,846,000"},"investments":{"raw":16156000,"fmt":"16.16M","longFmt":"16,156,000"},"otherCashflowsFromInvestingActivities":{"raw":16835000,"fmt":"16.84M","longFmt":"16,835,000"},"totalCashflowsFromInvestingActivities":{"raw":-154163000,"fmt":"-154.16M","longFmt":"-154,163,000"},"dividendsPaid":{"raw":-171408000,"fmt":"-171.41M","longFmt":"-171,408,000"},"netBorrowings":{"raw":-223166000,"fmt":"-223.17M","longFmt":"-223,166,000"},"otherCashflowsFromFinancingActivities":{"raw":1591000,"fmt":"1.59M","longFmt":"1,591,000"},"totalCashFromFinancingActivities":{"raw":-104717000,"fmt":"-104.72M","longFmt":"-104,717,000"},"effectOfExchangeRate":{"raw":-2350000,"fmt":"-2.35M","longFmt":"-2,350,000"},"changeInCash":{"raw":-118384000,"fmt":"-118.38M","longFmt":"-118,384,000"},"repurchaseOfStock":{"raw":-15565000,"fmt":"-15.56M","longFmt":"-15,565,000"},"issuanceOfStock":{"raw":303831000,"fmt":"303.83M","longFmt":"303,831,000"}},{"maxAge":1,"endDate":{"raw":1546214400,"fmt":"2018-12-31"},"netIncome":{"raw":193263000,"fmt":"193.26M","longFmt":"193,263,000"},"depreciation":{"raw":108338000,"fmt":"108.34M","longFmt":"108,338,000"},"changeToNetincome":{"raw":-170361000,"fmt":"-170.36M","longFmt":"-170,361,000"},"changeToAccountReceivables":{"raw":-3146000,"fmt":"-3.15M","longFmt":"-3,146,000"},"changeToLiabilities":{"raw":1622000,"fmt":"1.62M","longFmt":"1,622,000"},"changeToOperatingActivities":{"raw":7119000,"fmt":"7.12M","longFmt":"7,119,000"},"totalCashFromOperatingActivities":{"raw":139407000,"fmt":"139.41M","longFmt":"139,407,000"},"capitalExpenditures":{"raw":388000,"fmt":"388k","longFmt":"388,000"},"investments":{"raw":-13205000,"fmt":"-13.21M","longFmt":"-13,205,000"},"otherCashflowsFromInvestingActivities":{"raw":-7105000,"fmt":"-7.11M","longFmt":"-7,105,000"},"totalCashflowsFromInvestingActivities":{"raw":195412000,"fmt":"195.41M","longFmt":"195,412,000"},"dividendsPaid":{"raw":-110879000,"fmt":"-110.88M","longFmt":"-110,879,000"},"netBorrowings":{"raw":-299499000,"fmt":"-299.5M","longFmt":"-299,499,000"},"otherCashflowsFromFinancingActivities":{"raw":-4997000,"fmt":"-5M","longFmt":"-4,997,000"},"totalCashFromFinancingActivities":{"raw":-129154000,"fmt":"-129.15M","longFmt":"-129,154,000"},"effectOfExchangeRate":{"raw":3598000,"fmt":"3.6M","longFmt":"3,598,000"},"changeInCash":{"raw":209263000,"fmt":"209.26M","longFmt":"209,263,000"},"repurchaseOfStock":{"raw":-1323000,"fmt":"-1.32M","longFmt":"-1,323,000"},"issuanceOfStock":{"raw":287544000,"fmt":"287.54M","longFmt":"287,544,000"}},{"maxAge":1,"endDate":{"raw":1538265600,"fmt":"2018-09-30"},"netIncome":{"raw":77348000,"fmt":"77.35M","longFmt":"77,348,000"},"depreciation":{"raw":80967000,"fmt":"80.97M","longFmt":"80,967,000"},"changeToNetincome":{"raw":-8216000,"fmt":"-8.22M","longFmt":"-8,216,000"},"changeToAccountReceivables":{"raw":-2292000,"fmt":"-2.29M","longFmt":"-2,292,000"},"changeToLiabilities":{"raw":2214000,"fmt":"2.21M","longFmt":"2,214,000"},"changeToOperatingActivities":{"raw":-11077000,"fmt":"-11.08M","longFmt":"-11,077,000"},"totalCashFromOperatingActivities":{"raw":140845000,"fmt":"140.84M","longFmt":"140,845,000"},"capitalExpenditures":{"raw":-140000,"fmt":"-140k","longFmt":"-140,000"},"investments":{"raw":5172000,"fmt":"5.17M","longFmt":"5,172,000"},"otherCashflowsFromInvestingActivities":{"raw":2824000,"fmt":"2.82M","longFmt":"2,824,000"},"totalCashflowsFromInvestingActivities":{"raw":-250097000,"fmt":"-250.1M","longFmt":"-250,097,000"},"dividendsPaid":{"raw":-110360000,"fmt":"-110.36M","longFmt":"-110,360,000"},"netBorrowings":{"raw":278865000,"fmt":"278.87M","longFmt":"278,865,000"},"otherCashflowsFromFinancingActivities":{"raw":-5375000,"fmt":"-5.38M","longFmt":"-5,375,000"},"totalCashFromFinancingActivities":{"raw":163195000,"fmt":"163.19M","longFmt":"163,195,000"},"effectOfExchangeRate":{"raw":-2961000,"fmt":"-2.96M","longFmt":"-2,961,000"},"changeInCash":{"raw":50982000,"fmt":"50.98M","longFmt":"50,982,000"},"repurchaseOfStock":{"raw":-1323000,"fmt":"-1.32M","longFmt":"-1,323,000"},"issuanceOfStock":{"raw":65000,"fmt":"65k","longFmt":"65,000"}},{"maxAge":1,"endDate":{"raw":1530316800,"fmt":"2018-06-30"},"netIncome":{"raw":75681000,"fmt":"75.68M","longFmt":"75,681,000"},"depreciation":{"raw":76323000,"fmt":"76.32M","longFmt":"76,323,000"},"changeToNetincome":{"raw":-27233000,"fmt":"-27.23M","longFmt":"-27,233,000"},"changeToAccountReceivables":{"raw":-1851000,"fmt":"-1.85M","longFmt":"-1,851,000"},"changeToLiabilities":{"raw":1540000,"fmt":"1.54M","longFmt":"1,540,000"},"changeToOperatingActivities":{"raw":-203000,"fmt":"-203k","longFmt":"-203,000"},"totalCashFromOperatingActivities":{"raw":125968000,"fmt":"125.97M","longFmt":"125,968,000"},"capitalExpenditures":{"raw":-201000,"fmt":"-201k","longFmt":"-201,000"},"investments":{"raw":3713000,"fmt":"3.71M","longFmt":"3,713,000"},"otherCashflowsFromInvestingActivities":{"raw":-3827000,"fmt":"-3.83M","longFmt":"-3,827,000"},"totalCashflowsFromInvestingActivities":{"raw":-171302000,"fmt":"-171.3M","longFmt":"-171,302,000"},"dividendsPaid":{"raw":-109785000,"fmt":"-109.78M","longFmt":"-109,785,000"},"netBorrowings":{"raw":119987000,"fmt":"119.99M","longFmt":"119,987,000"},"otherCashflowsFromFinancingActivities":{"raw":-8346000,"fmt":"-8.35M","longFmt":"-8,346,000"},"totalCashFromFinancingActivities":{"raw":1834000,"fmt":"1.83M","longFmt":"1,834,000"},"effectOfExchangeRate":{"raw":-8065000,"fmt":"-8.06M","longFmt":"-8,065,000"},"changeInCash":{"raw":-51565000,"fmt":"-51.56M","longFmt":"-51,565,000"},"repurchaseOfStock":{"raw":-22000,"fmt":"-22k","longFmt":"-22,000"},"issuanceOfStock":{"raw":65000,"fmt":"65k","longFmt":"65,000"}}],"maxAge":86400},"defaultKeyStatistics":{"maxAge":1,"priceHint":{"raw":2,"fmt":"2","longFmt":"2"},"enterpriseValue":{"raw":20461680640,"fmt":"20.46B","longFmt":"20,461,680,640"},"forwardPE":{"raw":43.341835,"fmt":"43.34"},"profitMargins":{"raw":0.41102,"fmt":"41.10%"},"floatShares":{"raw":168534259,"fmt":"168.53M","longFmt":"168,534,259"},"sharesOutstanding":{"raw":107195000,"fmt":"107.19M","longFmt":"107,195,000"},"sharesShort":{"raw":3805863,"fmt":"3.81M","longFmt":"3,805,863"},"sharesShortPriorMonth":{"raw":3459093,"fmt":"3.46M","longFmt":"3,459,093"},"sharesShortPreviousMonthDate":{"raw":1559260800,"fmt":"2019-05-31"},"dateShortInterest":{"raw":1561680000,"fmt":"2019-06-28"},"sharesPercentSharesOut":{"raw":0.0223,"fmt":"2.23%"},"heldPercentInsiders":{"raw":0.011779999,"fmt":"1.18%"},"heldPercentInstitutions":{"raw":0.50529,"fmt":"50.53%"},"shortRatio":{"raw":3.76,"fmt":"3.76"},"shortPercentOfFloat":{"raw":0.026300002,"fmt":"2.63%"},"beta":{"raw":0.276767,"fmt":"0.28"},"morningStarOverallRating":{},"morningStarRiskRating":{},"category":null,"bookValue":{"raw":41.331,"fmt":"41.33"},"priceToBook":{"raw":2.055358,"fmt":"2.06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0.049,"fmt":"4.90%"},"revenueQuarterlyGrowth":{},"netIncomeToCommon":{"raw":414512000,"fmt":"414.51M","longFmt":"414,512,000"},"trailingEps":{"raw":3.128,"fmt":"3.13"},"forwardEps":{"raw":1.96,"fmt":"1.96"},"pegRatio":{},"lastSplitFactor":null,"lastSplitDate":{},"enterpriseToRevenue":{"raw":20.276,"fmt":"20.28"},"enterpriseToEbitda":{"raw":22.938,"fmt":"22.94"},"52WeekChange":{"raw":0.28567111,"fmt":"28.57%"},"SandP52WeekChange":{"raw":0.077139735,"fmt":"7.71%"},"lastDividendValue":{},"lastCapGain":{},"annualHoldingsTurnover":{}},"financialData":{"maxAge":86400,"currentPrice":{"raw":84.95,"fmt":"84.95"},"targetHighPrice":{"raw":89.0,"fmt":"89.00"},"targetLowPrice":{"raw":77.0,"fmt":"77.00"},"targetMeanPrice":{"raw":80.5,"fmt":"80.50"},"targetMedianPrice":{"raw":79.5,"fmt":"79.50"},"recommendationMean":{"raw":3.0,"fmt":"3.00"},"recommendationKey":"hold","numberOfAnalystOpinions":{"raw":8,"fmt":"8","longFmt":"8"},"totalCash":{"raw":244056992,"fmt":"244.06M","longFmt":"244,056,992"},"totalCashPerShare":{"raw":1.432,"fmt":"1.43"},"ebitda":{"raw":892057984,"fmt":"892.06M","longFmt":"892,057,984"},"totalDebt":{"raw":6220698112,"fmt":"6.22B","longFmt":"6,220,698,112"},"quickRatio":{"raw":2.874,"fmt":"2.87"},"currentRatio":{"raw":3.278,"fmt":"3.28"},"totalRevenue":{"raw":1009155008,"fmt":"1.01B","longFmt":"1,009,155,008"},"debtToEquity":{"raw":88.643,"fmt":"88.64"},"revenuePerShare":{"raw":7.628,"fmt":"7.63"},"returnOnAssets":{"raw":0.02773,"fmt":"2.77%"},"returnOnEquity":{"raw":0.08184,"fmt":"8.18%"},"grossProfits":{"raw":880419000,"fmt":"880.42M","longFmt":"880,419,000"},"freeCashflow":{"raw":166108752,"fmt":"166.11M","longFmt":"166,108,752"},"operatingCashflow":{"raw":549065984,"fmt":"549.07M","longFmt":"549,065,984"},"earningsGrowth":{"raw":-0.318,"fmt":"-31.80%"},"revenueGrowth":{"raw":0.405,"fmt":"40.50%"},"grossMargins":{"raw":0.94695,"fmt":"94.70%"},"ebitdaMargins":{"raw":0.88397,"fmt":"88.40%"},"operatingMargins":{"raw":0.49331,"fmt":"49.33%"},"profitMargins":{"raw":0.41102,"fmt":"41.10%"},"financialCurrency":"USD"}}],"error":null}} </t>
  </si>
  <si>
    <t xml:space="preserve">{"quoteSummary":{"result":[{"cashflowStatementHistoryQuarterly":{"cashflowStatements":[{"maxAge":1,"endDate":{"raw":1553990400,"fmt":"2019-03-31"},"netIncome":{"raw":928000000,"fmt":"928M","longFmt":"928,000,000"},"changeToNetincome":{"raw":-543000000,"fmt":"-543M","longFmt":"-543,000,000"},"changeToAccountReceivables":{"raw":35000000,"fmt":"35M","longFmt":"35,000,000"},"changeToLiabilities":{"raw":0,"fmt":null,"longFmt":"0"},"changeToOperatingActivities":{"raw":468000000,"fmt":"468M","longFmt":"468,000,000"},"totalCashFromOperatingActivities":{"raw":1544000000,"fmt":"1.54B","longFmt":"1,544,000,000"},"investments":{"raw":-2073000000,"fmt":"-2.07B","longFmt":"-2,073,000,000"},"otherCashflowsFromInvestingActivities":{"raw":958000000,"fmt":"958M","longFmt":"958,000,000"},"totalCashflowsFromInvestingActivities":{"raw":-1291000000,"fmt":"-1.29B","longFmt":"-1,291,000,000"},"dividendsPaid":{"raw":-195000000,"fmt":"-195M","longFmt":"-195,000,000"},"otherCashflowsFromFinancingActivities":{"raw":-13000000,"fmt":"-13M","longFmt":"-13,000,000"},"totalCashFromFinancingActivities":{"raw":-686000000,"fmt":"-686M","longFmt":"-686,000,000"},"effectOfExchangeRate":{"raw":-12000000,"fmt":"-12M","longFmt":"-12,000,000"},"changeInCash":{"raw":-445000000,"fmt":"-445M","longFmt":"-445,000,000"},"repurchaseOfStock":{"raw":-490000000,"fmt":"-490M","longFmt":"-490,000,000"},"issuanceOfStock":{"raw":12000000,"fmt":"12M","longFmt":"12,000,000"}},{"maxAge":1,"endDate":{"raw":1546214400,"fmt":"2018-12-31"},"netIncome":{"raw":525000000,"fmt":"525M","longFmt":"525,000,000"},"depreciation":{"raw":49000000,"fmt":"49M","longFmt":"49,000,000"},"changeToNetincome":{"raw":-52000000,"fmt":"-52M","longFmt":"-52,000,000"},"changeToAccountReceivables":{"raw":-28000000,"fmt":"-28M","longFmt":"-28,000,000"},"changeToLiabilities":{"raw":0,"fmt":null,"longFmt":"0"},"changeToOperatingActivities":{"raw":522000000,"fmt":"522M","longFmt":"522,000,000"},"totalCashFromOperatingActivities":{"raw":1355000000,"fmt":"1.35B","longFmt":"1,355,000,000"},"investments":{"raw":1126000000,"fmt":"1.13B","longFmt":"1,126,000,000"},"otherCashflowsFromInvestingActivities":{"raw":-1177000000,"fmt":"-1.18B","longFmt":"-1,177,000,000"},"totalCashflowsFromInvestingActivities":{"raw":-410000000,"fmt":"-410M","longFmt":"-410,000,000"},"dividendsPaid":{"raw":-198000000,"fmt":"-198M","longFmt":"-198,000,000"},"netBorrowings":{"raw":470000000,"fmt":"470M","longFmt":"470,000,000"},"otherCashflowsFromFinancingActivities":{"raw":-19000000,"fmt":"-19M","longFmt":"-19,000,000"},"totalCashFromFinancingActivities":{"raw":-103000000,"fmt":"-103M","longFmt":"-103,000,000"},"effectOfExchangeRate":{"raw":66000000,"fmt":"66M","longFmt":"66,000,000"},"changeInCash":{"raw":908000000,"fmt":"908M","longFmt":"908,000,000"},"repurchaseOfStock":{"raw":-378000000,"fmt":"-378M","longFmt":"-378,000,000"},"issuanceOfStock":{"raw":22000000,"fmt":"22M","longFmt":"22,000,000"}},{"maxAge":1,"endDate":{"raw":1538265600,"fmt":"2018-09-30"},"netIncome":{"raw":845000000,"fmt":"845M","longFmt":"845,000,000"},"depreciation":{"raw":49000000,"fmt":"49M","longFmt":"49,000,000"},"changeToNetincome":{"raw":25000000,"fmt":"25M","longFmt":"25,000,000"},"changeToAccountReceivables":{"raw":-26000000,"fmt":"-26M","longFmt":"-26,000,000"},"changeToLiabilities":{"raw":0,"fmt":null,"longFmt":"0"},"changeToOperatingActivities":{"raw":475000000,"fmt":"475M","longFmt":"475,000,000"},"totalCashFromOperatingActivities":{"raw":1852000000,"fmt":"1.85B","longFmt":"1,852,000,000"},"investments":{"raw":1164000000,"fmt":"1.16B","longFmt":"1,164,000,000"},"otherCashflowsFromInvestingActivities":{"raw":-1687000000,"fmt":"-1.69B","longFmt":"-1,687,000,000"},"totalCashflowsFromInvestingActivities":{"raw":-1729000000,"fmt":"-1.73B","longFmt":"-1,729,000,000"},"dividendsPaid":{"raw":-199000000,"fmt":"-199M","longFmt":"-199,000,000"},"netBorrowings":{"raw":470000000,"fmt":"470M","longFmt":"470,000,000"},"otherCashflowsFromFinancingActivities":{"raw":-28000000,"fmt":"-28M","longFmt":"-28,000,000"},"totalCashFromFinancingActivities":{"raw":-525000000,"fmt":"-525M","longFmt":"-525,000,000"},"effectOfExchangeRate":{"raw":-16000000,"fmt":"-16M","longFmt":"-16,000,000"},"changeInCash":{"raw":-418000000,"fmt":"-418M","longFmt":"-418,000,000"},"repurchaseOfStock":{"raw":-322000000,"fmt":"-322M","longFmt":"-322,000,000"},"issuanceOfStock":{"raw":24000000,"fmt":"24M","longFmt":"24,000,000"}},{"maxAge":1,"endDate":{"raw":1530316800,"fmt":"2018-06-30"},"netIncome":{"raw":832000000,"fmt":"832M","longFmt":"832,000,000"},"depreciation":{"raw":49000000,"fmt":"49M","longFmt":"49,000,000"},"changeToNetincome":{"raw":-277000000,"fmt":"-277M","longFmt":"-277,000,000"},"changeToAccountReceivables":{"raw":-15000000,"fmt":"-15M","longFmt":"-15,000,000"},"changeToLiabilities":{"raw":0,"fmt":null,"longFmt":"0"},"changeToOperatingActivities":{"raw":774000000,"fmt":"774M","longFmt":"774,000,000"},"totalCashFromOperatingActivities":{"raw":1569000000,"fmt":"1.57B","longFmt":"1,569,000,000"},"investments":{"raw":873000000,"fmt":"873M","longFmt":"873,000,000"},"otherCashflowsFromInvestingActivities":{"raw":-1396000000,"fmt":"-1.4B","longFmt":"-1,396,000,000"},"totalCashflowsFromInvestingActivities":{"raw":-1244000000,"fmt":"-1.24B","longFmt":"-1,244,000,000"},"dividendsPaid":{"raw":-201000000,"fmt":"-201M","longFmt":"-201,000,000"},"netBorrowings":{"raw":-2000000,"fmt":"-2M","longFmt":"-2,000,000"},"otherCashflowsFromFinancingActivities":{"raw":-5000000,"fmt":"-5M","longFmt":"-5,000,000"},"totalCashFromFinancingActivities":{"raw":-515000000,"fmt":"-515M","longFmt":"-515,000,000"},"effectOfExchangeRate":{"raw":-43000000,"fmt":"-43M","longFmt":"-43,000,000"},"changeInCash":{"raw":-233000000,"fmt":"-233M","longFmt":"-233,000,000"},"repurchaseOfStock":{"raw":-307000000,"fmt":"-307M","longFmt":"-307,000,000"},"issuanceOfStock":{"raw":24000000,"fmt":"24M","longFmt":"24,000,000"}}],"maxAge":86400},"defaultKeyStatistics":{"maxAge":1,"priceHint":{"raw":2,"fmt":"2","longFmt":"2"},"enterpriseValue":{"raw":45598187520,"fmt":"45.6B","longFmt":"45,598,187,520"},"forwardPE":{"raw":12.577529,"fmt":"12.58"},"profitMargins":{"raw":0.14264,"fmt":"14.26%"},"floatShares":{"raw":736590582,"fmt":"736.59M","longFmt":"736,590,582"},"sharesOutstanding":{"raw":748849984,"fmt":"748.85M","longFmt":"748,849,984"},"sharesShort":{"raw":9409098,"fmt":"9.41M","longFmt":"9,409,098"},"sharesShortPriorMonth":{"raw":9036177,"fmt":"9.04M","longFmt":"9,036,177"},"sharesShortPreviousMonthDate":{"raw":1559260800,"fmt":"2019-05-31"},"dateShortInterest":{"raw":1561680000,"fmt":"2019-06-28"},"sharesPercentSharesOut":{"raw":0.0126,"fmt":"1.26%"},"heldPercentInsiders":{"raw":0.01773,"fmt":"1.77%"},"heldPercentInstitutions":{"raw":0.70518994,"fmt":"70.52%"},"shortRatio":{"raw":3.13,"fmt":"3.13"},"shortPercentOfFloat":{"raw":0.0127,"fmt":"1.27%"},"beta":{"raw":0.467505,"fmt":"0.47"},"morningStarOverallRating":{},"morningStarRiskRating":{},"category":null,"bookValue":{"raw":34.895,"fmt":"34.90"},"priceToBook":{"raw":1.6039548,"fmt":"1.60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0.294,"fmt":"29.40%"},"revenueQuarterlyGrowth":{},"netIncomeToCommon":{"raw":3131000064,"fmt":"3.13B","longFmt":"3,131,000,064"},"trailingEps":{"raw":4.086,"fmt":"4.09"},"forwardEps":{"raw":4.45,"fmt":"4.45"},"pegRatio":{"raw":3.87,"fmt":"3.87"},"lastSplitFactor":"1/2","lastSplitDate":{"raw":1521417600,"fmt":"2018-03-19"},"enterpriseToRevenue":{"raw":2.077,"fmt":"2.08"},"enterpriseToEbitda":{"raw":10.099,"fmt":"10.10"},"52WeekChange":{"raw":0.32234693,"fmt":"32.23%"},"SandP52WeekChange":{"raw":0.077139735,"fmt":"7.71%"},"lastDividendValue":{},"lastCapGain":{},"annualHoldingsTurnover":{}},"financialData":{"maxAge":86400,"currentPrice":{"raw":55.97,"fmt":"55.97"},"targetHighPrice":{"raw":62.0,"fmt":"62.00"},"targetLowPrice":{"raw":42.0,"fmt":"42.00"},"targetMeanPrice":{"raw":52.27,"fmt":"52.27"},"targetMedianPrice":{"raw":53.0,"fmt":"53.00"},"recommendationMean":{"raw":2.9,"fmt":"2.90"},"recommendationKey":"hold","numberOfAnalystOpinions":{"raw":15,"fmt":"15","longFmt":"15"},"totalCash":{"raw":4442999808,"fmt":"4.44B","longFmt":"4,442,999,808"},"totalCashPerShare":{"raw":5.96,"fmt":"5.96"},"ebitda":{"raw":4514999808,"fmt":"4.51B","longFmt":"4,514,999,808"},"totalDebt":{"raw":7870000128,"fmt":"7.87B","longFmt":"7,870,000,128"},"quickRatio":{"raw":0.312,"fmt":"0.31"},"currentRatio":{"raw":0.433,"fmt":"0.43"},"totalRevenue":{"raw":21951000576,"fmt":"21.95B","longFmt":"21,951,000,576"},"debtToEquity":{"raw":30.212,"fmt":"30.21"},"revenuePerShare":{"raw":28.777,"fmt":"28.78"},"returnOnAssets":{"raw":0.01905,"fmt":"1.91%"},"returnOnEquity":{"raw":0.1244,"fmt":"12.44%"},"grossProfits":{"raw":7193000000,"fmt":"7.19B","longFmt":"7,193,000,000"},"freeCashflow":{"raw":3527875072,"fmt":"3.53B","longFmt":"3,527,875,072"},"operatingCashflow":{"raw":6320000000,"fmt":"6.32B","longFmt":"6,320,000,000"},"earningsGrowth":{"raw":0.352,"fmt":"35.20%"},"revenueGrowth":{"raw":0.035,"fmt":"3.50%"},"grossMargins":{"raw":0.33898,"fmt":"33.90%"},"ebitdaMargins":{"raw":0.20569,"fmt":"20.57%"},"operatingMargins":{"raw":0.2035,"fmt":"20.35%"},"profitMargins":{"raw":0.14264,"fmt":"14.26%"},"financialCurrency":"USD"}}],"error":null}} </t>
  </si>
  <si>
    <t xml:space="preserve">{"quoteSummary":{"result":[{"cashflowStatementHistoryQuarterly":{"cashflowStatements":[{"maxAge":1,"endDate":{"raw":1553990400,"fmt":"2019-03-31"},"netIncome":{"raw":401000000,"fmt":"401M","longFmt":"401,000,000"},"depreciation":{"raw":311000000,"fmt":"311M","longFmt":"311,000,000"},"changeToNetincome":{"raw":70000000,"fmt":"70M","longFmt":"70,000,000"},"changeToAccountReceivables":{"raw":143000000,"fmt":"143M","longFmt":"143,000,000"},"changeToLiabilities":{"raw":-288000000,"fmt":"-288M","longFmt":"-288,000,000"},"changeToInventory":{"raw":207000000,"fmt":"207M","longFmt":"207,000,000"},"changeToOperatingActivities":{"raw":-92000000,"fmt":"-92M","longFmt":"-92,000,000"},"totalCashFromOperatingActivities":{"raw":752000000,"fmt":"752M","longFmt":"752,000,000"},"capitalExpenditures":{"raw":-668000000,"fmt":"-668M","longFmt":"-668,000,000"},"investments":{"raw":-21000000,"fmt":"-21M","longFmt":"-21,000,000"},"otherCashflowsFromInvestingActivities":{"raw":-59000000,"fmt":"-59M","longFmt":"-59,000,000"},"totalCashflowsFromInvestingActivities":{"raw":-748000000,"fmt":"-748M","longFmt":"-748,000,000"},"dividendsPaid":{"raw":-172000000,"fmt":"-172M","longFmt":"-172,000,000"},"netBorrowings":{"raw":191000000,"fmt":"191M","longFmt":"191,000,000"},"otherCashflowsFromFinancingActivities":{"raw":-38000000,"fmt":"-38M","longFmt":"-38,000,000"},"totalCashFromFinancingActivities":{"raw":-19000000,"fmt":"-19M","longFmt":"-19,000,000"},"changeInCash":{"raw":-15000000,"fmt":"-15M","longFmt":"-15,000,000"}},{"maxAge":1,"endDate":{"raw":1546214400,"fmt":"2018-12-31"},"netIncome":{"raw":191000000,"fmt":"191M","longFmt":"191,000,000"},"depreciation":{"raw":11000000,"fmt":"11M","longFmt":"11,000,000"},"changeToNetincome":{"raw":-23000000,"fmt":"-23M","longFmt":"-23,000,000"},"changeToAccountReceivables":{"raw":-129000000,"fmt":"-129M","longFmt":"-129,000,000"},"changeToLiabilities":{"raw":137000000,"fmt":"137M","longFmt":"137,000,000"},"changeToInventory":{"raw":-43000000,"fmt":"-43M","longFmt":"-43,000,000"},"changeToOperatingActivities":{"raw":169000000,"fmt":"169M","longFmt":"169,000,000"},"totalCashFromOperatingActivities":{"raw":633000000,"fmt":"633M","longFmt":"633,000,000"},"capitalExpenditures":{"raw":-934000000,"fmt":"-934M","longFmt":"-934,000,000"},"investments":{"raw":-91000000,"fmt":"-91M","longFmt":"-91,000,000"},"otherCashflowsFromInvestingActivities":{"raw":14000000,"fmt":"14M","longFmt":"14,000,000"},"totalCashflowsFromInvestingActivities":{"raw":-1011000000,"fmt":"-1.01B","longFmt":"-1,011,000,000"},"dividendsPaid":{"raw":-161000000,"fmt":"-161M","longFmt":"-161,000,000"},"netBorrowings":{"raw":531000000,"fmt":"531M","longFmt":"531,000,000"},"otherCashflowsFromFinancingActivities":{"raw":-13000000,"fmt":"-13M","longFmt":"-13,000,000"},"totalCashFromFinancingActivities":{"raw":350000000,"fmt":"350M","longFmt":"350,000,000"},"changeInCash":{"raw":-28000000,"fmt":"-28M","longFmt":"-28,000,000"},"repurchaseOfStock":{"raw":-7000000,"fmt":"-7M","longFmt":"-7,000,000"}},{"maxAge":1,"endDate":{"raw":1538265600,"fmt":"2018-09-30"},"netIncome":{"raw":334000000,"fmt":"334M","longFmt":"334,000,000"},"depreciation":{"raw":287000000,"fmt":"287M","longFmt":"287,000,000"},"changeToNetincome":{"raw":11000000,"fmt":"11M","longFmt":"11,000,000"},"changeToAccountReceivables":{"raw":65000000,"fmt":"65M","longFmt":"65,000,000"},"changeToLiabilities":{"raw":43000000,"fmt":"43M","longFmt":"43,000,000"},"changeToInventory":{"raw":-93000000,"fmt":"-93M","longFmt":"-93,000,000"},"changeToOperatingActivities":{"raw":-33000000,"fmt":"-33M","longFmt":"-33,000,000"},"totalCashFromOperatingActivities":{"raw":614000000,"fmt":"614M","longFmt":"614,000,000"},"capitalExpenditures":{"raw":-622000000,"fmt":"-622M","longFmt":"-622,000,000"},"investments":{"raw":-309000000,"fmt":"-309M","longFmt":"-309,000,000"},"otherCashflowsFromInvestingActivities":{"raw":-25000000,"fmt":"-25M","longFmt":"-25,000,000"},"totalCashflowsFromInvestingActivities":{"raw":-956000000,"fmt":"-956M","longFmt":"-956,000,000"},"dividendsPaid":{"raw":-150000000,"fmt":"-150M","longFmt":"-150,000,000"},"netBorrowings":{"raw":513000000,"fmt":"513M","longFmt":"513,000,000"},"otherCashflowsFromFinancingActivities":{"raw":-4000000,"fmt":"-4M","longFmt":"-4,000,000"},"totalCashFromFinancingActivities":{"raw":360000000,"fmt":"360M","longFmt":"360,000,000"},"changeInCash":{"raw":18000000,"fmt":"18M","longFmt":"18,000,000"},"repurchaseOfStock":{"raw":-7000000,"fmt":"-7M","longFmt":"-7,000,000"},"issuanceOfStock":{"raw":1000000,"fmt":"1M","longFmt":"1,000,000"}},{"maxAge":1,"endDate":{"raw":1530316800,"fmt":"2018-06-30"},"netIncome":{"raw":234000000,"fmt":"234M","longFmt":"234,000,000"},"depreciation":{"raw":282000000,"fmt":"282M","longFmt":"282,000,000"},"changeToNetincome":{"raw":3000000,"fmt":"3M","longFmt":"3,000,000"},"changeToAccountReceivables":{"raw":-13000000,"fmt":"-13M","longFmt":"-13,000,000"},"changeToLiabilities":{"raw":102000000,"fmt":"102M","longFmt":"102,000,000"},"changeToInventory":{"raw":-78000000,"fmt":"-78M","longFmt":"-78,000,000"},"changeToOperatingActivities":{"raw":65000000,"fmt":"65M","longFmt":"65,000,000"},"totalCashFromOperatingActivities":{"raw":595000000,"fmt":"595M","longFmt":"595,000,000"},"capitalExpenditures":{"raw":-630000000,"fmt":"-630M","longFmt":"-630,000,000"},"investments":{"raw":-168000000,"fmt":"-168M","longFmt":"-168,000,000"},"otherCashflowsFromInvestingActivities":{"raw":4000000,"fmt":"4M","longFmt":"4,000,000"},"totalCashflowsFromInvestingActivities":{"raw":-794000000,"fmt":"-794M","longFmt":"-794,000,000"},"dividendsPaid":{"raw":-151000000,"fmt":"-151M","longFmt":"-151,000,000"},"netBorrowings":{"raw":257000000,"fmt":"257M","longFmt":"257,000,000"},"otherCashflowsFromFinancingActivities":{"raw":-13000000,"fmt":"-13M","longFmt":"-13,000,000"},"totalCashFromFinancingActivities":{"raw":99000000,"fmt":"99M","longFmt":"99,000,000"},"changeInCash":{"raw":-100000000,"fmt":"-100M","longFmt":"-100,000,000"},"repurchaseOfStock":{"raw":-7000000,"fmt":"-7M","longFmt":"-7,000,000"},"issuanceOfStock":{"raw":6000000,"fmt":"6M","longFmt":"6,000,000"}}],"maxAge":86400},"defaultKeyStatistics":{"maxAge":1,"priceHint":{"raw":2,"fmt":"2","longFmt":"2"},"enterpriseValue":{"raw":38796783616,"fmt":"38.8B","longFmt":"38,796,783,616"},"forwardPE":{"raw":19.585995,"fmt":"19.59"},"profitMargins":{"raw":0.08302,"fmt":"8.30%"},"floatShares":{"raw":181918947,"fmt":"181.92M","longFmt":"181,918,947"},"sharesOutstanding":{"raw":183212000,"fmt":"183.21M","longFmt":"183,212,000"},"sharesShort":{"raw":3378801,"fmt":"3.38M","longFmt":"3,378,801"},"sharesShortPriorMonth":{"raw":2855783,"fmt":"2.86M","longFmt":"2,855,783"},"sharesShortPreviousMonthDate":{"raw":1559260800,"fmt":"2019-05-31"},"dateShortInterest":{"raw":1561680000,"fmt":"2019-06-28"},"sharesPercentSharesOut":{"raw":0.0184,"fmt":"1.84%"},"heldPercentInsiders":{"raw":0.00569,"fmt":"0.57%"},"heldPercentInstitutions":{"raw":0.74239,"fmt":"74.24%"},"shortRatio":{"raw":4.06,"fmt":"4.06"},"shortPercentOfFloat":{"raw":0.023599999,"fmt":"2.36%"},"beta":{"raw":0.315175,"fmt":"0.32"},"morningStarOverallRating":{},"morningStarRiskRating":{},"category":null,"bookValue":{"raw":57.556,"fmt":"57.56"},"priceToBook":{"raw":2.2357354,"fmt":"2.24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0.111,"fmt":"11.10%"},"revenueQuarterlyGrowth":{},"netIncomeToCommon":{"raw":1158000000,"fmt":"1.16B","longFmt":"1,158,000,000"},"trailingEps":{"raw":6.369,"fmt":"6.37"},"forwardEps":{"raw":6.57,"fmt":"6.57"},"pegRatio":{"raw":5.21,"fmt":"5.21"},"lastSplitFactor":"1/2","lastSplitDate":{"raw":-219715200,"fmt":"1963-01-15"},"enterpriseToRevenue":{"raw":2.777,"fmt":"2.78"},"enterpriseToEbitda":{"raw":15.457,"fmt":"15.46"},"52WeekChange":{"raw":0.22285986,"fmt":"22.29%"},"SandP52WeekChange":{"raw":0.077139735,"fmt":"7.71%"},"lastDividendValue":{},"lastCapGain":{},"annualHoldingsTurnover":{}},"financialData":{"maxAge":86400,"currentPrice":{"raw":128.68,"fmt":"128.68"},"targetHighPrice":{"raw":142.0,"fmt":"142.00"},"targetLowPrice":{"raw":118.0,"fmt":"118.00"},"targetMeanPrice":{"raw":128.93,"fmt":"128.93"},"targetMedianPrice":{"raw":128.0,"fmt":"128.00"},"recommendationMean":{"raw":2.7,"fmt":"2.70"},"recommendationKey":"hold","numberOfAnalystOpinions":{"raw":14,"fmt":"14","longFmt":"14"},"totalCash":{"raw":56000000,"fmt":"56M","longFmt":"56,000,000"},"totalCashPerShare":{"raw":0.306,"fmt":"0.31"},"ebitda":{"raw":2510000128,"fmt":"2.51B","longFmt":"2,510,000,128"},"totalDebt":{"raw":14561999872,"fmt":"14.56B","longFmt":"14,561,999,872"},"quickRatio":{"raw":0.497,"fmt":"0.50"},"currentRatio":{"raw":0.779,"fmt":"0.78"},"totalRevenue":{"raw":13973000192,"fmt":"13.97B","longFmt":"13,973,000,192"},"debtToEquity":{"raw":132.142,"fmt":"132.14"},"revenuePerShare":{"raw":76.986,"fmt":"76.99"},"returnOnAssets":{"raw":0.02881,"fmt":"2.88%"},"returnOnEquity":{"raw":0.1099,"fmt":"10.99%"},"grossProfits":{"raw":3150000000,"fmt":"3.15B","longFmt":"3,150,000,000"},"freeCashflow":{"raw":-754499968,"fmt":"-754.5M","longFmt":"-754,499,968"},"operatingCashflow":{"raw":2593999872,"fmt":"2.59B","longFmt":"2,593,999,872"},"earningsGrowth":{"raw":0.095,"fmt":"9.50%"},"revenueGrowth":{"raw":-0.064,"fmt":"-6.40%"},"grossMargins":{"raw":0.22959,"fmt":"22.96%"},"ebitdaMargins":{"raw":0.17963,"fmt":"17.96%"},"operatingMargins":{"raw":0.11594,"fmt":"11.59%"},"profitMargins":{"raw":0.08302,"fmt":"8.30%"},"financialCurrency":"USD"}}],"error":null}} </t>
  </si>
  <si>
    <t xml:space="preserve">{"quoteSummary":{"result":[{"defaultKeyStatistics":{"maxAge":1,"priceHint":{"raw":2,"fmt":"2","longFmt":"2"},"enterpriseValue":{},"forwardPE":{},"profitMargins":{},"morningStarOverallRating":{},"morningStarRiskRating":{},"category":"Corporate Bond","bookValue":{},"priceToBook":{},"annualReportExpenseRatio":{},"ytdReturn":{"raw":0.0953,"fmt":"9.53%"},"beta3Year":{"raw":1.14,"fmt":"1.14"},"totalAssets":{"raw":25726838784,"fmt":"25.73B","longFmt":"25,726,838,784"},"yield":{"raw":0.0342,"fmt":"3.42%"},"fundFamily":"Vanguard","fundInceptionDate":{"raw":1258588800,"fmt":"2009-11-19"},"legalType":"Exchange Traded Fund","threeYearAverageReturn":{"raw":0.0332,"fmt":"3.32%"},"fiveYearAverageReturn":{"raw":0.040799998,"fmt":"4.08%"},"priceToSalesTrailing12Months":{},"lastFiscalYearEnd":{},"nextFiscalYearEnd":{},"mostRecentQuarter":{},"earningsQuarterlyGrowth":{},"revenueQuarterlyGrowth":{},"netIncomeToCommon":{},"trailingEps":{},"forwardEps":{},"pegRatio":{},"lastSplitFactor":null,"lastSplitDate":{},"enterpriseToRevenue":{},"enterpriseToEbitda":{},"52WeekChange":{},"SandP52WeekChange":{},"lastDividendValue":{},"lastCapGain":{},"annualHoldingsTurnover":{}}}],"error":null}} </t>
  </si>
  <si>
    <t xml:space="preserve">{"quoteSummary":{"result":[{"cashflowStatementHistoryQuarterly":{"cashflowStatements":[{"maxAge":1,"endDate":{"raw":1553990400,"fmt":"2019-03-31"},"netIncome":{"raw":481304000,"fmt":"481.3M","longFmt":"481,304,000"},"depreciation":{"raw":17750000,"fmt":"17.75M","longFmt":"17,750,000"},"changeToNetincome":{"raw":-177900000,"fmt":"-177.9M","longFmt":"-177,900,000"},"changeToAccountReceivables":{"raw":106815000,"fmt":"106.81M","longFmt":"106,815,000"},"changeToLiabilities":{"raw":-356158000,"fmt":"-356.16M","longFmt":"-356,158,000"},"changeToOperatingActivities":{"raw":58720000,"fmt":"58.72M","longFmt":"58,720,000"},"totalCashFromOperatingActivities":{"raw":130531000,"fmt":"130.53M","longFmt":"130,531,000"},"capitalExpenditures":{"raw":-18858000,"fmt":"-18.86M","longFmt":"-18,858,000"},"totalCashflowsFromInvestingActivities":{"raw":-18858000,"fmt":"-18.86M","longFmt":"-18,858,000"},"dividendsPaid":{"raw":-730309000,"fmt":"-730.31M","longFmt":"-730,309,000"},"netBorrowings":{"raw":-807000,"fmt":"-807k","longFmt":"-807,000"},"otherCashflowsFromFinancingActivities":{"raw":-75542000,"fmt":"-75.54M","longFmt":"-75,542,000"},"totalCashFromFinancingActivities":{"raw":-868061000,"fmt":"-868.06M","longFmt":"-868,061,000"},"effectOfExchangeRate":{"raw":-407000,"fmt":"-407k","longFmt":"-407,000"},"changeInCash":{"raw":-756795000,"fmt":"-756.79M","longFmt":"-756,795,000"},"repurchaseOfStock":{"raw":-61403000,"fmt":"-61.4M","longFmt":"-61,403,000"}},{"maxAge":1,"endDate":{"raw":1546214400,"fmt":"2018-12-31"},"netIncome":{"raw":-10868000,"fmt":"-10.87M","longFmt":"-10,868,000"},"depreciation":{"raw":39461000,"fmt":"39.46M","longFmt":"39,461,000"},"changeToNetincome":{"raw":357160000,"fmt":"357.16M","longFmt":"357,160,000"},"changeToAccountReceivables":{"raw":161262000,"fmt":"161.26M","longFmt":"161,262,000"},"changeToLiabilities":{"raw":-64268000,"fmt":"-64.27M","longFmt":"-64,268,000"},"changeToOperatingActivities":{"raw":902805000,"fmt":"902.8M","longFmt":"902,805,000"},"totalCashFromOperatingActivities":{"raw":1385552000,"fmt":"1.39B","longFmt":"1,385,552,000"},"capitalExpenditures":{"raw":-9617000,"fmt":"-9.62M","longFmt":"-9,617,000"},"totalCashflowsFromInvestingActivities":{"raw":-107836000,"fmt":"-107.84M","longFmt":"-107,836,000"},"dividendsPaid":{"raw":-358521370,"fmt":"-358.52M","longFmt":"-358,521,370"},"netBorrowings":{"raw":-1875000,"fmt":"-1.88M","longFmt":"-1,875,000"},"otherCashflowsFromFinancingActivities":{"raw":-38167000,"fmt":"-38.17M","longFmt":"-38,167,000"},"totalCashFromFinancingActivities":{"raw":-1079278000,"fmt":"-1.08B","longFmt":"-1,079,278,000"},"effectOfExchangeRate":{"raw":199000,"fmt":"199k","longFmt":"199,000"},"changeInCash":{"raw":198637000,"fmt":"198.64M","longFmt":"198,637,000"},"repurchaseOfStock":{"raw":-255635000,"fmt":"-255.63M","longFmt":"-255,635,000"}},{"maxAge":1,"endDate":{"raw":1538265600,"fmt":"2018-09-30"},"netIncome":{"raw":442742000,"fmt":"442.74M","longFmt":"442,742,000"},"depreciation":{"raw":14476000,"fmt":"14.48M","longFmt":"14,476,000"},"changeToNetincome":{"raw":-198861000,"fmt":"-198.86M","longFmt":"-198,861,000"},"changeToAccountReceivables":{"raw":-110195000,"fmt":"-110.19M","longFmt":"-110,195,000"},"changeToLiabilities":{"raw":183034000,"fmt":"183.03M","longFmt":"183,034,000"},"changeToOperatingActivities":{"raw":989671000,"fmt":"989.67M","longFmt":"989,671,000"},"totalCashFromOperatingActivities":{"raw":1320867000,"fmt":"1.32B","longFmt":"1,320,867,000"},"capitalExpenditures":{"raw":138000,"fmt":"138k","longFmt":"138,000"},"totalCashflowsFromInvestingActivities":{"raw":138000,"fmt":"138k","longFmt":"138,000"},"dividendsPaid":{"raw":-773469000,"fmt":"-773.47M","longFmt":"-773,469,000"},"netBorrowings":{"raw":-2819000,"fmt":"-2.82M","longFmt":"-2,819,000"},"otherCashflowsFromFinancingActivities":{"raw":29549000,"fmt":"29.55M","longFmt":"29,549,000"},"totalCashFromFinancingActivities":{"raw":-971249000,"fmt":"-971.25M","longFmt":"-971,249,000"},"effectOfExchangeRate":{"raw":-2158000,"fmt":"-2.16M","longFmt":"-2,158,000"},"changeInCash":{"raw":347598000,"fmt":"347.6M","longFmt":"347,598,000"},"repurchaseOfStock":{"raw":-224510000,"fmt":"-224.51M","longFmt":"-224,510,000"}},{"maxAge":1,"endDate":{"raw":1530316800,"fmt":"2018-06-30"},"netIncome":{"raw":742042000,"fmt":"742.04M","longFmt":"742,042,000"},"depreciation":{"raw":14492000,"fmt":"14.49M","longFmt":"14,492,000"},"changeToNetincome":{"raw":184594000,"fmt":"184.59M","longFmt":"184,594,000"},"changeToAccountReceivables":{"raw":-140741000,"fmt":"-140.74M","longFmt":"-140,741,000"},"changeToLiabilities":{"raw":-85345000,"fmt":"-85.34M","longFmt":"-85,345,000"},"changeToOperatingActivities":{"raw":-1605886000,"fmt":"-1.61B","longFmt":"-1,605,886,000"},"totalCashFromOperatingActivities":{"raw":-890844000,"fmt":"-890.84M","longFmt":"-890,844,000"},"capitalExpenditures":{"raw":-4212000,"fmt":"-4.21M","longFmt":"-4,212,000"},"totalCashflowsFromInvestingActivities":{"raw":-4212000,"fmt":"-4.21M","longFmt":"-4,212,000"},"dividendsPaid":{"raw":-426605000,"fmt":"-426.61M","longFmt":"-426,605,000"},"netBorrowings":{"raw":970023000,"fmt":"970.02M","longFmt":"970,023,000"},"otherCashflowsFromFinancingActivities":{"raw":-15204000,"fmt":"-15.2M","longFmt":"-15,204,000"},"totalCashFromFinancingActivities":{"raw":453549000,"fmt":"453.55M","longFmt":"453,549,000"},"effectOfExchangeRate":{"raw":-9697000,"fmt":"-9.7M","longFmt":"-9,697,000"},"changeInCash":{"raw":-451204000,"fmt":"-451.2M","longFmt":"-451,204,000"},"repurchaseOfStock":{"raw":-74665000,"fmt":"-74.67M","longFmt":"-74,665,000"}}],"maxAge":86400},"defaultKeyStatistics":{"maxAge":1,"priceHint":{"raw":2,"fmt":"2","longFmt":"2"},"enterpriseValue":{"raw":47436398592,"fmt":"47.44B","longFmt":"47,436,398,592"},"forwardPE":{"raw":15.2677555,"fmt":"15.27"},"profitMargins":{"raw":0.23913,"fmt":"23.91%"},"floatShares":{"raw":663770448,"fmt":"663.77M","longFmt":"663,770,448"},"sharesOutstanding":{"raw":658865984,"fmt":"658.87M","longFmt":"658,865,984"},"sharesShort":{"raw":25770465,"fmt":"25.77M","longFmt":"25,770,465"},"sharesShortPriorMonth":{"raw":28828171,"fmt":"28.83M","longFmt":"28,828,171"},"sharesShortPreviousMonthDate":{"raw":1559260800,"fmt":"2019-05-31"},"dateShortInterest":{"raw":1561680000,"fmt":"2019-06-28"},"sharesPercentSharesOut":{"raw":0.0215,"fmt":"2.15%"},"heldPercentInsiders":{"raw":0.00504,"fmt":"0.50%"},"heldPercentInstitutions":{"raw":0.51767,"fmt":"51.77%"},"shortRatio":{"raw":4.46,"fmt":"4.46"},"shortPercentOfFloat":{"raw":0.0394,"fmt":"3.94%"},"beta":{"raw":1.631278,"fmt":"1.63"},"morningStarOverallRating":{},"morningStarRiskRating":{},"category":null,"bookValue":{"raw":9.591,"fmt":"9.59"},"priceToBook":{"raw":4.8234076,"fmt":"4.82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0.308,"fmt":"30.80%"},"revenueQuarterlyGrowth":{},"netIncomeToCommon":{"raw":1655219968,"fmt":"1.66B","longFmt":"1,655,219,968"},"trailingEps":{"raw":2.434,"fmt":"2.43"},"forwardEps":{"raw":3.03,"fmt":"3.03"},"pegRatio":{"raw":2.21,"fmt":"2.21"},"lastSplitFactor":null,"lastSplitDate":{},"enterpriseToRevenue":{"raw":6.853,"fmt":"6.85"},"enterpriseToEbitda":{},"52WeekChange":{"raw":0.29238605,"fmt":"29.24%"},"SandP52WeekChange":{"raw":0.077139735,"fmt":"7.71%"},"lastDividendValue":{},"lastCapGain":{},"annualHoldingsTurnover":{}},"financialData":{"maxAge":86400,"currentPrice":{"raw":46.2613,"fmt":"46.26"},"targetHighPrice":{"raw":54.0,"fmt":"54.00"},"targetLowPrice":{"raw":42.0,"fmt":"42.00"},"targetMeanPrice":{"raw":49.5,"fmt":"49.50"},"targetMedianPrice":{"raw":51.0,"fmt":"51.00"},"recommendationMean":{"raw":1.7,"fmt":"1.70"},"recommendationKey":"buy","numberOfAnalystOpinions":{"raw":9,"fmt":"9","longFmt":"9"},"totalCash":{"raw":1585858944,"fmt":"1.59B","longFmt":"1,585,858,944"},"totalCashPerShare":{"raw":2.374,"fmt":"2.37"},"ebitda":{},"totalDebt":{"raw":10843676672,"fmt":"10.84B","longFmt":"10,843,676,672"},"quickRatio":{"raw":1.131,"fmt":"1.13"},"currentRatio":{"raw":1.218,"fmt":"1.22"},"totalRevenue":{"raw":6921677824,"fmt":"6.92B","longFmt":"6,921,677,824"},"debtToEquity":{"raw":76.652,"fmt":"76.65"},"revenuePerShare":{"raw":10.196,"fmt":"10.20"},"returnOnAssets":{"raw":0.12089,"fmt":"12.09%"},"returnOnEquity":{"raw":0.25254,"fmt":"25.25%"},"grossProfits":{"raw":5604535000,"fmt":"5.6B","longFmt":"5,604,535,000"},"freeCashflow":{},"operatingCashflow":{"raw":1946105984,"fmt":"1.95B","longFmt":"1,946,105,984"},"earningsGrowth":{"raw":0.327,"fmt":"32.70%"},"revenueGrowth":{"raw":0.146,"fmt":"14.60%"},"grossMargins":{"raw":0.84536004,"fmt":"84.54%"},"ebitdaMargins":{"raw":0.0,"fmt":"0.00%"},"operatingMargins":{"raw":0.50835997,"fmt":"50.84%"},"profitMargins":{"raw":0.23913,"fmt":"23.91%"},"financialCurrency":"USD"}}],"error":null}} </t>
  </si>
  <si>
    <t xml:space="preserve">{"quoteSummary":{"result":[{"cashflowStatementHistoryQuarterly":{"cashflowStatements":[{"maxAge":1,"endDate":{"raw":1560556800,"fmt":"2019-06-15"},"netIncome":{"raw":2035000000,"fmt":"2.04B","longFmt":"2,035,000,000"},"depreciation":{"raw":558000000,"fmt":"558M","longFmt":"558,000,000"},"changeToNetincome":{"raw":-231000000,"fmt":"-231M","longFmt":"-231,000,000"},"changeToAccountReceivables":{"raw":-966000000,"fmt":"-966M","longFmt":"-966,000,000"},"changeToLiabilities":{"raw":686000000,"fmt":"686M","longFmt":"686,000,000"},"changeToInventory":{"raw":-437000000,"fmt":"-437M","longFmt":"-437,000,000"},"changeToOperatingActivities":{"raw":6000000,"fmt":"6M","longFmt":"6,000,000"},"totalCashFromOperatingActivities":{"raw":1733000000,"fmt":"1.73B","longFmt":"1,733,000,000"},"capitalExpenditures":{"raw":-725000000,"fmt":"-725M","longFmt":"-725,000,000"},"investments":{"raw":-483000000,"fmt":"-483M","longFmt":"-483,000,000"},"totalCashflowsFromInvestingActivities":{"raw":-971000000,"fmt":"-971M","longFmt":"-971,000,000"},"netBorrowings":{"raw":-561000000,"fmt":"-561M","longFmt":"-561,000,000"},"otherCashflowsFromFinancingActivities":{"raw":-1316000000,"fmt":"-1.32B","longFmt":"-1,316,000,000"},"totalCashFromFinancingActivities":{"raw":-2563000000,"fmt":"-2.56B","longFmt":"-2,563,000,000"},"effectOfExchangeRate":{"raw":-33000000,"fmt":"-33M","longFmt":"-33,000,000"},"changeInCash":{"raw":-1834000000,"fmt":"-1.83B","longFmt":"-1,834,000,000"},"repurchaseOfStock":{"raw":-793000000,"fmt":"-793M","longFmt":"-793,000,000"},"issuanceOfStock":{"raw":107000000,"fmt":"107M","longFmt":"107,000,000"}},{"maxAge":1,"endDate":{"raw":1553299200,"fmt":"2019-03-23"},"netIncome":{"raw":1413000000,"fmt":"1.41B","longFmt":"1,413,000,000"},"depreciation":{"raw":498000000,"fmt":"498M","longFmt":"498,000,000"},"changeToNetincome":{"raw":14000000,"fmt":"14M","longFmt":"14,000,000"},"changeToAccountReceivables":{"raw":-406000000,"fmt":"-406M","longFmt":"-406,000,000"},"changeToLiabilities":{"raw":-1207000000,"fmt":"-1.21B","longFmt":"-1,207,000,000"},"changeToInventory":{"raw":-435000000,"fmt":"-435M","longFmt":"-435,000,000"},"changeToOperatingActivities":{"raw":-342000000,"fmt":"-342M","longFmt":"-342,000,000"},"totalCashFromOperatingActivities":{"raw":-345000000,"fmt":"-345M","longFmt":"-345,000,000"},"capitalExpenditures":{"raw":-442000000,"fmt":"-442M","longFmt":"-442,000,000"},"investments":{"raw":-47000000,"fmt":"-47M","longFmt":"-47,000,000"},"otherCashflowsFromInvestingActivities":{"raw":-6000000,"fmt":"-6M","longFmt":"-6,000,000"},"totalCashflowsFromInvestingActivities":{"raw":-2300000000,"fmt":"-2.3B","longFmt":"-2,300,000,000"},"dividendsPaid":{"raw":-1332000000,"fmt":"-1.33B","longFmt":"-1,332,000,000"},"netBorrowings":{"raw":-612000000,"fmt":"-612M","longFmt":"-612,000,000"},"otherCashflowsFromFinancingActivities":{"raw":-2000000,"fmt":"-2M","longFmt":"-2,000,000"},"totalCashFromFinancingActivities":{"raw":-2876000000,"fmt":"-2.88B","longFmt":"-2,876,000,000"},"effectOfExchangeRate":{"raw":57000000,"fmt":"57M","longFmt":"57,000,000"},"changeInCash":{"raw":-5464000000,"fmt":"-5.46B","longFmt":"-5,464,000,000"},"repurchaseOfStock":{"raw":-1033000000,"fmt":"-1.03B","longFmt":"-1,033,000,000"},"issuanceOfStock":{"raw":103000000,"fmt":"103M","longFmt":"103,000,000"}},{"maxAge":1,"endDate":{"raw":1546041600,"fmt":"2018-12-29"},"netIncome":{"raw":6854000000,"fmt":"6.85B","longFmt":"6,854,000,000"},"depreciation":{"raw":559000000,"fmt":"559M","longFmt":"559,000,000"},"changeToNetincome":{"raw":-4801000000,"fmt":"-4.8B","longFmt":"-4,801,000,000"},"changeToAccountReceivables":{"raw":1046000000,"fmt":"1.05B","longFmt":"1,046,000,000"},"changeToLiabilities":{"raw":766000000,"fmt":"766M","longFmt":"766,000,000"},"changeToInventory":{"raw":188000000,"fmt":"188M","longFmt":"188,000,000"},"changeToOperatingActivities":{"raw":167000000,"fmt":"167M","longFmt":"167,000,000"},"totalCashFromOperatingActivities":{"raw":4683000000,"fmt":"4.68B","longFmt":"4,683,000,000"},"capitalExpenditures":{"raw":-1704000000,"fmt":"-1.7B","longFmt":"-1,704,000,000"},"investments":{"raw":1639000000,"fmt":"1.64B","longFmt":"1,639,000,000"},"otherCashflowsFromInvestingActivities":{"raw":2000000,"fmt":"2M","longFmt":"2,000,000"},"totalCashflowsFromInvestingActivities":{"raw":-1034000000,"fmt":"-1.03B","longFmt":"-1,034,000,000"},"dividendsPaid":{"raw":-1332000000,"fmt":"-1.33B","longFmt":"-1,332,000,000"},"netBorrowings":{"raw":-1468000000,"fmt":"-1.47B","longFmt":"-1,468,000,000"},"otherCashflowsFromFinancingActivities":{"raw":-2928000000,"fmt":"-2.93B","longFmt":"-2,928,000,000"},"totalCashFromFinancingActivities":{"raw":-4898000000,"fmt":"-4.9B","longFmt":"-4,898,000,000"},"effectOfExchangeRate":{"raw":-25000000,"fmt":"-25M","longFmt":"-25,000,000"},"changeInCash":{"raw":-1274000000,"fmt":"-1.27B","longFmt":"-1,274,000,000"},"repurchaseOfStock":{"raw":-568000000,"fmt":"-568M","longFmt":"-568,000,000"},"issuanceOfStock":{"raw":66000000,"fmt":"66M","longFmt":"66,000,000"}},{"maxAge":1,"endDate":{"raw":1536364800,"fmt":"2018-09-08"},"netIncome":{"raw":2498000000,"fmt":"2.5B","longFmt":"2,498,000,000"},"depreciation":{"raw":566000000,"fmt":"566M","longFmt":"566,000,000"},"changeToNetincome":{"raw":-417000000,"fmt":"-417M","longFmt":"-417,000,000"},"changeToAccountReceivables":{"raw":-280000000,"fmt":"-280M","longFmt":"-280,000,000"},"changeToLiabilities":{"raw":676000000,"fmt":"676M","longFmt":"676,000,000"},"changeToInventory":{"raw":275000000,"fmt":"275M","longFmt":"275,000,000"},"changeToOperatingActivities":{"raw":66000000,"fmt":"66M","longFmt":"66,000,000"},"totalCashFromOperatingActivities":{"raw":3645000000,"fmt":"3.65B","longFmt":"3,645,000,000"},"capitalExpenditures":{"raw":-633000000,"fmt":"-633M","longFmt":"-633,000,000"},"investments":{"raw":2314000000,"fmt":"2.31B","longFmt":"2,314,000,000"},"otherCashflowsFromInvestingActivities":{"raw":2000000,"fmt":"2M","longFmt":"2,000,000"},"totalCashflowsFromInvestingActivities":{"raw":1771000000,"fmt":"1.77B","longFmt":"1,771,000,000"},"dividendsPaid":{"raw":-1316000000,"fmt":"-1.32B","longFmt":"-1,316,000,000"},"netBorrowings":{"raw":-5477000000,"fmt":"-5.48B","longFmt":"-5,477,000,000"},"otherCashflowsFromFinancingActivities":{"raw":-21000000,"fmt":"-21M","longFmt":"-21,000,000"},"totalCashFromFinancingActivities":{"raw":-7213000000,"fmt":"-7.21B","longFmt":"-7,213,000,000"},"effectOfExchangeRate":{"raw":-54000000,"fmt":"-54M","longFmt":"-54,000,000"},"changeInCash":{"raw":-1851000000,"fmt":"-1.85B","longFmt":"-1,851,000,000"},"repurchaseOfStock":{"raw":-469000000,"fmt":"-469M","longFmt":"-469,000,000"},"issuanceOfStock":{"raw":70000000,"fmt":"70M","longFmt":"70,000,000"}}],"maxAge":86400},"defaultKeyStatistics":{"maxAge":1,"priceHint":{"raw":2,"fmt":"2","longFmt":"2"},"enterpriseValue":{"raw":216721440768,"fmt":"216.72B","longFmt":"216,721,440,768"},"forwardPE":{"raw":22.32665,"fmt":"22.33"},"profitMargins":{"raw":0.19589001,"fmt":"19.59%"},"floatShares":{"raw":1395331219,"fmt":"1.4B","longFmt":"1,395,331,219"},"sharesOutstanding":{"raw":1401820032,"fmt":"1.4B","longFmt":"1,401,820,032"},"sharesShort":{"raw":10182241,"fmt":"10.18M","longFmt":"10,182,241"},"sharesShortPriorMonth":{"raw":11087702,"fmt":"11.09M","longFmt":"11,087,702"},"sharesShortPreviousMonthDate":{"raw":1559260800,"fmt":"2019-05-31"},"dateShortInterest":{"raw":1561680000,"fmt":"2019-06-28"},"sharesPercentSharesOut":{"raw":0.0073,"fmt":"0.73%"},"heldPercentInsiders":{"raw":0.00202,"fmt":"0.20%"},"heldPercentInstitutions":{"raw":0.73676,"fmt":"73.68%"},"shortRatio":{"raw":2.3,"fmt":"2.3"},"shortPercentOfFloat":{"raw":0.0073,"fmt":"0.73%"},"beta":{"raw":0.525906,"fmt":"0.53"},"morningStarOverallRating":{},"morningStarRiskRating":{},"category":null,"bookValue":{"raw":9.973,"fmt":"9.97"},"priceToBook":{"raw":13.365096,"fmt":"13.37"},"annualReportExpenseRatio":{},"ytdReturn":{},"beta3Year":{},"totalAssets":{},"yield":{},"fundFamily":null,"fundInceptionDate":{},"legalType":null,"threeYearAverageReturn":{},"fiveYearAverageReturn":{},"priceToSalesTrailing12Months":{},"lastFiscalYearEnd":{"raw":1546041600,"fmt":"2018-12-29"},"nextFiscalYearEnd":{"raw":1609200000,"fmt":"2020-12-29"},"mostRecentQuarter":{"raw":1560556800,"fmt":"2019-06-15"},"earningsQuarterlyGrowth":{"raw":0.118,"fmt":"11.80%"},"revenueQuarterlyGrowth":{},"netIncomeToCommon":{"raw":12800000000,"fmt":"12.8B","longFmt":"12,800,000,000"},"trailingEps":{"raw":9.033,"fmt":"9.03"},"forwardEps":{"raw":5.97,"fmt":"5.97"},"pegRatio":{"raw":6.44,"fmt":"6.44"},"lastSplitFactor":"1/2","lastSplitDate":{"raw":833328000,"fmt":"1996-05-29"},"enterpriseToRevenue":{"raw":3.317,"fmt":"3.32"},"enterpriseToEbitda":{"raw":16.908,"fmt":"16.91"},"52WeekChange":{"raw":0.18758845,"fmt":"18.76%"},"SandP52WeekChange":{"raw":0.077139735,"fmt":"7.71%"},"lastDividendValue":{},"lastCapGain":{},"annualHoldingsTurnover":{}},"financialData":{"maxAge":86400,"currentPrice":{"raw":133.2901,"fmt":"133.29"},"targetHighPrice":{"raw":150.0,"fmt":"150.00"},"targetLowPrice":{"raw":110.0,"fmt":"110.00"},"targetMeanPrice":{"raw":133.0,"fmt":"133.00"},"targetMedianPrice":{"raw":133.5,"fmt":"133.50"},"recommendationMean":{"raw":2.6,"fmt":"2.60"},"recommendationKey":"hold","numberOfAnalystOpinions":{"raw":20,"fmt":"20","longFmt":"20"},"totalCash":{"raw":3584000000,"fmt":"3.58B","longFmt":"3,584,000,000"},"totalCashPerShare":{"raw":2.563,"fmt":"2.56"},"ebitda":{"raw":12817999872,"fmt":"12.82B","longFmt":"12,817,999,872"},"totalDebt":{"raw":32655998976,"fmt":"32.66B","longFmt":"32,655,998,976"},"quickRatio":{"raw":0.606,"fmt":"0.61"},"currentRatio":{"raw":0.864,"fmt":"0.86"},"totalRevenue":{"raw":65342001152,"fmt":"65.34B","longFmt":"65,342,001,152"},"debtToEquity":{"raw":232.642,"fmt":"232.64"},"revenuePerShare":{"raw":46.424,"fmt":"46.42"},"returnOnAssets":{"raw":0.08644,"fmt":"8.64%"},"returnOnEquity":{"raw":1.0587001,"fmt":"105.87%"},"grossProfits":{"raw":35283000000,"fmt":"35.28B","longFmt":"35,283,000,000"},"freeCashflow":{"raw":4930250240,"fmt":"4.93B","longFmt":"4,930,250,240"},"operatingCashflow":{"raw":9715999744,"fmt":"9.72B","longFmt":"9,715,999,744"},"earningsGrowth":{"raw":0.125,"fmt":"12.50%"},"revenueGrowth":{"raw":0.022,"fmt":"2.20%"},"grossMargins":{"raw":0.54963,"fmt":"54.96%"},"ebitdaMargins":{"raw":0.19617,"fmt":"19.62%"},"operatingMargins":{"raw":0.16279,"fmt":"16.28%"},"profitMargins":{"raw":0.19589001,"fmt":"19.59%"},"financialCurrency":"USD"}}],"error":null}} </t>
  </si>
  <si>
    <t xml:space="preserve">{"quoteSummary":{"result":[{"cashflowStatementHistoryQuarterly":{"cashflowStatements":[{"maxAge":1,"endDate":{"raw":1553990400,"fmt":"2019-03-31"},"netIncome":{"raw":320000000,"fmt":"320M","longFmt":"320,000,000"},"depreciation":{"raw":340000000,"fmt":"340M","longFmt":"340,000,000"},"changeToNetincome":{"raw":-423000000,"fmt":"-423M","longFmt":"-423,000,000"},"changeToAccountReceivables":{"raw":92000000,"fmt":"92M","longFmt":"92,000,000"},"changeToLiabilities":{"raw":-143000000,"fmt":"-143M","longFmt":"-143,000,000"},"changeToInventory":{"raw":-12000000,"fmt":"-12M","longFmt":"-12,000,000"},"changeToOperatingActivities":{"raw":-132000000,"fmt":"-132M","longFmt":"-132,000,000"},"totalCashFromOperatingActivities":{"raw":-182000000,"fmt":"-182M","longFmt":"-182,000,000"},"capitalExpenditures":{"raw":-554000000,"fmt":"-554M","longFmt":"-554,000,000"},"otherCashflowsFromInvestingActivities":{"raw":-76000000,"fmt":"-76M","longFmt":"-76,000,000"},"totalCashflowsFromInvestingActivities":{"raw":-630000000,"fmt":"-630M","longFmt":"-630,000,000"},"dividendsPaid":{"raw":-204000000,"fmt":"-204M","longFmt":"-204,000,000"},"netBorrowings":{"raw":822000000,"fmt":"822M","longFmt":"822,000,000"},"otherCashflowsFromFinancingActivities":{"raw":-25000000,"fmt":"-25M","longFmt":"-25,000,000"},"totalCashFromFinancingActivities":{"raw":593000000,"fmt":"593M","longFmt":"593,000,000"},"changeInCash":{"raw":-219000000,"fmt":"-219M","longFmt":"-219,000,000"}},{"maxAge":1,"endDate":{"raw":1546214400,"fmt":"2018-12-31"},"netIncome":{"raw":138000000,"fmt":"138M","longFmt":"138,000,000"},"depreciation":{"raw":343000000,"fmt":"343M","longFmt":"343,000,000"},"changeToNetincome":{"raw":114000000,"fmt":"114M","longFmt":"114,000,000"},"changeToAccountReceivables":{"raw":6000000,"fmt":"6M","longFmt":"6,000,000"},"changeToLiabilities":{"raw":-16000000,"fmt":"-16M","longFmt":"-16,000,000"},"changeToInventory":{"raw":-19000000,"fmt":"-19M","longFmt":"-19,000,000"},"changeToOperatingActivities":{"raw":70000000,"fmt":"70M","longFmt":"70,000,000"},"totalCashFromOperatingActivities":{"raw":852000000,"fmt":"852M","longFmt":"852,000,000"},"capitalExpenditures":{"raw":-733000000,"fmt":"-733M","longFmt":"-733,000,000"},"otherCashflowsFromInvestingActivities":{"raw":-54000000,"fmt":"-54M","longFmt":"-54,000,000"},"totalCashflowsFromInvestingActivities":{"raw":-781000000,"fmt":"-781M","longFmt":"-781,000,000"},"dividendsPaid":{"raw":-193000000,"fmt":"-193M","longFmt":"-193,000,000"},"netBorrowings":{"raw":70000000,"fmt":"70M","longFmt":"70,000,000"},"otherCashflowsFromFinancingActivities":{"raw":-6000000,"fmt":"-6M","longFmt":"-6,000,000"},"totalCashFromFinancingActivities":{"raw":-129000000,"fmt":"-129M","longFmt":"-129,000,000"},"changeInCash":{"raw":-58000000,"fmt":"-58M","longFmt":"-58,000,000"}},{"maxAge":1,"endDate":{"raw":1538265600,"fmt":"2018-09-30"},"netIncome":{"raw":-458000000,"fmt":"-458M","longFmt":"-458,000,000"},"depreciation":{"raw":332000000,"fmt":"332M","longFmt":"332,000,000"},"changeToNetincome":{"raw":1064000000,"fmt":"1.06B","longFmt":"1,064,000,000"},"changeToAccountReceivables":{"raw":-274000000,"fmt":"-274M","longFmt":"-274,000,000"},"changeToLiabilities":{"raw":75000000,"fmt":"75M","longFmt":"75,000,000"},"changeToInventory":{"raw":15000000,"fmt":"15M","longFmt":"15,000,000"},"changeToOperatingActivities":{"raw":63000000,"fmt":"63M","longFmt":"63,000,000"},"totalCashFromOperatingActivities":{"raw":846000000,"fmt":"846M","longFmt":"846,000,000"},"capitalExpenditures":{"raw":-635000000,"fmt":"-635M","longFmt":"-635,000,000"},"otherCashflowsFromInvestingActivities":{"raw":-66000000,"fmt":"-66M","longFmt":"-66,000,000"},"totalCashflowsFromInvestingActivities":{"raw":-672000000,"fmt":"-672M","longFmt":"-672,000,000"},"dividendsPaid":{"raw":-194000000,"fmt":"-194M","longFmt":"-194,000,000"},"netBorrowings":{"raw":183000000,"fmt":"183M","longFmt":"183,000,000"},"otherCashflowsFromFinancingActivities":{"raw":-6000000,"fmt":"-6M","longFmt":"-6,000,000"},"totalCashFromFinancingActivities":{"raw":-11000000,"fmt":"-11M","longFmt":"-11,000,000"},"changeInCash":{"raw":163000000,"fmt":"163M","longFmt":"163,000,000"}},{"maxAge":1,"endDate":{"raw":1530316800,"fmt":"2018-06-30"},"netIncome":{"raw":299000000,"fmt":"299M","longFmt":"299,000,000"},"depreciation":{"raw":431000000,"fmt":"431M","longFmt":"431,000,000"},"changeToNetincome":{"raw":60000000,"fmt":"60M","longFmt":"60,000,000"},"changeToAccountReceivables":{"raw":-12000000,"fmt":"-12M","longFmt":"-12,000,000"},"changeToLiabilities":{"raw":-46000000,"fmt":"-46M","longFmt":"-46,000,000"},"changeToInventory":{"raw":-8000000,"fmt":"-8M","longFmt":"-8,000,000"},"changeToOperatingActivities":{"raw":-113000000,"fmt":"-113M","longFmt":"-113,000,000"},"totalCashFromOperatingActivities":{"raw":592000000,"fmt":"592M","longFmt":"592,000,000"},"capitalExpenditures":{"raw":-724000000,"fmt":"-724M","longFmt":"-724,000,000"},"otherCashflowsFromInvestingActivities":{"raw":-68000000,"fmt":"-68M","longFmt":"-68,000,000"},"totalCashflowsFromInvestingActivities":{"raw":-422000000,"fmt":"-422M","longFmt":"-422,000,000"},"dividendsPaid":{"raw":-193000000,"fmt":"-193M","longFmt":"-193,000,000"},"netBorrowings":{"raw":139000000,"fmt":"139M","longFmt":"139,000,000"},"otherCashflowsFromFinancingActivities":{"raw":-91000000,"fmt":"-91M","longFmt":"-91,000,000"},"totalCashFromFinancingActivities":{"raw":-145000000,"fmt":"-145M","longFmt":"-145,000,000"},"changeInCash":{"raw":25000000,"fmt":"25M","longFmt":"25,000,000"}}],"maxAge":86400},"defaultKeyStatistics":{"maxAge":1,"priceHint":{"raw":2,"fmt":"2","longFmt":"2"},"enterpriseValue":{"raw":43695058944,"fmt":"43.7B","longFmt":"43,695,058,944"},"forwardPE":{"raw":17.465725,"fmt":"17.47"},"profitMargins":{"raw":0.026970001,"fmt":"2.70%"},"floatShares":{"raw":500198816,"fmt":"500.2M","longFmt":"500,198,816"},"sharesOutstanding":{"raw":531441984,"fmt":"531.44M","longFmt":"531,441,984"},"sharesShort":{"raw":30169386,"fmt":"30.17M","longFmt":"30,169,386"},"sharesShortPriorMonth":{"raw":23590904,"fmt":"23.59M","longFmt":"23,590,904"},"sharesShortPreviousMonthDate":{"raw":1559260800,"fmt":"2019-05-31"},"dateShortInterest":{"raw":1561680000,"fmt":"2019-06-28"},"sharesPercentSharesOut":{"raw":0.056799997,"fmt":"5.68%"},"heldPercentInsiders":{"raw":0.04241,"fmt":"4.24%"},"heldPercentInstitutions":{"raw":0.0,"fmt":"0.00%"},"shortRatio":{"raw":8.66,"fmt":"8.66"},"shortPercentOfFloat":{"raw":0.0806,"fmt":"8.06%"},"beta":{"raw":0.285285,"fmt":"0.29"},"morningStarOverallRating":{},"morningStarRiskRating":{},"category":null,"bookValue":{"raw":13.004,"fmt":"13.00"},"priceToBook":{"raw":3.330898,"fmt":"3.33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-0.766,"fmt":"-76.60%"},"revenueQuarterlyGrowth":{},"netIncomeToCommon":{"raw":980000000,"fmt":"980M","longFmt":"980,000,000"},"trailingEps":{"raw":0.164,"fmt":"0.16"},"forwardEps":{"raw":2.48,"fmt":"2.48"},"pegRatio":{"raw":-2.61,"fmt":"-2.61"},"lastSplitFactor":"3/1","lastSplitDate":{"raw":1049414400,"fmt":"2003-04-04"},"enterpriseToRevenue":{"raw":3.942,"fmt":"3.94"},"enterpriseToEbitda":{"raw":11.361,"fmt":"11.36"},"52WeekChange":{"raw":0.21327794,"fmt":"21.33%"},"SandP52WeekChange":{"raw":0.077139735,"fmt":"7.71%"},"lastDividendValue":{},"lastCapGain":{},"annualHoldingsTurnover":{}},"financialData":{"maxAge":86400,"currentPrice":{"raw":43.315,"fmt":"43.31"},"targetHighPrice":{"raw":50.0,"fmt":"50.00"},"targetLowPrice":{"raw":41.0,"fmt":"41.00"},"targetMeanPrice":{"raw":46.25,"fmt":"46.25"},"targetMedianPrice":{"raw":46.5,"fmt":"46.50"},"recommendationMean":{"raw":2.0,"fmt":"2.00"},"recommendationKey":"buy","numberOfAnalystOpinions":{"raw":16,"fmt":"16","longFmt":"16"},"totalCash":{"raw":174000000,"fmt":"174M","longFmt":"174,000,000"},"totalCashPerShare":{"raw":0.327,"fmt":"0.33"},"ebitda":{"raw":3846000128,"fmt":"3.85B","longFmt":"3,846,000,128"},"totalDebt":{"raw":20539000832,"fmt":"20.54B","longFmt":"20,539,000,832"},"quickRatio":{"raw":0.387,"fmt":"0.39"},"currentRatio":{"raw":0.535,"fmt":"0.54"},"totalRevenue":{"raw":11084000256,"fmt":"11.08B","longFmt":"11,084,000,256"},"debtToEquity":{"raw":296.293,"fmt":"296.29"},"revenuePerShare":{"raw":21.927,"fmt":"21.93"},"returnOnAssets":{"raw":0.037839998,"fmt":"3.78%"},"returnOnEquity":{"raw":0.16719,"fmt":"16.72%"},"grossProfits":{"raw":7764000000,"fmt":"7.76B","longFmt":"7,764,000,000"},"freeCashflow":{"raw":-239124992,"fmt":"-239.12M","longFmt":"-239,124,992"},"operatingCashflow":{"raw":2108000000,"fmt":"2.11B","longFmt":"2,108,000,000"},"earningsGrowth":{"raw":-0.766,"fmt":"-76.60%"},"revenueGrowth":{"raw":0.007,"fmt":"0.70%"},"grossMargins":{"raw":0.6928,"fmt":"69.28%"},"ebitdaMargins":{"raw":0.34699002,"fmt":"34.70%"},"operatingMargins":{"raw":0.21653,"fmt":"21.65%"},"profitMargins":{"raw":0.026970001,"fmt":"2.70%"},"financialCurrency":"USD"}}],"error":null}} </t>
  </si>
  <si>
    <t xml:space="preserve">{"quoteSummary":{"result":[{"cashflowStatementHistoryQuarterly":{"cashflowStatements":[{"maxAge":1,"endDate":{"raw":1553990400,"fmt":"2019-03-31"},"netIncome":{"raw":213000000,"fmt":"213M","longFmt":"213,000,000"},"depreciation":{"raw":298000000,"fmt":"298M","longFmt":"298,000,000"},"changeToNetincome":{"raw":59000000,"fmt":"59M","longFmt":"59,000,000"},"changeToAccountReceivables":{"raw":-61000000,"fmt":"-61M","longFmt":"-61,000,000"},"changeToLiabilities":{"raw":-89000000,"fmt":"-89M","longFmt":"-89,000,000"},"changeToInventory":{"raw":209000000,"fmt":"209M","longFmt":"209,000,000"},"changeToOperatingActivities":{"raw":-12000000,"fmt":"-12M","longFmt":"-12,000,000"},"totalCashFromOperatingActivities":{"raw":617000000,"fmt":"617M","longFmt":"617,000,000"},"capitalExpenditures":{"raw":-481000000,"fmt":"-481M","longFmt":"-481,000,000"},"otherCashflowsFromInvestingActivities":{"raw":-27000000,"fmt":"-27M","longFmt":"-27,000,000"},"totalCashflowsFromInvestingActivities":{"raw":-675000000,"fmt":"-675M","longFmt":"-675,000,000"},"dividendsPaid":{"raw":-108000000,"fmt":"-108M","longFmt":"-108,000,000"},"netBorrowings":{"raw":104000000,"fmt":"104M","longFmt":"104,000,000"},"otherCashflowsFromFinancingActivities":{"raw":151000000,"fmt":"151M","longFmt":"151,000,000"},"totalCashFromFinancingActivities":{"raw":150000000,"fmt":"150M","longFmt":"150,000,000"},"changeInCash":{"raw":92000000,"fmt":"92M","longFmt":"92,000,000"},"issuanceOfStock":{"raw":3000000,"fmt":"3M","longFmt":"3,000,000"}},{"maxAge":1,"endDate":{"raw":1546214400,"fmt":"2018-12-31"},"netIncome":{"raw":108000000,"fmt":"108M","longFmt":"108,000,000"},"depreciation":{"raw":92000000,"fmt":"92M","longFmt":"92,000,000"},"changeToNetincome":{"raw":-130000000,"fmt":"-130M","longFmt":"-130,000,000"},"changeToAccountReceivables":{"raw":-284000000,"fmt":"-284M","longFmt":"-284,000,000"},"changeToLiabilities":{"raw":68000000,"fmt":"68M","longFmt":"68,000,000"},"changeToInventory":{"raw":90000000,"fmt":"90M","longFmt":"90,000,000"},"changeToOperatingActivities":{"raw":42000000,"fmt":"42M","longFmt":"42,000,000"},"totalCashFromOperatingActivities":{"raw":138000000,"fmt":"138M","longFmt":"138,000,000"},"capitalExpenditures":{"raw":-502000000,"fmt":"-502M","longFmt":"-502,000,000"},"otherCashflowsFromInvestingActivities":{"raw":-44000000,"fmt":"-44M","longFmt":"-44,000,000"},"totalCashflowsFromInvestingActivities":{"raw":-791000000,"fmt":"-791M","longFmt":"-791,000,000"},"dividendsPaid":{"raw":-101000000,"fmt":"-101M","longFmt":"-101,000,000"},"netBorrowings":{"raw":373000000,"fmt":"373M","longFmt":"373,000,000"},"otherCashflowsFromFinancingActivities":{"raw":188000000,"fmt":"188M","longFmt":"188,000,000"},"totalCashFromFinancingActivities":{"raw":462000000,"fmt":"462M","longFmt":"462,000,000"},"changeInCash":{"raw":-191000000,"fmt":"-191M","longFmt":"-191,000,000"},"issuanceOfStock":{"raw":2000000,"fmt":"2M","longFmt":"2,000,000"}},{"maxAge":1,"endDate":{"raw":1538265600,"fmt":"2018-09-30"},"netIncome":{"raw":169000000,"fmt":"169M","longFmt":"169,000,000"},"depreciation":{"raw":206000000,"fmt":"206M","longFmt":"206,000,000"},"changeToNetincome":{"raw":55000000,"fmt":"55M","longFmt":"55,000,000"},"changeToAccountReceivables":{"raw":1000000,"fmt":"1M","longFmt":"1,000,000"},"changeToLiabilities":{"raw":-5000000,"fmt":"-5M","longFmt":"-5,000,000"},"changeToInventory":{"raw":-177000000,"fmt":"-177M","longFmt":"-177,000,000"},"changeToOperatingActivities":{"raw":-100000000,"fmt":"-100M","longFmt":"-100,000,000"},"totalCashFromOperatingActivities":{"raw":149000000,"fmt":"149M","longFmt":"149,000,000"},"capitalExpenditures":{"raw":-700000000,"fmt":"-700M","longFmt":"-700,000,000"},"investments":{"raw":146000000,"fmt":"146M","longFmt":"146,000,000"},"otherCashflowsFromInvestingActivities":{"raw":-46000000,"fmt":"-46M","longFmt":"-46,000,000"},"totalCashflowsFromInvestingActivities":{"raw":-807000000,"fmt":"-807M","longFmt":"-807,000,000"},"dividendsPaid":{"raw":-101000000,"fmt":"-101M","longFmt":"-101,000,000"},"netBorrowings":{"raw":469000000,"fmt":"469M","longFmt":"469,000,000"},"otherCashflowsFromFinancingActivities":{"raw":152000000,"fmt":"152M","longFmt":"152,000,000"},"totalCashFromFinancingActivities":{"raw":523000000,"fmt":"523M","longFmt":"523,000,000"},"changeInCash":{"raw":-135000000,"fmt":"-135M","longFmt":"-135,000,000"},"issuanceOfStock":{"raw":3000000,"fmt":"3M","longFmt":"3,000,000"}},{"maxAge":1,"endDate":{"raw":1530316800,"fmt":"2018-06-30"},"netIncome":{"raw":139000000,"fmt":"139M","longFmt":"139,000,000"},"depreciation":{"raw":204000000,"fmt":"204M","longFmt":"204,000,000"},"changeToNetincome":{"raw":36000000,"fmt":"36M","longFmt":"36,000,000"},"changeToAccountReceivables":{"raw":291000000,"fmt":"291M","longFmt":"291,000,000"},"changeToLiabilities":{"raw":51000000,"fmt":"51M","longFmt":"51,000,000"},"changeToInventory":{"raw":-127000000,"fmt":"-127M","longFmt":"-127,000,000"},"changeToOperatingActivities":{"raw":114000000,"fmt":"114M","longFmt":"114,000,000"},"totalCashFromOperatingActivities":{"raw":708000000,"fmt":"708M","longFmt":"708,000,000"},"capitalExpenditures":{"raw":-450000000,"fmt":"-450M","longFmt":"-450,000,000"},"investments":{"raw":146000000,"fmt":"146M","longFmt":"146,000,000"},"otherCashflowsFromInvestingActivities":{"raw":-27000000,"fmt":"-27M","longFmt":"-27,000,000"},"totalCashflowsFromInvestingActivities":{"raw":-552000000,"fmt":"-552M","longFmt":"-552,000,000"},"dividendsPaid":{"raw":-102000000,"fmt":"-102M","longFmt":"-102,000,000"},"netBorrowings":{"raw":52000000,"fmt":"52M","longFmt":"52,000,000"},"otherCashflowsFromFinancingActivities":{"raw":135000000,"fmt":"135M","longFmt":"135,000,000"},"totalCashFromFinancingActivities":{"raw":118000000,"fmt":"118M","longFmt":"118,000,000"},"changeInCash":{"raw":274000000,"fmt":"274M","longFmt":"274,000,000"},"issuanceOfStock":{"raw":33000000,"fmt":"33M","longFmt":"33,000,000"}}],"maxAge":86400},"defaultKeyStatistics":{"maxAge":1,"priceHint":{"raw":2,"fmt":"2","longFmt":"2"},"enterpriseValue":{"raw":28851462144,"fmt":"28.85B","longFmt":"28,851,462,144"},"forwardPE":{"raw":21.679104,"fmt":"21.68"},"profitMargins":{"raw":0.090129994,"fmt":"9.01%"},"floatShares":{"raw":281832564,"fmt":"281.83M","longFmt":"281,832,564"},"sharesOutstanding":{"raw":283753984,"fmt":"283.75M","longFmt":"283,753,984"},"sharesShort":{"raw":7035482,"fmt":"7.04M","longFmt":"7,035,482"},"sharesShortPriorMonth":{"raw":5858373,"fmt":"5.86M","longFmt":"5,858,373"},"sharesShortPreviousMonthDate":{"raw":1559260800,"fmt":"2019-05-31"},"dateShortInterest":{"raw":1561680000,"fmt":"2019-06-28"},"sharesPercentSharesOut":{"raw":0.0248,"fmt":"2.48%"},"heldPercentInsiders":{"raw":0.00583,"fmt":"0.58%"},"heldPercentInstitutions":{"raw":0.94447,"fmt":"94.45%"},"shortRatio":{"raw":2.98,"fmt":"2.98"},"shortPercentOfFloat":{"raw":0.028399998,"fmt":"2.84%"},"beta":{"raw":0.215404,"fmt":"0.22"},"morningStarOverallRating":{},"morningStarRiskRating":{},"category":null,"bookValue":{"raw":17.124,"fmt":"17.12"},"priceToBook":{"raw":3.3928986,"fmt":"3.39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-0.116,"fmt":"-11.60%"},"revenueQuarterlyGrowth":{},"netIncomeToCommon":{"raw":629000000,"fmt":"629M","longFmt":"629,000,000"},"trailingEps":{"raw":2.211,"fmt":"2.21"},"forwardEps":{"raw":2.68,"fmt":"2.68"},"pegRatio":{"raw":3.33,"fmt":"3.33"},"lastSplitFactor":null,"lastSplitDate":{},"enterpriseToRevenue":{"raw":4.134,"fmt":"4.13"},"enterpriseToEbitda":{"raw":14.04,"fmt":"14.04"},"52WeekChange":{"raw":0.22867322,"fmt":"22.87%"},"SandP52WeekChange":{"raw":0.077139735,"fmt":"7.71%"},"lastDividendValue":{},"lastCapGain":{},"annualHoldingsTurnover":{}},"financialData":{"maxAge":86400,"currentPrice":{"raw":58.1,"fmt":"58.10"},"targetHighPrice":{"raw":66.0,"fmt":"66.00"},"targetLowPrice":{"raw":53.0,"fmt":"53.00"},"targetMeanPrice":{"raw":58.25,"fmt":"58.25"},"targetMedianPrice":{"raw":59.0,"fmt":"59.00"},"recommendationMean":{"raw":2.4,"fmt":"2.40"},"recommendationKey":"buy","numberOfAnalystOpinions":{"raw":16,"fmt":"16","longFmt":"16"},"totalCash":{"raw":234000000,"fmt":"234M","longFmt":"234,000,000"},"totalCashPerShare":{"raw":0.825,"fmt":"0.82"},"ebitda":{"raw":2055000064,"fmt":"2.06B","longFmt":"2,055,000,064"},"totalDebt":{"raw":12122000384,"fmt":"12.12B","longFmt":"12,122,000,384"},"quickRatio":{"raw":0.718,"fmt":"0.72"},"currentRatio":{"raw":1.128,"fmt":"1.13"},"totalRevenue":{"raw":6978999808,"fmt":"6.98B","longFmt":"6,978,999,808"},"debtToEquity":{"raw":247.64,"fmt":"247.64"},"revenuePerShare":{"raw":24.705,"fmt":"24.70"},"returnOnAssets":{"raw":0.03291,"fmt":"3.29%"},"returnOnEquity":{"raw":0.13245,"fmt":"13.24%"},"grossProfits":{"raw":2398000000,"fmt":"2.4B","longFmt":"2,398,000,000"},"freeCashflow":{"raw":-776625024,"fmt":"-776.63M","longFmt":"-776,625,024"},"operatingCashflow":{"raw":1612000000,"fmt":"1.61B","longFmt":"1,612,000,000"},"earningsGrowth":{"raw":-0.124,"fmt":"-12.40%"},"revenueGrowth":{"raw":0.054,"fmt":"5.40%"},"grossMargins":{"raw":0.34962,"fmt":"34.96%"},"ebitdaMargins":{"raw":0.29444999,"fmt":"29.44%"},"operatingMargins":{"raw":0.17983,"fmt":"17.98%"},"profitMargins":{"raw":0.090129994,"fmt":"9.01%"},"financialCurrency":"USD"}}],"error":null}} </t>
  </si>
  <si>
    <t xml:space="preserve">{"quoteSummary":{"result":[{"cashflowStatementHistoryQuarterly":{"cashflowStatements":[{"maxAge":1,"endDate":{"raw":1556582400,"fmt":"2019-04-30"},"netIncome":{"raw":-51966000,"fmt":"-51.97M","longFmt":"-51,966,000"},"depreciation":{"raw":1299000,"fmt":"1.3M","longFmt":"1,299,000"},"changeToNetincome":{"raw":21216000,"fmt":"21.22M","longFmt":"21,216,000"},"changeToAccountReceivables":{"raw":9297000,"fmt":"9.3M","longFmt":"9,297,000"},"changeToLiabilities":{"raw":22325000,"fmt":"22.32M","longFmt":"22,325,000"},"changeToOperatingActivities":{"raw":6638000,"fmt":"6.64M","longFmt":"6,638,000"},"totalCashFromOperatingActivities":{"raw":21262000,"fmt":"21.26M","longFmt":"21,262,000"},"capitalExpenditures":{"raw":-7710000,"fmt":"-7.71M","longFmt":"-7,710,000"},"investments":{"raw":-73305000,"fmt":"-73.31M","longFmt":"-73,305,000"},"totalCashflowsFromInvestingActivities":{"raw":-125607000,"fmt":"-125.61M","longFmt":"-125,607,000"},"otherCashflowsFromFinancingActivities":{"raw":-126000,"fmt":"-126k","longFmt":"-126,000"},"totalCashFromFinancingActivities":{"raw":13262000,"fmt":"13.26M","longFmt":"13,262,000"},"effectOfExchangeRate":{"raw":-282000,"fmt":"-282k","longFmt":"-282,000"},"changeInCash":{"raw":-91365000,"fmt":"-91.36M","longFmt":"-91,365,000"},"issuanceOfStock":{"raw":13388000,"fmt":"13.39M","longFmt":"13,388,000"}},{"maxAge":1,"endDate":{"raw":1548892800,"fmt":"2019-01-31"},"netIncome":{"raw":-30811000,"fmt":"-30.81M","longFmt":"-30,811,000"},"depreciation":{"raw":477000,"fmt":"477k","longFmt":"477,000"},"changeToNetincome":{"raw":24412000,"fmt":"24.41M","longFmt":"24,412,000"},"changeToAccountReceivables":{"raw":-22143000,"fmt":"-22.14M","longFmt":"-22,143,000"},"changeToLiabilities":{"raw":42588000,"fmt":"42.59M","longFmt":"42,588,000"},"changeToOperatingActivities":{"raw":-15972000,"fmt":"-15.97M","longFmt":"-15,972,000"},"totalCashFromOperatingActivities":{"raw":10104000,"fmt":"10.1M","longFmt":"10,104,000"},"capitalExpenditures":{"raw":-5558000,"fmt":"-5.56M","longFmt":"-5,558,000"},"investments":{"raw":86252000,"fmt":"86.25M","longFmt":"86,252,000"},"totalCashflowsFromInvestingActivities":{"raw":80896000,"fmt":"80.9M","longFmt":"80,896,000"},"otherCashflowsFromFinancingActivities":{"raw":-126000,"fmt":"-126k","longFmt":"-126,000"},"totalCashFromFinancingActivities":{"raw":15410000,"fmt":"15.41M","longFmt":"15,410,000"},"effectOfExchangeRate":{"raw":358000,"fmt":"358k","longFmt":"358,000"},"changeInCash":{"raw":106768000,"fmt":"106.77M","longFmt":"106,768,000"},"issuanceOfStock":{"raw":15410000,"fmt":"15.41M","longFmt":"15,410,000"}},{"maxAge":1,"endDate":{"raw":1540944000,"fmt":"2018-10-31"},"netIncome":{"raw":-29517000,"fmt":"-29.52M","longFmt":"-29,517,000"},"depreciation":{"raw":425000,"fmt":"425k","longFmt":"425,000"},"changeToNetincome":{"raw":20983000,"fmt":"20.98M","longFmt":"20,983,000"},"changeToAccountReceivables":{"raw":-10299000,"fmt":"-10.3M","longFmt":"-10,299,000"},"changeToLiabilities":{"raw":18022000,"fmt":"18.02M","longFmt":"18,022,000"},"changeToOperatingActivities":{"raw":-4127000,"fmt":"-4.13M","longFmt":"-4,127,000"},"totalCashFromOperatingActivities":{"raw":6439000,"fmt":"6.44M","longFmt":"6,439,000"},"capitalExpenditures":{"raw":-4463000,"fmt":"-4.46M","longFmt":"-4,463,000"},"investments":{"raw":-5500000,"fmt":"-5.5M","longFmt":"-5,500,000"},"totalCashflowsFromInvestingActivities":{"raw":-10545000,"fmt":"-10.54M","longFmt":"-10,545,000"},"otherCashflowsFromFinancingActivities":{"raw":-126000,"fmt":"-126k","longFmt":"-126,000"},"totalCashFromFinancingActivities":{"raw":7469000,"fmt":"7.47M","longFmt":"7,469,000"},"effectOfExchangeRate":{"raw":-358000,"fmt":"-358k","longFmt":"-358,000"},"changeInCash":{"raw":3005000,"fmt":"3M","longFmt":"3,005,000"},"issuanceOfStock":{"raw":7469000,"fmt":"7.47M","longFmt":"7,469,000"}},{"maxAge":1,"endDate":{"raw":1532995200,"fmt":"2018-07-31"},"netIncome":{"raw":-39207000,"fmt":"-39.21M","longFmt":"-39,207,000"},"depreciation":{"raw":430000,"fmt":"430k","longFmt":"430,000"},"changeToNetincome":{"raw":17860000,"fmt":"17.86M","longFmt":"17,860,000"},"changeToAccountReceivables":{"raw":-8959000,"fmt":"-8.96M","longFmt":"-8,959,000"},"changeToLiabilities":{"raw":13915000,"fmt":"13.91M","longFmt":"13,915,000"},"changeToOperatingActivities":{"raw":535000,"fmt":"535k","longFmt":"535,000"},"totalCashFromOperatingActivities":{"raw":-5343000,"fmt":"-5.34M","longFmt":"-5,343,000"},"capitalExpenditures":{"raw":-5313000,"fmt":"-5.31M","longFmt":"-5,313,000"},"investments":{"raw":-7104000,"fmt":"-7.1M","longFmt":"-7,104,000"},"totalCashflowsFromInvestingActivities":{"raw":-28729000,"fmt":"-28.73M","longFmt":"-28,729,000"},"netBorrowings":{"raw":-75000,"fmt":"-75k","longFmt":"-75,000"},"otherCashflowsFromFinancingActivities":{"raw":-126000,"fmt":"-126k","longFmt":"-126,000"},"totalCashFromFinancingActivities":{"raw":15438000,"fmt":"15.44M","longFmt":"15,438,000"},"effectOfExchangeRate":{"raw":-245000,"fmt":"-245k","longFmt":"-245,000"},"changeInCash":{"raw":-18879000,"fmt":"-18.88M","longFmt":"-18,879,000"},"issuanceOfStock":{"raw":15513000,"fmt":"15.51M","longFmt":"15,513,000"}}],"maxAge":86400},"defaultKeyStatistics":{"maxAge":1,"priceHint":{"raw":2,"fmt":"2","longFmt":"2"},"enterpriseValue":{"raw":15633395712,"fmt":"15.63B","longFmt":"15,633,395,712"},"forwardPE":{"raw":-753.2777,"fmt":"-753.28"},"profitMargins":{"raw":-0.34365,"fmt":"-34.37%"},"floatShares":{"raw":101969564,"fmt":"101.97M","longFmt":"101,969,564"},"sharesOutstanding":{"raw":103888000,"fmt":"103.89M","longFmt":"103,888,000"},"sharesShort":{"raw":7979696,"fmt":"7.98M","longFmt":"7,979,696"},"sharesShortPriorMonth":{"raw":10149929,"fmt":"10.15M","longFmt":"10,149,929"},"sharesShortPreviousMonthDate":{"raw":1559260800,"fmt":"2019-05-31"},"dateShortInterest":{"raw":1561680000,"fmt":"2019-06-28"},"sharesPercentSharesOut":{"raw":0.0699,"fmt":"6.99%"},"heldPercentInsiders":{"raw":0.02165,"fmt":"2.16%"},"heldPercentInstitutions":{"raw":0.74528,"fmt":"74.53%"},"shortRatio":{"raw":2.66,"fmt":"2.66"},"shortPercentOfFloat":{"raw":0.0788,"fmt":"7.88%"},"beta":{"raw":0.995,"fmt":"1"},"morningStarOverallRating":{},"morningStarRiskRating":{},"category":null,"bookValue":{"raw":2.098,"fmt":"2.10"},"priceToBook":{"raw":64.62821,"fmt":"64.63"},"annualReportExpenseRatio":{},"ytdReturn":{},"beta3Year":{},"totalAssets":{},"yield":{},"fundFamily":null,"fundInceptionDate":{},"legalType":null,"threeYearAverageReturn":{},"fiveYearAverageReturn":{},"priceToSalesTrailing12Months":{},"lastFiscalYearEnd":{"raw":1548892800,"fmt":"2019-01-31"},"nextFiscalYearEnd":{"raw":1612051200,"fmt":"2021-01-31"},"mostRecentQuarter":{"raw":1556582400,"fmt":"2019-04-30"},"earningsQuarterlyGrowth":{},"revenueQuarterlyGrowth":{},"netIncomeToCommon":{"raw":-151500992,"fmt":"-151.5M","longFmt":"-151,500,992"},"trailingEps":{"raw":-1.382,"fmt":"-1.38"},"forwardEps":{"raw":-0.18,"fmt":"-0.18"},"pegRatio":{"raw":-12.01,"fmt":"-12.01"},"lastSplitFactor":null,"lastSplitDate":{},"enterpriseToRevenue":{"raw":35.461,"fmt":"35.46"},"enterpriseToEbitda":{"raw":-112.272,"fmt":"-112.27"},"52WeekChange":{"raw":1.5535419,"fmt":"155.35%"},"SandP52WeekChange":{"raw":0.077139735,"fmt":"7.71%"},"lastDividendValue":{},"lastCapGain":{},"annualHoldingsTurnover":{}},"financialData":{"maxAge":86400,"currentPrice":{"raw":135.59,"fmt":"135.59"},"targetHighPrice":{"raw":152.0,"fmt":"152.00"},"targetLowPrice":{"raw":76.0,"fmt":"76.00"},"targetMeanPrice":{"raw":121.41,"fmt":"121.41"},"targetMedianPrice":{"raw":125.0,"fmt":"125.00"},"recommendationMean":{"raw":2.2,"fmt":"2.20"},"recommendationKey":"buy","numberOfAnalystOpinions":{"raw":17,"fmt":"17","longFmt":"17"},"totalCash":{"raw":547483008,"fmt":"547.48M","longFmt":"547,483,008"},"totalCashPerShare":{"raw":4.797,"fmt":"4.8"},"ebitda":{"raw":-139246000,"fmt":"-139.25M","longFmt":"-139,246,000"},"totalDebt":{"raw":421696992,"fmt":"421.7M","longFmt":"421,696,992"},"quickRatio":{"raw":1.049,"fmt":"1.05"},"currentRatio":{"raw":1.125,"fmt":"1.12"},"totalRevenue":{"raw":440856000,"fmt":"440.86M","longFmt":"440,856,000"},"debtToEquity":{"raw":176.115,"fmt":"176.12"},"revenuePerShare":{"raw":4.022,"fmt":"4.02"},"returnOnAssets":{"raw":-0.10278,"fmt":"-10.28%"},"returnOnEquity":{"raw":-0.61956,"fmt":"-61.96%"},"grossProfits":{"raw":285833000,"fmt":"285.83M","longFmt":"285,833,000"},"freeCashflow":{"raw":91293376,"fmt":"91.29M","longFmt":"91,293,376"},"operatingCashflow":{"raw":32462000,"fmt":"32.46M","longFmt":"32,462,000"},"earningsGrowth":{},"revenueGrowth":{"raw":0.498,"fmt":"49.80%"},"grossMargins":{"raw":0.71779996,"fmt":"71.78%"},"ebitdaMargins":{"raw":-0.31585,"fmt":"-31.58%"},"operatingMargins":{"raw":-0.32182,"fmt":"-32.18%"},"profitMargins":{"raw":-0.34365,"fmt":"-34.37%"},"financialCurrency":"USD"}}],"error":null}} </t>
  </si>
  <si>
    <t xml:space="preserve">{"quoteSummary":{"result":[{"cashflowStatementHistoryQuarterly":{"cashflowStatements":[{"maxAge":1,"endDate":{"raw":1553990400,"fmt":"2019-03-31"},"netIncome":{"raw":434000000,"fmt":"434M","longFmt":"434,000,000"},"depreciation":{"raw":160000000,"fmt":"160M","longFmt":"160,000,000"},"changeToNetincome":{"raw":-50000000,"fmt":"-50M","longFmt":"-50,000,000"},"changeToLiabilities":{"raw":0,"fmt":null,"longFmt":"0"},"changeToOperatingActivities":{"raw":-131000000,"fmt":"-131M","longFmt":"-131,000,000"},"totalCashFromOperatingActivities":{"raw":413000000,"fmt":"413M","longFmt":"413,000,000"},"capitalExpenditures":{"raw":-224000000,"fmt":"-224M","longFmt":"-224,000,000"},"otherCashflowsFromInvestingActivities":{"raw":-1000000,"fmt":"-1M","longFmt":"-1,000,000"},"totalCashflowsFromInvestingActivities":{"raw":-219000000,"fmt":"-219M","longFmt":"-219,000,000"},"dividendsPaid":{"raw":-91000000,"fmt":"-91M","longFmt":"-91,000,000"},"netBorrowings":{"raw":392000000,"fmt":"392M","longFmt":"392,000,000"},"totalCashFromFinancingActivities":{"raw":98000000,"fmt":"98M","longFmt":"98,000,000"},"effectOfExchangeRate":{"raw":-1000000,"fmt":"-1M","longFmt":"-1,000,000"},"changeInCash":{"raw":291000000,"fmt":"291M","longFmt":"291,000,000"},"repurchaseOfStock":{"raw":-207000000,"fmt":"-207M","longFmt":"-207,000,000"},"issuanceOfStock":{"raw":4000000,"fmt":"4M","longFmt":"4,000,000"}},{"maxAge":1,"endDate":{"raw":1546214400,"fmt":"2018-12-31"},"netIncome":{"raw":545000000,"fmt":"545M","longFmt":"545,000,000"},"depreciation":{"raw":131000000,"fmt":"131M","longFmt":"131,000,000"},"changeToNetincome":{"raw":75000000,"fmt":"75M","longFmt":"75,000,000"},"changeToAccountReceivables":{"raw":-107000000,"fmt":"-107M","longFmt":"-107,000,000"},"changeToLiabilities":{"raw":153000000,"fmt":"153M","longFmt":"153,000,000"},"changeToInventory":{"raw":-11000000,"fmt":"-11M","longFmt":"-11,000,000"},"changeToOperatingActivities":{"raw":96000000,"fmt":"96M","longFmt":"96,000,000"},"totalCashFromOperatingActivities":{"raw":931000000,"fmt":"931M","longFmt":"931,000,000"},"capitalExpenditures":{"raw":-467000000,"fmt":"-467M","longFmt":"-467,000,000"},"otherCashflowsFromInvestingActivities":{"raw":16000000,"fmt":"16M","longFmt":"16,000,000"},"totalCashflowsFromInvestingActivities":{"raw":-389000000,"fmt":"-389M","longFmt":"-389,000,000"},"dividendsPaid":{"raw":-93000000,"fmt":"-93M","longFmt":"-93,000,000"},"netBorrowings":{"raw":-9000000,"fmt":"-9M","longFmt":"-9,000,000"},"totalCashFromFinancingActivities":{"raw":-638000000,"fmt":"-638M","longFmt":"-638,000,000"},"effectOfExchangeRate":{"raw":7000000,"fmt":"7M","longFmt":"7,000,000"},"changeInCash":{"raw":-89000000,"fmt":"-89M","longFmt":"-89,000,000"},"repurchaseOfStock":{"raw":-544000000,"fmt":"-544M","longFmt":"-544,000,000"},"issuanceOfStock":{"raw":8000000,"fmt":"8M","longFmt":"8,000,000"}},{"maxAge":1,"endDate":{"raw":1538265600,"fmt":"2018-09-30"},"netIncome":{"raw":622000000,"fmt":"622M","longFmt":"622,000,000"},"depreciation":{"raw":174000000,"fmt":"174M","longFmt":"174,000,000"},"changeToNetincome":{"raw":-51000000,"fmt":"-51M","longFmt":"-51,000,000"},"changeToAccountReceivables":{"raw":-107000000,"fmt":"-107M","longFmt":"-107,000,000"},"changeToLiabilities":{"raw":0,"fmt":null,"longFmt":"0"},"changeToInventory":{"raw":-11000000,"fmt":"-11M","longFmt":"-11,000,000"},"changeToOperatingActivities":{"raw":-72000000,"fmt":"-72M","longFmt":"-72,000,000"},"totalCashFromOperatingActivities":{"raw":673000000,"fmt":"673M","longFmt":"673,000,000"},"capitalExpenditures":{"raw":-430000000,"fmt":"-430M","longFmt":"-430,000,000"},"otherCashflowsFromInvestingActivities":{"raw":16000000,"fmt":"16M","longFmt":"16,000,000"},"totalCashflowsFromInvestingActivities":{"raw":-423000000,"fmt":"-423M","longFmt":"-423,000,000"},"dividendsPaid":{"raw":-92000000,"fmt":"-92M","longFmt":"-92,000,000"},"netBorrowings":{"raw":-58000000,"fmt":"-58M","longFmt":"-58,000,000"},"totalCashFromFinancingActivities":{"raw":-146000000,"fmt":"-146M","longFmt":"-146,000,000"},"effectOfExchangeRate":{"raw":-5000000,"fmt":"-5M","longFmt":"-5,000,000"},"changeInCash":{"raw":99000000,"fmt":"99M","longFmt":"99,000,000"},"repurchaseOfStock":{"raw":-544000000,"fmt":"-544M","longFmt":"-544,000,000"},"issuanceOfStock":{"raw":4000000,"fmt":"4M","longFmt":"4,000,000"}},{"maxAge":1,"endDate":{"raw":1530316800,"fmt":"2018-06-30"},"netIncome":{"raw":436000000,"fmt":"436M","longFmt":"436,000,000"},"depreciation":{"raw":172000000,"fmt":"172M","longFmt":"172,000,000"},"changeToNetincome":{"raw":-21000000,"fmt":"-21M","longFmt":"-21,000,000"},"changeToAccountReceivables":{"raw":-107000000,"fmt":"-107M","longFmt":"-107,000,000"},"changeToLiabilities":{"raw":0,"fmt":null,"longFmt":"0"},"changeToInventory":{"raw":-11000000,"fmt":"-11M","longFmt":"-11,000,000"},"changeToOperatingActivities":{"raw":124000000,"fmt":"124M","longFmt":"124,000,000"},"totalCashFromOperatingActivities":{"raw":711000000,"fmt":"711M","longFmt":"711,000,000"},"capitalExpenditures":{"raw":-413000000,"fmt":"-413M","longFmt":"-413,000,000"},"otherCashflowsFromInvestingActivities":{"raw":16000000,"fmt":"16M","longFmt":"16,000,000"},"totalCashflowsFromInvestingActivities":{"raw":-408000000,"fmt":"-408M","longFmt":"-408,000,000"},"dividendsPaid":{"raw":-81000000,"fmt":"-81M","longFmt":"-81,000,000"},"netBorrowings":{"raw":-43000000,"fmt":"-43M","longFmt":"-43,000,000"},"totalCashFromFinancingActivities":{"raw":-381000000,"fmt":"-381M","longFmt":"-381,000,000"},"effectOfExchangeRate":{"raw":4000000,"fmt":"4M","longFmt":"4,000,000"},"changeInCash":{"raw":-74000000,"fmt":"-74M","longFmt":"-74,000,000"},"repurchaseOfStock":{"raw":-261000000,"fmt":"-261M","longFmt":"-261,000,000"},"issuanceOfStock":{"raw":4000000,"fmt":"4M","longFmt":"4,000,000"}}],"maxAge":86400},"defaultKeyStatistics":{"maxAge":1,"priceHint":{"raw":2,"fmt":"2","longFmt":"2"},"enterpriseValue":{"raw":33432088576,"fmt":"33.43B","longFmt":"33,432,088,576"},"forwardPE":{"raw":17.114483,"fmt":"17.11"},"profitMargins":{"raw":0.27449,"fmt":"27.45%"},"floatShares":{"raw":129981054,"fmt":"129.98M","longFmt":"129,981,054"},"sharesOutstanding":{"raw":144900000,"fmt":"144.9M","longFmt":"144,900,000"},"sharesShort":{"raw":931443,"fmt":"931.44k","longFmt":"931,443"},"sharesShortPriorMonth":{"raw":1067095,"fmt":"1.07M","longFmt":"1,067,095"},"sharesShortPreviousMonthDate":{"raw":1559260800,"fmt":"2019-05-31"},"dateShortInterest":{"raw":1561680000,"fmt":"2019-06-28"},"sharesPercentSharesOut":{"raw":0.0067000003,"fmt":"0.67%"},"heldPercentInsiders":{"raw":6.0000002E-5,"fmt":"0.01%"},"heldPercentInstitutions":{"raw":0.75408995,"fmt":"75.41%"},"shortRatio":{"raw":2.1,"fmt":"2.1"},"shortPercentOfFloat":{"raw":0.0067000003,"fmt":"0.67%"},"beta":{"raw":1.229066,"fmt":"1.23"},"morningStarOverallRating":{},"morningStarRiskRating":{},"category":null,"bookValue":{"raw":37.576,"fmt":"37.58"},"priceToBook":{"raw":6.513123,"fmt":"6.51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0.247,"fmt":"24.70%"},"revenueQuarterlyGrowth":{},"netIncomeToCommon":{},"trailingEps":{"raw":12.458,"fmt":"12.46"},"forwardEps":{"raw":14.3,"fmt":"14.3"},"pegRatio":{"raw":2.76,"fmt":"2.76"},"lastSplitFactor":"1/2","lastSplitDate":{"raw":1001980800,"fmt":"2001-10-02"},"enterpriseToRevenue":{},"enterpriseToEbitda":{},"52WeekChange":{"raw":0.2776729,"fmt":"27.77%"},"SandP52WeekChange":{"raw":0.077139735,"fmt":"7.71%"},"lastDividendValue":{},"lastCapGain":{},"annualHoldingsTurnover":{}},"financialData":{"maxAge":86400,"currentPrice":{"raw":244.7371,"fmt":"244.74"},"targetHighPrice":{"raw":267.82,"fmt":"267.82"},"targetLowPrice":{"raw":191.75,"fmt":"191.75"},"targetMeanPrice":{"raw":244.77,"fmt":"244.77"},"targetMedianPrice":{"raw":249.28,"fmt":"249.28"},"recommendationMean":{"raw":2.1,"fmt":"2.10"},"recommendationKey":"buy","numberOfAnalystOpinions":{"raw":21,"fmt":"21","longFmt":"21"},"totalCash":{},"totalCashPerShare":{},"ebitda":{},"totalDebt":{},"quickRatio":{"raw":0.606,"fmt":"0.61"},"currentRatio":{"raw":0.761,"fmt":"0.76"},"totalRevenue":{},"debtToEquity":{"raw":136.616,"fmt":"136.62"},"revenuePerShare":{},"returnOnAssets":{"raw":0.095290005,"fmt":"9.53%"},"returnOnEquity":{"raw":0.30752,"fmt":"30.75%"},"grossProfits":{"raw":4035000000,"fmt":"4.04B","longFmt":"4,035,000,000"},"freeCashflow":{},"operatingCashflow":{},"earningsGrowth":{"raw":0.282,"fmt":"28.20%"},"revenueGrowth":{"raw":0.063,"fmt":"6.30%"},"grossMargins":{"raw":0.54319,"fmt":"54.32%"},"ebitdaMargins":{"raw":0.51961,"fmt":"51.96%"},"operatingMargins":{"raw":0.0,"fmt":"0.00%"},"profitMargins":{"raw":0.27449,"fmt":"27.45%"},"financialCurrency":"CAD"}}],"error":null}} </t>
  </si>
  <si>
    <t xml:space="preserve">{"quoteSummary":{"result":[{"cashflowStatementHistoryQuarterly":{"cashflowStatements":[{"maxAge":1,"endDate":{"raw":1559260800,"fmt":"2019-05-31"},"netIncome":{"raw":141120000,"fmt":"141.12M","longFmt":"141,120,000"},"depreciation":{"raw":36754000,"fmt":"36.75M","longFmt":"36,754,000"},"changeToNetincome":{"raw":35586000,"fmt":"35.59M","longFmt":"35,586,000"},"changeToAccountReceivables":{"raw":445186000,"fmt":"445.19M","longFmt":"445,186,000"},"changeToLiabilities":{"raw":-217000000,"fmt":"-217M","longFmt":"-217,000,000"},"changeToOperatingActivities":{"raw":16423000,"fmt":"16.42M","longFmt":"16,423,000"},"totalCashFromOperatingActivities":{"raw":459954000,"fmt":"459.95M","longFmt":"459,954,000"},"capitalExpenditures":{"raw":-23513000,"fmt":"-23.51M","longFmt":"-23,513,000"},"investments":{"raw":175330000,"fmt":"175.33M","longFmt":"175,330,000"},"otherCashflowsFromInvestingActivities":{"raw":-124000,"fmt":"-124k","longFmt":"-124,000"},"totalCashflowsFromInvestingActivities":{"raw":147559000,"fmt":"147.56M","longFmt":"147,559,000"},"netBorrowings":{"raw":-102137000,"fmt":"-102.14M","longFmt":"-102,137,000"},"otherCashflowsFromFinancingActivities":{"raw":-81274000,"fmt":"-81.27M","longFmt":"-81,274,000"},"totalCashFromFinancingActivities":{"raw":-175541000,"fmt":"-175.54M","longFmt":"-175,541,000"},"effectOfExchangeRate":{"raw":-19672000,"fmt":"-19.67M","longFmt":"-19,672,000"},"changeInCash":{"raw":412300000,"fmt":"412.3M","longFmt":"412,300,000"},"issuanceOfStock":{"raw":7870000,"fmt":"7.87M","longFmt":"7,870,000"}},{"maxAge":1,"endDate":{"raw":1551312000,"fmt":"2019-02-28"},"netIncome":{"raw":139494000,"fmt":"139.49M","longFmt":"139,494,000"},"depreciation":{"raw":28551000,"fmt":"28.55M","longFmt":"28,551,000"},"changeToNetincome":{"raw":12404000,"fmt":"12.4M","longFmt":"12,404,000"},"changeToAccountReceivables":{"raw":-247186000,"fmt":"-247.19M","longFmt":"-247,186,000"},"changeToLiabilities":{"raw":464490000,"fmt":"464.49M","longFmt":"464,490,000"},"changeToOperatingActivities":{"raw":-4945000,"fmt":"-4.95M","longFmt":"-4,945,000"},"totalCashFromOperatingActivities":{"raw":397103000,"fmt":"397.1M","longFmt":"397,103,000"},"capitalExpenditures":{"raw":-16421000,"fmt":"-16.42M","longFmt":"-16,421,000"},"investments":{"raw":143384000,"fmt":"143.38M","longFmt":"143,384,000"},"otherCashflowsFromInvestingActivities":{"raw":-379000,"fmt":"-379k","longFmt":"-379,000"},"totalCashflowsFromInvestingActivities":{"raw":123168000,"fmt":"123.17M","longFmt":"123,168,000"},"netBorrowings":{"raw":-196594000,"fmt":"-196.59M","longFmt":"-196,594,000"},"otherCashflowsFromFinancingActivities":{"raw":-4290000,"fmt":"-4.29M","longFmt":"-4,290,000"},"totalCashFromFinancingActivities":{"raw":-181934000,"fmt":"-181.93M","longFmt":"-181,934,000"},"effectOfExchangeRate":{"raw":5487000,"fmt":"5.49M","longFmt":"5,487,000"},"changeInCash":{"raw":343824000,"fmt":"343.82M","longFmt":"343,824,000"},"issuanceOfStock":{"raw":18950000,"fmt":"18.95M","longFmt":"18,950,000"}},{"maxAge":1,"endDate":{"raw":1543536000,"fmt":"2018-11-30"},"netIncome":{"raw":94450000,"fmt":"94.45M","longFmt":"94,450,000"},"depreciation":{"raw":26775000,"fmt":"26.77M","longFmt":"26,775,000"},"changeToNetincome":{"raw":58239000,"fmt":"58.24M","longFmt":"58,239,000"},"changeToAccountReceivables":{"raw":-219184000,"fmt":"-219.18M","longFmt":"-219,184,000"},"changeToLiabilities":{"raw":193436000,"fmt":"193.44M","longFmt":"193,436,000"},"changeToOperatingActivities":{"raw":-21050000,"fmt":"-21.05M","longFmt":"-21,050,000"},"totalCashFromOperatingActivities":{"raw":136728000,"fmt":"136.73M","longFmt":"136,728,000"},"capitalExpenditures":{"raw":-18229000,"fmt":"-18.23M","longFmt":"-18,229,000"},"investments":{"raw":-33484000,"fmt":"-33.48M","longFmt":"-33,484,000"},"otherCashflowsFromInvestingActivities":{"raw":-379000,"fmt":"-379k","longFmt":"-379,000"},"totalCashflowsFromInvestingActivities":{"raw":-64266000,"fmt":"-64.27M","longFmt":"-64,266,000"},"netBorrowings":{"raw":-4237000,"fmt":"-4.24M","longFmt":"-4,237,000"},"otherCashflowsFromFinancingActivities":{"raw":-32873000,"fmt":"-32.87M","longFmt":"-32,873,000"},"totalCashFromFinancingActivities":{"raw":-34725000,"fmt":"-34.73M","longFmt":"-34,725,000"},"effectOfExchangeRate":{"raw":-1980000,"fmt":"-1.98M","longFmt":"-1,980,000"},"changeInCash":{"raw":35757000,"fmt":"35.76M","longFmt":"35,757,000"},"repurchaseOfStock":{"raw":-12791000,"fmt":"-12.79M","longFmt":"-12,791,000"},"issuanceOfStock":{"raw":15176000,"fmt":"15.18M","longFmt":"15,176,000"}},{"maxAge":1,"endDate":{"raw":1535673600,"fmt":"2018-08-31"},"netIncome":{"raw":86854000,"fmt":"86.85M","longFmt":"86,854,000"},"depreciation":{"raw":26666000,"fmt":"26.67M","longFmt":"26,666,000"},"changeToNetincome":{"raw":22926000,"fmt":"22.93M","longFmt":"22,926,000"},"changeToAccountReceivables":{"raw":-22049000,"fmt":"-22.05M","longFmt":"-22,049,000"},"changeToLiabilities":{"raw":-6849000,"fmt":"-6.85M","longFmt":"-6,849,000"},"changeToOperatingActivities":{"raw":20674000,"fmt":"20.67M","longFmt":"20,674,000"},"totalCashFromOperatingActivities":{"raw":132792000,"fmt":"132.79M","longFmt":"132,792,000"},"capitalExpenditures":{"raw":-13653000,"fmt":"-13.65M","longFmt":"-13,653,000"},"investments":{"raw":104291000,"fmt":"104.29M","longFmt":"104,291,000"},"otherCashflowsFromInvestingActivities":{"raw":-379000,"fmt":"-379k","longFmt":"-379,000"},"totalCashflowsFromInvestingActivities":{"raw":87380000,"fmt":"87.38M","longFmt":"87,380,000"},"netBorrowings":{"raw":-212240000,"fmt":"-212.24M","longFmt":"-212,240,000"},"otherCashflowsFromFinancingActivities":{"raw":-17638000,"fmt":"-17.64M","longFmt":"-17,638,000"},"totalCashFromFinancingActivities":{"raw":-466039000,"fmt":"-466.04M","longFmt":"-466,039,000"},"effectOfExchangeRate":{"raw":-19098000,"fmt":"-19.1M","longFmt":"-19,098,000"},"changeInCash":{"raw":-264965000,"fmt":"-264.96M","longFmt":"-264,965,000"},"repurchaseOfStock":{"raw":-250035000,"fmt":"-250.03M","longFmt":"-250,035,000"},"issuanceOfStock":{"raw":13874000,"fmt":"13.87M","longFmt":"13,874,000"}}],"maxAge":86400},"financialData":{"maxAge":86400,"currentPrice":{"raw":187.71,"fmt":"187.71"},"targetHighPrice":{"raw":190.0,"fmt":"190.00"},"targetLowPrice":{"raw":183.0,"fmt":"183.00"},"targetMeanPrice":{"raw":189.3,"fmt":"189.30"},"targetMedianPrice":{"raw":190.0,"fmt":"190.00"},"recommendationMean":{"raw":3.0,"fmt":"3.00"},"recommendationKey":"hold","numberOfAnalystOpinions":{"raw":10,"fmt":"10","longFmt":"10"},"totalCash":{},"totalCashPerShare":{},"ebitda":{},"totalDebt":{},"quickRatio":{},"currentRatio":{},"totalRevenue":{},"debtToEquity":{},"revenuePerShare":{},"returnOnAssets":{},"returnOnEquity":{},"grossProfits":{"raw":2863818000,"fmt":"2.86B","longFmt":"2,863,818,000"},"freeCashflow":{},"operatingCashflow":{},"earningsGrowth":{},"revenueGrowth":{},"grossMargins":{},"ebitdaMargins":{},"operatingMargins":{},"profitMargins":{},"financialCurrency":"USD"}}],"error":null}} </t>
  </si>
  <si>
    <t xml:space="preserve">{"quoteSummary":{"result":[{"defaultKeyStatistics":{"maxAge":1,"priceHint":{"raw":2,"fmt":"2","longFmt":"2"},"enterpriseValue":{},"forwardPE":{},"profitMargins":{},"morningStarOverallRating":{},"morningStarRiskRating":{},"category":null,"bookValue":{},"priceToBook":{},"annualReportExpenseRatio":{},"ytdReturn":{"raw":0.0619,"fmt":"6.19%"},"beta3Year":{"raw":0.63,"fmt":"0.63"},"totalAssets":{"raw":131613515776,"fmt":"131.61B","longFmt":"131,613,515,776"},"yield":{"raw":0.029000001,"fmt":"2.90%"},"fundFamily":"Vanguard","fundInceptionDate":{"raw":1369958400,"fmt":"2013-05-31"},"legalType":"Exchange Traded Fund","threeYearAverageReturn":{"raw":0.031600002,"fmt":"3.16%"},"fiveYearAverageReturn":{"raw":0.0429,"fmt":"4.29%"},"priceToSalesTrailing12Months":{},"lastFiscalYearEnd":{},"nextFiscalYearEnd":{},"mostRecentQuarter":{},"earningsQuarterlyGrowth":{},"revenueQuarterlyGrowth":{},"netIncomeToCommon":{},"trailingEps":{},"forwardEps":{},"pegRatio":{},"lastSplitFactor":null,"lastSplitDate":{},"enterpriseToRevenue":{},"enterpriseToEbitda":{},"52WeekChange":{},"SandP52WeekChange":{},"lastDividendValue":{},"lastCapGain":{},"annualHoldingsTurnover":{}}}],"error":null}} </t>
  </si>
  <si>
    <t xml:space="preserve">{"quoteSummary":{"result":[{"cashflowStatementHistoryQuarterly":{"cashflowStatements":[{"maxAge":1,"endDate":{"raw":1553990400,"fmt":"2019-03-31"},"netIncome":{"raw":517000000,"fmt":"517M","longFmt":"517,000,000"},"depreciation":{"raw":1223000000,"fmt":"1.22B","longFmt":"1,223,000,000"},"changeToNetincome":{"raw":-144000000,"fmt":"-144M","longFmt":"-144,000,000"},"changeToAccountReceivables":{"raw":-140000000,"fmt":"-140M","longFmt":"-140,000,000"},"changeToLiabilities":{"raw":-31000000,"fmt":"-31M","longFmt":"-31,000,000"},"changeToInventory":{"raw":-32000000,"fmt":"-32M","longFmt":"-32,000,000"},"changeToOperatingActivities":{"raw":-262000000,"fmt":"-262M","longFmt":"-262,000,000"},"totalCashFromOperatingActivities":{"raw":1131000000,"fmt":"1.13B","longFmt":"1,131,000,000"},"capitalExpenditures":{"raw":-843000000,"fmt":"-843M","longFmt":"-843,000,000"},"otherCashflowsFromInvestingActivities":{"raw":-58000000,"fmt":"-58M","longFmt":"-58,000,000"},"totalCashflowsFromInvestingActivities":{"raw":2402000000,"fmt":"2.4B","longFmt":"2,402,000,000"},"dividendsPaid":{"raw":-477000000,"fmt":"-477M","longFmt":"-477,000,000"},"netBorrowings":{"raw":-1027000000,"fmt":"-1.03B","longFmt":"-1,027,000,000"},"otherCashflowsFromFinancingActivities":{"raw":-5000000,"fmt":"-5M","longFmt":"-5,000,000"},"totalCashFromFinancingActivities":{"raw":-2206000000,"fmt":"-2.21B","longFmt":"-2,206,000,000"},"effectOfExchangeRate":{"raw":8000000,"fmt":"8M","longFmt":"8,000,000"},"changeInCash":{"raw":1335000000,"fmt":"1.33B","longFmt":"1,335,000,000"},"repurchaseOfStock":{"raw":-725000000,"fmt":"-725M","longFmt":"-725,000,000"},"issuanceOfStock":{"raw":28000000,"fmt":"28M","longFmt":"28,000,000"}},{"maxAge":1,"endDate":{"raw":1546214400,"fmt":"2018-12-31"},"netIncome":{"raw":0,"fmt":null,"longFmt":"0"},"depreciation":{"raw":1223000000,"fmt":"1.22B","longFmt":"1,223,000,000"},"changeToNetincome":{"raw":-144000000,"fmt":"-144M","longFmt":"-144,000,000"},"changeToAccountReceivables":{"raw":-140000000,"fmt":"-140M","longFmt":"-140,000,000"},"changeToLiabilities":{"raw":0,"fmt":null,"longFmt":"0"},"changeToInventory":{"raw":-32000000,"fmt":"-32M","longFmt":"-32,000,000"},"changeToOperatingActivities":{"raw":-262000000,"fmt":"-262M","longFmt":"-262,000,000"},"totalCashFromOperatingActivities":{"raw":1131000000,"fmt":"1.13B","longFmt":"1,131,000,000"},"capitalExpenditures":{"raw":-843000000,"fmt":"-843M","longFmt":"-843,000,000"},"otherCashflowsFromInvestingActivities":{"raw":-58000000,"fmt":"-58M","longFmt":"-58,000,000"},"totalCashflowsFromInvestingActivities":{"raw":2402000000,"fmt":"2.4B","longFmt":"2,402,000,000"},"dividendsPaid":{"raw":-477000000,"fmt":"-477M","longFmt":"-477,000,000"},"netBorrowings":{"raw":-1027000000,"fmt":"-1.03B","longFmt":"-1,027,000,000"},"otherCashflowsFromFinancingActivities":{"raw":-5000000,"fmt":"-5M","longFmt":"-5,000,000"},"totalCashFromFinancingActivities":{"raw":-2206000000,"fmt":"-2.21B","longFmt":"-2,206,000,000"},"effectOfExchangeRate":{"raw":8000000,"fmt":"8M","longFmt":"8,000,000"},"changeInCash":{"raw":1335000000,"fmt":"1.33B","longFmt":"1,335,000,000"},"repurchaseOfStock":{"raw":-725000000,"fmt":"-725M","longFmt":"-725,000,000"},"issuanceOfStock":{"raw":28000000,"fmt":"28M","longFmt":"28,000,000"}},{"maxAge":1,"endDate":{"raw":1538265600,"fmt":"2018-09-30"},"netIncome":{"raw":461000000,"fmt":"461M","longFmt":"461,000,000"},"depreciation":{"raw":306000000,"fmt":"306M","longFmt":"306,000,000"},"changeToNetincome":{"raw":42000000,"fmt":"42M","longFmt":"42,000,000"},"changeToAccountReceivables":{"raw":26000000,"fmt":"26M","longFmt":"26,000,000"},"changeToLiabilities":{"raw":107000000,"fmt":"107M","longFmt":"107,000,000"},"changeToInventory":{"raw":-19000000,"fmt":"-19M","longFmt":"-19,000,000"},"changeToOperatingActivities":{"raw":-52000000,"fmt":"-52M","longFmt":"-52,000,000"},"totalCashFromOperatingActivities":{"raw":871000000,"fmt":"871M","longFmt":"871,000,000"},"capitalExpenditures":{"raw":-380000000,"fmt":"-380M","longFmt":"-380,000,000"},"otherCashflowsFromInvestingActivities":{"raw":-58000000,"fmt":"-58M","longFmt":"-58,000,000"},"totalCashflowsFromInvestingActivities":{"raw":-378000000,"fmt":"-378M","longFmt":"-378,000,000"},"dividendsPaid":{"raw":-238000000,"fmt":"-238M","longFmt":"-238,000,000"},"netBorrowings":{"raw":-133000000,"fmt":"-133M","longFmt":"-133,000,000"},"otherCashflowsFromFinancingActivities":{"raw":-11000000,"fmt":"-11M","longFmt":"-11,000,000"},"totalCashFromFinancingActivities":{"raw":-357000000,"fmt":"-357M","longFmt":"-357,000,000"},"effectOfExchangeRate":{"raw":-15000000,"fmt":"-15M","longFmt":"-15,000,000"},"changeInCash":{"raw":121000000,"fmt":"121M","longFmt":"121,000,000"},"repurchaseOfStock":{"raw":-1000000,"fmt":"-1M","longFmt":"-1,000,000"},"issuanceOfStock":{"raw":26000000,"fmt":"26M","longFmt":"26,000,000"}},{"maxAge":1,"endDate":{"raw":1530316800,"fmt":"2018-06-30"},"netIncome":{"raw":480000000,"fmt":"480M","longFmt":"480,000,000"},"depreciation":{"raw":311000000,"fmt":"311M","longFmt":"311,000,000"},"changeToNetincome":{"raw":36000000,"fmt":"36M","longFmt":"36,000,000"},"changeToAccountReceivables":{"raw":-65000000,"fmt":"-65M","longFmt":"-65,000,000"},"changeToLiabilities":{"raw":61000000,"fmt":"61M","longFmt":"61,000,000"},"changeToInventory":{"raw":-8000000,"fmt":"-8M","longFmt":"-8,000,000"},"changeToOperatingActivities":{"raw":-25000000,"fmt":"-25M","longFmt":"-25,000,000"},"totalCashFromOperatingActivities":{"raw":790000000,"fmt":"790M","longFmt":"790,000,000"},"capitalExpenditures":{"raw":-351000000,"fmt":"-351M","longFmt":"-351,000,000"},"otherCashflowsFromInvestingActivities":{"raw":-58000000,"fmt":"-58M","longFmt":"-58,000,000"},"totalCashflowsFromInvestingActivities":{"raw":-289000000,"fmt":"-289M","longFmt":"-289,000,000"},"dividendsPaid":{"raw":-237000000,"fmt":"-237M","longFmt":"-237,000,000"},"netBorrowings":{"raw":-277000000,"fmt":"-277M","longFmt":"-277,000,000"},"otherCashflowsFromFinancingActivities":{"raw":-16000000,"fmt":"-16M","longFmt":"-16,000,000"},"totalCashFromFinancingActivities":{"raw":-516000000,"fmt":"-516M","longFmt":"-516,000,000"},"effectOfExchangeRate":{"raw":-51000000,"fmt":"-51M","longFmt":"-51,000,000"},"changeInCash":{"raw":-66000000,"fmt":"-66M","longFmt":"-66,000,000"},"repurchaseOfStock":{"raw":-1000000,"fmt":"-1M","longFmt":"-1,000,000"},"issuanceOfStock":{"raw":15000000,"fmt":"15M","longFmt":"15,000,000"}}],"maxAge":86400},"defaultKeyStatistics":{"maxAge":1,"priceHint":{"raw":2,"fmt":"2","longFmt":"2"},"enterpriseValue":{"raw":125603299328,"fmt":"125.6B","longFmt":"125,603,299,328"},"forwardPE":{"raw":25.782827,"fmt":"25.78"},"profitMargins":{"raw":0.23518999,"fmt":"23.52%"},"floatShares":{"raw":541376732,"fmt":"541.38M","longFmt":"541,376,732"},"sharesOutstanding":{"raw":287576000,"fmt":"287.58M","longFmt":"287,576,000"},"sharesShort":{"raw":5258352,"fmt":"5.26M","longFmt":"5,258,352"},"sharesShortPriorMonth":{"raw":6507019,"fmt":"6.51M","longFmt":"6,507,019"},"sharesShortPreviousMonthDate":{"raw":1559260800,"fmt":"2019-05-31"},"dateShortInterest":{"raw":1561680000,"fmt":"2019-06-28"},"sharesPercentSharesOut":{"raw":0.0097,"fmt":"0.97%"},"heldPercentInsiders":{"raw":0.00104,"fmt":"0.10%"},"heldPercentInstitutions":{"raw":0.80885005,"fmt":"80.89%"},"shortRatio":{"raw":2.32,"fmt":"2.32"},"shortPercentOfFloat":{"raw":0.0097,"fmt":"0.97%"},"beta":{"raw":0.47547,"fmt":"0.48"},"morningStarOverallRating":{},"morningStarRiskRating":{},"category":null,"bookValue":{"raw":94.126,"fmt":"94.13"},"priceToBook":{"raw":2.1694324,"fmt":"2.17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0.119,"fmt":"11.90%"},"revenueQuarterlyGrowth":{},"netIncomeToCommon":{"raw":4246000128,"fmt":"4.25B","longFmt":"4,246,000,128"},"trailingEps":{"raw":11.12,"fmt":"11.12"},"forwardEps":{"raw":7.92,"fmt":"7.92"},"pegRatio":{"raw":2.41,"fmt":"2.41"},"lastSplitFactor":"1/2","lastSplitDate":{"raw":1071532800,"fmt":"2003-12-16"},"enterpriseToRevenue":{"raw":6.659,"fmt":"6.66"},"enterpriseToEbitda":{"raw":23.565,"fmt":"23.57"},"52WeekChange":{"raw":0.2216835,"fmt":"22.17%"},"SandP52WeekChange":{"raw":0.077139735,"fmt":"7.71%"},"lastDividendValue":{},"lastCapGain":{},"annualHoldingsTurnover":{}},"financialData":{"maxAge":86400,"currentPrice":{"raw":204.2,"fmt":"204.20"},"targetHighPrice":{"raw":232.0,"fmt":"232.00"},"targetLowPrice":{"raw":134.0,"fmt":"134.00"},"targetMeanPrice":{"raw":193.67,"fmt":"193.67"},"targetMedianPrice":{"raw":200.0,"fmt":"200.00"},"recommendationMean":{"raw":2.5,"fmt":"2.50"},"recommendationKey":"buy","numberOfAnalystOpinions":{"raw":16,"fmt":"16","longFmt":"16"},"totalCash":{"raw":5842999808,"fmt":"5.84B","longFmt":"5,842,999,808"},"totalCashPerShare":{"raw":10.765,"fmt":"10.77"},"ebitda":{"raw":5329999872,"fmt":"5.33B","longFmt":"5,329,999,872"},"totalDebt":{"raw":15212000256,"fmt":"15.21B","longFmt":"15,212,000,256"},"quickRatio":{"raw":0.946,"fmt":"0.95"},"currentRatio":{"raw":1.354,"fmt":"1.35"},"totalRevenue":{"raw":18861000704,"fmt":"18.86B","longFmt":"18,861,000,704"},"debtToEquity":{"raw":26.854,"fmt":"26.85"},"revenuePerShare":{"raw":47.76,"fmt":"47.76"},"returnOnAssets":{"raw":0.02882,"fmt":"2.88%"},"returnOnEquity":{"raw":0.13474,"fmt":"13.47%"},"grossProfits":{"raw":6184000000,"fmt":"6.18B","longFmt":"6,184,000,000"},"freeCashflow":{"raw":2360624896,"fmt":"2.36B","longFmt":"2,360,624,896"},"operatingCashflow":{"raw":4144999936,"fmt":"4.14B","longFmt":"4,144,999,936"},"earningsGrowth":{"raw":-0.409,"fmt":"-40.90%"},"revenueGrowth":{"raw":1.328,"fmt":"132.80%"},"grossMargins":{"raw":0.40772,"fmt":"40.77%"},"ebitdaMargins":{"raw":0.28259,"fmt":"28.26%"},"operatingMargins":{"raw":0.13721,"fmt":"13.72%"},"profitMargins":{"raw":0.23518999,"fmt":"23.52%"},"financialCurrency":"USD"}}],"error":null}} </t>
  </si>
  <si>
    <t xml:space="preserve">{"quoteSummary":{"result":[{"cashflowStatementHistoryQuarterly":{"cashflowStatements":[{"maxAge":1,"endDate":{"raw":1553990400,"fmt":"2019-03-31"},"netIncome":{"raw":421300000,"fmt":"421.3M","longFmt":"421,300,000"},"depreciation":{"raw":262100000,"fmt":"262.1M","longFmt":"262,100,000"},"changeToNetincome":{"raw":17200000,"fmt":"17.2M","longFmt":"17,200,000"},"changeToAccountReceivables":{"raw":18200000,"fmt":"18.2M","longFmt":"18,200,000"},"changeToLiabilities":{"raw":-70100000,"fmt":"-70.1M","longFmt":"-70,100,000"},"changeToInventory":{"raw":-3800000,"fmt":"-3.8M","longFmt":"-3,800,000"},"changeToOperatingActivities":{"raw":-14300000,"fmt":"-14.3M","longFmt":"-14,300,000"},"totalCashFromOperatingActivities":{"raw":630600000,"fmt":"630.6M","longFmt":"630,600,000"},"capitalExpenditures":{"raw":-560100000,"fmt":"-560.1M","longFmt":"-560,100,000"},"investments":{"raw":8500000,"fmt":"8.5M","longFmt":"8,500,000"},"otherCashflowsFromInvestingActivities":{"raw":-400000,"fmt":"-400k","longFmt":"-400,000"},"totalCashflowsFromInvestingActivities":{"raw":-655600000,"fmt":"-655.6M","longFmt":"-655,600,000"},"dividendsPaid":{"raw":-241600000,"fmt":"-241.6M","longFmt":"-241,600,000"},"netBorrowings":{"raw":31300000,"fmt":"31.3M","longFmt":"31,300,000"},"otherCashflowsFromFinancingActivities":{"raw":-400000,"fmt":"-400k","longFmt":"-400,000"},"totalCashFromFinancingActivities":{"raw":-170000000,"fmt":"-170M","longFmt":"-170,000,000"},"effectOfExchangeRate":{"raw":7600000,"fmt":"7.6M","longFmt":"7,600,000"},"changeInCash":{"raw":-187400000,"fmt":"-187.4M","longFmt":"-187,400,000"},"issuanceOfStock":{"raw":40700000,"fmt":"40.7M","longFmt":"40,700,000"}},{"maxAge":1,"endDate":{"raw":1546214400,"fmt":"2018-12-31"},"netIncome":{"raw":347500000,"fmt":"347.5M","longFmt":"347,500,000"},"depreciation":{"raw":258000000,"fmt":"258M","longFmt":"258,000,000"},"changeToNetincome":{"raw":121300000,"fmt":"121.3M","longFmt":"121,300,000"},"changeToAccountReceivables":{"raw":-73600000,"fmt":"-73.6M","longFmt":"-73,600,000"},"changeToLiabilities":{"raw":-55400000,"fmt":"-55.4M","longFmt":"-55,400,000"},"changeToInventory":{"raw":-10400000,"fmt":"-10.4M","longFmt":"-10,400,000"},"changeToOperatingActivities":{"raw":67800000,"fmt":"67.8M","longFmt":"67,800,000"},"totalCashFromOperatingActivities":{"raw":655200000,"fmt":"655.2M","longFmt":"655,200,000"},"capitalExpenditures":{"raw":-403400000,"fmt":"-403.4M","longFmt":"-403,400,000"},"investments":{"raw":172700000,"fmt":"172.7M","longFmt":"172,700,000"},"otherCashflowsFromInvestingActivities":{"raw":3100000,"fmt":"3.1M","longFmt":"3,100,000"},"totalCashflowsFromInvestingActivities":{"raw":-226500000,"fmt":"-226.5M","longFmt":"-226,500,000"},"dividendsPaid":{"raw":-241500000,"fmt":"-241.5M","longFmt":"-241,500,000"},"netBorrowings":{"raw":-40600000,"fmt":"-40.6M","longFmt":"-40,600,000"},"otherCashflowsFromFinancingActivities":{"raw":-12400000,"fmt":"-12.4M","longFmt":"-12,400,000"},"totalCashFromFinancingActivities":{"raw":-289800000,"fmt":"-289.8M","longFmt":"-289,800,000"},"effectOfExchangeRate":{"raw":-6900000,"fmt":"-6.9M","longFmt":"-6,900,000"},"changeInCash":{"raw":132000000,"fmt":"132M","longFmt":"132,000,000"},"issuanceOfStock":{"raw":4700000,"fmt":"4.7M","longFmt":"4,700,000"}},{"maxAge":1,"endDate":{"raw":1538265600,"fmt":"2018-09-30"},"netIncome":{"raw":452900000,"fmt":"452.9M","longFmt":"452,900,000"},"depreciation":{"raw":257200000,"fmt":"257.2M","longFmt":"257,200,000"},"changeToNetincome":{"raw":122400000,"fmt":"122.4M","longFmt":"122,400,000"},"changeToAccountReceivables":{"raw":22800000,"fmt":"22.8M","longFmt":"22,800,000"},"changeToLiabilities":{"raw":-112800000,"fmt":"-112.8M","longFmt":"-112,800,000"},"changeToInventory":{"raw":-80200000,"fmt":"-80.2M","longFmt":"-80,200,000"},"changeToOperatingActivities":{"raw":29100000,"fmt":"29.1M","longFmt":"29,100,000"},"totalCashFromOperatingActivities":{"raw":691400000,"fmt":"691.4M","longFmt":"691,400,000"},"capitalExpenditures":{"raw":-410300000,"fmt":"-410.3M","longFmt":"-410,300,000"},"investments":{"raw":-177500000,"fmt":"-177.5M","longFmt":"-177,500,000"},"otherCashflowsFromInvestingActivities":{"raw":-200000,"fmt":"-200k","longFmt":"-200,000"},"totalCashflowsFromInvestingActivities":{"raw":-610200000,"fmt":"-610.2M","longFmt":"-610,200,000"},"dividendsPaid":{"raw":-241200000,"fmt":"-241.2M","longFmt":"-241,200,000"},"netBorrowings":{"raw":-32900000,"fmt":"-32.9M","longFmt":"-32,900,000"},"otherCashflowsFromFinancingActivities":{"raw":-5900000,"fmt":"-5.9M","longFmt":"-5,900,000"},"totalCashFromFinancingActivities":{"raw":-262000000,"fmt":"-262M","longFmt":"-262,000,000"},"effectOfExchangeRate":{"raw":-14400000,"fmt":"-14.4M","longFmt":"-14,400,000"},"changeInCash":{"raw":-195200000,"fmt":"-195.2M","longFmt":"-195,200,000"},"issuanceOfStock":{"raw":18000000,"fmt":"18M","longFmt":"18,000,000"}},{"maxAge":1,"endDate":{"raw":1530316800,"fmt":"2018-06-30"},"netIncome":{"raw":473900000,"fmt":"473.9M","longFmt":"473,900,000"},"depreciation":{"raw":245600000,"fmt":"245.6M","longFmt":"245,600,000"},"changeToNetincome":{"raw":-112500000,"fmt":"-112.5M","longFmt":"-112,500,000"},"changeToAccountReceivables":{"raw":-18500000,"fmt":"-18.5M","longFmt":"-18,500,000"},"changeToLiabilities":{"raw":95500000,"fmt":"95.5M","longFmt":"95,500,000"},"changeToInventory":{"raw":10500000,"fmt":"10.5M","longFmt":"10,500,000"},"changeToOperatingActivities":{"raw":49000000,"fmt":"49M","longFmt":"49,000,000"},"totalCashFromOperatingActivities":{"raw":743500000,"fmt":"743.5M","longFmt":"743,500,000"},"capitalExpenditures":{"raw":-585600000,"fmt":"-585.6M","longFmt":"-585,600,000"},"investments":{"raw":128200000,"fmt":"128.2M","longFmt":"128,200,000"},"otherCashflowsFromInvestingActivities":{"raw":800000,"fmt":"800k","longFmt":"800,000"},"totalCashflowsFromInvestingActivities":{"raw":-494000000,"fmt":"-494M","longFmt":"-494,000,000"},"dividendsPaid":{"raw":-241100000,"fmt":"-241.1M","longFmt":"-241,100,000"},"netBorrowings":{"raw":-32700000,"fmt":"-32.7M","longFmt":"-32,700,000"},"otherCashflowsFromFinancingActivities":{"raw":-13900000,"fmt":"-13.9M","longFmt":"-13,900,000"},"totalCashFromFinancingActivities":{"raw":-282200000,"fmt":"-282.2M","longFmt":"-282,200,000"},"effectOfExchangeRate":{"raw":-47700000,"fmt":"-47.7M","longFmt":"-47,700,000"},"changeInCash":{"raw":-80400000,"fmt":"-80.4M","longFmt":"-80,400,000"},"issuanceOfStock":{"raw":5500000,"fmt":"5.5M","longFmt":"5,500,000"}}],"maxAge":86400},"defaultKeyStatistics":{"maxAge":1,"priceHint":{"raw":2,"fmt":"2","longFmt":"2"},"enterpriseValue":{"raw":51504979968,"fmt":"51.5B","longFmt":"51,504,979,968"},"forwardPE":{"raw":24.211172,"fmt":"24.21"},"profitMargins":{"raw":0.18903999,"fmt":"18.90%"},"floatShares":{"raw":219566820,"fmt":"219.57M","longFmt":"219,566,820"},"sharesOutstanding":{"raw":220132992,"fmt":"220.13M","longFmt":"220,132,992"},"sharesShort":{"raw":2877641,"fmt":"2.88M","longFmt":"2,877,641"},"sharesShortPriorMonth":{"raw":3331189,"fmt":"3.33M","longFmt":"3,331,189"},"sharesShortPreviousMonthDate":{"raw":1559260800,"fmt":"2019-05-31"},"dateShortInterest":{"raw":1561680000,"fmt":"2019-06-28"},"sharesPercentSharesOut":{"raw":0.013099999,"fmt":"1.31%"},"heldPercentInsiders":{"raw":0.00229,"fmt":"0.23%"},"heldPercentInstitutions":{"raw":0.89154,"fmt":"89.15%"},"shortRatio":{"raw":2.29,"fmt":"2.29"},"shortPercentOfFloat":{"raw":0.013099999,"fmt":"1.31%"},"beta":{"raw":0.727703,"fmt":"0.73"},"morningStarOverallRating":{},"morningStarRiskRating":{},"category":null,"bookValue":{"raw":50.723,"fmt":"50.72"},"priceToBook":{"raw":4.4868207,"fmt":"4.49"},"annualReportExpenseRatio":{},"ytdReturn":{},"beta3Year":{},"totalAssets":{},"yield":{},"fundFamily":null,"fundInceptionDate":{},"legalType":null,"threeYearAverageReturn":{},"fiveYearAverageReturn":{},"priceToSalesTrailing12Months":{},"lastFiscalYearEnd":{"raw":1538265600,"fmt":"2018-09-30"},"nextFiscalYearEnd":{"raw":1601424000,"fmt":"2020-09-30"},"mostRecentQuarter":{"raw":1553990400,"fmt":"2019-03-31"},"earningsQuarterlyGrowth":{"raw":0.012,"fmt":"1.20%"},"revenueQuarterlyGrowth":{},"netIncomeToCommon":{"raw":1652400000,"fmt":"1.65B","longFmt":"1,652,400,000"},"trailingEps":{"raw":7.674,"fmt":"7.67"},"forwardEps":{"raw":9.4,"fmt":"9.4"},"pegRatio":{"raw":2.3,"fmt":"2.30"},"lastSplitFactor":"1000/1081","lastSplitDate":{"raw":1475452800,"fmt":"2016-10-03"},"enterpriseToRevenue":{"raw":5.742,"fmt":"5.74"},"enterpriseToEbitda":{"raw":16.775,"fmt":"16.77"},"52WeekChange":{"raw":0.46358085,"fmt":"46.36%"},"SandP52WeekChange":{"raw":0.077139735,"fmt":"7.71%"},"lastDividendValue":{},"lastCapGain":{},"annualHoldingsTurnover":{}},"financialData":{"maxAge":86400,"currentPrice":{"raw":227.585,"fmt":"227.59"},"targetHighPrice":{"raw":260.0,"fmt":"260.00"},"targetLowPrice":{"raw":168.0,"fmt":"168.00"},"targetMeanPrice":{"raw":224.58,"fmt":"224.58"},"targetMedianPrice":{"raw":228.0,"fmt":"228.00"},"recommendationMean":{"raw":2.0,"fmt":"2.00"},"recommendationKey":"buy","numberOfAnalystOpinions":{"raw":19,"fmt":"19","longFmt":"19"},"totalCash":{"raw":2754599936,"fmt":"2.75B","longFmt":"2,754,599,936"},"totalCashPerShare":{"raw":12.513,"fmt":"12.51"},"ebitda":{"raw":3070299904,"fmt":"3.07B","longFmt":"3,070,299,904"},"totalDebt":{"raw":3806500096,"fmt":"3.81B","longFmt":"3,806,500,096"},"quickRatio":{"raw":2.063,"fmt":"2.06"},"currentRatio":{"raw":2.361,"fmt":"2.36"},"totalRevenue":{"raw":8969600000,"fmt":"8.97B","longFmt":"8,969,600,000"},"debtToEquity":{"raw":33.09,"fmt":"33.09"},"revenuePerShare":{"raw":40.827,"fmt":"40.83"},"returnOnAssets":{"raw":0.067779996,"fmt":"6.78%"},"returnOnEquity":{"raw":0.15272,"fmt":"15.27%"},"grossProfits":{"raw":2740700000,"fmt":"2.74B","longFmt":"2,740,700,000"},"freeCashflow":{"raw":312649984,"fmt":"312.65M","longFmt":"312,649,984"},"operatingCashflow":{"raw":2724800000,"fmt":"2.72B","longFmt":"2,724,800,000"},"earningsGrowth":{"raw":0.005,"fmt":"0.50%"},"revenueGrowth":{"raw":0.015,"fmt":"1.50%"},"grossMargins":{"raw":0.31659,"fmt":"31.66%"},"ebitdaMargins":{"raw":0.3423,"fmt":"34.23%"},"operatingMargins":{"raw":0.22826,"fmt":"22.83%"},"profitMargins":{"raw":0.18903999,"fmt":"18.90%"},"financialCurrency":"USD"}}],"error":null}} </t>
  </si>
  <si>
    <t xml:space="preserve">{"quoteSummary":{"result":[{"cashflowStatementHistoryQuarterly":{"cashflowStatements":[{"maxAge":1,"endDate":{"raw":1553990400,"fmt":"2019-03-31"},"netIncome":{"raw":20822000,"fmt":"20.82M","longFmt":"20,822,000"},"depreciation":{"raw":133609000,"fmt":"133.61M","longFmt":"133,609,000"},"changeToNetincome":{"raw":-5595000,"fmt":"-5.59M","longFmt":"-5,595,000"},"changeToLiabilities":{"raw":25002000,"fmt":"25M","longFmt":"25,002,000"},"changeToOperatingActivities":{"raw":4252000,"fmt":"4.25M","longFmt":"4,252,000"},"totalCashFromOperatingActivities":{"raw":193183000,"fmt":"193.18M","longFmt":"193,183,000"},"investments":{"raw":8441000,"fmt":"8.44M","longFmt":"8,441,000"},"otherCashflowsFromInvestingActivities":{"raw":-1382000,"fmt":"-1.38M","longFmt":"-1,382,000"},"totalCashflowsFromInvestingActivities":{"raw":55027000,"fmt":"55.03M","longFmt":"55,027,000"},"dividendsPaid":{"raw":-67965000,"fmt":"-67.97M","longFmt":"-67,965,000"},"netBorrowings":{"raw":-180812000,"fmt":"-180.81M","longFmt":"-180,812,000"},"otherCashflowsFromFinancingActivities":{"raw":-1283000,"fmt":"-1.28M","longFmt":"-1,283,000"},"totalCashFromFinancingActivities":{"raw":-256783000,"fmt":"-256.78M","longFmt":"-256,783,000"},"changeInCash":{"raw":-8573000,"fmt":"-8.57M","longFmt":"-8,573,000"},"repurchaseOfStock":{"raw":-6723000,"fmt":"-6.72M","longFmt":"-6,723,000"}},{"maxAge":1,"endDate":{"raw":1546214400,"fmt":"2018-12-31"},"netIncome":{"raw":25268000,"fmt":"25.27M","longFmt":"25,268,000"},"depreciation":{"raw":130220000,"fmt":"130.22M","longFmt":"130,220,000"},"changeToNetincome":{"raw":-13574000,"fmt":"-13.57M","longFmt":"-13,574,000"},"changeToLiabilities":{"raw":-109998000,"fmt":"-110M","longFmt":"-109,998,000"},"changeToOperatingActivities":{"raw":1861000,"fmt":"1.86M","longFmt":"1,861,000"},"totalCashFromOperatingActivities":{"raw":48160000,"fmt":"48.16M","longFmt":"48,160,000"},"capitalExpenditures":{"raw":-479000,"fmt":"-479k","longFmt":"-479,000"},"investments":{"raw":26349000,"fmt":"26.35M","longFmt":"26,349,000"},"otherCashflowsFromInvestingActivities":{"raw":3954000,"fmt":"3.95M","longFmt":"3,954,000"},"totalCashflowsFromInvestingActivities":{"raw":204027000,"fmt":"204.03M","longFmt":"204,027,000"},"dividendsPaid":{"raw":-57518000,"fmt":"-57.52M","longFmt":"-57,518,000"},"netBorrowings":{"raw":-202994000,"fmt":"-202.99M","longFmt":"-202,994,000"},"otherCashflowsFromFinancingActivities":{"raw":-14489000,"fmt":"-14.49M","longFmt":"-14,489,000"},"totalCashFromFinancingActivities":{"raw":-275836000,"fmt":"-275.84M","longFmt":"-275,836,000"},"changeInCash":{"raw":-23649000,"fmt":"-23.65M","longFmt":"-23,649,000"},"repurchaseOfStock":{"raw":-835000,"fmt":"-835k","longFmt":"-835,000"}},{"maxAge":1,"endDate":{"raw":1538265600,"fmt":"2018-09-30"},"netIncome":{"raw":1020000,"fmt":"1.02M","longFmt":"1,020,000"},"depreciation":{"raw":139371000,"fmt":"139.37M","longFmt":"139,371,000"},"changeToNetincome":{"raw":4389000,"fmt":"4.39M","longFmt":"4,389,000"},"changeToLiabilities":{"raw":53667000,"fmt":"53.67M","longFmt":"53,667,000"},"changeToOperatingActivities":{"raw":-8872000,"fmt":"-8.87M","longFmt":"-8,872,000"},"totalCashFromOperatingActivities":{"raw":202746000,"fmt":"202.75M","longFmt":"202,746,000"},"capitalExpenditures":{"raw":-1716000,"fmt":"-1.72M","longFmt":"-1,716,000"},"investments":{"raw":90455000,"fmt":"90.45M","longFmt":"90,455,000"},"otherCashflowsFromInvestingActivities":{"raw":-1078000,"fmt":"-1.08M","longFmt":"-1,078,000"},"totalCashflowsFromInvestingActivities":{"raw":48340000,"fmt":"48.34M","longFmt":"48,340,000"},"dividendsPaid":{"raw":-57563000,"fmt":"-57.56M","longFmt":"-57,563,000"},"netBorrowings":{"raw":-217708000,"fmt":"-217.71M","longFmt":"-217,708,000"},"otherCashflowsFromFinancingActivities":{"raw":-1108000,"fmt":"-1.11M","longFmt":"-1,108,000"},"totalCashFromFinancingActivities":{"raw":-277368000,"fmt":"-277.37M","longFmt":"-277,368,000"},"changeInCash":{"raw":-26282000,"fmt":"-26.28M","longFmt":"-26,282,000"},"repurchaseOfStock":{"raw":-989000,"fmt":"-989k","longFmt":"-989,000"}},{"maxAge":1,"endDate":{"raw":1530316800,"fmt":"2018-06-30"},"netIncome":{"raw":-13946000,"fmt":"-13.95M","longFmt":"-13,946,000"},"depreciation":{"raw":146450000,"fmt":"146.45M","longFmt":"146,450,000"},"changeToNetincome":{"raw":8625000,"fmt":"8.62M","longFmt":"8,625,000"},"changeToLiabilities":{"raw":18768000,"fmt":"18.77M","longFmt":"18,768,000"},"changeToOperatingActivities":{"raw":9432000,"fmt":"9.43M","longFmt":"9,432,000"},"totalCashFromOperatingActivities":{"raw":180255000,"fmt":"180.25M","longFmt":"180,255,000"},"capitalExpenditures":{"raw":-1803000,"fmt":"-1.8M","longFmt":"-1,803,000"},"investments":{"raw":-58788000,"fmt":"-58.79M","longFmt":"-58,788,000"},"otherCashflowsFromInvestingActivities":{"raw":11776000,"fmt":"11.78M","longFmt":"11,776,000"},"totalCashflowsFromInvestingActivities":{"raw":-87376000,"fmt":"-87.38M","longFmt":"-87,376,000"},"dividendsPaid":{"raw":-57559000,"fmt":"-57.56M","longFmt":"-57,559,000"},"netBorrowings":{"raw":17289000,"fmt":"17.29M","longFmt":"17,289,000"},"otherCashflowsFromFinancingActivities":{"raw":-32612000,"fmt":"-32.61M","longFmt":"-32,612,000"},"totalCashFromFinancingActivities":{"raw":-73705000,"fmt":"-73.7M","longFmt":"-73,705,000"},"changeInCash":{"raw":19174000,"fmt":"19.17M","longFmt":"19,174,000"},"repurchaseOfStock":{"raw":-823000,"fmt":"-823k","longFmt":"-823,000"}}],"maxAge":86400},"defaultKeyStatistics":{"maxAge":1,"priceHint":{"raw":2,"fmt":"2","longFmt":"2"},"enterpriseValue":{"raw":23669643264,"fmt":"23.67B","longFmt":"23,669,643,264"},"forwardPE":{"raw":139.84999,"fmt":"139.85"},"profitMargins":{"raw":0.01912,"fmt":"1.91%"},"floatShares":{"raw":420229010,"fmt":"420.23M","longFmt":"420,229,010"},"sharesOutstanding":{"raw":524991008,"fmt":"524.99M","longFmt":"524,991,008"},"sharesShort":{"raw":16297111,"fmt":"16.3M","longFmt":"16,297,111"},"sharesShortPriorMonth":{"raw":17675757,"fmt":"17.68M","longFmt":"17,675,757"},"sharesShortPreviousMonthDate":{"raw":1559260800,"fmt":"2019-05-31"},"dateShortInterest":{"raw":1561680000,"fmt":"2019-06-28"},"sharesPercentSharesOut":{"raw":0.031,"fmt":"3.10%"},"heldPercentInsiders":{"raw":0.0046,"fmt":"0.46%"},"heldPercentInstitutions":{"raw":1.09121,"fmt":"109.12%"},"shortRatio":{"raw":2.55,"fmt":"2.55"},"shortPercentOfFloat":{"raw":0.047399998,"fmt":"4.74%"},"beta":{"raw":0.424,"fmt":"0.42"},"morningStarOverallRating":{},"morningStarRiskRating":{},"category":null,"bookValue":{"raw":15.505,"fmt":"15.51"},"priceToBook":{"raw":1.8039342,"fmt":"1.80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},"revenueQuarterlyGrowth":{},"netIncomeToCommon":{"raw":32463000,"fmt":"32.46M","longFmt":"32,463,000"},"trailingEps":{"raw":0.06,"fmt":"0.06"},"forwardEps":{"raw":0.2,"fmt":"0.2"},"pegRatio":{"raw":56.68,"fmt":"56.68"},"lastSplitFactor":null,"lastSplitDate":{},"enterpriseToRevenue":{"raw":13.644,"fmt":"13.64"},"enterpriseToEbitda":{"raw":25.121,"fmt":"25.12"},"52WeekChange":{"raw":0.20326602,"fmt":"20.33%"},"SandP52WeekChange":{"raw":0.077139735,"fmt":"7.71%"},"lastDividendValue":{},"lastCapGain":{},"annualHoldingsTurnover":{}},"financialData":{"maxAge":86400,"currentPrice":{"raw":27.97,"fmt":"27.97"},"targetHighPrice":{"raw":31.0,"fmt":"31.00"},"targetLowPrice":{"raw":26.0,"fmt":"26.00"},"targetMeanPrice":{"raw":28.25,"fmt":"28.25"},"targetMedianPrice":{"raw":28.25,"fmt":"28.25"},"recommendationMean":{"raw":1.7,"fmt":"1.70"},"recommendationKey":"buy","numberOfAnalystOpinions":{"raw":16,"fmt":"16","longFmt":"16"},"totalCash":{"raw":168546000,"fmt":"168.55M","longFmt":"168,546,000"},"totalCashPerShare":{"raw":0.321,"fmt":"0.32"},"ebitda":{"raw":942217024,"fmt":"942.22M","longFmt":"942,217,024"},"totalDebt":{"raw":9098988544,"fmt":"9.1B","longFmt":"9,098,988,544"},"quickRatio":{"raw":1.044,"fmt":"1.04"},"currentRatio":{"raw":3.184,"fmt":"3.18"},"totalRevenue":{"raw":1734792960,"fmt":"1.73B","longFmt":"1,734,792,960"},"debtToEquity":{"raw":110.675,"fmt":"110.68"},"revenuePerShare":{"raw":3.331,"fmt":"3.33"},"returnOnAssets":{"raw":0.01343,"fmt":"1.34%"},"returnOnEquity":{"raw":0.004,"fmt":"0.40%"},"grossProfits":{"raw":1002066000,"fmt":"1B","longFmt":"1,002,066,000"},"freeCashflow":{"raw":606054976,"fmt":"606.05M","longFmt":"606,054,976"},"operatingCashflow":{"raw":624344000,"fmt":"624.34M","longFmt":"624,344,000"},"earningsGrowth":{},"revenueGrowth":{"raw":0.028,"fmt":"2.80%"},"grossMargins":{"raw":0.58585,"fmt":"58.59%"},"ebitdaMargins":{"raw":0.54313,"fmt":"54.31%"},"operatingMargins":{"raw":0.22629,"fmt":"22.63%"},"profitMargins":{"raw":0.01912,"fmt":"1.91%"},"financialCurrency":"USD"}}],"error":null}} </t>
  </si>
  <si>
    <t xml:space="preserve">{"quoteSummary":{"result":[{"cashflowStatementHistoryQuarterly":{"cashflowStatements":[{"maxAge":1,"endDate":{"raw":1553990400,"fmt":"2019-03-31"},"netIncome":{"raw":1045000000,"fmt":"1.04B","longFmt":"1,045,000,000"},"depreciation":{"raw":608000000,"fmt":"608M","longFmt":"608,000,000"},"changeToNetincome":{"raw":154000000,"fmt":"154M","longFmt":"154,000,000"},"changeToLiabilities":{"raw":0,"fmt":null,"longFmt":"0"},"changeToOperatingActivities":{"raw":142000000,"fmt":"142M","longFmt":"142,000,000"},"totalCashFromOperatingActivities":{"raw":1949000000,"fmt":"1.95B","longFmt":"1,949,000,000"},"capitalExpenditures":{"raw":-2186000000,"fmt":"-2.19B","longFmt":"-2,186,000,000"},"investments":{"raw":-25000000,"fmt":"-25M","longFmt":"-25,000,000"},"otherCashflowsFromInvestingActivities":{"raw":-26000000,"fmt":"-26M","longFmt":"-26,000,000"},"totalCashflowsFromInvestingActivities":{"raw":-2237000000,"fmt":"-2.24B","longFmt":"-2,237,000,000"},"dividendsPaid":{"raw":-459000000,"fmt":"-459M","longFmt":"-459,000,000"},"netBorrowings":{"raw":1168000000,"fmt":"1.17B","longFmt":"1,168,000,000"},"otherCashflowsFromFinancingActivities":{"raw":-56000000,"fmt":"-56M","longFmt":"-56,000,000"},"totalCashFromFinancingActivities":{"raw":721000000,"fmt":"721M","longFmt":"721,000,000"},"effectOfExchangeRate":{"raw":-7000000,"fmt":"-7M","longFmt":"-7,000,000"},"changeInCash":{"raw":426000000,"fmt":"426M","longFmt":"426,000,000"},"issuanceOfStock":{"raw":68000000,"fmt":"68M","longFmt":"68,000,000"}},{"maxAge":1,"endDate":{"raw":1546214400,"fmt":"2018-12-31"},"netIncome":{"raw":1133000000,"fmt":"1.13B","longFmt":"1,133,000,000"},"depreciation":{"raw":681000000,"fmt":"681M","longFmt":"681,000,000"},"changeToNetincome":{"raw":197000000,"fmt":"197M","longFmt":"197,000,000"},"changeToAccountReceivables":{"raw":-69000000,"fmt":"-69M","longFmt":"-69,000,000"},"changeToLiabilities":{"raw":-70000000,"fmt":"-70M","longFmt":"-70,000,000"},"changeToInventory":{"raw":-49000000,"fmt":"-49M","longFmt":"-49,000,000"},"changeToOperatingActivities":{"raw":216000000,"fmt":"216M","longFmt":"216,000,000"},"totalCashFromOperatingActivities":{"raw":2039000000,"fmt":"2.04B","longFmt":"2,039,000,000"},"capitalExpenditures":{"raw":-3201000000,"fmt":"-3.2B","longFmt":"-3,201,000,000"},"investments":{"raw":-58000000,"fmt":"-58M","longFmt":"-58,000,000"},"otherCashflowsFromInvestingActivities":{"raw":-82000000,"fmt":"-82M","longFmt":"-82,000,000"},"totalCashflowsFromInvestingActivities":{"raw":-2727000000,"fmt":"-2.73B","longFmt":"-2,727,000,000"},"dividendsPaid":{"raw":-457000000,"fmt":"-457M","longFmt":"-457,000,000"},"netBorrowings":{"raw":506000000,"fmt":"506M","longFmt":"506,000,000"},"otherCashflowsFromFinancingActivities":{"raw":-51000000,"fmt":"-51M","longFmt":"-51,000,000"},"totalCashFromFinancingActivities":{"raw":7000000,"fmt":"7M","longFmt":"7,000,000"},"effectOfExchangeRate":{"raw":26000000,"fmt":"26M","longFmt":"26,000,000"},"changeInCash":{"raw":-655000000,"fmt":"-655M","longFmt":"-655,000,000"},"issuanceOfStock":{"raw":9000000,"fmt":"9M","longFmt":"9,000,000"}},{"maxAge":1,"endDate":{"raw":1538265600,"fmt":"2018-09-30"},"netIncome":{"raw":969000000,"fmt":"969M","longFmt":"969,000,000"},"depreciation":{"raw":564000000,"fmt":"564M","longFmt":"564,000,000"},"changeToNetincome":{"raw":50000000,"fmt":"50M","longFmt":"50,000,000"},"changeToAccountReceivables":{"raw":-69000000,"fmt":"-69M","longFmt":"-69,000,000"},"changeToLiabilities":{"raw":0,"fmt":null,"longFmt":"0"},"changeToInventory":{"raw":-49000000,"fmt":"-49M","longFmt":"-49,000,000"},"changeToOperatingActivities":{"raw":-284000000,"fmt":"-284M","longFmt":"-284,000,000"},"totalCashFromOperatingActivities":{"raw":1299000000,"fmt":"1.3B","longFmt":"1,299,000,000"},"capitalExpenditures":{"raw":-2562000000,"fmt":"-2.56B","longFmt":"-2,562,000,000"},"investments":{"raw":-236000000,"fmt":"-236M","longFmt":"-236,000,000"},"otherCashflowsFromInvestingActivities":{"raw":-16000000,"fmt":"-16M","longFmt":"-16,000,000"},"totalCashflowsFromInvestingActivities":{"raw":-2814000000,"fmt":"-2.81B","longFmt":"-2,814,000,000"},"dividendsPaid":{"raw":-456000000,"fmt":"-456M","longFmt":"-456,000,000"},"netBorrowings":{"raw":1215000000,"fmt":"1.22B","longFmt":"1,215,000,000"},"otherCashflowsFromFinancingActivities":{"raw":-57000000,"fmt":"-57M","longFmt":"-57,000,000"},"totalCashFromFinancingActivities":{"raw":1056000000,"fmt":"1.06B","longFmt":"1,056,000,000"},"effectOfExchangeRate":{"raw":-10000000,"fmt":"-10M","longFmt":"-10,000,000"},"changeInCash":{"raw":-469000000,"fmt":"-469M","longFmt":"-469,000,000"},"issuanceOfStock":{"raw":354000000,"fmt":"354M","longFmt":"354,000,000"}},{"maxAge":1,"endDate":{"raw":1530316800,"fmt":"2018-06-30"},"netIncome":{"raw":826000000,"fmt":"826M","longFmt":"826,000,000"},"depreciation":{"raw":570000000,"fmt":"570M","longFmt":"570,000,000"},"changeToNetincome":{"raw":48000000,"fmt":"48M","longFmt":"48,000,000"},"changeToAccountReceivables":{"raw":-69000000,"fmt":"-69M","longFmt":"-69,000,000"},"changeToLiabilities":{"raw":0,"fmt":null,"longFmt":"0"},"changeToInventory":{"raw":-49000000,"fmt":"-49M","longFmt":"-49,000,000"},"changeToOperatingActivities":{"raw":361000000,"fmt":"361M","longFmt":"361,000,000"},"totalCashFromOperatingActivities":{"raw":1805000000,"fmt":"1.8B","longFmt":"1,805,000,000"},"capitalExpenditures":{"raw":-2413000000,"fmt":"-2.41B","longFmt":"-2,413,000,000"},"investments":{"raw":-184000000,"fmt":"-184M","longFmt":"-184,000,000"},"otherCashflowsFromInvestingActivities":{"raw":-16000000,"fmt":"-16M","longFmt":"-16,000,000"},"totalCashflowsFromInvestingActivities":{"raw":-2613000000,"fmt":"-2.61B","longFmt":"-2,613,000,000"},"dividendsPaid":{"raw":-419000000,"fmt":"-419M","longFmt":"-419,000,000"},"netBorrowings":{"raw":1105000000,"fmt":"1.1B","longFmt":"1,105,000,000"},"otherCashflowsFromFinancingActivities":{"raw":-48000000,"fmt":"-48M","longFmt":"-48,000,000"},"totalCashFromFinancingActivities":{"raw":1083000000,"fmt":"1.08B","longFmt":"1,083,000,000"},"effectOfExchangeRate":{"raw":28000000,"fmt":"28M","longFmt":"28,000,000"},"changeInCash":{"raw":303000000,"fmt":"303M","longFmt":"303,000,000"},"issuanceOfStock":{"raw":445000000,"fmt":"445M","longFmt":"445,000,000"}}],"maxAge":86400},"defaultKeyStatistics":{"maxAge":1,"priceHint":{"raw":2,"fmt":"2","longFmt":"2"},"enterpriseValue":{"raw":46961819648,"fmt":"46.96B","longFmt":"46,961,819,648"},"forwardPE":{"raw":17.46875,"fmt":"17.47"},"profitMargins":{"raw":0.28911,"fmt":"28.91%"},"floatShares":{"raw":926128620,"fmt":"926.13M","longFmt":"926,128,620"},"sharesOutstanding":{"raw":923185024,"fmt":"923.19M","longFmt":"923,185,024"},"sharesShort":{"raw":8261855,"fmt":"8.26M","longFmt":"8,261,855"},"sharesShortPriorMonth":{"raw":8483834,"fmt":"8.48M","longFmt":"8,483,834"},"sharesShortPreviousMonthDate":{"raw":1559260800,"fmt":"2019-05-31"},"dateShortInterest":{"raw":1561680000,"fmt":"2019-06-28"},"sharesPercentSharesOut":{"raw":0.0089,"fmt":"0.89%"},"heldPercentInsiders":{"raw":5.4000004E-4,"fmt":"0.05%"},"heldPercentInstitutions":{"raw":0.68901,"fmt":"68.90%"},"shortRatio":{"raw":5.45,"fmt":"5.45"},"shortPercentOfFloat":{},"beta":{"raw":0.855676,"fmt":"0.86"},"morningStarOverallRating":{},"morningStarRiskRating":{},"category":null,"bookValue":{"raw":19.685,"fmt":"19.68"},"priceToBook":{"raw":2.5557532,"fmt":"2.56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0.35,"fmt":"35.00%"},"revenueQuarterlyGrowth":{},"netIncomeToCommon":{},"trailingEps":{"raw":2.78,"fmt":"2.78"},"forwardEps":{"raw":2.88,"fmt":"2.88"},"pegRatio":{"raw":3.94,"fmt":"3.94"},"lastSplitFactor":"1/2","lastSplitDate":{"raw":445478400,"fmt":"1984-02-13"},"enterpriseToRevenue":{},"enterpriseToEbitda":{},"52WeekChange":{"raw":0.16256046,"fmt":"16.26%"},"SandP52WeekChange":{"raw":0.077139735,"fmt":"7.71%"},"lastDividendValue":{},"lastCapGain":{},"annualHoldingsTurnover":{}},"financialData":{"maxAge":86400,"currentPrice":{"raw":50.31,"fmt":"50.31"},"targetHighPrice":{"raw":75.98,"fmt":"75.98"},"targetLowPrice":{"raw":42.5,"fmt":"42.50"},"targetMeanPrice":{"raw":54.51,"fmt":"54.51"},"targetMedianPrice":{"raw":51.99,"fmt":"51.99"},"recommendationMean":{"raw":1.7,"fmt":"1.70"},"recommendationKey":"buy","numberOfAnalystOpinions":{"raw":9,"fmt":"9","longFmt":"9"},"totalCash":{},"totalCashPerShare":{},"ebitda":{},"totalDebt":{},"quickRatio":{"raw":0.272,"fmt":"0.27"},"currentRatio":{"raw":0.367,"fmt":"0.37"},"totalRevenue":{},"debtToEquity":{"raw":163.504,"fmt":"163.50"},"revenuePerShare":{},"returnOnAssets":{"raw":0.03945,"fmt":"3.95%"},"returnOnEquity":{"raw":0.12761,"fmt":"12.76%"},"grossProfits":{"raw":8621000000,"fmt":"8.62B","longFmt":"8,621,000,000"},"freeCashflow":{},"operatingCashflow":{},"earningsGrowth":{"raw":0.314,"fmt":"31.40%"},"revenueGrowth":{"raw":0.018,"fmt":"1.80%"},"grossMargins":{"raw":0.65303004,"fmt":"65.30%"},"ebitdaMargins":{"raw":0.60894,"fmt":"60.89%"},"operatingMargins":{"raw":0.0,"fmt":"0.00%"},"profitMargins":{"raw":0.28911,"fmt":"28.91%"},"financialCurrency":"CAD"}}],"error":null}} </t>
  </si>
  <si>
    <t xml:space="preserve">{"quoteSummary":{"result":[{"cashflowStatementHistoryQuarterly":{"cashflowStatements":[{"maxAge":1,"endDate":{"raw":1546214400,"fmt":"2018-12-31"},"netIncome":{"raw":134000000,"fmt":"134M","longFmt":"134,000,000"},"depreciation":{"raw":68000000,"fmt":"68M","longFmt":"68,000,000"},"changeToNetincome":{"raw":-27000000,"fmt":"-27M","longFmt":"-27,000,000"},"changeToAccountReceivables":{"raw":191000000,"fmt":"191M","longFmt":"191,000,000"},"changeToLiabilities":{"raw":-139000000,"fmt":"-139M","longFmt":"-139,000,000"},"changeToInventory":{"raw":53000000,"fmt":"53M","longFmt":"53,000,000"},"changeToOperatingActivities":{"raw":63000000,"fmt":"63M","longFmt":"63,000,000"},"totalCashFromOperatingActivities":{"raw":386000000,"fmt":"386M","longFmt":"386,000,000"},"capitalExpenditures":{"raw":-222000000,"fmt":"-222M","longFmt":"-222,000,000"},"totalCashflowsFromInvestingActivities":{"raw":-265000000,"fmt":"-265M","longFmt":"-265,000,000"},"dividendsPaid":{"raw":-134000000,"fmt":"-134M","longFmt":"-134,000,000"},"netBorrowings":{"raw":268000000,"fmt":"268M","longFmt":"268,000,000"},"otherCashflowsFromFinancingActivities":{"raw":-22000000,"fmt":"-22M","longFmt":"-22,000,000"},"totalCashFromFinancingActivities":{"raw":-297000000,"fmt":"-297M","longFmt":"-297,000,000"},"effectOfExchangeRate":{"raw":-1000000,"fmt":"-1M","longFmt":"-1,000,000"},"changeInCash":{"raw":-177000000,"fmt":"-177M","longFmt":"-177,000,000"},"repurchaseOfStock":{"raw":-421000000,"fmt":"-421M","longFmt":"-421,000,000"},"issuanceOfStock":{"raw":12000000,"fmt":"12M","longFmt":"12,000,000"}},{"maxAge":1,"endDate":{"raw":1538092800,"fmt":"2018-09-28"},"netIncome":{"raw":358000000,"fmt":"358M","longFmt":"358,000,000"},"depreciation":{"raw":126000000,"fmt":"126M","longFmt":"126,000,000"},"changeToNetincome":{"raw":89000000,"fmt":"89M","longFmt":"89,000,000"},"changeToAccountReceivables":{"raw":115000000,"fmt":"115M","longFmt":"115,000,000"},"changeToLiabilities":{"raw":121000000,"fmt":"121M","longFmt":"121,000,000"},"changeToInventory":{"raw":68000000,"fmt":"68M","longFmt":"68,000,000"},"changeToOperatingActivities":{"raw":-78000000,"fmt":"-78M","longFmt":"-78,000,000"},"totalCashFromOperatingActivities":{"raw":799000000,"fmt":"799M","longFmt":"799,000,000"},"capitalExpenditures":{"raw":-96000000,"fmt":"-96M","longFmt":"-96,000,000"},"totalCashflowsFromInvestingActivities":{"raw":-114000000,"fmt":"-114M","longFmt":"-114,000,000"},"dividendsPaid":{"raw":-127000000,"fmt":"-127M","longFmt":"-127,000,000"},"netBorrowings":{"raw":-357000000,"fmt":"-357M","longFmt":"-357,000,000"},"otherCashflowsFromFinancingActivities":{"raw":-7000000,"fmt":"-7M","longFmt":"-7,000,000"},"totalCashFromFinancingActivities":{"raw":-567000000,"fmt":"-567M","longFmt":"-567,000,000"},"effectOfExchangeRate":{"raw":-1000000,"fmt":"-1M","longFmt":"-1,000,000"},"changeInCash":{"raw":118000000,"fmt":"118M","longFmt":"118,000,000"},"repurchaseOfStock":{"raw":-81000000,"fmt":"-81M","longFmt":"-81,000,000"},"issuanceOfStock":{"raw":5000000,"fmt":"5M","longFmt":"5,000,000"}},{"maxAge":1,"endDate":{"raw":1530230400,"fmt":"2018-06-29"},"netIncome":{"raw":293000000,"fmt":"293M","longFmt":"293,000,000"},"depreciation":{"raw":128000000,"fmt":"128M","longFmt":"128,000,000"},"changeToNetincome":{"raw":83000000,"fmt":"83M","longFmt":"83,000,000"},"changeToAccountReceivables":{"raw":-223000000,"fmt":"-223M","longFmt":"-223,000,000"},"changeToLiabilities":{"raw":408000000,"fmt":"408M","longFmt":"408,000,000"},"changeToInventory":{"raw":-43000000,"fmt":"-43M","longFmt":"-43,000,000"},"changeToOperatingActivities":{"raw":-47000000,"fmt":"-47M","longFmt":"-47,000,000"},"totalCashFromOperatingActivities":{"raw":599000000,"fmt":"599M","longFmt":"599,000,000"},"capitalExpenditures":{"raw":-105000000,"fmt":"-105M","longFmt":"-105,000,000"},"totalCashflowsFromInvestingActivities":{"raw":-112000000,"fmt":"-112M","longFmt":"-112,000,000"},"dividendsPaid":{"raw":-126000000,"fmt":"-126M","longFmt":"-126,000,000"},"netBorrowings":{"raw":-203000000,"fmt":"-203M","longFmt":"-203,000,000"},"otherCashflowsFromFinancingActivities":{"raw":-39000000,"fmt":"-39M","longFmt":"-39,000,000"},"totalCashFromFinancingActivities":{"raw":-363000000,"fmt":"-363M","longFmt":"-363,000,000"},"effectOfExchangeRate":{"raw":-1000000,"fmt":"-1M","longFmt":"-1,000,000"},"changeInCash":{"raw":123000000,"fmt":"123M","longFmt":"123,000,000"},"repurchaseOfStock":{"raw":-81000000,"fmt":"-81M","longFmt":"-81,000,000"},"issuanceOfStock":{"raw":5000000,"fmt":"5M","longFmt":"5,000,000"}},{"maxAge":1,"endDate":{"raw":1522368000,"fmt":"2018-03-30"},"netIncome":{"raw":124000000,"fmt":"124M","longFmt":"124,000,000"},"depreciation":{"raw":125000000,"fmt":"125M","longFmt":"125,000,000"},"changeToNetincome":{"raw":20000000,"fmt":"20M","longFmt":"20,000,000"},"changeToAccountReceivables":{"raw":-11000000,"fmt":"-11M","longFmt":"-11,000,000"},"changeToLiabilities":{"raw":-93000000,"fmt":"-93M","longFmt":"-93,000,000"},"changeToInventory":{"raw":-123000000,"fmt":"-123M","longFmt":"-123,000,000"},"changeToOperatingActivities":{"raw":-20000000,"fmt":"-20M","longFmt":"-20,000,000"},"totalCashFromOperatingActivities":{"raw":22000000,"fmt":"22M","longFmt":"22,000,000"},"capitalExpenditures":{"raw":-102000000,"fmt":"-102M","longFmt":"-102,000,000"},"totalCashflowsFromInvestingActivities":{"raw":-105000000,"fmt":"-105M","longFmt":"-105,000,000"},"dividendsPaid":{"raw":-126000000,"fmt":"-126M","longFmt":"-126,000,000"},"netBorrowings":{"raw":115000000,"fmt":"115M","longFmt":"115,000,000"},"otherCashflowsFromFinancingActivities":{"raw":-24000000,"fmt":"-24M","longFmt":"-24,000,000"},"totalCashFromFinancingActivities":{"raw":-32000000,"fmt":"-32M","longFmt":"-32,000,000"},"effectOfExchangeRate":{"raw":-1000000,"fmt":"-1M","longFmt":"-1,000,000"},"changeInCash":{"raw":-115000000,"fmt":"-115M","longFmt":"-115,000,000"},"repurchaseOfStock":{"raw":-81000000,"fmt":"-81M","longFmt":"-81,000,000"},"issuanceOfStock":{"raw":3000000,"fmt":"3M","longFmt":"3,000,000"}}],"maxAge":86400},"defaultKeyStatistics":{"maxAge":1,"priceHint":{"raw":2,"fmt":"2","longFmt":"2"},"enterpriseValue":{"raw":27309053952,"fmt":"27.31B","longFmt":"27,309,053,952"},"forwardPE":{"raw":18.106348,"fmt":"18.11"},"profitMargins":{"raw":0.07892,"fmt":"7.89%"},"floatShares":{"raw":215171438,"fmt":"215.17M","longFmt":"215,171,438"},"sharesOutstanding":{"raw":466671008,"fmt":"466.67M","longFmt":"466,671,008"},"sharesShort":{"raw":3742548,"fmt":"3.74M","longFmt":"3,742,548"},"sharesShortPriorMonth":{"raw":3619455,"fmt":"3.62M","longFmt":"3,619,455"},"sharesShortPreviousMonthDate":{"raw":1559260800,"fmt":"2019-05-31"},"dateShortInterest":{"raw":1561680000,"fmt":"2019-06-28"},"sharesPercentSharesOut":{"raw":0.008,"fmt":"0.80%"},"heldPercentInsiders":{"raw":0.0,"fmt":"0.00%"},"heldPercentInstitutions":{"raw":0.041500002,"fmt":"4.15%"},"shortRatio":{"raw":2.58,"fmt":"2.58"},"shortPercentOfFloat":{},"beta":{"raw":0.108656,"fmt":"0.11"},"morningStarOverallRating":{},"morningStarRiskRating":{},"category":null,"bookValue":{"raw":16.466,"fmt":"16.47"},"priceToBook":{"raw":3.4638042,"fmt":"3.46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1546214400,"fmt":"2018-12-31"},"earningsQuarterlyGrowth":{},"revenueQuarterlyGrowth":{},"netIncomeToCommon":{},"trailingEps":{"raw":1.701,"fmt":"1.70"},"forwardEps":{"raw":3.15,"fmt":"3.15"},"pegRatio":{"raw":1.57,"fmt":"1.57"},"lastSplitFactor":"1/3","lastSplitDate":{"raw":863481600,"fmt":"1997-05-13"},"enterpriseToRevenue":{},"enterpriseToEbitda":{},"52WeekChange":{"raw":0.38981414,"fmt":"38.98%"},"SandP52WeekChange":{"raw":0.077139735,"fmt":"7.71%"},"lastDividendValue":{},"lastCapGain":{},"annualHoldingsTurnover":{}},"financialData":{"maxAge":86400,"currentPrice":{"raw":57.035,"fmt":"57.03"},"targetHighPrice":{"raw":65.01,"fmt":"65.01"},"targetLowPrice":{"raw":41.7,"fmt":"41.70"},"targetMeanPrice":{"raw":57.47,"fmt":"57.47"},"targetMedianPrice":{"raw":60.0,"fmt":"60.00"},"recommendationMean":{"raw":2.1,"fmt":"2.10"},"recommendationKey":"buy","numberOfAnalystOpinions":{"raw":15,"fmt":"15","longFmt":"15"},"totalCash":{},"totalCashPerShare":{},"ebitda":{},"totalDebt":{},"quickRatio":{"raw":0.586,"fmt":"0.59"},"currentRatio":{"raw":0.789,"fmt":"0.79"},"totalRevenue":{},"debtToEquity":{"raw":85.588,"fmt":"85.59"},"revenuePerShare":{},"returnOnAssets":{"raw":0.0446,"fmt":"4.46%"},"returnOnEquity":{"raw":0.13722,"fmt":"13.72%"},"grossProfits":{"raw":4458000000,"fmt":"4.46B","longFmt":"4,458,000,000"},"freeCashflow":{},"operatingCashflow":{},"earningsGrowth":{},"revenueGrowth":{"raw":0.05,"fmt":"5.00%"},"grossMargins":{"raw":0.38705003,"fmt":"38.71%"},"ebitdaMargins":{"raw":0.15159,"fmt":"15.16%"},"operatingMargins":{"raw":0.0,"fmt":"0.00%"},"profitMargins":{"raw":0.07892,"fmt":"7.89%"},"financialCurrency":"EUR"}}],"error":null}} </t>
  </si>
  <si>
    <t xml:space="preserve">{"quoteSummary":{"result":[{"cashflowStatementHistoryQuarterly":{"cashflowStatements":[{"maxAge":1,"endDate":{"raw":1553990400,"fmt":"2019-03-31"},"netIncome":{"raw":700000000,"fmt":"700M","longFmt":"700,000,000"},"depreciation":{"raw":361000000,"fmt":"361M","longFmt":"361,000,000"},"changeToNetincome":{"raw":-69000000,"fmt":"-69M","longFmt":"-69,000,000"},"changeToLiabilities":{"raw":0,"fmt":null,"longFmt":"0"},"changeToOperatingActivities":{"raw":123000000,"fmt":"123M","longFmt":"123,000,000"},"totalCashFromOperatingActivities":{"raw":1218000000,"fmt":"1.22B","longFmt":"1,218,000,000"},"capitalExpenditures":{"raw":-795000000,"fmt":"-795M","longFmt":"-795,000,000"},"totalCashflowsFromInvestingActivities":{"raw":-816000000,"fmt":"-816M","longFmt":"-816,000,000"},"dividendsPaid":{"raw":-238000000,"fmt":"-238M","longFmt":"-238,000,000"},"netBorrowings":{"raw":-215000000,"fmt":"-215M","longFmt":"-215,000,000"},"otherCashflowsFromFinancingActivities":{"raw":-52000000,"fmt":"-52M","longFmt":"-52,000,000"},"totalCashFromFinancingActivities":{"raw":-505000000,"fmt":"-505M","longFmt":"-505,000,000"},"changeInCash":{"raw":-103000000,"fmt":"-103M","longFmt":"-103,000,000"}},{"maxAge":1,"endDate":{"raw":1546214400,"fmt":"2018-12-31"},"netIncome":{"raw":199000000,"fmt":"199M","longFmt":"199,000,000"},"depreciation":{"raw":348000000,"fmt":"348M","longFmt":"348,000,000"},"changeToNetincome":{"raw":-72000000,"fmt":"-72M","longFmt":"-72,000,000"},"changeToLiabilities":{"raw":0,"fmt":null,"longFmt":"0"},"changeToOperatingActivities":{"raw":-112000000,"fmt":"-112M","longFmt":"-112,000,000"},"totalCashFromOperatingActivities":{"raw":421000000,"fmt":"421M","longFmt":"421,000,000"},"capitalExpenditures":{"raw":-884000000,"fmt":"-884M","longFmt":"-884,000,000"},"otherCashflowsFromInvestingActivities":{"raw":116000000,"fmt":"116M","longFmt":"116,000,000"},"totalCashflowsFromInvestingActivities":{"raw":-803000000,"fmt":"-803M","longFmt":"-803,000,000"},"dividendsPaid":{"raw":-228000000,"fmt":"-228M","longFmt":"-228,000,000"},"netBorrowings":{"raw":697000000,"fmt":"697M","longFmt":"697,000,000"},"otherCashflowsFromFinancingActivities":{"raw":6000000,"fmt":"6M","longFmt":"6,000,000"},"totalCashFromFinancingActivities":{"raw":475000000,"fmt":"475M","longFmt":"475,000,000"},"changeInCash":{"raw":93000000,"fmt":"93M","longFmt":"93,000,000"}},{"maxAge":1,"endDate":{"raw":1538265600,"fmt":"2018-09-30"},"netIncome":{"raw":412000000,"fmt":"412M","longFmt":"412,000,000"},"depreciation":{"raw":342000000,"fmt":"342M","longFmt":"342,000,000"},"changeToNetincome":{"raw":379000000,"fmt":"379M","longFmt":"379,000,000"},"changeToLiabilities":{"raw":0,"fmt":null,"longFmt":"0"},"changeToOperatingActivities":{"raw":-91000000,"fmt":"-91M","longFmt":"-91,000,000"},"totalCashFromOperatingActivities":{"raw":859000000,"fmt":"859M","longFmt":"859,000,000"},"capitalExpenditures":{"raw":-1023000000,"fmt":"-1.02B","longFmt":"-1,023,000,000"},"otherCashflowsFromInvestingActivities":{"raw":4000000,"fmt":"4M","longFmt":"4,000,000"},"totalCashflowsFromInvestingActivities":{"raw":-1086000000,"fmt":"-1.09B","longFmt":"-1,086,000,000"},"dividendsPaid":{"raw":-227000000,"fmt":"-227M","longFmt":"-227,000,000"},"netBorrowings":{"raw":449000000,"fmt":"449M","longFmt":"449,000,000"},"otherCashflowsFromFinancingActivities":{"raw":6000000,"fmt":"6M","longFmt":"6,000,000"},"totalCashFromFinancingActivities":{"raw":222000000,"fmt":"222M","longFmt":"222,000,000"},"changeInCash":{"raw":-5000000,"fmt":"-5M","longFmt":"-5,000,000"}},{"maxAge":1,"endDate":{"raw":1530316800,"fmt":"2018-06-30"},"netIncome":{"raw":269000000,"fmt":"269M","longFmt":"269,000,000"},"depreciation":{"raw":325000000,"fmt":"325M","longFmt":"325,000,000"},"changeToNetincome":{"raw":116000000,"fmt":"116M","longFmt":"116,000,000"},"changeToLiabilities":{"raw":0,"fmt":null,"longFmt":"0"},"changeToOperatingActivities":{"raw":-159000000,"fmt":"-159M","longFmt":"-159,000,000"},"totalCashFromOperatingActivities":{"raw":493000000,"fmt":"493M","longFmt":"493,000,000"},"capitalExpenditures":{"raw":-952000000,"fmt":"-952M","longFmt":"-952,000,000"},"otherCashflowsFromInvestingActivities":{"raw":25000000,"fmt":"25M","longFmt":"25,000,000"},"totalCashflowsFromInvestingActivities":{"raw":-954000000,"fmt":"-954M","longFmt":"-954,000,000"},"dividendsPaid":{"raw":-228000000,"fmt":"-228M","longFmt":"-228,000,000"},"netBorrowings":{"raw":676000000,"fmt":"676M","longFmt":"676,000,000"},"otherCashflowsFromFinancingActivities":{"raw":-10000000,"fmt":"-10M","longFmt":"-10,000,000"},"totalCashFromFinancingActivities":{"raw":438000000,"fmt":"438M","longFmt":"438,000,000"},"changeInCash":{"raw":-23000000,"fmt":"-23M","longFmt":"-23,000,000"}}],"maxAge":86400},"defaultKeyStatistics":{"maxAge":1,"priceHint":{"raw":2,"fmt":"2","longFmt":"2"},"enterpriseValue":{"raw":46412529664,"fmt":"46.41B","longFmt":"46,412,529,664"},"forwardPE":{"raw":17.232857,"fmt":"17.23"},"profitMargins":{"raw":0.16027,"fmt":"16.03%"},"floatShares":{"raw":504581350,"fmt":"504.58M","longFmt":"504,581,350"},"sharesOutstanding":{"raw":505430016,"fmt":"505.43M","longFmt":"505,430,016"},"sharesShort":{"raw":9146516,"fmt":"9.15M","longFmt":"9,146,516"},"sharesShortPriorMonth":{"raw":8289809,"fmt":"8.29M","longFmt":"8,289,809"},"sharesShortPreviousMonthDate":{"raw":1559260800,"fmt":"2019-05-31"},"dateShortInterest":{"raw":1561680000,"fmt":"2019-06-28"},"sharesPercentSharesOut":{"raw":0.018099999,"fmt":"1.81%"},"heldPercentInsiders":{"raw":8.7E-4,"fmt":"0.09%"},"heldPercentInstitutions":{"raw":0.72149,"fmt":"72.15%"},"shortRatio":{"raw":4.2,"fmt":"4.2"},"shortPercentOfFloat":{"raw":0.0182,"fmt":"1.82%"},"beta":{"raw":0.406721,"fmt":"0.41"},"morningStarOverallRating":{},"morningStarRiskRating":{},"category":null,"bookValue":{"raw":29.393,"fmt":"29.39"},"priceToBook":{"raw":2.0520191,"fmt":"2.05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0.254,"fmt":"25.40%"},"revenueQuarterlyGrowth":{},"netIncomeToCommon":{"raw":1580000000,"fmt":"1.58B","longFmt":"1,580,000,000"},"trailingEps":{"raw":3.11,"fmt":"3.11"},"forwardEps":{"raw":3.5,"fmt":"3.5"},"pegRatio":{"raw":3.81,"fmt":"3.81"},"lastSplitFactor":"1/2","lastSplitDate":{"raw":1202169600,"fmt":"2008-02-05"},"enterpriseToRevenue":{"raw":4.708,"fmt":"4.71"},"enterpriseToEbitda":{"raw":12.473,"fmt":"12.47"},"52WeekChange":{"raw":0.17834389,"fmt":"17.83%"},"SandP52WeekChange":{"raw":0.077139735,"fmt":"7.71%"},"lastDividendValue":{},"lastCapGain":{},"annualHoldingsTurnover":{}},"financialData":{"maxAge":86400,"currentPrice":{"raw":60.315,"fmt":"60.31"},"targetHighPrice":{"raw":72.0,"fmt":"72.00"},"targetLowPrice":{"raw":59.0,"fmt":"59.00"},"targetMeanPrice":{"raw":64.21,"fmt":"64.21"},"targetMedianPrice":{"raw":63.5,"fmt":"63.50"},"recommendationMean":{"raw":2.0,"fmt":"2.00"},"recommendationKey":"buy","numberOfAnalystOpinions":{"raw":14,"fmt":"14","longFmt":"14"},"totalCash":{"raw":66000000,"fmt":"66M","longFmt":"66,000,000"},"totalCashPerShare":{"raw":0.131,"fmt":"0.13"},"ebitda":{"raw":3720999936,"fmt":"3.72B","longFmt":"3,720,999,936"},"totalDebt":{"raw":15541999616,"fmt":"15.54B","longFmt":"15,541,999,616"},"quickRatio":{"raw":0.415,"fmt":"0.41"},"currentRatio":{"raw":0.677,"fmt":"0.68"},"totalRevenue":{"raw":9857999872,"fmt":"9.86B","longFmt":"9,857,999,872"},"debtToEquity":{"raw":104.914,"fmt":"104.91"},"revenuePerShare":{"raw":19.56,"fmt":"19.56"},"returnOnAssets":{"raw":0.033099998,"fmt":"3.31%"},"returnOnEquity":{"raw":0.10927,"fmt":"10.93%"},"grossProfits":{"raw":3459000000,"fmt":"3.46B","longFmt":"3,459,000,000"},"freeCashflow":{"raw":-1478625024,"fmt":"-1.48B","longFmt":"-1,478,625,024"},"operatingCashflow":{"raw":2991000064,"fmt":"2.99B","longFmt":"2,991,000,064"},"earningsGrowth":{"raw":0.255,"fmt":"25.50%"},"revenueGrowth":{"raw":0.057,"fmt":"5.70%"},"grossMargins":{"raw":0.34967,"fmt":"34.97%"},"ebitdaMargins":{"raw":0.37745997,"fmt":"37.75%"},"operatingMargins":{"raw":0.23788,"fmt":"23.79%"},"profitMargins":{"raw":0.16027,"fmt":"16.03%"},"financialCurrency":"USD"}}],"error":null}} </t>
  </si>
  <si>
    <t xml:space="preserve">{"quoteSummary":{"result":[{"cashflowStatementHistoryQuarterly":{"cashflowStatements":[{"maxAge":1,"endDate":{"raw":1553990400,"fmt":"2019-03-31"},"netIncome":{"raw":304358000,"fmt":"304.36M","longFmt":"304,358,000"},"depreciation":{"raw":72329000,"fmt":"72.33M","longFmt":"72,329,000"},"changeToNetincome":{"raw":21028000,"fmt":"21.03M","longFmt":"21,028,000"},"changeToAccountReceivables":{"raw":-99991000,"fmt":"-99.99M","longFmt":"-99,991,000"},"changeToLiabilities":{"raw":-2798000,"fmt":"-2.8M","longFmt":"-2,798,000"},"changeToInventory":{"raw":-6410000,"fmt":"-6.41M","longFmt":"-6,410,000"},"changeToOperatingActivities":{"raw":-14838000,"fmt":"-14.84M","longFmt":"-14,838,000"},"totalCashFromOperatingActivities":{"raw":329960000,"fmt":"329.96M","longFmt":"329,960,000"},"capitalExpenditures":{"raw":-92814000,"fmt":"-92.81M","longFmt":"-92,814,000"},"investments":{"raw":-18884000,"fmt":"-18.88M","longFmt":"-18,884,000"},"totalCashflowsFromInvestingActivities":{"raw":-111623000,"fmt":"-111.62M","longFmt":"-111,623,000"},"dividendsPaid":{"raw":-146463000,"fmt":"-146.46M","longFmt":"-146,463,000"},"netBorrowings":{"raw":-30755000,"fmt":"-30.75M","longFmt":"-30,755,000"},"totalCashFromFinancingActivities":{"raw":-341145000,"fmt":"-341.14M","longFmt":"-341,145,000"},"effectOfExchangeRate":{"raw":775000,"fmt":"775k","longFmt":"775,000"},"changeInCash":{"raw":-122033000,"fmt":"-122.03M","longFmt":"-122,033,000"},"repurchaseOfStock":{"raw":-198500000,"fmt":"-198.5M","longFmt":"-198,500,000"},"issuanceOfStock":{"raw":34573000,"fmt":"34.57M","longFmt":"34,573,000"}},{"maxAge":1,"endDate":{"raw":1546214400,"fmt":"2018-12-31"},"netIncome":{"raw":336791000,"fmt":"336.79M","longFmt":"336,791,000"},"depreciation":{"raw":72240000,"fmt":"72.24M","longFmt":"72,240,000"},"changeToNetincome":{"raw":111459000,"fmt":"111.46M","longFmt":"111,459,000"},"changeToAccountReceivables":{"raw":220778000,"fmt":"220.78M","longFmt":"220,778,000"},"changeToLiabilities":{"raw":-98587000,"fmt":"-98.59M","longFmt":"-98,587,000"},"changeToInventory":{"raw":99155000,"fmt":"99.16M","longFmt":"99,155,000"},"changeToOperatingActivities":{"raw":15426000,"fmt":"15.43M","longFmt":"15,426,000"},"totalCashFromOperatingActivities":{"raw":707132000,"fmt":"707.13M","longFmt":"707,132,000"},"capitalExpenditures":{"raw":-87387000,"fmt":"-87.39M","longFmt":"-87,387,000"},"investments":{"raw":-18471000,"fmt":"-18.47M","longFmt":"-18,471,000"},"totalCashflowsFromInvestingActivities":{"raw":-530655000,"fmt":"-530.65M","longFmt":"-530,655,000"},"dividendsPaid":{"raw":-147343000,"fmt":"-147.34M","longFmt":"-147,343,000"},"netBorrowings":{"raw":-247599000,"fmt":"-247.6M","longFmt":"-247,599,000"},"totalCashFromFinancingActivities":{"raw":-412908000,"fmt":"-412.91M","longFmt":"-412,908,000"},"effectOfExchangeRate":{"raw":642000,"fmt":"642k","longFmt":"642,000"},"changeInCash":{"raw":-235789000,"fmt":"-235.79M","longFmt":"-235,789,000"},"repurchaseOfStock":{"raw":-47835000,"fmt":"-47.84M","longFmt":"-47,835,000"},"issuanceOfStock":{"raw":29869000,"fmt":"29.87M","longFmt":"29,869,000"}},{"maxAge":1,"endDate":{"raw":1538265600,"fmt":"2018-09-30"},"netIncome":{"raw":263713000,"fmt":"263.71M","longFmt":"263,713,000"},"depreciation":{"raw":70021000,"fmt":"70.02M","longFmt":"70,021,000"},"changeToNetincome":{"raw":32044000,"fmt":"32.04M","longFmt":"32,044,000"},"changeToAccountReceivables":{"raw":-313057000,"fmt":"-313.06M","longFmt":"-313,057,000"},"changeToLiabilities":{"raw":160389000,"fmt":"160.39M","longFmt":"160,389,000"},"changeToInventory":{"raw":35189000,"fmt":"35.19M","longFmt":"35,189,000"},"changeToOperatingActivities":{"raw":-29939000,"fmt":"-29.94M","longFmt":"-29,939,000"},"totalCashFromOperatingActivities":{"raw":289979000,"fmt":"289.98M","longFmt":"289,979,000"},"capitalExpenditures":{"raw":-105295000,"fmt":"-105.3M","longFmt":"-105,295,000"},"investments":{"raw":-5143000,"fmt":"-5.14M","longFmt":"-5,143,000"},"totalCashflowsFromInvestingActivities":{"raw":92041000,"fmt":"92.04M","longFmt":"92,041,000"},"dividendsPaid":{"raw":-147299000,"fmt":"-147.3M","longFmt":"-147,299,000"},"netBorrowings":{"raw":97924000,"fmt":"97.92M","longFmt":"97,924,000"},"totalCashFromFinancingActivities":{"raw":-24143000,"fmt":"-24.14M","longFmt":"-24,143,000"},"effectOfExchangeRate":{"raw":-1442000,"fmt":"-1.44M","longFmt":"-1,442,000"},"changeInCash":{"raw":356435000,"fmt":"356.44M","longFmt":"356,435,000"},"repurchaseOfStock":{"raw":-47835000,"fmt":"-47.84M","longFmt":"-47,835,000"},"issuanceOfStock":{"raw":25232000,"fmt":"25.23M","longFmt":"25,232,000"}},{"maxAge":1,"endDate":{"raw":1530403200,"fmt":"2018-07-01"},"netIncome":{"raw":226855000,"fmt":"226.85M","longFmt":"226,855,000"},"depreciation":{"raw":70053000,"fmt":"70.05M","longFmt":"70,053,000"},"changeToNetincome":{"raw":66293000,"fmt":"66.29M","longFmt":"66,293,000"},"changeToAccountReceivables":{"raw":110746000,"fmt":"110.75M","longFmt":"110,746,000"},"changeToLiabilities":{"raw":-15431000,"fmt":"-15.43M","longFmt":"-15,431,000"},"changeToInventory":{"raw":-135824000,"fmt":"-135.82M","longFmt":"-135,824,000"},"changeToOperatingActivities":{"raw":-43715000,"fmt":"-43.72M","longFmt":"-43,715,000"},"totalCashFromOperatingActivities":{"raw":250825000,"fmt":"250.82M","longFmt":"250,825,000"},"capitalExpenditures":{"raw":-75786000,"fmt":"-75.79M","longFmt":"-75,786,000"},"investments":{"raw":-22746000,"fmt":"-22.75M","longFmt":"-22,746,000"},"totalCashflowsFromInvestingActivities":{"raw":-82521000,"fmt":"-82.52M","longFmt":"-82,521,000"},"dividendsPaid":{"raw":-133579000,"fmt":"-133.58M","longFmt":"-133,579,000"},"netBorrowings":{"raw":5587000,"fmt":"5.59M","longFmt":"5,587,000"},"otherCashflowsFromFinancingActivities":{"raw":-29500000,"fmt":"-29.5M","longFmt":"-29,500,000"},"totalCashFromFinancingActivities":{"raw":-172746000,"fmt":"-172.75M","longFmt":"-172,746,000"},"effectOfExchangeRate":{"raw":-4640000,"fmt":"-4.64M","longFmt":"-4,640,000"},"changeInCash":{"raw":-9082000,"fmt":"-9.08M","longFmt":"-9,082,000"},"repurchaseOfStock":{"raw":-21592000,"fmt":"-21.59M","longFmt":"-21,592,000"},"issuanceOfStock":{"raw":6338000,"fmt":"6.34M","longFmt":"6,338,000"}}],"maxAge":86400},"defaultKeyStatistics":{"maxAge":1,"priceHint":{"raw":2,"fmt":"2","longFmt":"2"},"enterpriseValue":{"raw":33052710912,"fmt":"33.05B","longFmt":"33,052,710,912"},"forwardPE":{"raw":23.235,"fmt":"23.24"},"profitMargins":{"raw":0.14443,"fmt":"14.44%"},"floatShares":{"raw":147351902,"fmt":"147.35M","longFmt":"147,351,902"},"sharesOutstanding":{"raw":147912992,"fmt":"147.91M","longFmt":"147,912,992"},"sharesShort":{"raw":5156296,"fmt":"5.16M","longFmt":"5,156,296"},"sharesShortPriorMonth":{"raw":5400806,"fmt":"5.4M","longFmt":"5,400,806"},"sharesShortPreviousMonthDate":{"raw":1559260800,"fmt":"2019-05-31"},"dateShortInterest":{"raw":1561680000,"fmt":"2019-06-28"},"sharesPercentSharesOut":{"raw":0.0247,"fmt":"2.47%"},"heldPercentInsiders":{"raw":0.00425,"fmt":"0.43%"},"heldPercentInstitutions":{"raw":0.76358,"fmt":"76.36%"},"shortRatio":{"raw":3.57,"fmt":"3.57"},"shortPercentOfFloat":{"raw":0.0349,"fmt":"3.49%"},"beta":{"raw":0.057839,"fmt":"0.06"},"morningStarOverallRating":{},"morningStarRiskRating":{},"category":null,"bookValue":{"raw":6.781,"fmt":"6.78"},"priceToBook":{"raw":20.558914,"fmt":"20.56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-0.131,"fmt":"-13.10%"},"revenueQuarterlyGrowth":{},"netIncomeToCommon":{"raw":1131716992,"fmt":"1.13B","longFmt":"1,131,716,992"},"trailingEps":{"raw":5.378,"fmt":"5.38"},"forwardEps":{"raw":6.0,"fmt":"6"},"pegRatio":{"raw":3.13,"fmt":"3.13"},"lastSplitFactor":"1/2","lastSplitDate":{"raw":1087344000,"fmt":"2004-06-16"},"enterpriseToRevenue":{"raw":4.218,"fmt":"4.22"},"enterpriseToEbitda":{"raw":16.938,"fmt":"16.94"},"52WeekChange":{"raw":0.4918598,"fmt":"49.19%"},"SandP52WeekChange":{"raw":0.077139735,"fmt":"7.71%"},"lastDividendValue":{},"lastCapGain":{},"annualHoldingsTurnover":{}},"financialData":{"maxAge":86400,"currentPrice":{"raw":139.41,"fmt":"139.41"},"targetHighPrice":{"raw":152.0,"fmt":"152.00"},"targetLowPrice":{"raw":86.0,"fmt":"86.00"},"targetMeanPrice":{"raw":124.64,"fmt":"124.64"},"targetMedianPrice":{"raw":127.5,"fmt":"127.50"},"recommendationMean":{"raw":2.8,"fmt":"2.80"},"recommendationKey":"hold","numberOfAnalystOpinions":{"raw":14,"fmt":"14","longFmt":"14"},"totalCash":{"raw":465964992,"fmt":"465.96M","longFmt":"465,964,992"},"totalCashPerShare":{"raw":2.232,"fmt":"2.23"},"ebitda":{"raw":1951441024,"fmt":"1.95B","longFmt":"1,951,441,024"},"totalDebt":{"raw":4618464256,"fmt":"4.62B","longFmt":"4,618,464,256"},"quickRatio":{"raw":0.484,"fmt":"0.48"},"currentRatio":{"raw":0.924,"fmt":"0.92"},"totalRevenue":{"raw":7835597824,"fmt":"7.84B","longFmt":"7,835,597,824"},"debtToEquity":{"raw":324.476,"fmt":"324.48"},"revenuePerShare":{"raw":37.376,"fmt":"37.38"},"returnOnAssets":{"raw":0.13716,"fmt":"13.72%"},"returnOnEquity":{"raw":0.93179,"fmt":"93.18%"},"grossProfits":{"raw":3592842000,"fmt":"3.59B","longFmt":"3,592,842,000"},"freeCashflow":{"raw":1000611968,"fmt":"1B","longFmt":"1,000,611,968"},"operatingCashflow":{"raw":1577895936,"fmt":"1.58B","longFmt":"1,577,895,936"},"earningsGrowth":{"raw":-0.121,"fmt":"-12.10%"},"revenueGrowth":{"raw":0.023,"fmt":"2.30%"},"grossMargins":{"raw":0.44721,"fmt":"44.72%"},"ebitdaMargins":{"raw":0.24905,"fmt":"24.91%"},"operatingMargins":{"raw":0.21271999,"fmt":"21.27%"},"profitMargins":{"raw":0.14443,"fmt":"14.44%"},"financialCurrency":"USD"}}],"error":null}} </t>
  </si>
  <si>
    <t xml:space="preserve">{"quoteSummary":{"result":[{"cashflowStatementHistoryQuarterly":{"cashflowStatements":[{"maxAge":1,"endDate":{"raw":1553990400,"fmt":"2019-03-31"},"netIncome":{"raw":695000000,"fmt":"695M","longFmt":"695,000,000"},"depreciation":{"raw":19000000,"fmt":"19M","longFmt":"19,000,000"},"changeToNetincome":{"raw":-496000000,"fmt":"-496M","longFmt":"-496,000,000"},"changeToAccountReceivables":{"raw":-95000000,"fmt":"-95M","longFmt":"-95,000,000"},"changeToLiabilities":{"raw":113000000,"fmt":"113M","longFmt":"113,000,000"},"changeToOperatingActivities":{"raw":-156000000,"fmt":"-156M","longFmt":"-156,000,000"},"totalCashFromOperatingActivities":{"raw":200000000,"fmt":"200M","longFmt":"200,000,000"},"capitalExpenditures":{"raw":-5000000,"fmt":"-5M","longFmt":"-5,000,000"},"investments":{"raw":-50000000,"fmt":"-50M","longFmt":"-50,000,000"},"totalCashflowsFromInvestingActivities":{"raw":-56000000,"fmt":"-56M","longFmt":"-56,000,000"},"dividendsPaid":{"raw":-85000000,"fmt":"-85M","longFmt":"-85,000,000"},"otherCashflowsFromFinancingActivities":{"raw":-44000000,"fmt":"-44M","longFmt":"-44,000,000"},"totalCashFromFinancingActivities":{"raw":-126000000,"fmt":"-126M","longFmt":"-126,000,000"},"changeInCash":{"raw":18000000,"fmt":"18M","longFmt":"18,000,000"},"issuanceOfStock":{"raw":3000000,"fmt":"3M","longFmt":"3,000,000"}},{"maxAge":1,"endDate":{"raw":1546214400,"fmt":"2018-12-31"},"netIncome":{"raw":-452000000,"fmt":"-452M","longFmt":"-452,000,000"},"depreciation":{"raw":15000000,"fmt":"15M","longFmt":"15,000,000"},"changeToNetincome":{"raw":614000000,"fmt":"614M","longFmt":"614,000,000"},"changeToAccountReceivables":{"raw":5000000,"fmt":"5M","longFmt":"5,000,000"},"changeToLiabilities":{"raw":-75000000,"fmt":"-75M","longFmt":"-75,000,000"},"changeToOperatingActivities":{"raw":217000000,"fmt":"217M","longFmt":"217,000,000"},"totalCashFromOperatingActivities":{"raw":355000000,"fmt":"355M","longFmt":"355,000,000"},"capitalExpenditures":{"raw":-6000000,"fmt":"-6M","longFmt":"-6,000,000"},"investments":{"raw":-64000000,"fmt":"-64M","longFmt":"-64,000,000"},"totalCashflowsFromInvestingActivities":{"raw":-71000000,"fmt":"-71M","longFmt":"-71,000,000"},"dividendsPaid":{"raw":-85000000,"fmt":"-85M","longFmt":"-85,000,000"},"netBorrowings":{"raw":2000000,"fmt":"2M","longFmt":"2,000,000"},"otherCashflowsFromFinancingActivities":{"raw":-35000000,"fmt":"-35M","longFmt":"-35,000,000"},"totalCashFromFinancingActivities":{"raw":-116000000,"fmt":"-116M","longFmt":"-116,000,000"},"changeInCash":{"raw":168000000,"fmt":"168M","longFmt":"168,000,000"},"issuanceOfStock":{"raw":2000000,"fmt":"2M","longFmt":"2,000,000"}},{"maxAge":1,"endDate":{"raw":1538265600,"fmt":"2018-09-30"},"netIncome":{"raw":553000000,"fmt":"553M","longFmt":"553,000,000"},"depreciation":{"raw":16000000,"fmt":"16M","longFmt":"16,000,000"},"changeToNetincome":{"raw":-274000000,"fmt":"-274M","longFmt":"-274,000,000"},"changeToAccountReceivables":{"raw":15000000,"fmt":"15M","longFmt":"15,000,000"},"changeToLiabilities":{"raw":13000000,"fmt":"13M","longFmt":"13,000,000"},"changeToOperatingActivities":{"raw":160000000,"fmt":"160M","longFmt":"160,000,000"},"totalCashFromOperatingActivities":{"raw":362000000,"fmt":"362M","longFmt":"362,000,000"},"capitalExpenditures":{"raw":-5000000,"fmt":"-5M","longFmt":"-5,000,000"},"investments":{"raw":-107000000,"fmt":"-107M","longFmt":"-107,000,000"},"totalCashflowsFromInvestingActivities":{"raw":-115000000,"fmt":"-115M","longFmt":"-115,000,000"},"dividendsPaid":{"raw":-85000000,"fmt":"-85M","longFmt":"-85,000,000"},"netBorrowings":{"raw":-31000000,"fmt":"-31M","longFmt":"-31,000,000"},"otherCashflowsFromFinancingActivities":{"raw":-38000000,"fmt":"-38M","longFmt":"-38,000,000"},"totalCashFromFinancingActivities":{"raw":-152000000,"fmt":"-152M","longFmt":"-152,000,000"},"changeInCash":{"raw":95000000,"fmt":"95M","longFmt":"95,000,000"},"issuanceOfStock":{"raw":2000000,"fmt":"2M","longFmt":"2,000,000"}},{"maxAge":1,"endDate":{"raw":1530316800,"fmt":"2018-06-30"},"netIncome":{"raw":217000000,"fmt":"217M","longFmt":"217,000,000"},"depreciation":{"raw":14000000,"fmt":"14M","longFmt":"14,000,000"},"changeToNetincome":{"raw":-68000000,"fmt":"-68M","longFmt":"-68,000,000"},"changeToAccountReceivables":{"raw":-103000000,"fmt":"-103M","longFmt":"-103,000,000"},"changeToLiabilities":{"raw":119000000,"fmt":"119M","longFmt":"119,000,000"},"changeToOperatingActivities":{"raw":158000000,"fmt":"158M","longFmt":"158,000,000"},"totalCashFromOperatingActivities":{"raw":310000000,"fmt":"310M","longFmt":"310,000,000"},"capitalExpenditures":{"raw":-6000000,"fmt":"-6M","longFmt":"-6,000,000"},"investments":{"raw":-201000000,"fmt":"-201M","longFmt":"-201,000,000"},"totalCashflowsFromInvestingActivities":{"raw":-211000000,"fmt":"-211M","longFmt":"-211,000,000"},"dividendsPaid":{"raw":-86000000,"fmt":"-86M","longFmt":"-86,000,000"},"netBorrowings":{"raw":37000000,"fmt":"37M","longFmt":"37,000,000"},"otherCashflowsFromFinancingActivities":{"raw":-24000000,"fmt":"-24M","longFmt":"-24,000,000"},"totalCashFromFinancingActivities":{"raw":-182000000,"fmt":"-182M","longFmt":"-182,000,000"},"changeInCash":{"raw":-83000000,"fmt":"-83M","longFmt":"-83,000,000"},"repurchaseOfStock":{"raw":-110000000,"fmt":"-110M","longFmt":"-110,000,000"},"issuanceOfStock":{"raw":1000000,"fmt":"1M","longFmt":"1,000,000"}}],"maxAge":86400},"defaultKeyStatistics":{"maxAge":1,"priceHint":{"raw":2,"fmt":"2","longFmt":"2"},"enterpriseValue":{"raw":17674440704,"fmt":"17.67B","longFmt":"17,674,440,704"},"forwardPE":{"raw":29.150944,"fmt":"29.15"},"profitMargins":{"raw":0.15973,"fmt":"15.97%"},"floatShares":{"raw":159251917,"fmt":"159.25M","longFmt":"159,251,917"},"sharesOutstanding":{"raw":163230000,"fmt":"163.23M","longFmt":"163,230,000"},"sharesShort":{"raw":2349995,"fmt":"2.35M","longFmt":"2,349,995"},"sharesShortPriorMonth":{"raw":2312383,"fmt":"2.31M","longFmt":"2,312,383"},"sharesShortPreviousMonthDate":{"raw":1559260800,"fmt":"2019-05-31"},"dateShortInterest":{"raw":1561680000,"fmt":"2019-06-28"},"sharesPercentSharesOut":{"raw":0.014400001,"fmt":"1.44%"},"heldPercentInsiders":{"raw":0.06589,"fmt":"6.59%"},"heldPercentInstitutions":{"raw":0.65362,"fmt":"65.36%"},"shortRatio":{"raw":2.78,"fmt":"2.78"},"shortPercentOfFloat":{"raw":0.0176,"fmt":"1.76%"},"beta":{"raw":0.560854,"fmt":"0.56"},"morningStarOverallRating":{},"morningStarRiskRating":{},"category":null,"bookValue":{"raw":52.88,"fmt":"52.88"},"priceToBook":{"raw":2.0451968,"fmt":"2.05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},"revenueQuarterlyGrowth":{},"netIncomeToCommon":{"raw":1013000000,"fmt":"1.01B","longFmt":"1,013,000,000"},"trailingEps":{"raw":6.156,"fmt":"6.16"},"forwardEps":{"raw":3.71,"fmt":"3.71"},"pegRatio":{"raw":4.92,"fmt":"4.92"},"lastSplitFactor":"100/105","lastSplitDate":{"raw":1112572800,"fmt":"2005-04-04"},"enterpriseToRevenue":{"raw":2.787,"fmt":"2.79"},"enterpriseToEbitda":{"raw":13.754,"fmt":"13.75"},"52WeekChange":{"raw":0.5284945,"fmt":"52.85%"},"SandP52WeekChange":{"raw":0.077139735,"fmt":"7.71%"},"lastDividendValue":{},"lastCapGain":{},"annualHoldingsTurnover":{}},"financialData":{"maxAge":86400,"currentPrice":{"raw":108.15,"fmt":"108.15"},"targetHighPrice":{"raw":120.0,"fmt":"120.00"},"targetLowPrice":{"raw":80.0,"fmt":"80.00"},"targetMeanPrice":{"raw":96.94,"fmt":"96.94"},"targetMedianPrice":{"raw":92.0,"fmt":"92.00"},"recommendationMean":{"raw":2.9,"fmt":"2.90"},"recommendationKey":"hold","numberOfAnalystOpinions":{"raw":8,"fmt":"8","longFmt":"8"},"totalCash":{"raw":802000000,"fmt":"802M","longFmt":"802,000,000"},"totalCashPerShare":{"raw":4.913,"fmt":"4.91"},"ebitda":{"raw":1284999936,"fmt":"1.28B","longFmt":"1,284,999,936"},"totalDebt":{"raw":877000000,"fmt":"877M","longFmt":"877,000,000"},"quickRatio":{"raw":0.967,"fmt":"0.97"},"currentRatio":{"raw":1.276,"fmt":"1.28"},"totalRevenue":{"raw":6342000128,"fmt":"6.34B","longFmt":"6,342,000,128"},"debtToEquity":{"raw":10.162,"fmt":"10.16"},"revenuePerShare":{"raw":38.92,"fmt":"38.92"},"returnOnAssets":{"raw":0.03405,"fmt":"3.40%"},"returnOnEquity":{"raw":0.12222,"fmt":"12.22%"},"grossProfits":{"raw":395000000,"fmt":"395M","longFmt":"395,000,000"},"freeCashflow":{"raw":626000000,"fmt":"626M","longFmt":"626,000,000"},"operatingCashflow":{"raw":1227000064,"fmt":"1.23B","longFmt":"1,227,000,064"},"earningsGrowth":{},"revenueGrowth":{"raw":0.764,"fmt":"76.40%"},"grossMargins":{"raw":0.20782,"fmt":"20.78%"},"ebitdaMargins":{"raw":0.20261998,"fmt":"20.26%"},"operatingMargins":{"raw":0.19253,"fmt":"19.25%"},"profitMargins":{"raw":0.15973,"fmt":"15.97%"},"financialCurrency":"USD"}}],"error":null}} </t>
  </si>
  <si>
    <t xml:space="preserve">{"quoteSummary":{"result":[{"cashflowStatementHistoryQuarterly":{"cashflowStatements":[{"maxAge":1,"endDate":{"raw":1553990400,"fmt":"2019-03-31"},"netIncome":{"raw":280470000,"fmt":"280.47M","longFmt":"280,470,000"},"depreciation":{"raw":249924000,"fmt":"249.92M","longFmt":"249,924,000"},"changeToNetincome":{"raw":-133883000,"fmt":"-133.88M","longFmt":"-133,883,000"},"changeToAccountReceivables":{"raw":-25248000,"fmt":"-25.25M","longFmt":"-25,248,000"},"changeToLiabilities":{"raw":0,"fmt":null,"longFmt":"0"},"changeToOperatingActivities":{"raw":-27368000,"fmt":"-27.37M","longFmt":"-27,368,000"},"totalCashFromOperatingActivities":{"raw":343895000,"fmt":"343.89M","longFmt":"343,895,000"},"investments":{"raw":-16586000,"fmt":"-16.59M","longFmt":"-16,586,000"},"totalCashflowsFromInvestingActivities":{"raw":197268000,"fmt":"197.27M","longFmt":"197,268,000"},"dividendsPaid":{"raw":-342803000,"fmt":"-342.8M","longFmt":"-342,803,000"},"netBorrowings":{"raw":-621693000,"fmt":"-621.69M","longFmt":"-621,693,000"},"otherCashflowsFromFinancingActivities":{"raw":-21252000,"fmt":"-21.25M","longFmt":"-21,252,000"},"totalCashFromFinancingActivities":{"raw":-452205000,"fmt":"-452.2M","longFmt":"-452,205,000"},"effectOfExchangeRate":{"raw":2352000,"fmt":"2.35M","longFmt":"2,352,000"},"changeInCash":{"raw":91310000,"fmt":"91.31M","longFmt":"91,310,000"},"issuanceOfStock":{"raw":533543000,"fmt":"533.54M","longFmt":"533,543,000"}},{"maxAge":1,"endDate":{"raw":1546214400,"fmt":"2018-12-31"},"netIncome":{"raw":113439000,"fmt":"113.44M","longFmt":"113,439,000"},"depreciation":{"raw":248348000,"fmt":"248.35M","longFmt":"248,348,000"},"changeToNetincome":{"raw":26669000,"fmt":"26.67M","longFmt":"26,669,000"},"changeToAccountReceivables":{"raw":17052000,"fmt":"17.05M","longFmt":"17,052,000"},"changeToLiabilities":{"raw":0,"fmt":null,"longFmt":"0"},"changeToOperatingActivities":{"raw":-32712000,"fmt":"-32.71M","longFmt":"-32,712,000"},"totalCashFromOperatingActivities":{"raw":372796000,"fmt":"372.8M","longFmt":"372,796,000"},"investments":{"raw":-65352000,"fmt":"-65.35M","longFmt":"-65,352,000"},"otherCashflowsFromInvestingActivities":{"raw":-39000,"fmt":"-39k","longFmt":"-39,000"},"totalCashflowsFromInvestingActivities":{"raw":-253178000,"fmt":"-253.18M","longFmt":"-253,178,000"},"dividendsPaid":{"raw":-342589000,"fmt":"-342.59M","longFmt":"-342,589,000"},"netBorrowings":{"raw":-289855000,"fmt":"-289.86M","longFmt":"-289,855,000"},"otherCashflowsFromFinancingActivities":{"raw":4089000,"fmt":"4.09M","longFmt":"4,089,000"},"totalCashFromFinancingActivities":{"raw":-81191000,"fmt":"-81.19M","longFmt":"-81,191,000"},"effectOfExchangeRate":{"raw":-3583000,"fmt":"-3.58M","longFmt":"-3,583,000"},"changeInCash":{"raw":34844000,"fmt":"34.84M","longFmt":"34,844,000"},"issuanceOfStock":{"raw":547164000,"fmt":"547.16M","longFmt":"547,164,000"}},{"maxAge":1,"endDate":{"raw":1538265600,"fmt":"2018-09-30"},"netIncome":{"raw":76060000,"fmt":"76.06M","longFmt":"76,060,000"},"depreciation":{"raw":247896000,"fmt":"247.9M","longFmt":"247,896,000"},"changeToNetincome":{"raw":-12431000,"fmt":"-12.43M","longFmt":"-12,431,000"},"changeToAccountReceivables":{"raw":4443000,"fmt":"4.44M","longFmt":"4,443,000"},"changeToLiabilities":{"raw":0,"fmt":null,"longFmt":"0"},"changeToOperatingActivities":{"raw":56756000,"fmt":"56.76M","longFmt":"56,756,000"},"totalCashFromOperatingActivities":{"raw":372724000,"fmt":"372.72M","longFmt":"372,724,000"},"investments":{"raw":27067000,"fmt":"27.07M","longFmt":"27,067,000"},"otherCashflowsFromInvestingActivities":{"raw":93116000,"fmt":"93.12M","longFmt":"93,116,000"},"totalCashflowsFromInvestingActivities":{"raw":-2263544000,"fmt":"-2.26B","longFmt":"-2,263,544,000"},"dividendsPaid":{"raw":-335415000,"fmt":"-335.42M","longFmt":"-335,415,000"},"netBorrowings":{"raw":2038915000,"fmt":"2.04B","longFmt":"2,038,915,000"},"otherCashflowsFromFinancingActivities":{"raw":-35874000,"fmt":"-35.87M","longFmt":"-35,874,000"},"totalCashFromFinancingActivities":{"raw":1899849000,"fmt":"1.9B","longFmt":"1,899,849,000"},"effectOfExchangeRate":{"raw":-127000,"fmt":"-127k","longFmt":"-127,000"},"changeInCash":{"raw":8902000,"fmt":"8.9M","longFmt":"8,902,000"},"issuanceOfStock":{"raw":232223000,"fmt":"232.22M","longFmt":"232,223,000"}},{"maxAge":1,"endDate":{"raw":1530316800,"fmt":"2018-06-30"},"netIncome":{"raw":166108000,"fmt":"166.11M","longFmt":"166,108,000"},"depreciation":{"raw":240733000,"fmt":"240.73M","longFmt":"240,733,000"},"changeToNetincome":{"raw":26771000,"fmt":"26.77M","longFmt":"26,771,000"},"changeToAccountReceivables":{"raw":-21257000,"fmt":"-21.26M","longFmt":"-21,257,000"},"changeToLiabilities":{"raw":0,"fmt":null,"longFmt":"0"},"changeToOperatingActivities":{"raw":57425000,"fmt":"57.42M","longFmt":"57,425,000"},"totalCashFromOperatingActivities":{"raw":469780000,"fmt":"469.78M","longFmt":"469,780,000"},"investments":{"raw":-9318000,"fmt":"-9.32M","longFmt":"-9,318,000"},"otherCashflowsFromInvestingActivities":{"raw":-19354000,"fmt":"-19.35M","longFmt":"-19,354,000"},"totalCashflowsFromInvestingActivities":{"raw":-290826000,"fmt":"-290.83M","longFmt":"-290,826,000"},"dividendsPaid":{"raw":-335351000,"fmt":"-335.35M","longFmt":"-335,351,000"},"netBorrowings":{"raw":217051000,"fmt":"217.05M","longFmt":"217,051,000"},"otherCashflowsFromFinancingActivities":{"raw":-49615000,"fmt":"-49.62M","longFmt":"-49,615,000"},"totalCashFromFinancingActivities":{"raw":-164941000,"fmt":"-164.94M","longFmt":"-164,941,000"},"effectOfExchangeRate":{"raw":-5749000,"fmt":"-5.75M","longFmt":"-5,749,000"},"changeInCash":{"raw":8264000,"fmt":"8.26M","longFmt":"8,264,000"},"issuanceOfStock":{"raw":2974000,"fmt":"2.97M","longFmt":"2,974,000"}}],"maxAge":86400},"defaultKeyStatistics":{"maxAge":1,"priceHint":{"raw":2,"fmt":"2","longFmt":"2"},"enterpriseValue":{"raw":48489934848,"fmt":"48.49B","longFmt":"48,489,934,848"},"forwardPE":{"raw":43.396908,"fmt":"43.40"},"profitMargins":{"raw":0.13227999,"fmt":"13.23%"},"floatShares":{"raw":404329190,"fmt":"404.33M","longFmt":"404,329,190"},"sharesOutstanding":{"raw":383675008,"fmt":"383.68M","longFmt":"383,675,008"},"sharesShort":{"raw":10978734,"fmt":"10.98M","longFmt":"10,978,734"},"sharesShortPriorMonth":{"raw":7664558,"fmt":"7.66M","longFmt":"7,664,558"},"sharesShortPreviousMonthDate":{"raw":1559260800,"fmt":"2019-05-31"},"dateShortInterest":{"raw":1561680000,"fmt":"2019-06-28"},"sharesPercentSharesOut":{"raw":0.0271,"fmt":"2.71%"},"heldPercentInsiders":{"raw":0.00229,"fmt":"0.23%"},"heldPercentInstitutions":{"raw":0.86575997,"fmt":"86.58%"},"shortRatio":{"raw":4.2,"fmt":"4.2"},"shortPercentOfFloat":{"raw":0.0354,"fmt":"3.54%"},"beta":{"raw":0.224809,"fmt":"0.22"},"morningStarOverallRating":{},"morningStarRiskRating":{},"category":null,"bookValue":{"raw":37.347,"fmt":"37.35"},"priceToBook":{"raw":2.254264,"fmt":"2.25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-0.376,"fmt":"-37.60%"},"revenueQuarterlyGrowth":{},"netIncomeToCommon":{"raw":601049024,"fmt":"601.05M","longFmt":"601,049,024"},"trailingEps":{"raw":1.579,"fmt":"1.58"},"forwardEps":{"raw":1.94,"fmt":"1.94"},"pegRatio":{"raw":2.87,"fmt":"2.87"},"lastSplitFactor":"2/3","lastSplitDate":{"raw":494640000,"fmt":"1985-09-04"},"enterpriseToRevenue":{"raw":10.084,"fmt":"10.08"},"enterpriseToEbitda":{"raw":22.593,"fmt":"22.59"},"52WeekChange":{"raw":0.34861803,"fmt":"34.86%"},"SandP52WeekChange":{"raw":0.077139735,"fmt":"7.71%"},"lastDividendValue":{},"lastCapGain":{},"annualHoldingsTurnover":{}},"financialData":{"maxAge":86400,"currentPrice":{"raw":84.19,"fmt":"84.19"},"targetHighPrice":{"raw":92.0,"fmt":"92.00"},"targetLowPrice":{"raw":71.0,"fmt":"71.00"},"targetMeanPrice":{"raw":81.93,"fmt":"81.93"},"targetMedianPrice":{"raw":83.0,"fmt":"83.00"},"recommendationMean":{"raw":2.5,"fmt":"2.50"},"recommendationKey":"buy","numberOfAnalystOpinions":{"raw":15,"fmt":"15","longFmt":"15"},"totalCash":{"raw":249127008,"fmt":"249.13M","longFmt":"249,127,008"},"totalCashPerShare":{"raw":0.615,"fmt":"0.62"},"ebitda":{"raw":2146195968,"fmt":"2.15B","longFmt":"2,146,195,968"},"totalDebt":{"raw":13138135040,"fmt":"13.14B","longFmt":"13,138,135,040"},"quickRatio":{"raw":1.276,"fmt":"1.28"},"currentRatio":{"raw":1.841,"fmt":"1.84"},"totalRevenue":{"raw":4808689152,"fmt":"4.81B","longFmt":"4,808,689,152"},"debtToEquity":{"raw":79.633,"fmt":"79.63"},"revenuePerShare":{"raw":12.7,"fmt":"12.70"},"returnOnAssets":{"raw":0.024820002,"fmt":"2.48%"},"returnOnEquity":{"raw":0.04185,"fmt":"4.19%"},"grossProfits":{"raw":2200863000,"fmt":"2.2B","longFmt":"2,200,863,000"},"freeCashflow":{"raw":978799744,"fmt":"978.8M","longFmt":"978,799,744"},"operatingCashflow":{"raw":1559195008,"fmt":"1.56B","longFmt":"1,559,195,008"},"earningsGrowth":{"raw":-0.393,"fmt":"-39.30%"},"revenueGrowth":{"raw":0.162,"fmt":"16.20%"},"grossMargins":{"raw":0.46637002,"fmt":"46.64%"},"ebitdaMargins":{"raw":0.44632,"fmt":"44.63%"},"operatingMargins":{"raw":0.24108,"fmt":"24.11%"},"profitMargins":{"raw":0.13227999,"fmt":"13.23%"},"financialCurrency":"USD"}}],"error":null}} </t>
  </si>
  <si>
    <t xml:space="preserve">{"quoteSummary":{"result":[{"cashflowStatementHistoryQuarterly":{"cashflowStatements":[{"maxAge":1,"endDate":{"raw":1553990400,"fmt":"2019-03-31"},"netIncome":{"raw":308678000,"fmt":"308.68M","longFmt":"308,678,000"},"depreciation":{"raw":214948000,"fmt":"214.95M","longFmt":"214,948,000"},"changeToNetincome":{"raw":-14284000,"fmt":"-14.28M","longFmt":"-14,284,000"},"changeToAccountReceivables":{"raw":-155823000,"fmt":"-155.82M","longFmt":"-155,823,000"},"changeToLiabilities":{"raw":-13556000,"fmt":"-13.56M","longFmt":"-13,556,000"},"changeToInventory":{"raw":-39063000,"fmt":"-39.06M","longFmt":"-39,063,000"},"changeToOperatingActivities":{"raw":-70242000,"fmt":"-70.24M","longFmt":"-70,242,000"},"totalCashFromOperatingActivities":{"raw":428000000,"fmt":"428M","longFmt":"428,000,000"},"capitalExpenditures":{"raw":-674694000,"fmt":"-674.69M","longFmt":"-674,694,000"},"investments":{"raw":-252435000,"fmt":"-252.44M","longFmt":"-252,435,000"},"otherCashflowsFromInvestingActivities":{"raw":4893000,"fmt":"4.89M","longFmt":"4,893,000"},"totalCashflowsFromInvestingActivities":{"raw":-922236000,"fmt":"-922.24M","longFmt":"-922,236,000"},"dividendsPaid":{"raw":-169757000,"fmt":"-169.76M","longFmt":"-169,757,000"},"netBorrowings":{"raw":548488000,"fmt":"548.49M","longFmt":"548,488,000"},"otherCashflowsFromFinancingActivities":{"raw":-11556000,"fmt":"-11.56M","longFmt":"-11,556,000"},"totalCashFromFinancingActivities":{"raw":393284000,"fmt":"393.28M","longFmt":"393,284,000"},"changeInCash":{"raw":-100952000,"fmt":"-100.95M","longFmt":"-100,952,000"},"issuanceOfStock":{"raw":26109000,"fmt":"26.11M","longFmt":"26,109,000"}},{"maxAge":1,"endDate":{"raw":1546214400,"fmt":"2018-12-31"},"netIncome":{"raw":231307000,"fmt":"231.31M","longFmt":"231,307,000"},"depreciation":{"raw":207853000,"fmt":"207.85M","longFmt":"207,853,000"},"changeToNetincome":{"raw":-171058000,"fmt":"-171.06M","longFmt":"-171,058,000"},"changeToAccountReceivables":{"raw":70893000,"fmt":"70.89M","longFmt":"70,893,000"},"changeToLiabilities":{"raw":50507000,"fmt":"50.51M","longFmt":"50,507,000"},"changeToInventory":{"raw":-45533000,"fmt":"-45.53M","longFmt":"-45,533,000"},"changeToOperatingActivities":{"raw":93084000,"fmt":"93.08M","longFmt":"93,084,000"},"totalCashFromOperatingActivities":{"raw":376316000,"fmt":"376.32M","longFmt":"376,316,000"},"capitalExpenditures":{"raw":-638290000,"fmt":"-638.29M","longFmt":"-638,290,000"},"investments":{"raw":-76787000,"fmt":"-76.79M","longFmt":"-76,787,000"},"otherCashflowsFromInvestingActivities":{"raw":30159000,"fmt":"30.16M","longFmt":"30,159,000"},"totalCashflowsFromInvestingActivities":{"raw":-684918000,"fmt":"-684.92M","longFmt":"-684,918,000"},"dividendsPaid":{"raw":-160028000,"fmt":"-160.03M","longFmt":"-160,028,000"},"netBorrowings":{"raw":553325000,"fmt":"553.33M","longFmt":"553,325,000"},"otherCashflowsFromFinancingActivities":{"raw":-9976000,"fmt":"-9.98M","longFmt":"-9,976,000"},"totalCashFromFinancingActivities":{"raw":383321000,"fmt":"383.32M","longFmt":"383,321,000"},"changeInCash":{"raw":74719000,"fmt":"74.72M","longFmt":"74,719,000"},"issuanceOfStock":{"raw":26109000,"fmt":"26.11M","longFmt":"26,109,000"}},{"maxAge":1,"endDate":{"raw":1538265600,"fmt":"2018-09-30"},"netIncome":{"raw":289380000,"fmt":"289.38M","longFmt":"289,380,000"},"depreciation":{"raw":208671000,"fmt":"208.67M","longFmt":"208,671,000"},"changeToNetincome":{"raw":51352000,"fmt":"51.35M","longFmt":"51,352,000"},"changeToAccountReceivables":{"raw":-159403000,"fmt":"-159.4M","longFmt":"-159,403,000"},"changeToLiabilities":{"raw":7468000,"fmt":"7.47M","longFmt":"7,468,000"},"changeToInventory":{"raw":-20907000,"fmt":"-20.91M","longFmt":"-20,907,000"},"changeToOperatingActivities":{"raw":36371000,"fmt":"36.37M","longFmt":"36,371,000"},"totalCashFromOperatingActivities":{"raw":709527000,"fmt":"709.53M","longFmt":"709,527,000"},"capitalExpenditures":{"raw":-633403000,"fmt":"-633.4M","longFmt":"-633,403,000"},"investments":{"raw":7153000,"fmt":"7.15M","longFmt":"7,153,000"},"otherCashflowsFromInvestingActivities":{"raw":-9283000,"fmt":"-9.28M","longFmt":"-9,283,000"},"totalCashflowsFromInvestingActivities":{"raw":-558418000,"fmt":"-558.42M","longFmt":"-558,418,000"},"dividendsPaid":{"raw":-160027000,"fmt":"-160.03M","longFmt":"-160,027,000"},"netBorrowings":{"raw":25956000,"fmt":"25.96M","longFmt":"25,956,000"},"otherCashflowsFromFinancingActivities":{"raw":-4283000,"fmt":"-4.28M","longFmt":"-4,283,000"},"totalCashFromFinancingActivities":{"raw":-138354000,"fmt":"-138.35M","longFmt":"-138,354,000"},"changeInCash":{"raw":12755000,"fmt":"12.76M","longFmt":"12,755,000"},"issuanceOfStock":{"raw":26109000,"fmt":"26.11M","longFmt":"26,109,000"}},{"maxAge":1,"endDate":{"raw":1530316800,"fmt":"2018-06-30"},"netIncome":{"raw":242767000,"fmt":"242.77M","longFmt":"242,767,000"},"depreciation":{"raw":199140000,"fmt":"199.14M","longFmt":"199,140,000"},"changeToNetincome":{"raw":19980000,"fmt":"19.98M","longFmt":"19,980,000"},"changeToAccountReceivables":{"raw":103965000,"fmt":"103.97M","longFmt":"103,965,000"},"changeToLiabilities":{"raw":-18488000,"fmt":"-18.49M","longFmt":"-18,488,000"},"changeToInventory":{"raw":92565000,"fmt":"92.56M","longFmt":"92,565,000"},"changeToOperatingActivities":{"raw":-27773000,"fmt":"-27.77M","longFmt":"-27,773,000"},"totalCashFromOperatingActivities":{"raw":520421000,"fmt":"520.42M","longFmt":"520,421,000"},"capitalExpenditures":{"raw":-644344000,"fmt":"-644.34M","longFmt":"-644,344,000"},"investments":{"raw":-328000,"fmt":"-328k","longFmt":"-328,000"},"otherCashflowsFromInvestingActivities":{"raw":-8922000,"fmt":"-8.92M","longFmt":"-8,922,000"},"totalCashflowsFromInvestingActivities":{"raw":-667426000,"fmt":"-667.43M","longFmt":"-667,426,000"},"dividendsPaid":{"raw":-160028000,"fmt":"-160.03M","longFmt":"-160,028,000"},"netBorrowings":{"raw":66965000,"fmt":"66.97M","longFmt":"66,965,000"},"otherCashflowsFromFinancingActivities":{"raw":-697000,"fmt":"-697k","longFmt":"-697,000"},"totalCashFromFinancingActivities":{"raw":-93760000,"fmt":"-93.76M","longFmt":"-93,760,000"},"changeInCash":{"raw":-240765000,"fmt":"-240.76M","longFmt":"-240,765,000"},"issuanceOfStock":{"raw":26109000,"fmt":"26.11M","longFmt":"26,109,000"}}],"maxAge":86400},"defaultKeyStatistics":{"maxAge":1,"priceHint":{"raw":2,"fmt":"2","longFmt":"2"},"enterpriseValue":{"raw":40043339776,"fmt":"40.04B","longFmt":"40,043,339,776"},"forwardPE":{"raw":20.983606,"fmt":"20.98"},"profitMargins":{"raw":0.12501,"fmt":"12.50%"},"floatShares":{"raw":316959508,"fmt":"316.96M","longFmt":"316,959,508"},"sharesOutstanding":{"raw":0,"fmt":null,"longFmt":"0"},"sharesShort":{"raw":17038949,"fmt":"17.04M","longFmt":"17,038,949"},"sharesShortPriorMonth":{"raw":4970806,"fmt":"4.97M","longFmt":"4,970,806"},"sharesShortPreviousMonthDate":{"raw":1559260800,"fmt":"2019-05-31"},"dateShortInterest":{"raw":1561680000,"fmt":"2019-06-28"},"sharesPercentSharesOut":{"raw":0.0537,"fmt":"5.37%"},"heldPercentInsiders":{"raw":0.00385,"fmt":"0.38%"},"heldPercentInstitutions":{"raw":0.76264,"fmt":"76.26%"},"shortRatio":{"raw":8.68,"fmt":"8.68"},"shortPercentOfFloat":{"raw":0.060500003,"fmt":"6.05%"},"beta":{"raw":0.265538,"fmt":"0.27"},"morningStarOverallRating":{},"morningStarRiskRating":{},"category":null,"bookValue":{"raw":36.671,"fmt":"36.67"},"priceToBook":{"raw":2.094298,"fmt":"2.09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0.145,"fmt":"14.50%"},"revenueQuarterlyGrowth":{},"netIncomeToCommon":{"raw":1072131968,"fmt":"1.07B","longFmt":"1,072,131,968"},"trailingEps":{"raw":3.37,"fmt":"3.37"},"forwardEps":{"raw":3.66,"fmt":"3.66"},"pegRatio":{"raw":3.98,"fmt":"3.98"},"lastSplitFactor":"1/2","lastSplitDate":{"raw":1367280000,"fmt":"2013-04-30"},"enterpriseToRevenue":{"raw":4.669,"fmt":"4.67"},"enterpriseToEbitda":{"raw":15.237,"fmt":"15.24"},"52WeekChange":{"raw":0.31690383,"fmt":"31.69%"},"SandP52WeekChange":{"raw":0.077139735,"fmt":"7.71%"},"lastDividendValue":{},"lastCapGain":{},"annualHoldingsTurnover":{}},"financialData":{"maxAge":86400,"currentPrice":{"raw":76.8,"fmt":"76.80"},"targetHighPrice":{"raw":86.0,"fmt":"86.00"},"targetLowPrice":{"raw":66.0,"fmt":"66.00"},"targetMeanPrice":{"raw":77.15,"fmt":"77.15"},"targetMedianPrice":{"raw":78.0,"fmt":"78.00"},"recommendationMean":{"raw":2.3,"fmt":"2.30"},"recommendationKey":"buy","numberOfAnalystOpinions":{"raw":17,"fmt":"17","longFmt":"17"},"totalCash":{"raw":35145000,"fmt":"35.15M","longFmt":"35,145,000"},"totalCashPerShare":{"raw":0.111,"fmt":"0.11"},"ebitda":{"raw":2628009984,"fmt":"2.63B","longFmt":"2,628,009,984"},"totalDebt":{"raw":15240315904,"fmt":"15.24B","longFmt":"15,240,315,904"},"quickRatio":{"raw":0.293,"fmt":"0.29"},"currentRatio":{"raw":0.505,"fmt":"0.50"},"totalRevenue":{"raw":8576031232,"fmt":"8.58B","longFmt":"8,576,031,232"},"debtToEquity":{"raw":129.232,"fmt":"129.23"},"revenuePerShare":{"raw":27.017,"fmt":"27.02"},"returnOnAssets":{"raw":0.02957,"fmt":"2.96%"},"returnOnEquity":{"raw":0.09335,"fmt":"9.34%"},"grossProfits":{"raw":3966319000,"fmt":"3.97B","longFmt":"3,966,319,000"},"freeCashflow":{"raw":-181748496,"fmt":"-181.75M","longFmt":"-181,748,496"},"operatingCashflow":{"raw":2034264064,"fmt":"2.03B","longFmt":"2,034,264,064"},"earningsGrowth":{"raw":0.142,"fmt":"14.20%"},"revenueGrowth":{"raw":0.056,"fmt":"5.60%"},"grossMargins":{"raw":0.47376,"fmt":"47.38%"},"ebitdaMargins":{"raw":0.30644,"fmt":"30.64%"},"operatingMargins":{"raw":0.20958,"fmt":"20.96%"},"profitMargins":{"raw":0.12501,"fmt":"12.50%"},"financialCurrency":"USD"}}],"error":null}} </t>
  </si>
  <si>
    <t xml:space="preserve">{"quoteSummary":{"result":[{"cashflowStatementHistoryQuarterly":{"cashflowStatements":[{"maxAge":1,"endDate":{"raw":1553990400,"fmt":"2019-03-31"},"netIncome":{"raw":254537000,"fmt":"254.54M","longFmt":"254,537,000"},"depreciation":{"raw":428105000,"fmt":"428.11M","longFmt":"428,105,000"},"changeToNetincome":{"raw":236574000,"fmt":"236.57M","longFmt":"236,574,000"},"changeToAccountReceivables":{"raw":39697000,"fmt":"39.7M","longFmt":"39,697,000"},"changeToLiabilities":{"raw":-63613000,"fmt":"-63.61M","longFmt":"-63,613,000"},"changeToInventory":{"raw":-4401000,"fmt":"-4.4M","longFmt":"-4,401,000"},"changeToOperatingActivities":{"raw":-345627000,"fmt":"-345.63M","longFmt":"-345,627,000"},"totalCashFromOperatingActivities":{"raw":501189000,"fmt":"501.19M","longFmt":"501,189,000"},"capitalExpenditures":{"raw":-951752000,"fmt":"-951.75M","longFmt":"-951,752,000"},"investments":{"raw":39045000,"fmt":"39.05M","longFmt":"39,045,000"},"otherCashflowsFromInvestingActivities":{"raw":-38251000,"fmt":"-38.25M","longFmt":"-38,251,000"},"totalCashflowsFromInvestingActivities":{"raw":-950958000,"fmt":"-950.96M","longFmt":"-950,958,000"},"dividendsPaid":{"raw":-172591000,"fmt":"-172.59M","longFmt":"-172,591,000"},"netBorrowings":{"raw":1145358000,"fmt":"1.15B","longFmt":"1,145,358,000"},"otherCashflowsFromFinancingActivities":{"raw":-56054000,"fmt":"-56.05M","longFmt":"-56,054,000"},"totalCashFromFinancingActivities":{"raw":952290000,"fmt":"952.29M","longFmt":"952,290,000"},"changeInCash":{"raw":502521000,"fmt":"502.52M","longFmt":"502,521,000"},"issuanceOfStock":{"raw":35577000,"fmt":"35.58M","longFmt":"35,577,000"}},{"maxAge":1,"endDate":{"raw":1546214400,"fmt":"2018-12-31"},"netIncome":{"raw":-65899000,"fmt":"-65.9M","longFmt":"-65,899,000"},"depreciation":{"raw":420537000,"fmt":"420.54M","longFmt":"420,537,000"},"changeToNetincome":{"raw":48238000,"fmt":"48.24M","longFmt":"48,238,000"},"changeToAccountReceivables":{"raw":252249000,"fmt":"252.25M","longFmt":"252,249,000"},"changeToLiabilities":{"raw":17363000,"fmt":"17.36M","longFmt":"17,363,000"},"changeToInventory":{"raw":-3889000,"fmt":"-3.89M","longFmt":"-3,889,000"},"changeToOperatingActivities":{"raw":-138618000,"fmt":"-138.62M","longFmt":"-138,618,000"},"totalCashFromOperatingActivities":{"raw":525743000,"fmt":"525.74M","longFmt":"525,743,000"},"capitalExpenditures":{"raw":-1179985000,"fmt":"-1.18B","longFmt":"-1,179,985,000"},"investments":{"raw":-18360000,"fmt":"-18.36M","longFmt":"-18,360,000"},"otherCashflowsFromInvestingActivities":{"raw":80852000,"fmt":"80.85M","longFmt":"80,852,000"},"totalCashflowsFromInvestingActivities":{"raw":-1105506000,"fmt":"-1.11B","longFmt":"-1,105,506,000"},"dividendsPaid":{"raw":-164839000,"fmt":"-164.84M","longFmt":"-164,839,000"},"netBorrowings":{"raw":-356852000,"fmt":"-356.85M","longFmt":"-356,852,000"},"otherCashflowsFromFinancingActivities":{"raw":16507000,"fmt":"16.51M","longFmt":"16,507,000"},"totalCashFromFinancingActivities":{"raw":72757000,"fmt":"72.76M","longFmt":"72,757,000"},"changeInCash":{"raw":-507006000,"fmt":"-507.01M","longFmt":"-507,006,000"},"issuanceOfStock":{"raw":577941000,"fmt":"577.94M","longFmt":"577,941,000"}},{"maxAge":1,"endDate":{"raw":1538265600,"fmt":"2018-09-30"},"netIncome":{"raw":536379000,"fmt":"536.38M","longFmt":"536,379,000"},"depreciation":{"raw":395906000,"fmt":"395.91M","longFmt":"395,906,000"},"changeToNetincome":{"raw":249937000,"fmt":"249.94M","longFmt":"249,937,000"},"changeToAccountReceivables":{"raw":-108188000,"fmt":"-108.19M","longFmt":"-108,188,000"},"changeToLiabilities":{"raw":-17515000,"fmt":"-17.52M","longFmt":"-17,515,000"},"changeToInventory":{"raw":41216000,"fmt":"41.22M","longFmt":"41,216,000"},"changeToOperatingActivities":{"raw":-369756000,"fmt":"-369.76M","longFmt":"-369,756,000"},"totalCashFromOperatingActivities":{"raw":779581000,"fmt":"779.58M","longFmt":"779,581,000"},"capitalExpenditures":{"raw":-1045632000,"fmt":"-1.05B","longFmt":"-1,045,632,000"},"investments":{"raw":-25371000,"fmt":"-25.37M","longFmt":"-25,371,000"},"otherCashflowsFromInvestingActivities":{"raw":-3538000,"fmt":"-3.54M","longFmt":"-3,538,000"},"totalCashflowsFromInvestingActivities":{"raw":-1070789000,"fmt":"-1.07B","longFmt":"-1,070,789,000"},"dividendsPaid":{"raw":-161044000,"fmt":"-161.04M","longFmt":"-161,044,000"},"netBorrowings":{"raw":594824000,"fmt":"594.82M","longFmt":"594,824,000"},"otherCashflowsFromFinancingActivities":{"raw":11667000,"fmt":"11.67M","longFmt":"11,667,000"},"totalCashFromFinancingActivities":{"raw":466402000,"fmt":"466.4M","longFmt":"466,402,000"},"changeInCash":{"raw":175194000,"fmt":"175.19M","longFmt":"175,194,000"},"issuanceOfStock":{"raw":20955000,"fmt":"20.95M","longFmt":"20,955,000"}},{"maxAge":1,"endDate":{"raw":1530316800,"fmt":"2018-06-30"},"netIncome":{"raw":245421000,"fmt":"245.42M","longFmt":"245,421,000"},"depreciation":{"raw":404823000,"fmt":"404.82M","longFmt":"404,823,000"},"changeToNetincome":{"raw":187040000,"fmt":"187.04M","longFmt":"187,040,000"},"changeToAccountReceivables":{"raw":-176665000,"fmt":"-176.66M","longFmt":"-176,665,000"},"changeToLiabilities":{"raw":166321000,"fmt":"166.32M","longFmt":"166,321,000"},"changeToInventory":{"raw":24773000,"fmt":"24.77M","longFmt":"24,773,000"},"changeToOperatingActivities":{"raw":-377391000,"fmt":"-377.39M","longFmt":"-377,391,000"},"totalCashFromOperatingActivities":{"raw":522530000,"fmt":"522.53M","longFmt":"522,530,000"},"capitalExpenditures":{"raw":-962791000,"fmt":"-962.79M","longFmt":"-962,791,000"},"investments":{"raw":-10363000,"fmt":"-10.36M","longFmt":"-10,363,000"},"otherCashflowsFromInvestingActivities":{"raw":8737000,"fmt":"8.74M","longFmt":"8,737,000"},"totalCashflowsFromInvestingActivities":{"raw":-955254000,"fmt":"-955.25M","longFmt":"-955,254,000"},"dividendsPaid":{"raw":-160934000,"fmt":"-160.93M","longFmt":"-160,934,000"},"netBorrowings":{"raw":197308000,"fmt":"197.31M","longFmt":"197,308,000"},"otherCashflowsFromFinancingActivities":{"raw":1802000,"fmt":"1.8M","longFmt":"1,802,000"},"totalCashFromFinancingActivities":{"raw":39915000,"fmt":"39.91M","longFmt":"39,915,000"},"changeInCash":{"raw":-392809000,"fmt":"-392.81M","longFmt":"-392,809,000"},"issuanceOfStock":{"raw":1739000,"fmt":"1.74M","longFmt":"1,739,000"}}],"maxAge":86400},"defaultKeyStatistics":{"maxAge":1,"priceHint":{"raw":2,"fmt":"2","longFmt":"2"},"enterpriseValue":{"raw":39010430976,"fmt":"39.01B","longFmt":"39,010,430,976"},"forwardPE":{"raw":18.98725,"fmt":"18.99"},"profitMargins":{"raw":0.08906999,"fmt":"8.91%"},"floatShares":{"raw":189341478,"fmt":"189.34M","longFmt":"189,341,478"},"sharesOutstanding":{"raw":189926000,"fmt":"189.93M","longFmt":"189,926,000"},"sharesShort":{"raw":7315429,"fmt":"7.32M","longFmt":"7,315,429"},"sharesShortPriorMonth":{"raw":5167973,"fmt":"5.17M","longFmt":"5,167,973"},"sharesShortPreviousMonthDate":{"raw":1559260800,"fmt":"2019-05-31"},"dateShortInterest":{"raw":1561680000,"fmt":"2019-06-28"},"sharesPercentSharesOut":{"raw":0.0369,"fmt":"3.69%"},"heldPercentInsiders":{"raw":0.00263,"fmt":"0.26%"},"heldPercentInstitutions":{"raw":0.91220003,"fmt":"91.22%"},"shortRatio":{"raw":3.76,"fmt":"3.76"},"shortPercentOfFloat":{"raw":0.0436,"fmt":"4.36%"},"beta":{"raw":0.208906,"fmt":"0.21"},"morningStarOverallRating":{},"morningStarRiskRating":{},"category":null,"bookValue":{"raw":47.233,"fmt":"47.23"},"priceToBook":{"raw":2.2069314,"fmt":"2.21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0.917,"fmt":"91.70%"},"revenueQuarterlyGrowth":{},"netIncomeToCommon":{"raw":970436992,"fmt":"970.44M","longFmt":"970,436,992"},"trailingEps":{"raw":5.215,"fmt":"5.22"},"forwardEps":{"raw":5.49,"fmt":"5.49"},"pegRatio":{"raw":-4.24,"fmt":"-4.24"},"lastSplitFactor":null,"lastSplitDate":{},"enterpriseToRevenue":{"raw":3.581,"fmt":"3.58"},"enterpriseToEbitda":{"raw":14.244,"fmt":"14.24"},"52WeekChange":{"raw":0.28150594,"fmt":"28.15%"},"SandP52WeekChange":{"raw":0.077139735,"fmt":"7.71%"},"lastDividendValue":{},"lastCapGain":{},"annualHoldingsTurnover":{}},"financialData":{"maxAge":86400,"currentPrice":{"raw":104.24,"fmt":"104.24"},"targetHighPrice":{"raw":115.0,"fmt":"115.00"},"targetLowPrice":{"raw":95.0,"fmt":"95.00"},"targetMeanPrice":{"raw":103.97,"fmt":"103.97"},"targetMedianPrice":{"raw":101.0,"fmt":"101.00"},"recommendationMean":{"raw":2.1,"fmt":"2.10"},"recommendationKey":"buy","numberOfAnalystOpinions":{"raw":15,"fmt":"15","longFmt":"15"},"totalCash":{"raw":983496000,"fmt":"983.5M","longFmt":"983,496,000"},"totalCashPerShare":{"raw":5.178,"fmt":"5.18"},"ebitda":{"raw":2738702080,"fmt":"2.74B","longFmt":"2,738,702,080"},"totalDebt":{"raw":19551449088,"fmt":"19.55B","longFmt":"19,551,449,088"},"quickRatio":{"raw":0.423,"fmt":"0.42"},"currentRatio":{"raw":0.701,"fmt":"0.70"},"totalRevenue":{"raw":10895155200,"fmt":"10.9B","longFmt":"10,895,155,200"},"debtToEquity":{"raw":212.752,"fmt":"212.75"},"revenuePerShare":{"raw":59.333,"fmt":"59.33"},"returnOnAssets":{"raw":0.014049999,"fmt":"1.40%"},"returnOnEquity":{"raw":0.11178,"fmt":"11.18%"},"grossProfits":{"raw":3844937000,"fmt":"3.84B","longFmt":"3,844,937,000"},"freeCashflow":{"raw":-2708528640,"fmt":"-2.71B","longFmt":"-2,708,528,640"},"operatingCashflow":{"raw":2329042944,"fmt":"2.33B","longFmt":"2,329,042,944"},"earningsGrowth":{"raw":0.808,"fmt":"80.80%"},"revenueGrowth":{"raw":-0.042,"fmt":"-4.20%"},"grossMargins":{"raw":0.34373,"fmt":"34.37%"},"ebitdaMargins":{"raw":0.25136998,"fmt":"25.14%"},"operatingMargins":{"raw":0.099980004,"fmt":"10.00%"},"profitMargins":{"raw":0.08906999,"fmt":"8.91%"},"financialCurrency":"USD"}}],"error":null}} </t>
  </si>
  <si>
    <t xml:space="preserve">{"quoteSummary":{"result":[{"cashflowStatementHistoryQuarterly":{"cashflowStatements":[{"maxAge":1,"endDate":{"raw":1553990400,"fmt":"2019-03-31"},"netIncome":{"raw":315000000,"fmt":"315M","longFmt":"315,000,000"},"depreciation":{"raw":469000000,"fmt":"469M","longFmt":"469,000,000"},"changeToNetincome":{"raw":4000000,"fmt":"4M","longFmt":"4,000,000"},"changeToAccountReceivables":{"raw":-22000000,"fmt":"-22M","longFmt":"-22,000,000"},"changeToLiabilities":{"raw":4000000,"fmt":"4M","longFmt":"4,000,000"},"changeToInventory":{"raw":84000000,"fmt":"84M","longFmt":"84,000,000"},"changeToOperatingActivities":{"raw":-61000000,"fmt":"-61M","longFmt":"-61,000,000"},"totalCashFromOperatingActivities":{"raw":793000000,"fmt":"793M","longFmt":"793,000,000"},"capitalExpenditures":{"raw":-844000000,"fmt":"-844M","longFmt":"-844,000,000"},"otherCashflowsFromInvestingActivities":{"raw":-8000000,"fmt":"-8M","longFmt":"-8,000,000"},"totalCashflowsFromInvestingActivities":{"raw":-852000000,"fmt":"-852M","longFmt":"-852,000,000"},"dividendsPaid":{"raw":-187000000,"fmt":"-187M","longFmt":"-187,000,000"},"netBorrowings":{"raw":206000000,"fmt":"206M","longFmt":"206,000,000"},"otherCashflowsFromFinancingActivities":{"raw":-13000000,"fmt":"-13M","longFmt":"-13,000,000"},"totalCashFromFinancingActivities":{"raw":6000000,"fmt":"6M","longFmt":"6,000,000"},"changeInCash":{"raw":-53000000,"fmt":"-53M","longFmt":"-53,000,000"}},{"maxAge":1,"endDate":{"raw":1546214400,"fmt":"2018-12-31"},"netIncome":{"raw":214000000,"fmt":"214M","longFmt":"214,000,000"},"depreciation":{"raw":476000000,"fmt":"476M","longFmt":"476,000,000"},"changeToNetincome":{"raw":34000000,"fmt":"34M","longFmt":"34,000,000"},"changeToAccountReceivables":{"raw":-162000000,"fmt":"-162M","longFmt":"-162,000,000"},"changeToLiabilities":{"raw":53000000,"fmt":"53M","longFmt":"53,000,000"},"changeToInventory":{"raw":-102000000,"fmt":"-102M","longFmt":"-102,000,000"},"changeToOperatingActivities":{"raw":116000000,"fmt":"116M","longFmt":"116,000,000"},"totalCashFromOperatingActivities":{"raw":629000000,"fmt":"629M","longFmt":"629,000,000"},"capitalExpenditures":{"raw":-1276000000,"fmt":"-1.28B","longFmt":"-1,276,000,000"},"otherCashflowsFromInvestingActivities":{"raw":-4000000,"fmt":"-4M","longFmt":"-4,000,000"},"totalCashflowsFromInvestingActivities":{"raw":-1280000000,"fmt":"-1.28B","longFmt":"-1,280,000,000"},"dividendsPaid":{"raw":-186000000,"fmt":"-186M","longFmt":"-186,000,000"},"netBorrowings":{"raw":744000000,"fmt":"744M","longFmt":"744,000,000"},"otherCashflowsFromFinancingActivities":{"raw":1000000,"fmt":"1M","longFmt":"1,000,000"},"totalCashFromFinancingActivities":{"raw":585000000,"fmt":"585M","longFmt":"585,000,000"},"changeInCash":{"raw":-66000000,"fmt":"-66M","longFmt":"-66,000,000"},"repurchaseOfStock":{"raw":-1000000,"fmt":"-1M","longFmt":"-1,000,000"},"issuanceOfStock":{"raw":27000000,"fmt":"27M","longFmt":"27,000,000"}},{"maxAge":1,"endDate":{"raw":1538265600,"fmt":"2018-09-30"},"netIncome":{"raw":491000000,"fmt":"491M","longFmt":"491,000,000"},"depreciation":{"raw":474000000,"fmt":"474M","longFmt":"474,000,000"},"changeToNetincome":{"raw":49000000,"fmt":"49M","longFmt":"49,000,000"},"changeToAccountReceivables":{"raw":-38000000,"fmt":"-38M","longFmt":"-38,000,000"},"changeToLiabilities":{"raw":38000000,"fmt":"38M","longFmt":"38,000,000"},"changeToInventory":{"raw":-64000000,"fmt":"-64M","longFmt":"-64,000,000"},"changeToOperatingActivities":{"raw":106000000,"fmt":"106M","longFmt":"106,000,000"},"totalCashFromOperatingActivities":{"raw":1056000000,"fmt":"1.06B","longFmt":"1,056,000,000"},"capitalExpenditures":{"raw":-827000000,"fmt":"-827M","longFmt":"-827,000,000"},"otherCashflowsFromInvestingActivities":{"raw":-14000000,"fmt":"-14M","longFmt":"-14,000,000"},"totalCashflowsFromInvestingActivities":{"raw":-841000000,"fmt":"-841M","longFmt":"-841,000,000"},"dividendsPaid":{"raw":-185000000,"fmt":"-185M","longFmt":"-185,000,000"},"netBorrowings":{"raw":-349000000,"fmt":"-349M","longFmt":"-349,000,000"},"otherCashflowsFromFinancingActivities":{"raw":-3000000,"fmt":"-3M","longFmt":"-3,000,000"},"totalCashFromFinancingActivities":{"raw":-334000000,"fmt":"-334M","longFmt":"-334,000,000"},"changeInCash":{"raw":-119000000,"fmt":"-119M","longFmt":"-119,000,000"},"repurchaseOfStock":{"raw":-1000000,"fmt":"-1M","longFmt":"-1,000,000"},"issuanceOfStock":{"raw":203000000,"fmt":"203M","longFmt":"203,000,000"}},{"maxAge":1,"endDate":{"raw":1530316800,"fmt":"2018-06-30"},"netIncome":{"raw":265000000,"fmt":"265M","longFmt":"265,000,000"},"depreciation":{"raw":413000000,"fmt":"413M","longFmt":"413,000,000"},"changeToNetincome":{"raw":23000000,"fmt":"23M","longFmt":"23,000,000"},"changeToAccountReceivables":{"raw":16000000,"fmt":"16M","longFmt":"16,000,000"},"changeToLiabilities":{"raw":41000000,"fmt":"41M","longFmt":"41,000,000"},"changeToInventory":{"raw":-17000000,"fmt":"-17M","longFmt":"-17,000,000"},"changeToOperatingActivities":{"raw":-191000000,"fmt":"-191M","longFmt":"-191,000,000"},"totalCashFromOperatingActivities":{"raw":550000000,"fmt":"550M","longFmt":"550,000,000"},"capitalExpenditures":{"raw":-994000000,"fmt":"-994M","longFmt":"-994,000,000"},"investments":{"raw":3000000,"fmt":"3M","longFmt":"3,000,000"},"otherCashflowsFromInvestingActivities":{"raw":-2000000,"fmt":"-2M","longFmt":"-2,000,000"},"totalCashflowsFromInvestingActivities":{"raw":-993000000,"fmt":"-993M","longFmt":"-993,000,000"},"dividendsPaid":{"raw":-184000000,"fmt":"-184M","longFmt":"-184,000,000"},"netBorrowings":{"raw":842000000,"fmt":"842M","longFmt":"842,000,000"},"otherCashflowsFromFinancingActivities":{"raw":1000000,"fmt":"1M","longFmt":"1,000,000"},"totalCashFromFinancingActivities":{"raw":659000000,"fmt":"659M","longFmt":"659,000,000"},"changeInCash":{"raw":216000000,"fmt":"216M","longFmt":"216,000,000"},"repurchaseOfStock":{"raw":-1000000,"fmt":"-1M","longFmt":"-1,000,000"},"issuanceOfStock":{"raw":203000000,"fmt":"203M","longFmt":"203,000,000"}}],"maxAge":86400},"defaultKeyStatistics":{"maxAge":1,"priceHint":{"raw":2,"fmt":"2","longFmt":"2"},"enterpriseValue":{"raw":50512707584,"fmt":"50.51B","longFmt":"50,512,707,584"},"forwardPE":{"raw":21.774195,"fmt":"21.77"},"profitMargins":{"raw":0.10958,"fmt":"10.96%"},"floatShares":{"raw":513355628,"fmt":"513.36M","longFmt":"513,355,628"},"sharesOutstanding":{"raw":508660992,"fmt":"508.66M","longFmt":"508,660,992"},"sharesShort":{"raw":19448926,"fmt":"19.45M","longFmt":"19,448,926"},"sharesShortPriorMonth":{"raw":14708282,"fmt":"14.71M","longFmt":"14,708,282"},"sharesShortPreviousMonthDate":{"raw":1559260800,"fmt":"2019-05-31"},"dateShortInterest":{"raw":1561680000,"fmt":"2019-06-28"},"sharesPercentSharesOut":{"raw":0.0378,"fmt":"3.78%"},"heldPercentInsiders":{"raw":0.00225,"fmt":"0.22%"},"heldPercentInstitutions":{"raw":0.77676004,"fmt":"77.68%"},"shortRatio":{"raw":6.02,"fmt":"6.02"},"shortPercentOfFloat":{"raw":0.0379,"fmt":"3.79%"},"beta":{"raw":0.231805,"fmt":"0.23"},"morningStarOverallRating":{},"morningStarRiskRating":{},"category":null,"bookValue":{"raw":23.955,"fmt":"23.95"},"priceToBook":{"raw":2.536005,"fmt":"2.54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0.082,"fmt":"8.20%"},"revenueQuarterlyGrowth":{},"netIncomeToCommon":{"raw":1284999936,"fmt":"1.28B","longFmt":"1,284,999,936"},"trailingEps":{"raw":2.507,"fmt":"2.51"},"forwardEps":{"raw":2.79,"fmt":"2.79"},"pegRatio":{"raw":3.74,"fmt":"3.74"},"lastSplitFactor":"1/2","lastSplitDate":{"raw":896745600,"fmt":"1998-06-02"},"enterpriseToRevenue":{"raw":4.307,"fmt":"4.31"},"enterpriseToEbitda":{"raw":13.843,"fmt":"13.84"},"52WeekChange":{"raw":0.3279792,"fmt":"32.80%"},"SandP52WeekChange":{"raw":0.077139735,"fmt":"7.71%"},"lastDividendValue":{},"lastCapGain":{},"annualHoldingsTurnover":{}},"financialData":{"maxAge":86400,"currentPrice":{"raw":60.75,"fmt":"60.75"},"targetHighPrice":{"raw":65.0,"fmt":"65.00"},"targetLowPrice":{"raw":49.0,"fmt":"49.00"},"targetMeanPrice":{"raw":59.0,"fmt":"59.00"},"targetMedianPrice":{"raw":59.0,"fmt":"59.00"},"recommendationMean":{"raw":2.5,"fmt":"2.50"},"recommendationKey":"buy","numberOfAnalystOpinions":{"raw":13,"fmt":"13","longFmt":"13"},"totalCash":{"raw":139000000,"fmt":"139M","longFmt":"139,000,000"},"totalCashPerShare":{"raw":0.27,"fmt":"0.27"},"ebitda":{"raw":3648999936,"fmt":"3.65B","longFmt":"3,648,999,936"},"totalDebt":{"raw":19164000256,"fmt":"19.16B","longFmt":"19,164,000,256"},"quickRatio":{"raw":0.401,"fmt":"0.40"},"currentRatio":{"raw":0.658,"fmt":"0.66"},"totalRevenue":{"raw":11726999552,"fmt":"11.73B","longFmt":"11,726,999,552"},"debtToEquity":{"raw":155.438,"fmt":"155.44"},"revenuePerShare":{"raw":22.882,"fmt":"22.88"},"returnOnAssets":{"raw":0.0255,"fmt":"2.55%"},"returnOnEquity":{"raw":0.107580006,"fmt":"10.76%"},"grossProfits":{"raw":4373000000,"fmt":"4.37B","longFmt":"4,373,000,000"},"freeCashflow":{"raw":-1107124992,"fmt":"-1.11B","longFmt":"-1,107,124,992"},"operatingCashflow":{"raw":3028000000,"fmt":"3.03B","longFmt":"3,028,000,000"},"earningsGrowth":{"raw":0.07,"fmt":"7.00%"},"revenueGrowth":{"raw":0.064,"fmt":"6.40%"},"grossMargins":{"raw":0.3781,"fmt":"37.81%"},"ebitdaMargins":{"raw":0.31116,"fmt":"31.12%"},"operatingMargins":{"raw":0.15835,"fmt":"15.84%"},"profitMargins":{"raw":0.10958,"fmt":"10.96%"},"financialCurrency":"USD"}}],"error":null}} </t>
  </si>
  <si>
    <t xml:space="preserve">{"quoteSummary":{"result":[{"cashflowStatementHistoryQuarterly":{"cashflowStatements":[{"maxAge":1,"endDate":{"raw":1553990400,"fmt":"2019-03-31"},"netIncome":{"raw":125100000,"fmt":"125.1M","longFmt":"125,100,000"},"depreciation":{"raw":136900000,"fmt":"136.9M","longFmt":"136,900,000"},"changeToNetincome":{"raw":14200000,"fmt":"14.2M","longFmt":"14,200,000"},"changeToAccountReceivables":{"raw":-121600000,"fmt":"-121.6M","longFmt":"-121,600,000"},"changeToLiabilities":{"raw":-42700000,"fmt":"-42.7M","longFmt":"-42,700,000"},"changeToInventory":{"raw":33100000,"fmt":"33.1M","longFmt":"33,100,000"},"changeToOperatingActivities":{"raw":36100000,"fmt":"36.1M","longFmt":"36,100,000"},"totalCashFromOperatingActivities":{"raw":181100000,"fmt":"181.1M","longFmt":"181,100,000"},"capitalExpenditures":{"raw":-406100000,"fmt":"-406.1M","longFmt":"-406,100,000"},"otherCashflowsFromInvestingActivities":{"raw":41300000,"fmt":"41.3M","longFmt":"41,300,000"},"totalCashflowsFromInvestingActivities":{"raw":-364800000,"fmt":"-364.8M","longFmt":"-364,800,000"},"dividendsPaid":{"raw":-83700000,"fmt":"-83.7M","longFmt":"-83,700,000"},"netBorrowings":{"raw":188500000,"fmt":"188.5M","longFmt":"188,500,000"},"otherCashflowsFromFinancingActivities":{"raw":16600000,"fmt":"16.6M","longFmt":"16,600,000"},"totalCashFromFinancingActivities":{"raw":176000000,"fmt":"176M","longFmt":"176,000,000"},"changeInCash":{"raw":-7700000,"fmt":"-7.7M","longFmt":"-7,700,000"},"issuanceOfStock":{"raw":54600000,"fmt":"54.6M","longFmt":"54,600,000"}},{"maxAge":1,"endDate":{"raw":1546214400,"fmt":"2018-12-31"},"netIncome":{"raw":85300000,"fmt":"85.3M","longFmt":"85,300,000"},"depreciation":{"raw":141100000,"fmt":"141.1M","longFmt":"141,100,000"},"changeToNetincome":{"raw":-13900000,"fmt":"-13.9M","longFmt":"-13,900,000"},"changeToAccountReceivables":{"raw":-150200000,"fmt":"-150.2M","longFmt":"-150,200,000"},"changeToLiabilities":{"raw":70500000,"fmt":"70.5M","longFmt":"70,500,000"},"changeToInventory":{"raw":33100000,"fmt":"33.1M","longFmt":"33,100,000"},"changeToOperatingActivities":{"raw":-47300000,"fmt":"-47.3M","longFmt":"-47,300,000"},"totalCashFromOperatingActivities":{"raw":85500000,"fmt":"85.5M","longFmt":"85,500,000"},"capitalExpenditures":{"raw":-505900000,"fmt":"-505.9M","longFmt":"-505,900,000"},"otherCashflowsFromInvestingActivities":{"raw":254800000,"fmt":"254.8M","longFmt":"254,800,000"},"totalCashflowsFromInvestingActivities":{"raw":-251100000,"fmt":"-251.1M","longFmt":"-251,100,000"},"dividendsPaid":{"raw":-78900000,"fmt":"-78.9M","longFmt":"-78,900,000"},"netBorrowings":{"raw":51800000,"fmt":"51.8M","longFmt":"51,800,000"},"otherCashflowsFromFinancingActivities":{"raw":-34900000,"fmt":"-34.9M","longFmt":"-34,900,000"},"totalCashFromFinancingActivities":{"raw":-56700000,"fmt":"-56.7M","longFmt":"-56,700,000"},"changeInCash":{"raw":-222300000,"fmt":"-222.3M","longFmt":"-222,300,000"},"issuanceOfStock":{"raw":5300000,"fmt":"5.3M","longFmt":"5,300,000"}},{"maxAge":1,"endDate":{"raw":1538265600,"fmt":"2018-09-30"},"netIncome":{"raw":205500000,"fmt":"205.5M","longFmt":"205,500,000"},"depreciation":{"raw":129000000,"fmt":"129M","longFmt":"129,000,000"},"changeToNetincome":{"raw":20600000,"fmt":"20.6M","longFmt":"20,600,000"},"changeToAccountReceivables":{"raw":182600000,"fmt":"182.6M","longFmt":"182,600,000"},"changeToLiabilities":{"raw":25800000,"fmt":"25.8M","longFmt":"25,800,000"},"changeToInventory":{"raw":33100000,"fmt":"33.1M","longFmt":"33,100,000"},"changeToOperatingActivities":{"raw":-56300000,"fmt":"-56.3M","longFmt":"-56,300,000"},"totalCashFromOperatingActivities":{"raw":507200000,"fmt":"507.2M","longFmt":"507,200,000"},"capitalExpenditures":{"raw":-394700000,"fmt":"-394.7M","longFmt":"-394,700,000"},"otherCashflowsFromInvestingActivities":{"raw":-242500000,"fmt":"-242.5M","longFmt":"-242,500,000"},"totalCashflowsFromInvestingActivities":{"raw":-637200000,"fmt":"-637.2M","longFmt":"-637,200,000"},"dividendsPaid":{"raw":-78500000,"fmt":"-78.5M","longFmt":"-78,500,000"},"netBorrowings":{"raw":329200000,"fmt":"329.2M","longFmt":"329,200,000"},"otherCashflowsFromFinancingActivities":{"raw":23900000,"fmt":"23.9M","longFmt":"23,900,000"},"totalCashFromFinancingActivities":{"raw":365800000,"fmt":"365.8M","longFmt":"365,800,000"},"changeInCash":{"raw":235800000,"fmt":"235.8M","longFmt":"235,800,000"},"issuanceOfStock":{"raw":91200000,"fmt":"91.2M","longFmt":"91,200,000"}},{"maxAge":1,"endDate":{"raw":1530316800,"fmt":"2018-06-30"},"netIncome":{"raw":100400000,"fmt":"100.4M","longFmt":"100,400,000"},"depreciation":{"raw":127000000,"fmt":"127M","longFmt":"127,000,000"},"changeToNetincome":{"raw":10800000,"fmt":"10.8M","longFmt":"10,800,000"},"changeToAccountReceivables":{"raw":-360200000,"fmt":"-360.2M","longFmt":"-360,200,000"},"changeToLiabilities":{"raw":4300000,"fmt":"4.3M","longFmt":"4,300,000"},"changeToInventory":{"raw":-28200000,"fmt":"-28.2M","longFmt":"-28,200,000"},"changeToOperatingActivities":{"raw":-8400000,"fmt":"-8.4M","longFmt":"-8,400,000"},"totalCashFromOperatingActivities":{"raw":-154300000,"fmt":"-154.3M","longFmt":"-154,300,000"},"capitalExpenditures":{"raw":-377800000,"fmt":"-377.8M","longFmt":"-377,800,000"},"otherCashflowsFromInvestingActivities":{"raw":284500000,"fmt":"284.5M","longFmt":"284,500,000"},"totalCashflowsFromInvestingActivities":{"raw":-93300000,"fmt":"-93.3M","longFmt":"-93,300,000"},"dividendsPaid":{"raw":-77300000,"fmt":"-77.3M","longFmt":"-77,300,000"},"netBorrowings":{"raw":227200000,"fmt":"227.2M","longFmt":"227,200,000"},"otherCashflowsFromFinancingActivities":{"raw":-18600000,"fmt":"-18.6M","longFmt":"-18,600,000"},"totalCashFromFinancingActivities":{"raw":231400000,"fmt":"231.4M","longFmt":"231,400,000"},"changeInCash":{"raw":-16200000,"fmt":"-16.2M","longFmt":"-16,200,000"},"issuanceOfStock":{"raw":100100000,"fmt":"100.1M","longFmt":"100,100,000"}}],"maxAge":86400},"defaultKeyStatistics":{"maxAge":1,"priceHint":{"raw":2,"fmt":"2","longFmt":"2"},"enterpriseValue":{"raw":18211020800,"fmt":"18.21B","longFmt":"18,211,020,800"},"forwardPE":{"raw":20.5,"fmt":"20.50"},"profitMargins":{"raw":0.1432,"fmt":"14.32%"},"floatShares":{"raw":236969473,"fmt":"236.97M","longFmt":"236,969,473"},"sharesOutstanding":{"raw":237394000,"fmt":"237.39M","longFmt":"237,394,000"},"sharesShort":{"raw":9702278,"fmt":"9.7M","longFmt":"9,702,278"},"sharesShortPriorMonth":{"raw":9371689,"fmt":"9.37M","longFmt":"9,371,689"},"sharesShortPreviousMonthDate":{"raw":1559260800,"fmt":"2019-05-31"},"dateShortInterest":{"raw":1561680000,"fmt":"2019-06-28"},"sharesPercentSharesOut":{"raw":0.040900003,"fmt":"4.09%"},"heldPercentInsiders":{"raw":0.00176,"fmt":"0.18%"},"heldPercentInstitutions":{"raw":0.78043,"fmt":"78.04%"},"shortRatio":{"raw":8.25,"fmt":"8.25"},"shortPercentOfFloat":{"raw":0.0464,"fmt":"4.64%"},"beta":{"raw":0.269161,"fmt":"0.27"},"morningStarOverallRating":{},"morningStarRiskRating":{},"category":null,"bookValue":{"raw":19.724,"fmt":"19.72"},"priceToBook":{"raw":2.51521,"fmt":"2.52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0.035,"fmt":"3.50%"},"revenueQuarterlyGrowth":{},"netIncomeToCommon":{"raw":516300000,"fmt":"516.3M","longFmt":"516,300,000"},"trailingEps":{"raw":2.198,"fmt":"2.20"},"forwardEps":{"raw":2.42,"fmt":"2.42"},"pegRatio":{"raw":4.45,"fmt":"4.45"},"lastSplitFactor":"1/2","lastSplitDate":{"raw":1463702400,"fmt":"2016-05-20"},"enterpriseToRevenue":{"raw":5.051,"fmt":"5.05"},"enterpriseToEbitda":{"raw":14.89,"fmt":"14.89"},"52WeekChange":{"raw":0.16877043,"fmt":"16.88%"},"SandP52WeekChange":{"raw":0.077139735,"fmt":"7.71%"},"lastDividendValue":{},"lastCapGain":{},"annualHoldingsTurnover":{}},"financialData":{"maxAge":86400,"currentPrice":{"raw":49.61,"fmt":"49.61"},"targetHighPrice":{"raw":56.0,"fmt":"56.00"},"targetLowPrice":{"raw":41.0,"fmt":"41.00"},"targetMeanPrice":{"raw":49.0,"fmt":"49.00"},"targetMedianPrice":{"raw":49.0,"fmt":"49.00"},"recommendationMean":{"raw":2.4,"fmt":"2.40"},"recommendationKey":"buy","numberOfAnalystOpinions":{"raw":9,"fmt":"9","longFmt":"9"},"totalCash":{"raw":10100000,"fmt":"10.1M","longFmt":"10,100,000"},"totalCashPerShare":{"raw":0.043,"fmt":"0.04"},"ebitda":{"raw":1223000064,"fmt":"1.22B","longFmt":"1,223,000,064"},"totalDebt":{"raw":6151399936,"fmt":"6.15B","longFmt":"6,151,399,936"},"quickRatio":{"raw":0.27,"fmt":"0.27"},"currentRatio":{"raw":0.513,"fmt":"0.51"},"totalRevenue":{"raw":3605400064,"fmt":"3.61B","longFmt":"3,605,400,064"},"debtToEquity":{"raw":125.991,"fmt":"125.99"},"revenuePerShare":{"raw":15.35,"fmt":"15.35"},"returnOnAssets":{"raw":0.02875,"fmt":"2.88%"},"returnOnEquity":{"raw":0.110869996,"fmt":"11.09%"},"grossProfits":{"raw":1305700000,"fmt":"1.31B","longFmt":"1,305,700,000"},"freeCashflow":{"raw":-937862528,"fmt":"-937.86M","longFmt":"-937,862,528"},"operatingCashflow":{"raw":552499968,"fmt":"552.5M","longFmt":"552,499,968"},"earningsGrowth":{"raw":0.017,"fmt":"1.70%"},"revenueGrowth":{"raw":0.077,"fmt":"7.70%"},"grossMargins":{"raw":0.37043998,"fmt":"37.04%"},"ebitdaMargins":{"raw":0.33921,"fmt":"33.92%"},"operatingMargins":{"raw":0.1911,"fmt":"19.11%"},"profitMargins":{"raw":0.1432,"fmt":"14.32%"},"financialCurrency":"USD"}}],"error":null}} </t>
  </si>
  <si>
    <t xml:space="preserve">{"quoteSummary":{"result":[{"cashflowStatementHistoryQuarterly":{"cashflowStatements":[{"maxAge":1,"endDate":{"raw":1553990400,"fmt":"2019-03-31"},"netIncome":{"raw":253000000,"fmt":"253M","longFmt":"253,000,000"},"depreciation":{"raw":2550000000,"fmt":"2.55B","longFmt":"2,550,000,000"},"changeToNetincome":{"raw":227000000,"fmt":"227M","longFmt":"227,000,000"},"changeToAccountReceivables":{"raw":155000000,"fmt":"155M","longFmt":"155,000,000"},"changeToLiabilities":{"raw":-199000000,"fmt":"-199M","longFmt":"-199,000,000"},"changeToOperatingActivities":{"raw":-300000000,"fmt":"-300M","longFmt":"-300,000,000"},"totalCashFromOperatingActivities":{"raw":2686000000,"fmt":"2.69B","longFmt":"2,686,000,000"},"capitalExpenditures":{"raw":-1665000000,"fmt":"-1.67B","longFmt":"-1,665,000,000"},"otherCashflowsFromInvestingActivities":{"raw":-376000000,"fmt":"-376M","longFmt":"-376,000,000"},"totalCashflowsFromInvestingActivities":{"raw":-2080000000,"fmt":"-2.08B","longFmt":"-2,080,000,000"},"netBorrowings":{"raw":1312000000,"fmt":"1.31B","longFmt":"1,312,000,000"},"otherCashflowsFromFinancingActivities":{"raw":-161000000,"fmt":"-161M","longFmt":"-161,000,000"},"totalCashFromFinancingActivities":{"raw":255000000,"fmt":"255M","longFmt":"255,000,000"},"changeInCash":{"raw":861000000,"fmt":"861M","longFmt":"861,000,000"},"repurchaseOfStock":{"raw":-940000000,"fmt":"-940M","longFmt":"-940,000,000"},"issuanceOfStock":{"raw":44000000,"fmt":"44M","longFmt":"44,000,000"}},{"maxAge":1,"endDate":{"raw":1546214400,"fmt":"2018-12-31"},"netIncome":{"raw":296000000,"fmt":"296M","longFmt":"296,000,000"},"depreciation":{"raw":2534000000,"fmt":"2.53B","longFmt":"2,534,000,000"},"changeToNetincome":{"raw":303000000,"fmt":"303M","longFmt":"303,000,000"},"changeToAccountReceivables":{"raw":3000000,"fmt":"3M","longFmt":"3,000,000"},"changeToLiabilities":{"raw":205000000,"fmt":"205M","longFmt":"205,000,000"},"changeToOperatingActivities":{"raw":-173000000,"fmt":"-173M","longFmt":"-173,000,000"},"totalCashFromOperatingActivities":{"raw":3168000000,"fmt":"3.17B","longFmt":"3,168,000,000"},"capitalExpenditures":{"raw":-2433000000,"fmt":"-2.43B","longFmt":"-2,433,000,000"},"investments":{"raw":15000000,"fmt":"15M","longFmt":"15,000,000"},"otherCashflowsFromInvestingActivities":{"raw":133000000,"fmt":"133M","longFmt":"133,000,000"},"totalCashflowsFromInvestingActivities":{"raw":-2306000000,"fmt":"-2.31B","longFmt":"-2,306,000,000"},"netBorrowings":{"raw":635000000,"fmt":"635M","longFmt":"635,000,000"},"otherCashflowsFromFinancingActivities":{"raw":-220000000,"fmt":"-220M","longFmt":"-220,000,000"},"totalCashFromFinancingActivities":{"raw":-757000000,"fmt":"-757M","longFmt":"-757,000,000"},"changeInCash":{"raw":105000000,"fmt":"105M","longFmt":"105,000,000"},"repurchaseOfStock":{"raw":-1185000000,"fmt":"-1.19B","longFmt":"-1,185,000,000"},"issuanceOfStock":{"raw":13000000,"fmt":"13M","longFmt":"13,000,000"}},{"maxAge":1,"endDate":{"raw":1538265600,"fmt":"2018-09-30"},"netIncome":{"raw":493000000,"fmt":"493M","longFmt":"493,000,000"},"depreciation":{"raw":2482000000,"fmt":"2.48B","longFmt":"2,482,000,000"},"changeToNetincome":{"raw":-37000000,"fmt":"-37M","longFmt":"-37,000,000"},"changeToAccountReceivables":{"raw":-117000000,"fmt":"-117M","longFmt":"-117,000,000"},"changeToLiabilities":{"raw":-11000000,"fmt":"-11M","longFmt":"-11,000,000"},"changeToOperatingActivities":{"raw":-6000000,"fmt":"-6M","longFmt":"-6,000,000"},"totalCashFromOperatingActivities":{"raw":2804000000,"fmt":"2.8B","longFmt":"2,804,000,000"},"capitalExpenditures":{"raw":-2118000000,"fmt":"-2.12B","longFmt":"-2,118,000,000"},"investments":{"raw":-15000000,"fmt":"-15M","longFmt":"-15,000,000"},"otherCashflowsFromInvestingActivities":{"raw":-190000000,"fmt":"-190M","longFmt":"-190,000,000"},"totalCashflowsFromInvestingActivities":{"raw":-2323000000,"fmt":"-2.32B","longFmt":"-2,323,000,000"},"netBorrowings":{"raw":630000000,"fmt":"630M","longFmt":"630,000,000"},"otherCashflowsFromFinancingActivities":{"raw":-304000000,"fmt":"-304M","longFmt":"-304,000,000"},"totalCashFromFinancingActivities":{"raw":-594000000,"fmt":"-594M","longFmt":"-594,000,000"},"changeInCash":{"raw":-113000000,"fmt":"-113M","longFmt":"-113,000,000"},"repurchaseOfStock":{"raw":-933000000,"fmt":"-933M","longFmt":"-933,000,000"},"issuanceOfStock":{"raw":13000000,"fmt":"13M","longFmt":"13,000,000"}},{"maxAge":1,"endDate":{"raw":1530316800,"fmt":"2018-06-30"},"netIncome":{"raw":273000000,"fmt":"273M","longFmt":"273,000,000"},"depreciation":{"raw":2592000000,"fmt":"2.59B","longFmt":"2,592,000,000"},"changeToNetincome":{"raw":170000000,"fmt":"170M","longFmt":"170,000,000"},"changeToAccountReceivables":{"raw":-210000000,"fmt":"-210M","longFmt":"-210,000,000"},"changeToLiabilities":{"raw":231000000,"fmt":"231M","longFmt":"231,000,000"},"changeToOperatingActivities":{"raw":40000000,"fmt":"40M","longFmt":"40,000,000"},"totalCashFromOperatingActivities":{"raw":3096000000,"fmt":"3.1B","longFmt":"3,096,000,000"},"capitalExpenditures":{"raw":-2391000000,"fmt":"-2.39B","longFmt":"-2,391,000,000"},"investments":{"raw":-15000000,"fmt":"-15M","longFmt":"-15,000,000"},"otherCashflowsFromInvestingActivities":{"raw":22000000,"fmt":"22M","longFmt":"22,000,000"},"totalCashflowsFromInvestingActivities":{"raw":-2369000000,"fmt":"-2.37B","longFmt":"-2,369,000,000"},"netBorrowings":{"raw":1384000000,"fmt":"1.38B","longFmt":"1,384,000,000"},"otherCashflowsFromFinancingActivities":{"raw":-257000000,"fmt":"-257M","longFmt":"-257,000,000"},"totalCashFromFinancingActivities":{"raw":-530000000,"fmt":"-530M","longFmt":"-530,000,000"},"changeInCash":{"raw":197000000,"fmt":"197M","longFmt":"197,000,000"},"repurchaseOfStock":{"raw":-1664000000,"fmt":"-1.66B","longFmt":"-1,664,000,000"},"issuanceOfStock":{"raw":7000000,"fmt":"7M","longFmt":"7,000,000"}}],"maxAge":86400},"defaultKeyStatistics":{"maxAge":1,"priceHint":{"raw":2,"fmt":"2","longFmt":"2"},"enterpriseValue":{"raw":174472691712,"fmt":"174.47B","longFmt":"174,472,691,712"},"forwardPE":{"raw":31.49581,"fmt":"31.50"},"profitMargins":{"raw":0.029760001,"fmt":"2.98%"},"floatShares":{"raw":159962416,"fmt":"159.96M","longFmt":"159,962,416"},"sharesOutstanding":{"raw":223408000,"fmt":"223.41M","longFmt":"223,408,000"},"sharesShort":{"raw":9371020,"fmt":"9.37M","longFmt":"9,371,020"},"sharesShortPriorMonth":{"raw":9839861,"fmt":"9.84M","longFmt":"9,839,861"},"sharesShortPreviousMonthDate":{"raw":1559260800,"fmt":"2019-05-31"},"dateShortInterest":{"raw":1561680000,"fmt":"2019-06-28"},"sharesPercentSharesOut":{"raw":0.0419,"fmt":"4.19%"},"heldPercentInsiders":{"raw":0.28013,"fmt":"28.01%"},"heldPercentInstitutions":{"raw":0.78486,"fmt":"78.49%"},"shortRatio":{"raw":8.74,"fmt":"8.74"},"shortPercentOfFloat":{"raw":0.0736,"fmt":"7.36%"},"beta":{"raw":1.159575,"fmt":"1.16"},"morningStarOverallRating":{},"morningStarRiskRating":{},"category":null,"bookValue":{"raw":159.949,"fmt":"159.95"},"priceToBook":{"raw":2.5834796,"fmt":"2.58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0.506,"fmt":"50.60%"},"revenueQuarterlyGrowth":{},"netIncomeToCommon":{"raw":1315000064,"fmt":"1.32B","longFmt":"1,315,000,064"},"trailingEps":{"raw":5.658,"fmt":"5.66"},"forwardEps":{"raw":13.12,"fmt":"13.12"},"pegRatio":{"raw":1.19,"fmt":"1.19"},"lastSplitFactor":"1/0","lastSplitDate":{"raw":1463529600,"fmt":"2016-05-18"},"enterpriseToRevenue":{"raw":3.949,"fmt":"3.95"},"enterpriseToEbitda":{"raw":10.834,"fmt":"10.83"},"52WeekChange":{"raw":0.36306262,"fmt":"36.31%"},"SandP52WeekChange":{"raw":0.077139735,"fmt":"7.71%"},"lastDividendValue":{},"lastCapGain":{},"annualHoldingsTurnover":{}},"financialData":{"maxAge":86400,"currentPrice":{"raw":413.225,"fmt":"413.23"},"targetHighPrice":{"raw":488.0,"fmt":"488.00"},"targetLowPrice":{"raw":259.0,"fmt":"259.00"},"targetMeanPrice":{"raw":410.62,"fmt":"410.62"},"targetMedianPrice":{"raw":423.0,"fmt":"423.00"},"recommendationMean":{"raw":2.2,"fmt":"2.20"},"recommendationKey":"buy","numberOfAnalystOpinions":{"raw":26,"fmt":"26","longFmt":"26"},"totalCash":{"raw":1451000064,"fmt":"1.45B","longFmt":"1,451,000,064"},"totalCashPerShare":{"raw":6.495,"fmt":"6.49"},"ebitda":{"raw":16103999488,"fmt":"16.1B","longFmt":"16,103,999,488"},"totalDebt":{"raw":75382996992,"fmt":"75.38B","longFmt":"75,382,996,992"},"quickRatio":{"raw":0.253,"fmt":"0.25"},"currentRatio":{"raw":0.314,"fmt":"0.31"},"totalRevenue":{"raw":44182999040,"fmt":"44.18B","longFmt":"44,182,999,040"},"debtToEquity":{"raw":172.726,"fmt":"172.73"},"revenuePerShare":{"raw":192.877,"fmt":"192.88"},"returnOnAssets":{"raw":0.02533,"fmt":"2.53%"},"returnOnEquity":{"raw":0.03525,"fmt":"3.53%"},"grossProfits":{"raw":24552000000,"fmt":"24.55B","longFmt":"24,552,000,000"},"freeCashflow":{"raw":2779500032,"fmt":"2.78B","longFmt":"2,779,500,032"},"operatingCashflow":{"raw":11754000384,"fmt":"11.75B","longFmt":"11,754,000,384"},"earningsGrowth":{"raw":0.586,"fmt":"58.60%"},"revenueGrowth":{"raw":0.052,"fmt":"5.20%"},"grossMargins":{"raw":0.56028,"fmt":"56.03%"},"ebitdaMargins":{"raw":0.36448002,"fmt":"36.45%"},"operatingMargins":{"raw":0.13458,"fmt":"13.46%"},"profitMargins":{"raw":0.029760001,"fmt":"2.98%"},"financialCurrency":"USD"}}],"error":null}} </t>
  </si>
  <si>
    <t xml:space="preserve">{"quoteSummary":{"result":[{"cashflowStatementHistoryQuarterly":{"cashflowStatements":[{"maxAge":1,"endDate":{"raw":1553990400,"fmt":"2019-03-31"},"netIncome":{"raw":420100000,"fmt":"420.1M","longFmt":"420,100,000"},"depreciation":{"raw":226400000,"fmt":"226.4M","longFmt":"226,400,000"},"changeToNetincome":{"raw":19800000,"fmt":"19.8M","longFmt":"19,800,000"},"changeToAccountReceivables":{"raw":-124300000,"fmt":"-124.3M","longFmt":"-124,300,000"},"changeToLiabilities":{"raw":-204300000,"fmt":"-204.3M","longFmt":"-204,300,000"},"changeToInventory":{"raw":218300000,"fmt":"218.3M","longFmt":"218,300,000"},"changeToOperatingActivities":{"raw":179700000,"fmt":"179.7M","longFmt":"179,700,000"},"totalCashFromOperatingActivities":{"raw":735700000,"fmt":"735.7M","longFmt":"735,700,000"},"capitalExpenditures":{"raw":-358800000,"fmt":"-358.8M","longFmt":"-358,800,000"},"investments":{"raw":-3400000,"fmt":"-3.4M","longFmt":"-3,400,000"},"otherCashflowsFromInvestingActivities":{"raw":13200000,"fmt":"13.2M","longFmt":"13,200,000"},"totalCashflowsFromInvestingActivities":{"raw":-606600000,"fmt":"-606.6M","longFmt":"-606,600,000"},"dividendsPaid":{"raw":-186200000,"fmt":"-186.2M","longFmt":"-186,200,000"},"netBorrowings":{"raw":41800000,"fmt":"41.8M","longFmt":"41,800,000"},"otherCashflowsFromFinancingActivities":{"raw":-3600000,"fmt":"-3.6M","longFmt":"-3,600,000"},"totalCashFromFinancingActivities":{"raw":-186100000,"fmt":"-186.1M","longFmt":"-186,100,000"},"changeInCash":{"raw":-57000000,"fmt":"-57M","longFmt":"-57,000,000"},"repurchaseOfStock":{"raw":-70700000,"fmt":"-70.7M","longFmt":"-70,700,000"},"issuanceOfStock":{"raw":32600000,"fmt":"32.6M","longFmt":"32,600,000"}},{"maxAge":1,"endDate":{"raw":1546214400,"fmt":"2018-12-31"},"netIncome":{"raw":205000000,"fmt":"205M","longFmt":"205,000,000"},"depreciation":{"raw":217700000,"fmt":"217.7M","longFmt":"217,700,000"},"changeToNetincome":{"raw":294000000,"fmt":"294M","longFmt":"294,000,000"},"changeToAccountReceivables":{"raw":-288600000,"fmt":"-288.6M","longFmt":"-288,600,000"},"changeToLiabilities":{"raw":181800000,"fmt":"181.8M","longFmt":"181,800,000"},"changeToInventory":{"raw":60200000,"fmt":"60.2M","longFmt":"60,200,000"},"changeToOperatingActivities":{"raw":-232800000,"fmt":"-232.8M","longFmt":"-232,800,000"},"totalCashFromOperatingActivities":{"raw":437300000,"fmt":"437.3M","longFmt":"437,300,000"},"capitalExpenditures":{"raw":-625200000,"fmt":"-625.2M","longFmt":"-625,200,000"},"investments":{"raw":-9800000,"fmt":"-9.8M","longFmt":"-9,800,000"},"otherCashflowsFromInvestingActivities":{"raw":50200000,"fmt":"50.2M","longFmt":"50,200,000"},"totalCashflowsFromInvestingActivities":{"raw":-664400000,"fmt":"-664.4M","longFmt":"-664,400,000"},"dividendsPaid":{"raw":-174300000,"fmt":"-174.3M","longFmt":"-174,300,000"},"netBorrowings":{"raw":532900000,"fmt":"532.9M","longFmt":"532,900,000"},"otherCashflowsFromFinancingActivities":{"raw":-10400000,"fmt":"-10.4M","longFmt":"-10,400,000"},"totalCashFromFinancingActivities":{"raw":333000000,"fmt":"333M","longFmt":"333,000,000"},"changeInCash":{"raw":105900000,"fmt":"105.9M","longFmt":"105,900,000"},"repurchaseOfStock":{"raw":-30400000,"fmt":"-30.4M","longFmt":"-30,400,000"},"issuanceOfStock":{"raw":15200000,"fmt":"15.2M","longFmt":"15,200,000"}},{"maxAge":1,"endDate":{"raw":1538265600,"fmt":"2018-09-30"},"netIncome":{"raw":233200000,"fmt":"233.2M","longFmt":"233,200,000"},"depreciation":{"raw":212800000,"fmt":"212.8M","longFmt":"212,800,000"},"changeToNetincome":{"raw":23700000,"fmt":"23.7M","longFmt":"23,700,000"},"changeToAccountReceivables":{"raw":76600000,"fmt":"76.6M","longFmt":"76,600,000"},"changeToLiabilities":{"raw":13800000,"fmt":"13.8M","longFmt":"13,800,000"},"changeToInventory":{"raw":-141600000,"fmt":"-141.6M","longFmt":"-141,600,000"},"changeToOperatingActivities":{"raw":76300000,"fmt":"76.3M","longFmt":"76,300,000"},"totalCashFromOperatingActivities":{"raw":494800000,"fmt":"494.8M","longFmt":"494,800,000"},"capitalExpenditures":{"raw":-575000000,"fmt":"-575M","longFmt":"-575,000,000"},"investments":{"raw":-11300000,"fmt":"-11.3M","longFmt":"-11,300,000"},"otherCashflowsFromInvestingActivities":{"raw":3600000,"fmt":"3.6M","longFmt":"3,600,000"},"totalCashflowsFromInvestingActivities":{"raw":-723200000,"fmt":"-723.2M","longFmt":"-723,200,000"},"dividendsPaid":{"raw":-174300000,"fmt":"-174.3M","longFmt":"-174,300,000"},"netBorrowings":{"raw":405300000,"fmt":"405.3M","longFmt":"405,300,000"},"otherCashflowsFromFinancingActivities":{"raw":-1000000,"fmt":"-1M","longFmt":"-1,000,000"},"totalCashFromFinancingActivities":{"raw":216600000,"fmt":"216.6M","longFmt":"216,600,000"},"changeInCash":{"raw":-11800000,"fmt":"-11.8M","longFmt":"-11,800,000"},"repurchaseOfStock":{"raw":-22200000,"fmt":"-22.2M","longFmt":"-22,200,000"},"issuanceOfStock":{"raw":8800000,"fmt":"8.8M","longFmt":"8,800,000"}},{"maxAge":1,"endDate":{"raw":1530316800,"fmt":"2018-06-30"},"netIncome":{"raw":231000000,"fmt":"231M","longFmt":"231,000,000"},"depreciation":{"raw":206700000,"fmt":"206.7M","longFmt":"206,700,000"},"changeToNetincome":{"raw":21600000,"fmt":"21.6M","longFmt":"21,600,000"},"changeToAccountReceivables":{"raw":295600000,"fmt":"295.6M","longFmt":"295,600,000"},"changeToLiabilities":{"raw":85900000,"fmt":"85.9M","longFmt":"85,900,000"},"changeToInventory":{"raw":-90400000,"fmt":"-90.4M","longFmt":"-90,400,000"},"changeToOperatingActivities":{"raw":-131000000,"fmt":"-131M","longFmt":"-131,000,000"},"totalCashFromOperatingActivities":{"raw":619400000,"fmt":"619.4M","longFmt":"619,400,000"},"capitalExpenditures":{"raw":-475900000,"fmt":"-475.9M","longFmt":"-475,900,000"},"investments":{"raw":-96700000,"fmt":"-96.7M","longFmt":"-96,700,000"},"otherCashflowsFromInvestingActivities":{"raw":4500000,"fmt":"4.5M","longFmt":"4,500,000"},"totalCashflowsFromInvestingActivities":{"raw":-561000000,"fmt":"-561M","longFmt":"-561,000,000"},"dividendsPaid":{"raw":-174500000,"fmt":"-174.5M","longFmt":"-174,500,000"},"netBorrowings":{"raw":100900000,"fmt":"100.9M","longFmt":"100,900,000"},"otherCashflowsFromFinancingActivities":{"raw":-3500000,"fmt":"-3.5M","longFmt":"-3,500,000"},"totalCashFromFinancingActivities":{"raw":-78100000,"fmt":"-78.1M","longFmt":"-78,100,000"},"changeInCash":{"raw":-19700000,"fmt":"-19.7M","longFmt":"-19,700,000"},"repurchaseOfStock":{"raw":-4000000,"fmt":"-4M","longFmt":"-4,000,000"},"issuanceOfStock":{"raw":3000000,"fmt":"3M","longFmt":"3,000,000"}}],"maxAge":86400},"defaultKeyStatistics":{"maxAge":1,"priceHint":{"raw":2,"fmt":"2","longFmt":"2"},"enterpriseValue":{"raw":39224504320,"fmt":"39.22B","longFmt":"39,224,504,320"},"forwardPE":{"raw":22.959894,"fmt":"22.96"},"profitMargins":{"raw":0.14017999,"fmt":"14.02%"},"floatShares":{"raw":314763360,"fmt":"314.76M","longFmt":"314,763,360"},"sharesOutstanding":{"raw":315438016,"fmt":"315.44M","longFmt":"315,438,016"},"sharesShort":{"raw":12248822,"fmt":"12.25M","longFmt":"12,248,822"},"sharesShortPriorMonth":{"raw":9094570,"fmt":"9.09M","longFmt":"9,094,570"},"sharesShortPreviousMonthDate":{"raw":1559260800,"fmt":"2019-05-31"},"dateShortInterest":{"raw":1561680000,"fmt":"2019-06-28"},"sharesPercentSharesOut":{"raw":0.0388,"fmt":"3.88%"},"heldPercentInsiders":{"raw":0.00219,"fmt":"0.22%"},"heldPercentInstitutions":{"raw":0.77254,"fmt":"77.25%"},"shortRatio":{"raw":7.29,"fmt":"7.29"},"shortPercentOfFloat":{"raw":0.043899998,"fmt":"4.39%"},"beta":{"raw":0.227184,"fmt":"0.23"},"morningStarOverallRating":{},"morningStarRiskRating":{},"category":null,"bookValue":{"raw":31.653,"fmt":"31.65"},"priceToBook":{"raw":2.712855,"fmt":"2.71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0.077,"fmt":"7.70%"},"revenueQuarterlyGrowth":{},"netIncomeToCommon":{"raw":1089299968,"fmt":"1.09B","longFmt":"1,089,299,968"},"trailingEps":{"raw":3.44,"fmt":"3.44"},"forwardEps":{"raw":3.74,"fmt":"3.74"},"pegRatio":{"raw":4.2,"fmt":"4.20"},"lastSplitFactor":"1/2","lastSplitDate":{"raw":1299024000,"fmt":"2011-03-02"},"enterpriseToRevenue":{"raw":5.048,"fmt":"5.05"},"enterpriseToEbitda":{"raw":16.643,"fmt":"16.64"},"52WeekChange":{"raw":0.32764447,"fmt":"32.76%"},"SandP52WeekChange":{"raw":0.077139735,"fmt":"7.71%"},"lastDividendValue":{},"lastCapGain":{},"annualHoldingsTurnover":{}},"financialData":{"maxAge":86400,"currentPrice":{"raw":85.87,"fmt":"85.87"},"targetHighPrice":{"raw":91.0,"fmt":"91.00"},"targetLowPrice":{"raw":69.0,"fmt":"69.00"},"targetMeanPrice":{"raw":79.92,"fmt":"79.92"},"targetMedianPrice":{"raw":77.5,"fmt":"77.50"},"recommendationMean":{"raw":2.9,"fmt":"2.90"},"recommendationKey":"hold","numberOfAnalystOpinions":{"raw":12,"fmt":"12","longFmt":"12"},"totalCash":{"raw":30600000,"fmt":"30.6M","longFmt":"30,600,000"},"totalCashPerShare":{"raw":0.097,"fmt":"0.1"},"ebitda":{"raw":2356800000,"fmt":"2.36B","longFmt":"2,356,800,000"},"totalDebt":{"raw":11889399808,"fmt":"11.89B","longFmt":"11,889,399,808"},"quickRatio":{"raw":0.505,"fmt":"0.50"},"currentRatio":{"raw":0.695,"fmt":"0.69"},"totalRevenue":{"raw":7770399744,"fmt":"7.77B","longFmt":"7,770,399,744"},"debtToEquity":{"raw":117.576,"fmt":"117.58"},"revenuePerShare":{"raw":24.629,"fmt":"24.63"},"returnOnAssets":{"raw":0.02849,"fmt":"2.85%"},"returnOnEquity":{"raw":0.109969996,"fmt":"11.00%"},"grossProfits":{"raw":2511100000,"fmt":"2.51B","longFmt":"2,511,100,000"},"freeCashflow":{"raw":-610750016,"fmt":"-610.75M","longFmt":"-610,750,016"},"operatingCashflow":{"raw":2287200000,"fmt":"2.29B","longFmt":"2,287,200,000"},"earningsGrowth":{"raw":0.081,"fmt":"8.10%"},"revenueGrowth":{"raw":0.04,"fmt":"4.00%"},"grossMargins":{"raw":0.32504,"fmt":"32.50%"},"ebitdaMargins":{"raw":0.3033,"fmt":"30.33%"},"operatingMargins":{"raw":0.19217,"fmt":"19.22%"},"profitMargins":{"raw":0.14017999,"fmt":"14.02%"},"financialCurrency":"USD"}}],"error":null}} </t>
  </si>
  <si>
    <t xml:space="preserve">{"quoteSummary":{"result":[{"cashflowStatementHistoryQuarterly":{"cashflowStatements":[{"maxAge":1,"endDate":{"raw":1553990400,"fmt":"2019-03-31"},"netIncome":{"raw":-14301000,"fmt":"-14.3M","longFmt":"-14,301,000"},"depreciation":{"raw":468000,"fmt":"468k","longFmt":"468,000"},"changeToNetincome":{"raw":4898000,"fmt":"4.9M","longFmt":"4,898,000"},"changeToLiabilities":{"raw":-2975000,"fmt":"-2.98M","longFmt":"-2,975,000"},"changeToOperatingActivities":{"raw":349000,"fmt":"349k","longFmt":"349,000"},"totalCashFromOperatingActivities":{"raw":-11561000,"fmt":"-11.56M","longFmt":"-11,561,000"},"capitalExpenditures":{"raw":-17000,"fmt":"-17k","longFmt":"-17,000"},"totalCashflowsFromInvestingActivities":{"raw":-17000,"fmt":"-17k","longFmt":"-17,000"},"otherCashflowsFromFinancingActivities":{"raw":1653000,"fmt":"1.65M","longFmt":"1,653,000"},"totalCashFromFinancingActivities":{"raw":1653000,"fmt":"1.65M","longFmt":"1,653,000"},"changeInCash":{"raw":-9925000,"fmt":"-9.93M","longFmt":"-9,925,000"}},{"maxAge":1,"endDate":{"raw":1546214400,"fmt":"2018-12-31"},"netIncome":{"raw":14804000,"fmt":"14.8M","longFmt":"14,804,000"},"depreciation":{"raw":470000,"fmt":"470k","longFmt":"470,000"},"changeToNetincome":{"raw":-24043000,"fmt":"-24.04M","longFmt":"-24,043,000"},"changeToLiabilities":{"raw":-2027000,"fmt":"-2.03M","longFmt":"-2,027,000"},"changeToOperatingActivities":{"raw":615000,"fmt":"615k","longFmt":"615,000"},"totalCashFromOperatingActivities":{"raw":-10181000,"fmt":"-10.18M","longFmt":"-10,181,000"},"capitalExpenditures":{"raw":-6000,"fmt":"-6k","longFmt":"-6,000"},"totalCashflowsFromInvestingActivities":{"raw":-6000,"fmt":"-6k","longFmt":"-6,000"},"otherCashflowsFromFinancingActivities":{"raw":50022000,"fmt":"50.02M","longFmt":"50,022,000"},"totalCashFromFinancingActivities":{"raw":50022000,"fmt":"50.02M","longFmt":"50,022,000"},"changeInCash":{"raw":39835000,"fmt":"39.84M","longFmt":"39,835,000"}},{"maxAge":1,"endDate":{"raw":1538265600,"fmt":"2018-09-30"},"netIncome":{"raw":59639000,"fmt":"59.64M","longFmt":"59,639,000"},"depreciation":{"raw":501000,"fmt":"501k","longFmt":"501,000"},"changeToNetincome":{"raw":-67675000,"fmt":"-67.67M","longFmt":"-67,675,000"},"changeToLiabilities":{"raw":-2477000,"fmt":"-2.48M","longFmt":"-2,477,000"},"changeToOperatingActivities":{"raw":526000,"fmt":"526k","longFmt":"526,000"},"totalCashFromOperatingActivities":{"raw":-9486000,"fmt":"-9.49M","longFmt":"-9,486,000"},"capitalExpenditures":{"raw":-11000,"fmt":"-11k","longFmt":"-11,000"},"totalCashflowsFromInvestingActivities":{"raw":-11000,"fmt":"-11k","longFmt":"-11,000"},"otherCashflowsFromFinancingActivities":{"raw":303000,"fmt":"303k","longFmt":"303,000"},"totalCashFromFinancingActivities":{"raw":303000,"fmt":"303k","longFmt":"303,000"},"changeInCash":{"raw":-9194000,"fmt":"-9.19M","longFmt":"-9,194,000"}},{"maxAge":1,"endDate":{"raw":1530316800,"fmt":"2018-06-30"},"netIncome":{"raw":10580000,"fmt":"10.58M","longFmt":"10,580,000"},"depreciation":{"raw":899000,"fmt":"899k","longFmt":"899,000"},"changeToNetincome":{"raw":-20044000,"fmt":"-20.04M","longFmt":"-20,044,000"},"changeToLiabilities":{"raw":6615000,"fmt":"6.62M","longFmt":"6,615,000"},"changeToOperatingActivities":{"raw":-947000,"fmt":"-947k","longFmt":"-947,000"},"totalCashFromOperatingActivities":{"raw":-2897000,"fmt":"-2.9M","longFmt":"-2,897,000"},"capitalExpenditures":{"raw":-10000,"fmt":"-10k","longFmt":"-10,000"},"totalCashflowsFromInvestingActivities":{"raw":-10000,"fmt":"-10k","longFmt":"-10,000"},"netBorrowings":{"raw":25000000,"fmt":"25M","longFmt":"25,000,000"},"otherCashflowsFromFinancingActivities":{"raw":-47719000,"fmt":"-47.72M","longFmt":"-47,719,000"},"totalCashFromFinancingActivities":{"raw":-22719000,"fmt":"-22.72M","longFmt":"-22,719,000"},"changeInCash":{"raw":-25626000,"fmt":"-25.63M","longFmt":"-25,626,000"}}],"maxAge":86400},"defaultKeyStatistics":{"maxAge":1,"priceHint":{"raw":2,"fmt":"2","longFmt":"2"},"enterpriseValue":{"raw":19812405248,"fmt":"19.81B","longFmt":"19,812,405,248"},"forwardPE":{"raw":42.246033,"fmt":"42.25"},"profitMargins":{"raw":5.0795097,"fmt":"507.95%"},"floatShares":{"raw":173031011,"fmt":"173.03M","longFmt":"173,031,011"},"sharesOutstanding":{"raw":26340000,"fmt":"26.34M","longFmt":"26,340,000"},"sharesShort":{"raw":309621,"fmt":"309.62k","longFmt":"309,621"},"sharesShortPriorMonth":{"raw":383645,"fmt":"383.64k","longFmt":"383,645"},"sharesShortPreviousMonthDate":{"raw":1559260800,"fmt":"2019-05-31"},"dateShortInterest":{"raw":1561680000,"fmt":"2019-06-28"},"sharesPercentSharesOut":{"raw":0.0017,"fmt":"0.17%"},"heldPercentInsiders":{"raw":0.07057,"fmt":"7.06%"},"heldPercentInstitutions":{"raw":0.87894,"fmt":"87.89%"},"shortRatio":{"raw":2.67,"fmt":"2.67"},"shortPercentOfFloat":{"raw":0.0127,"fmt":"1.27%"},"beta":{"raw":1.268917,"fmt":"1.27"},"morningStarOverallRating":{},"morningStarRiskRating":{},"category":null,"bookValue":{"raw":58.368,"fmt":"58.37"},"priceToBook":{"raw":1.8239446,"fmt":"1.82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},"revenueQuarterlyGrowth":{},"netIncomeToCommon":{"raw":70722000,"fmt":"70.72M","longFmt":"70,722,000"},"trailingEps":{"raw":0.38,"fmt":"0.38"},"forwardEps":{"raw":2.52,"fmt":"2.52"},"pegRatio":{"raw":-1.28,"fmt":"-1.28"},"lastSplitFactor":"1000/1045","lastSplitDate":{"raw":1418256000,"fmt":"2014-12-11"},"enterpriseToRevenue":{"raw":1422.998,"fmt":"1,423.00"},"enterpriseToEbitda":{"raw":-1093.219,"fmt":"-1,093.22"},"52WeekChange":{"raw":0.3505442,"fmt":"35.05%"},"SandP52WeekChange":{"raw":0.077139735,"fmt":"7.71%"},"lastDividendValue":{},"lastCapGain":{},"annualHoldingsTurnover":{}},"financialData":{"maxAge":86400,"currentPrice":{"raw":106.46,"fmt":"106.46"},"targetHighPrice":{"raw":118.0,"fmt":"118.00"},"targetLowPrice":{"raw":104.0,"fmt":"104.00"},"targetMeanPrice":{"raw":109.0,"fmt":"109.00"},"targetMedianPrice":{"raw":105.0,"fmt":"105.00"},"recommendationMean":{"raw":2.2,"fmt":"2.20"},"recommendationKey":"buy","numberOfAnalystOpinions":{"raw":3,"fmt":"3","longFmt":"3"},"totalCash":{"raw":73178000,"fmt":"73.18M","longFmt":"73,178,000"},"totalCashPerShare":{"raw":0.403,"fmt":"0.4"},"ebitda":{"raw":-18123000,"fmt":"-18.12M","longFmt":"-18,123,000"},"totalDebt":{"raw":523238016,"fmt":"523.24M","longFmt":"523,238,016"},"quickRatio":{"raw":12.565,"fmt":"12.56"},"currentRatio":{"raw":12.757,"fmt":"12.76"},"totalRevenue":{"raw":13923000,"fmt":"13.92M","longFmt":"13,923,000"},"debtToEquity":{"raw":4.941,"fmt":"4.94"},"revenuePerShare":{"raw":0.077,"fmt":"0.08"},"returnOnAssets":{"raw":-0.00106,"fmt":"-0.11%"},"returnOnEquity":{"raw":0.0067000003,"fmt":"0.67%"},"grossProfits":{"raw":20218000,"fmt":"20.22M","longFmt":"20,218,000"},"freeCashflow":{"raw":-17799124,"fmt":"-17.8M","longFmt":"-17,799,124"},"operatingCashflow":{"raw":-34125000,"fmt":"-34.12M","longFmt":"-34,125,000"},"earningsGrowth":{},"revenueGrowth":{"raw":-0.707,"fmt":"-70.70%"},"grossMargins":{"raw":0.82892,"fmt":"82.89%"},"ebitdaMargins":{"raw":-1.3016601,"fmt":"-130.17%"},"operatingMargins":{"raw":-1.4695799,"fmt":"-146.96%"},"profitMargins":{"raw":5.0795097,"fmt":"507.95%"},"financialCurrency":"USD"}}],"error":null}} </t>
  </si>
  <si>
    <t xml:space="preserve">{"quoteSummary":{"result":[{"cashflowStatementHistoryQuarterly":{"cashflowStatements":[{"maxAge":1,"endDate":{"raw":1553990400,"fmt":"2019-03-31"},"netIncome":{"raw":-14301000,"fmt":"-14.3M","longFmt":"-14,301,000"},"depreciation":{"raw":468000,"fmt":"468k","longFmt":"468,000"},"changeToNetincome":{"raw":4898000,"fmt":"4.9M","longFmt":"4,898,000"},"changeToLiabilities":{"raw":-2975000,"fmt":"-2.98M","longFmt":"-2,975,000"},"changeToOperatingActivities":{"raw":349000,"fmt":"349k","longFmt":"349,000"},"totalCashFromOperatingActivities":{"raw":-11561000,"fmt":"-11.56M","longFmt":"-11,561,000"},"capitalExpenditures":{"raw":-17000,"fmt":"-17k","longFmt":"-17,000"},"totalCashflowsFromInvestingActivities":{"raw":-17000,"fmt":"-17k","longFmt":"-17,000"},"otherCashflowsFromFinancingActivities":{"raw":1653000,"fmt":"1.65M","longFmt":"1,653,000"},"totalCashFromFinancingActivities":{"raw":1653000,"fmt":"1.65M","longFmt":"1,653,000"},"changeInCash":{"raw":-9925000,"fmt":"-9.93M","longFmt":"-9,925,000"}},{"maxAge":1,"endDate":{"raw":1546214400,"fmt":"2018-12-31"},"netIncome":{"raw":14804000,"fmt":"14.8M","longFmt":"14,804,000"},"depreciation":{"raw":470000,"fmt":"470k","longFmt":"470,000"},"changeToNetincome":{"raw":-24043000,"fmt":"-24.04M","longFmt":"-24,043,000"},"changeToLiabilities":{"raw":-2027000,"fmt":"-2.03M","longFmt":"-2,027,000"},"changeToOperatingActivities":{"raw":615000,"fmt":"615k","longFmt":"615,000"},"totalCashFromOperatingActivities":{"raw":-10181000,"fmt":"-10.18M","longFmt":"-10,181,000"},"capitalExpenditures":{"raw":-6000,"fmt":"-6k","longFmt":"-6,000"},"totalCashflowsFromInvestingActivities":{"raw":-6000,"fmt":"-6k","longFmt":"-6,000"},"otherCashflowsFromFinancingActivities":{"raw":50022000,"fmt":"50.02M","longFmt":"50,022,000"},"totalCashFromFinancingActivities":{"raw":50022000,"fmt":"50.02M","longFmt":"50,022,000"},"changeInCash":{"raw":39835000,"fmt":"39.84M","longFmt":"39,835,000"}},{"maxAge":1,"endDate":{"raw":1538265600,"fmt":"2018-09-30"},"netIncome":{"raw":59639000,"fmt":"59.64M","longFmt":"59,639,000"},"depreciation":{"raw":501000,"fmt":"501k","longFmt":"501,000"},"changeToNetincome":{"raw":-67675000,"fmt":"-67.67M","longFmt":"-67,675,000"},"changeToLiabilities":{"raw":-2477000,"fmt":"-2.48M","longFmt":"-2,477,000"},"changeToOperatingActivities":{"raw":526000,"fmt":"526k","longFmt":"526,000"},"totalCashFromOperatingActivities":{"raw":-9486000,"fmt":"-9.49M","longFmt":"-9,486,000"},"capitalExpenditures":{"raw":-11000,"fmt":"-11k","longFmt":"-11,000"},"totalCashflowsFromInvestingActivities":{"raw":-11000,"fmt":"-11k","longFmt":"-11,000"},"otherCashflowsFromFinancingActivities":{"raw":303000,"fmt":"303k","longFmt":"303,000"},"totalCashFromFinancingActivities":{"raw":303000,"fmt":"303k","longFmt":"303,000"},"changeInCash":{"raw":-9194000,"fmt":"-9.19M","longFmt":"-9,194,000"}},{"maxAge":1,"endDate":{"raw":1530316800,"fmt":"2018-06-30"},"netIncome":{"raw":10580000,"fmt":"10.58M","longFmt":"10,580,000"},"depreciation":{"raw":899000,"fmt":"899k","longFmt":"899,000"},"changeToNetincome":{"raw":-20044000,"fmt":"-20.04M","longFmt":"-20,044,000"},"changeToLiabilities":{"raw":6615000,"fmt":"6.62M","longFmt":"6,615,000"},"changeToOperatingActivities":{"raw":-947000,"fmt":"-947k","longFmt":"-947,000"},"totalCashFromOperatingActivities":{"raw":-2897000,"fmt":"-2.9M","longFmt":"-2,897,000"},"capitalExpenditures":{"raw":-10000,"fmt":"-10k","longFmt":"-10,000"},"totalCashflowsFromInvestingActivities":{"raw":-10000,"fmt":"-10k","longFmt":"-10,000"},"netBorrowings":{"raw":25000000,"fmt":"25M","longFmt":"25,000,000"},"otherCashflowsFromFinancingActivities":{"raw":-47719000,"fmt":"-47.72M","longFmt":"-47,719,000"},"totalCashFromFinancingActivities":{"raw":-22719000,"fmt":"-22.72M","longFmt":"-22,719,000"},"changeInCash":{"raw":-25626000,"fmt":"-25.63M","longFmt":"-25,626,000"}}],"maxAge":86400},"defaultKeyStatistics":{"maxAge":1,"priceHint":{"raw":2,"fmt":"2","longFmt":"2"},"enterpriseValue":{"raw":20048267264,"fmt":"20.05B","longFmt":"20,048,267,264"},"forwardPE":{"raw":31.64223,"fmt":"31.64"},"profitMargins":{"raw":5.0795097,"fmt":"507.95%"},"floatShares":{"raw":173031011,"fmt":"173.03M","longFmt":"173,031,011"},"sharesOutstanding":{"raw":152636992,"fmt":"152.64M","longFmt":"152,636,992"},"sharesShort":{"raw":5513746,"fmt":"5.51M","longFmt":"5,513,746"},"sharesShortPriorMonth":{"raw":5806562,"fmt":"5.81M","longFmt":"5,806,562"},"sharesShortPreviousMonthDate":{"raw":1559260800,"fmt":"2019-05-31"},"dateShortInterest":{"raw":1561680000,"fmt":"2019-06-28"},"sharesPercentSharesOut":{"raw":0.0304,"fmt":"3.04%"},"heldPercentInsiders":{"raw":0.032980002,"fmt":"3.30%"},"heldPercentInstitutions":{"raw":0.68564004,"fmt":"68.56%"},"shortRatio":{"raw":9.67,"fmt":"9.67"},"shortPercentOfFloat":{"raw":0.0373,"fmt":"3.73%"},"beta":{"raw":1.260309,"fmt":"1.26"},"morningStarOverallRating":{},"morningStarRiskRating":{},"category":null,"bookValue":{"raw":58.368,"fmt":"58.37"},"priceToBook":{"raw":1.8486156,"fmt":"1.85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},"revenueQuarterlyGrowth":{},"netIncomeToCommon":{"raw":70722000,"fmt":"70.72M","longFmt":"70,722,000"},"trailingEps":{"raw":0.38,"fmt":"0.38"},"forwardEps":{"raw":3.41,"fmt":"3.41"},"pegRatio":{},"lastSplitFactor":"1000/1046","lastSplitDate":{"raw":1418256000,"fmt":"2014-12-11"},"enterpriseToRevenue":{"raw":1439.939,"fmt":"1,439.94"},"enterpriseToEbitda":{"raw":-1106.233,"fmt":"-1,106.23"},"52WeekChange":{"raw":0.3656131,"fmt":"36.56%"},"SandP52WeekChange":{"raw":0.077139735,"fmt":"7.71%"},"lastDividendValue":{},"lastCapGain":{},"annualHoldingsTurnover":{}},"financialData":{"maxAge":86400,"currentPrice":{"raw":107.9,"fmt":"107.90"},"targetHighPrice":{"raw":120.0,"fmt":"120.00"},"targetLowPrice":{"raw":110.0,"fmt":"110.00"},"targetMeanPrice":{"raw":114.67,"fmt":"114.67"},"targetMedianPrice":{"raw":114.0,"fmt":"114.00"},"recommendationMean":{"raw":2.0,"fmt":"2.00"},"recommendationKey":"buy","numberOfAnalystOpinions":{"raw":3,"fmt":"3","longFmt":"3"},"totalCash":{"raw":73178000,"fmt":"73.18M","longFmt":"73,178,000"},"totalCashPerShare":{"raw":0.403,"fmt":"0.4"},"ebitda":{"raw":-18123000,"fmt":"-18.12M","longFmt":"-18,123,000"},"totalDebt":{"raw":523238016,"fmt":"523.24M","longFmt":"523,238,016"},"quickRatio":{"raw":12.565,"fmt":"12.56"},"currentRatio":{"raw":12.757,"fmt":"12.76"},"totalRevenue":{"raw":13923000,"fmt":"13.92M","longFmt":"13,923,000"},"debtToEquity":{"raw":4.941,"fmt":"4.94"},"revenuePerShare":{"raw":0.077,"fmt":"0.08"},"returnOnAssets":{"raw":-0.00106,"fmt":"-0.11%"},"returnOnEquity":{"raw":0.0067000003,"fmt":"0.67%"},"grossProfits":{"raw":20218000,"fmt":"20.22M","longFmt":"20,218,000"},"freeCashflow":{"raw":-17799124,"fmt":"-17.8M","longFmt":"-17,799,124"},"operatingCashflow":{"raw":-34125000,"fmt":"-34.12M","longFmt":"-34,125,000"},"earningsGrowth":{},"revenueGrowth":{"raw":-0.707,"fmt":"-70.70%"},"grossMargins":{"raw":0.82892,"fmt":"82.89%"},"ebitdaMargins":{"raw":-1.3016601,"fmt":"-130.17%"},"operatingMargins":{"raw":-1.4695799,"fmt":"-146.96%"},"profitMargins":{"raw":5.0795097,"fmt":"507.95%"},"financialCurrency":"USD"}}],"error":null}} </t>
  </si>
  <si>
    <t xml:space="preserve">{"quoteSummary":{"result":[{"cashflowStatementHistoryQuarterly":{"cashflowStatements":[{"maxAge":1,"endDate":{"raw":1553990400,"fmt":"2019-03-31"},"netIncome":{"raw":680000000,"fmt":"680M","longFmt":"680,000,000"},"depreciation":{"raw":862000000,"fmt":"862M","longFmt":"862,000,000"},"changeToNetincome":{"raw":393000000,"fmt":"393M","longFmt":"393,000,000"},"changeToLiabilities":{"raw":0,"fmt":null,"longFmt":"0"},"changeToOperatingActivities":{"raw":-338000000,"fmt":"-338M","longFmt":"-338,000,000"},"totalCashFromOperatingActivities":{"raw":1597000000,"fmt":"1.6B","longFmt":"1,597,000,000"},"capitalExpenditures":{"raw":-7029000000,"fmt":"-7.03B","longFmt":"-7,029,000,000"},"otherCashflowsFromInvestingActivities":{"raw":84000000,"fmt":"84M","longFmt":"84,000,000"},"totalCashflowsFromInvestingActivities":{"raw":-6945000000,"fmt":"-6.95B","longFmt":"-6,945,000,000"},"dividendsPaid":{"raw":-598000000,"fmt":"-598M","longFmt":"-598,000,000"},"netBorrowings":{"raw":2104000000,"fmt":"2.1B","longFmt":"2,104,000,000"},"otherCashflowsFromFinancingActivities":{"raw":-99000000,"fmt":"-99M","longFmt":"-99,000,000"},"totalCashFromFinancingActivities":{"raw":1427000000,"fmt":"1.43B","longFmt":"1,427,000,000"},"effectOfExchangeRate":{"raw":9000000,"fmt":"9M","longFmt":"9,000,000"},"changeInCash":{"raw":-3912000000,"fmt":"-3.91B","longFmt":"-3,912,000,000"},"issuanceOfStock":{"raw":20000000,"fmt":"20M","longFmt":"20,000,000"}},{"maxAge":1,"endDate":{"raw":1546214400,"fmt":"2018-12-31"},"netIncome":{"raw":409000000,"fmt":"409M","longFmt":"409,000,000"},"depreciation":{"raw":1152000000,"fmt":"1.15B","longFmt":"1,152,000,000"},"changeToNetincome":{"raw":-125000000,"fmt":"-125M","longFmt":"-125,000,000"},"changeToLiabilities":{"raw":0,"fmt":null,"longFmt":"0"},"changeToOperatingActivities":{"raw":-68000000,"fmt":"-68M","longFmt":"-68,000,000"},"totalCashFromOperatingActivities":{"raw":1368000000,"fmt":"1.37B","longFmt":"1,368,000,000"},"capitalExpenditures":{"raw":-3747000000,"fmt":"-3.75B","longFmt":"-3,747,000,000"},"otherCashflowsFromInvestingActivities":{"raw":68000000,"fmt":"68M","longFmt":"68,000,000"},"totalCashflowsFromInvestingActivities":{"raw":-2389000000,"fmt":"-2.39B","longFmt":"-2,389,000,000"},"dividendsPaid":{"raw":-531000000,"fmt":"-531M","longFmt":"-531,000,000"},"netBorrowings":{"raw":4466000000,"fmt":"4.47B","longFmt":"4,466,000,000"},"otherCashflowsFromFinancingActivities":{"raw":1620000000,"fmt":"1.62B","longFmt":"1,620,000,000"},"totalCashFromFinancingActivities":{"raw":5559000000,"fmt":"5.56B","longFmt":"5,559,000,000"},"effectOfExchangeRate":{"raw":-6000000,"fmt":"-6M","longFmt":"-6,000,000"},"changeInCash":{"raw":4532000000,"fmt":"4.53B","longFmt":"4,532,000,000"},"issuanceOfStock":{"raw":4000000,"fmt":"4M","longFmt":"4,000,000"}},{"maxAge":1,"endDate":{"raw":1538265600,"fmt":"2018-09-30"},"netIncome":{"raw":1007000000,"fmt":"1.01B","longFmt":"1,007,000,000"},"depreciation":{"raw":1180000000,"fmt":"1.18B","longFmt":"1,180,000,000"},"changeToNetincome":{"raw":69000000,"fmt":"69M","longFmt":"69,000,000"},"changeToLiabilities":{"raw":0,"fmt":null,"longFmt":"0"},"changeToOperatingActivities":{"raw":37000000,"fmt":"37M","longFmt":"37,000,000"},"totalCashFromOperatingActivities":{"raw":2292000000,"fmt":"2.29B","longFmt":"2,292,000,000"},"capitalExpenditures":{"raw":-3334000000,"fmt":"-3.33B","longFmt":"-3,334,000,000"},"investments":{"raw":4000000,"fmt":"4M","longFmt":"4,000,000"},"otherCashflowsFromInvestingActivities":{"raw":-203000000,"fmt":"-203M","longFmt":"-203,000,000"},"totalCashflowsFromInvestingActivities":{"raw":-3206000000,"fmt":"-3.21B","longFmt":"-3,206,000,000"},"dividendsPaid":{"raw":-523000000,"fmt":"-523M","longFmt":"-523,000,000"},"netBorrowings":{"raw":787000000,"fmt":"787M","longFmt":"787,000,000"},"otherCashflowsFromFinancingActivities":{"raw":-82000000,"fmt":"-82M","longFmt":"-82,000,000"},"totalCashFromFinancingActivities":{"raw":885000000,"fmt":"885M","longFmt":"885,000,000"},"effectOfExchangeRate":{"raw":14000000,"fmt":"14M","longFmt":"14,000,000"},"changeInCash":{"raw":-15000000,"fmt":"-15M","longFmt":"-15,000,000"},"issuanceOfStock":{"raw":703000000,"fmt":"703M","longFmt":"703,000,000"}},{"maxAge":1,"endDate":{"raw":1530316800,"fmt":"2018-06-30"},"netIncome":{"raw":795000000,"fmt":"795M","longFmt":"795,000,000"},"depreciation":{"raw":891000000,"fmt":"891M","longFmt":"891,000,000"},"changeToNetincome":{"raw":136000000,"fmt":"136M","longFmt":"136,000,000"},"changeToLiabilities":{"raw":0,"fmt":null,"longFmt":"0"},"changeToOperatingActivities":{"raw":-179000000,"fmt":"-179M","longFmt":"-179,000,000"},"totalCashFromOperatingActivities":{"raw":1643000000,"fmt":"1.64B","longFmt":"1,643,000,000"},"capitalExpenditures":{"raw":-2335000000,"fmt":"-2.33B","longFmt":"-2,335,000,000"},"investments":{"raw":633000000,"fmt":"633M","longFmt":"633,000,000"},"otherCashflowsFromInvestingActivities":{"raw":14000000,"fmt":"14M","longFmt":"14,000,000"},"totalCashflowsFromInvestingActivities":{"raw":-1688000000,"fmt":"-1.69B","longFmt":"-1,688,000,000"},"dividendsPaid":{"raw":-524000000,"fmt":"-524M","longFmt":"-524,000,000"},"netBorrowings":{"raw":427000000,"fmt":"427M","longFmt":"427,000,000"},"otherCashflowsFromFinancingActivities":{"raw":-28000000,"fmt":"-28M","longFmt":"-28,000,000"},"totalCashFromFinancingActivities":{"raw":-121000000,"fmt":"-121M","longFmt":"-121,000,000"},"effectOfExchangeRate":{"raw":-6000000,"fmt":"-6M","longFmt":"-6,000,000"},"changeInCash":{"raw":-172000000,"fmt":"-172M","longFmt":"-172,000,000"},"issuanceOfStock":{"raw":4000000,"fmt":"4M","longFmt":"4,000,000"}}],"maxAge":86400},"defaultKeyStatistics":{"maxAge":1,"priceHint":{"raw":2,"fmt":"2","longFmt":"2"},"enterpriseValue":{"raw":142951645184,"fmt":"142.95B","longFmt":"142,951,645,184"},"forwardPE":{"raw":22.844543,"fmt":"22.84"},"profitMargins":{"raw":0.17037001,"fmt":"17.04%"},"floatShares":{"raw":477910413,"fmt":"477.91M","longFmt":"477,910,413"},"sharesOutstanding":{"raw":478935008,"fmt":"478.94M","longFmt":"478,935,008"},"sharesShort":{"raw":4967443,"fmt":"4.97M","longFmt":"4,967,443"},"sharesShortPriorMonth":{"raw":6398693,"fmt":"6.4M","longFmt":"6,398,693"},"sharesShortPreviousMonthDate":{"raw":1559260800,"fmt":"2019-05-31"},"dateShortInterest":{"raw":1561680000,"fmt":"2019-06-28"},"sharesPercentSharesOut":{"raw":0.0104,"fmt":"1.04%"},"heldPercentInsiders":{"raw":0.0019,"fmt":"0.19%"},"heldPercentInstitutions":{"raw":0.79193,"fmt":"79.19%"},"shortRatio":{"raw":2.75,"fmt":"2.75"},"shortPercentOfFloat":{"raw":0.0104,"fmt":"1.04%"},"beta":{"raw":0.145212,"fmt":"0.15"},"morningStarOverallRating":{},"morningStarRiskRating":{},"category":null,"bookValue":{"raw":71.463,"fmt":"71.46"},"priceToBook":{"raw":2.8994026,"fmt":"2.90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-0.847,"fmt":"-84.70%"},"revenueQuarterlyGrowth":{},"netIncomeToCommon":{"raw":2887000064,"fmt":"2.89B","longFmt":"2,887,000,064"},"trailingEps":{"raw":6.006,"fmt":"6.01"},"forwardEps":{"raw":9.07,"fmt":"9.07"},"pegRatio":{"raw":3.01,"fmt":"3.01"},"lastSplitFactor":"1/2","lastSplitDate":{"raw":1110931200,"fmt":"2005-03-16"},"enterpriseToRevenue":{"raw":8.436,"fmt":"8.44"},"enterpriseToEbitda":{"raw":16.665,"fmt":"16.67"},"52WeekChange":{"raw":0.23215342,"fmt":"23.22%"},"SandP52WeekChange":{"raw":0.077139735,"fmt":"7.71%"},"lastDividendValue":{},"lastCapGain":{},"annualHoldingsTurnover":{}},"financialData":{"maxAge":86400,"currentPrice":{"raw":207.2,"fmt":"207.20"},"targetHighPrice":{"raw":240.0,"fmt":"240.00"},"targetLowPrice":{"raw":191.0,"fmt":"191.00"},"targetMeanPrice":{"raw":212.78,"fmt":"212.78"},"targetMedianPrice":{"raw":213.5,"fmt":"213.50"},"recommendationMean":{"raw":1.8,"fmt":"1.80"},"recommendationKey":"buy","numberOfAnalystOpinions":{"raw":16,"fmt":"16","longFmt":"16"},"totalCash":{"raw":972000000,"fmt":"972M","longFmt":"972,000,000"},"totalCashPerShare":{"raw":2.03,"fmt":"2.03"},"ebitda":{"raw":8577999872,"fmt":"8.58B","longFmt":"8,577,999,872"},"totalDebt":{"raw":40213000192,"fmt":"40.21B","longFmt":"40,213,000,192"},"quickRatio":{"raw":0.22,"fmt":"0.22"},"currentRatio":{"raw":0.459,"fmt":"0.46"},"totalRevenue":{"raw":16945000448,"fmt":"16.95B","longFmt":"16,945,000,448"},"debtToEquity":{"raw":106.072,"fmt":"106.07"},"revenuePerShare":{"raw":35.666,"fmt":"35.67"},"returnOnAssets":{"raw":0.02763,"fmt":"2.76%"},"returnOnEquity":{"raw":0.06895,"fmt":"6.89%"},"grossProfits":{"raw":9665000000,"fmt":"9.66B","longFmt":"9,665,000,000"},"freeCashflow":{"raw":-10745499648,"fmt":"-10.75B","longFmt":"-10,745,499,648"},"operatingCashflow":{"raw":6898999808,"fmt":"6.9B","longFmt":"6,898,999,808"},"earningsGrowth":{"raw":-0.849,"fmt":"-84.90%"},"revenueGrowth":{"raw":0.057,"fmt":"5.70%"},"grossMargins":{"raw":0.57191,"fmt":"57.19%"},"ebitdaMargins":{"raw":0.50623,"fmt":"50.62%"},"operatingMargins":{"raw":0.26521,"fmt":"26.52%"},"profitMargins":{"raw":0.17037001,"fmt":"17.04%"},"financialCurrency":"USD"}}],"error":null}} </t>
  </si>
  <si>
    <t xml:space="preserve">{"quoteSummary":{"result":[{"cashflowStatementHistoryQuarterly":{"cashflowStatements":[{"maxAge":1,"endDate":{"raw":1553990400,"fmt":"2019-03-31"},"netIncome":{"raw":424000000,"fmt":"424M","longFmt":"424,000,000"},"depreciation":{"raw":413000000,"fmt":"413M","longFmt":"413,000,000"},"changeToNetincome":{"raw":109000000,"fmt":"109M","longFmt":"109,000,000"},"changeToAccountReceivables":{"raw":-43000000,"fmt":"-43M","longFmt":"-43,000,000"},"changeToLiabilities":{"raw":-108000000,"fmt":"-108M","longFmt":"-108,000,000"},"changeToInventory":{"raw":31000000,"fmt":"31M","longFmt":"31,000,000"},"changeToOperatingActivities":{"raw":-343000000,"fmt":"-343M","longFmt":"-343,000,000"},"totalCashFromOperatingActivities":{"raw":464000000,"fmt":"464M","longFmt":"464,000,000"},"capitalExpenditures":{"raw":-869000000,"fmt":"-869M","longFmt":"-869,000,000"},"otherCashflowsFromInvestingActivities":{"raw":-67000000,"fmt":"-67M","longFmt":"-67,000,000"},"totalCashflowsFromInvestingActivities":{"raw":-888000000,"fmt":"-888M","longFmt":"-888,000,000"},"dividendsPaid":{"raw":-226000000,"fmt":"-226M","longFmt":"-226,000,000"},"netBorrowings":{"raw":-317000000,"fmt":"-317M","longFmt":"-317,000,000"},"otherCashflowsFromFinancingActivities":{"raw":-3000000,"fmt":"-3M","longFmt":"-3,000,000"},"totalCashFromFinancingActivities":{"raw":-108000000,"fmt":"-108M","longFmt":"-108,000,000"},"changeInCash":{"raw":-532000000,"fmt":"-532M","longFmt":"-532,000,000"},"issuanceOfStock":{"raw":438000000,"fmt":"438M","longFmt":"438,000,000"}},{"maxAge":1,"endDate":{"raw":1546214400,"fmt":"2018-12-31"},"netIncome":{"raw":331000000,"fmt":"331M","longFmt":"331,000,000"},"depreciation":{"raw":377000000,"fmt":"377M","longFmt":"377,000,000"},"changeToNetincome":{"raw":-19000000,"fmt":"-19M","longFmt":"-19,000,000"},"changeToAccountReceivables":{"raw":106000000,"fmt":"106M","longFmt":"106,000,000"},"changeToLiabilities":{"raw":-38000000,"fmt":"-38M","longFmt":"-38,000,000"},"changeToInventory":{"raw":-16000000,"fmt":"-16M","longFmt":"-16,000,000"},"changeToOperatingActivities":{"raw":363000000,"fmt":"363M","longFmt":"363,000,000"},"totalCashFromOperatingActivities":{"raw":1095000000,"fmt":"1.09B","longFmt":"1,095,000,000"},"capitalExpenditures":{"raw":-976000000,"fmt":"-976M","longFmt":"-976,000,000"},"otherCashflowsFromInvestingActivities":{"raw":-65000000,"fmt":"-65M","longFmt":"-65,000,000"},"totalCashflowsFromInvestingActivities":{"raw":-2524000000,"fmt":"-2.52B","longFmt":"-2,524,000,000"},"dividendsPaid":{"raw":-211000000,"fmt":"-211M","longFmt":"-211,000,000"},"netBorrowings":{"raw":1720000000,"fmt":"1.72B","longFmt":"1,720,000,000"},"otherCashflowsFromFinancingActivities":{"raw":-38000000,"fmt":"-38M","longFmt":"-38,000,000"},"totalCashFromFinancingActivities":{"raw":2190000000,"fmt":"2.19B","longFmt":"2,190,000,000"},"changeInCash":{"raw":761000000,"fmt":"761M","longFmt":"761,000,000"},"issuanceOfStock":{"raw":719000000,"fmt":"719M","longFmt":"719,000,000"}},{"maxAge":1,"endDate":{"raw":1538265600,"fmt":"2018-09-30"},"netIncome":{"raw":435000000,"fmt":"435M","longFmt":"435,000,000"},"depreciation":{"raw":359000000,"fmt":"359M","longFmt":"359,000,000"},"changeToNetincome":{"raw":156000000,"fmt":"156M","longFmt":"156,000,000"},"changeToAccountReceivables":{"raw":-251000000,"fmt":"-251M","longFmt":"-251,000,000"},"changeToLiabilities":{"raw":53000000,"fmt":"53M","longFmt":"53,000,000"},"changeToInventory":{"raw":-20000000,"fmt":"-20M","longFmt":"-20,000,000"},"changeToOperatingActivities":{"raw":-173000000,"fmt":"-173M","longFmt":"-173,000,000"},"totalCashFromOperatingActivities":{"raw":560000000,"fmt":"560M","longFmt":"560,000,000"},"capitalExpenditures":{"raw":-1026000000,"fmt":"-1.03B","longFmt":"-1,026,000,000"},"otherCashflowsFromInvestingActivities":{"raw":-55000000,"fmt":"-55M","longFmt":"-55,000,000"},"totalCashflowsFromInvestingActivities":{"raw":-1081000000,"fmt":"-1.08B","longFmt":"-1,081,000,000"},"dividendsPaid":{"raw":-211000000,"fmt":"-211M","longFmt":"-211,000,000"},"netBorrowings":{"raw":48000000,"fmt":"48M","longFmt":"48,000,000"},"otherCashflowsFromFinancingActivities":{"raw":-5000000,"fmt":"-5M","longFmt":"-5,000,000"},"totalCashFromFinancingActivities":{"raw":-155000000,"fmt":"-155M","longFmt":"-155,000,000"},"changeInCash":{"raw":-676000000,"fmt":"-676M","longFmt":"-676,000,000"},"issuanceOfStock":{"raw":13000000,"fmt":"13M","longFmt":"13,000,000"}},{"maxAge":1,"endDate":{"raw":1530316800,"fmt":"2018-06-30"},"netIncome":{"raw":188000000,"fmt":"188M","longFmt":"188,000,000"},"depreciation":{"raw":354000000,"fmt":"354M","longFmt":"354,000,000"},"changeToNetincome":{"raw":59000000,"fmt":"59M","longFmt":"59,000,000"},"changeToAccountReceivables":{"raw":152000000,"fmt":"152M","longFmt":"152,000,000"},"changeToLiabilities":{"raw":-91000000,"fmt":"-91M","longFmt":"-91,000,000"},"changeToInventory":{"raw":-17000000,"fmt":"-17M","longFmt":"-17,000,000"},"changeToOperatingActivities":{"raw":223000000,"fmt":"223M","longFmt":"223,000,000"},"totalCashFromOperatingActivities":{"raw":897000000,"fmt":"897M","longFmt":"897,000,000"},"capitalExpenditures":{"raw":-905000000,"fmt":"-905M","longFmt":"-905,000,000"},"otherCashflowsFromInvestingActivities":{"raw":-52000000,"fmt":"-52M","longFmt":"-52,000,000"},"totalCashflowsFromInvestingActivities":{"raw":-957000000,"fmt":"-957M","longFmt":"-957,000,000"},"dividendsPaid":{"raw":-211000000,"fmt":"-211M","longFmt":"-211,000,000"},"netBorrowings":{"raw":511000000,"fmt":"511M","longFmt":"511,000,000"},"otherCashflowsFromFinancingActivities":{"raw":-15000000,"fmt":"-15M","longFmt":"-15,000,000"},"totalCashFromFinancingActivities":{"raw":298000000,"fmt":"298M","longFmt":"298,000,000"},"changeInCash":{"raw":238000000,"fmt":"238M","longFmt":"238,000,000"},"issuanceOfStock":{"raw":13000000,"fmt":"13M","longFmt":"13,000,000"}}],"maxAge":86400},"defaultKeyStatistics":{"maxAge":1,"priceHint":{"raw":2,"fmt":"2","longFmt":"2"},"enterpriseValue":{"raw":49958612992,"fmt":"49.96B","longFmt":"49,958,612,992"},"forwardPE":{"raw":19.111595,"fmt":"19.11"},"profitMargins":{"raw":0.11035,"fmt":"11.03%"},"floatShares":{"raw":326697312,"fmt":"326.7M","longFmt":"326,697,312"},"sharesOutstanding":{"raw":326947008,"fmt":"326.95M","longFmt":"326,947,008"},"sharesShort":{"raw":7073345,"fmt":"7.07M","longFmt":"7,073,345"},"sharesShortPriorMonth":{"raw":6597055,"fmt":"6.6M","longFmt":"6,597,055"},"sharesShortPreviousMonthDate":{"raw":1559260800,"fmt":"2019-05-31"},"dateShortInterest":{"raw":1561680000,"fmt":"2019-06-28"},"sharesPercentSharesOut":{"raw":0.0216,"fmt":"2.16%"},"heldPercentInsiders":{"raw":0.00168,"fmt":"0.17%"},"heldPercentInstitutions":{"raw":0.61379004,"fmt":"61.38%"},"shortRatio":{"raw":3.78,"fmt":"3.78"},"shortPercentOfFloat":{"raw":0.022,"fmt":"2.20%"},"beta":{"raw":0.226044,"fmt":"0.23"},"morningStarOverallRating":{},"morningStarRiskRating":{},"category":null,"bookValue":{"raw":53.116,"fmt":"53.12"},"priceToBook":{"raw":1.6443255,"fmt":"1.64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-0.009,"fmt":"-0.90%"},"revenueQuarterlyGrowth":{},"netIncomeToCommon":{"raw":1378000000,"fmt":"1.38B","longFmt":"1,378,000,000"},"trailingEps":{"raw":4.368,"fmt":"4.37"},"forwardEps":{"raw":4.57,"fmt":"4.57"},"pegRatio":{"raw":5.96,"fmt":"5.96"},"lastSplitFactor":"1/2","lastSplitDate":{"raw":615427200,"fmt":"1989-07-03"},"enterpriseToRevenue":{"raw":4.001,"fmt":"4.00"},"enterpriseToEbitda":{"raw":12.748,"fmt":"12.75"},"52WeekChange":{"raw":0.11805558,"fmt":"11.81%"},"SandP52WeekChange":{"raw":0.077139735,"fmt":"7.71%"},"lastDividendValue":{},"lastCapGain":{},"annualHoldingsTurnover":{}},"financialData":{"maxAge":86400,"currentPrice":{"raw":87.34,"fmt":"87.34"},"targetHighPrice":{"raw":98.0,"fmt":"98.00"},"targetLowPrice":{"raw":76.0,"fmt":"76.00"},"targetMeanPrice":{"raw":85.93,"fmt":"85.93"},"targetMedianPrice":{"raw":85.0,"fmt":"85.00"},"recommendationMean":{"raw":3.3,"fmt":"3.30"},"recommendationKey":"hold","numberOfAnalystOpinions":{"raw":15,"fmt":"15","longFmt":"15"},"totalCash":{"raw":406000000,"fmt":"406M","longFmt":"406,000,000"},"totalCashPerShare":{"raw":1.241,"fmt":"1.24"},"ebitda":{"raw":3919000064,"fmt":"3.92B","longFmt":"3,919,000,064"},"totalDebt":{"raw":21272000512,"fmt":"21.27B","longFmt":"21,272,000,512"},"quickRatio":{"raw":0.399,"fmt":"0.40"},"currentRatio":{"raw":0.596,"fmt":"0.60"},"totalRevenue":{"raw":12487000064,"fmt":"12.49B","longFmt":"12,487,000,064"},"debtToEquity":{"raw":121.547,"fmt":"121.55"},"revenuePerShare":{"raw":39.676,"fmt":"39.68"},"returnOnAssets":{"raw":0.02905,"fmt":"2.91%"},"returnOnEquity":{"raw":0.08437,"fmt":"8.44%"},"grossProfits":{"raw":6237000000,"fmt":"6.24B","longFmt":"6,237,000,000"},"freeCashflow":{"raw":-1690249984,"fmt":"-1.69B","longFmt":"-1,690,249,984"},"operatingCashflow":{"raw":3016000000,"fmt":"3.02B","longFmt":"3,016,000,000"},"earningsGrowth":{"raw":-0.044,"fmt":"-4.40%"},"revenueGrowth":{"raw":0.045,"fmt":"4.50%"},"grossMargins":{"raw":0.50997,"fmt":"51.00%"},"ebitdaMargins":{"raw":0.31385002,"fmt":"31.39%"},"operatingMargins":{"raw":0.19348,"fmt":"19.35%"},"profitMargins":{"raw":0.11035,"fmt":"11.03%"},"financialCurrency":"USD"}}],"error":null}} </t>
  </si>
  <si>
    <t xml:space="preserve">{"quoteSummary":{"result":[{"cashflowStatementHistoryQuarterly":{"cashflowStatements":[{"maxAge":1,"endDate":{"raw":1553990400,"fmt":"2019-03-31"},"netIncome":{"raw":72762000,"fmt":"72.76M","longFmt":"72,762,000"},"depreciation":{"raw":73860000,"fmt":"73.86M","longFmt":"73,860,000"},"changeToNetincome":{"raw":7520000,"fmt":"7.52M","longFmt":"7,520,000"},"changeToAccountReceivables":{"raw":3757000,"fmt":"3.76M","longFmt":"3,757,000"},"changeToLiabilities":{"raw":92389000,"fmt":"92.39M","longFmt":"92,389,000"},"changeToOperatingActivities":{"raw":-13646000,"fmt":"-13.65M","longFmt":"-13,646,000"},"totalCashFromOperatingActivities":{"raw":285997000,"fmt":"286M","longFmt":"285,997,000"},"capitalExpenditures":{"raw":-16968000,"fmt":"-16.97M","longFmt":"-16,968,000"},"otherCashflowsFromInvestingActivities":{"raw":-1831000,"fmt":"-1.83M","longFmt":"-1,831,000"},"totalCashflowsFromInvestingActivities":{"raw":-88958000,"fmt":"-88.96M","longFmt":"-88,958,000"},"dividendsPaid":{"raw":-40735000,"fmt":"-40.73M","longFmt":"-40,735,000"},"netBorrowings":{"raw":-2500000,"fmt":"-2.5M","longFmt":"-2,500,000"},"totalCashFromFinancingActivities":{"raw":-27389000,"fmt":"-27.39M","longFmt":"-27,389,000"},"effectOfExchangeRate":{"raw":1992000,"fmt":"1.99M","longFmt":"1,992,000"},"changeInCash":{"raw":171642000,"fmt":"171.64M","longFmt":"171,642,000"},"repurchaseOfStock":{"raw":-1965000,"fmt":"-1.97M","longFmt":"-1,965,000"},"issuanceOfStock":{"raw":17811000,"fmt":"17.81M","longFmt":"17,811,000"}},{"maxAge":1,"endDate":{"raw":1546214400,"fmt":"2018-12-31"},"netIncome":{"raw":104432000,"fmt":"104.43M","longFmt":"104,432,000"},"depreciation":{"raw":69753000,"fmt":"69.75M","longFmt":"69,753,000"},"changeToNetincome":{"raw":5311000,"fmt":"5.31M","longFmt":"5,311,000"},"changeToAccountReceivables":{"raw":-48381000,"fmt":"-48.38M","longFmt":"-48,381,000"},"changeToLiabilities":{"raw":-1495000,"fmt":"-1.5M","longFmt":"-1,495,000"},"changeToOperatingActivities":{"raw":5275000,"fmt":"5.28M","longFmt":"5,275,000"},"totalCashFromOperatingActivities":{"raw":189103000,"fmt":"189.1M","longFmt":"189,103,000"},"capitalExpenditures":{"raw":-8969000,"fmt":"-8.97M","longFmt":"-8,969,000"},"otherCashflowsFromInvestingActivities":{"raw":-5369000,"fmt":"-5.37M","longFmt":"-5,369,000"},"totalCashflowsFromInvestingActivities":{"raw":-325623000,"fmt":"-325.62M","longFmt":"-325,623,000"},"dividendsPaid":{"raw":-40700000,"fmt":"-40.7M","longFmt":"-40,700,000"},"netBorrowings":{"raw":-2500000,"fmt":"-2.5M","longFmt":"-2,500,000"},"totalCashFromFinancingActivities":{"raw":-49856000,"fmt":"-49.86M","longFmt":"-49,856,000"},"effectOfExchangeRate":{"raw":-6329000,"fmt":"-6.33M","longFmt":"-6,329,000"},"changeInCash":{"raw":-192705000,"fmt":"-192.71M","longFmt":"-192,705,000"},"repurchaseOfStock":{"raw":-12815000,"fmt":"-12.81M","longFmt":"-12,815,000"},"issuanceOfStock":{"raw":6159000,"fmt":"6.16M","longFmt":"6,159,000"}},{"maxAge":1,"endDate":{"raw":1538265600,"fmt":"2018-09-30"},"netIncome":{"raw":36324000,"fmt":"36.32M","longFmt":"36,324,000"},"depreciation":{"raw":69730000,"fmt":"69.73M","longFmt":"69,730,000"},"changeToNetincome":{"raw":20930000,"fmt":"20.93M","longFmt":"20,930,000"},"changeToAccountReceivables":{"raw":68529000,"fmt":"68.53M","longFmt":"68,529,000"},"changeToLiabilities":{"raw":-97404000,"fmt":"-97.4M","longFmt":"-97,404,000"},"changeToOperatingActivities":{"raw":12176000,"fmt":"12.18M","longFmt":"12,176,000"},"totalCashFromOperatingActivities":{"raw":171401000,"fmt":"171.4M","longFmt":"171,401,000"},"capitalExpenditures":{"raw":-24495000,"fmt":"-24.5M","longFmt":"-24,495,000"},"otherCashflowsFromInvestingActivities":{"raw":-1004000,"fmt":"-1M","longFmt":"-1,004,000"},"totalCashflowsFromInvestingActivities":{"raw":-27778000,"fmt":"-27.78M","longFmt":"-27,778,000"},"dividendsPaid":{"raw":-40466000,"fmt":"-40.47M","longFmt":"-40,466,000"},"netBorrowings":{"raw":-2500000,"fmt":"-2.5M","longFmt":"-2,500,000"},"otherCashflowsFromFinancingActivities":{"raw":-905000,"fmt":"-905k","longFmt":"-905,000"},"totalCashFromFinancingActivities":{"raw":-37463000,"fmt":"-37.46M","longFmt":"-37,463,000"},"effectOfExchangeRate":{"raw":428000,"fmt":"428k","longFmt":"428,000"},"changeInCash":{"raw":106588000,"fmt":"106.59M","longFmt":"106,588,000"},"repurchaseOfStock":{"raw":-11719000,"fmt":"-11.72M","longFmt":"-11,719,000"},"issuanceOfStock":{"raw":18127000,"fmt":"18.13M","longFmt":"18,127,000"}},{"maxAge":1,"endDate":{"raw":1530316800,"fmt":"2018-06-30"},"netIncome":{"raw":61723000,"fmt":"61.72M","longFmt":"61,723,000"},"depreciation":{"raw":70200000,"fmt":"70.2M","longFmt":"70,200,000"},"changeToNetincome":{"raw":30568000,"fmt":"30.57M","longFmt":"30,568,000"},"changeToAccountReceivables":{"raw":33132000,"fmt":"33.13M","longFmt":"33,132,000"},"changeToLiabilities":{"raw":-38447000,"fmt":"-38.45M","longFmt":"-38,447,000"},"changeToOperatingActivities":{"raw":8028000,"fmt":"8.03M","longFmt":"8,028,000"},"totalCashFromOperatingActivities":{"raw":205459000,"fmt":"205.46M","longFmt":"205,459,000"},"capitalExpenditures":{"raw":-22280000,"fmt":"-22.28M","longFmt":"-22,280,000"},"otherCashflowsFromInvestingActivities":{"raw":-6855000,"fmt":"-6.86M","longFmt":"-6,855,000"},"totalCashflowsFromInvestingActivities":{"raw":-29204000,"fmt":"-29.2M","longFmt":"-29,204,000"},"dividendsPaid":{"raw":-40617000,"fmt":"-40.62M","longFmt":"-40,617,000"},"netBorrowings":{"raw":-43800000,"fmt":"-43.8M","longFmt":"-43,800,000"},"otherCashflowsFromFinancingActivities":{"raw":-4375000,"fmt":"-4.38M","longFmt":"-4,375,000"},"totalCashFromFinancingActivities":{"raw":-78921000,"fmt":"-78.92M","longFmt":"-78,921,000"},"effectOfExchangeRate":{"raw":-19889000,"fmt":"-19.89M","longFmt":"-19,889,000"},"changeInCash":{"raw":77445000,"fmt":"77.44M","longFmt":"77,445,000"},"repurchaseOfStock":{"raw":-11719000,"fmt":"-11.72M","longFmt":"-11,719,000"},"issuanceOfStock":{"raw":9871000,"fmt":"9.87M","longFmt":"9,871,000"}}],"maxAge":86400},"defaultKeyStatistics":{"maxAge":1,"priceHint":{"raw":2,"fmt":"2","longFmt":"2"},"enterpriseValue":{"raw":13338267648,"fmt":"13.34B","longFmt":"13,338,267,648"},"forwardPE":{"raw":14.328859,"fmt":"14.33"},"profitMargins":{"raw":0.09571,"fmt":"9.57%"},"floatShares":{"raw":264028133,"fmt":"264.03M","longFmt":"264,028,133"},"sharesOutstanding":{"raw":269486016,"fmt":"269.49M","longFmt":"269,486,016"},"sharesShort":{"raw":3395155,"fmt":"3.4M","longFmt":"3,395,155"},"sharesShortPriorMonth":{"raw":3643518,"fmt":"3.64M","longFmt":"3,643,518"},"sharesShortPreviousMonthDate":{"raw":1559260800,"fmt":"2019-05-31"},"dateShortInterest":{"raw":1561680000,"fmt":"2019-06-28"},"sharesPercentSharesOut":{"raw":0.0126,"fmt":"1.26%"},"heldPercentInsiders":{"raw":0.022,"fmt":"2.20%"},"heldPercentInstitutions":{"raw":0.77595,"fmt":"77.60%"},"shortRatio":{"raw":4.1,"fmt":"4.1"},"shortPercentOfFloat":{"raw":0.012999999,"fmt":"1.30%"},"beta":{"raw":0.535069,"fmt":"0.54"},"morningStarOverallRating":{},"morningStarRiskRating":{},"category":null,"bookValue":{"raw":14.293,"fmt":"14.29"},"priceToBook":{"raw":2.9874763,"fmt":"2.99"},"annualReportExpenseRatio":{},"ytdReturn":{},"beta3Year":{},"totalAssets":{},"yield":{},"fundFamily":null,"fundInceptionDate":{},"legalType":null,"threeYearAverageReturn":{},"fiveYearAverageReturn":{},"priceToSalesTrailing12Months":{},"lastFiscalYearEnd":{"raw":1530316800,"fmt":"2018-06-30"},"nextFiscalYearEnd":{"raw":1593475200,"fmt":"2020-06-30"},"mostRecentQuarter":{"raw":1553990400,"fmt":"2019-03-31"},"earningsQuarterlyGrowth":{"raw":0.238,"fmt":"23.80%"},"revenueQuarterlyGrowth":{},"netIncomeToCommon":{"raw":275240992,"fmt":"275.24M","longFmt":"275,240,992"},"trailingEps":{"raw":1.02,"fmt":"1.02"},"forwardEps":{"raw":2.98,"fmt":"2.98"},"pegRatio":{"raw":1.39,"fmt":"1.39"},"lastSplitFactor":"1/2","lastSplitDate":{"raw":1485302400,"fmt":"2017-01-25"},"enterpriseToRevenue":{"raw":4.638,"fmt":"4.64"},"enterpriseToEbitda":{"raw":15.123,"fmt":"15.12"},"52WeekChange":{"raw":0.12293148,"fmt":"12.29%"},"SandP52WeekChange":{"raw":0.077139735,"fmt":"7.71%"},"lastDividendValue":{},"lastCapGain":{},"annualHoldingsTurnover":{}},"financialData":{"maxAge":86400,"currentPrice":{"raw":42.7,"fmt":"42.70"},"targetHighPrice":{"raw":50.0,"fmt":"50.00"},"targetLowPrice":{"raw":38.0,"fmt":"38.00"},"targetMeanPrice":{"raw":46.33,"fmt":"46.33"},"targetMedianPrice":{"raw":47.0,"fmt":"47.00"},"recommendationMean":{"raw":2.0,"fmt":"2.00"},"recommendationKey":"buy","numberOfAnalystOpinions":{"raw":12,"fmt":"12","longFmt":"12"},"totalCash":{"raw":765224000,"fmt":"765.22M","longFmt":"765,224,000"},"totalCashPerShare":{"raw":2.848,"fmt":"2.85"},"ebitda":{"raw":881972992,"fmt":"881.97M","longFmt":"881,972,992"},"totalDebt":{"raw":2616282880,"fmt":"2.62B","longFmt":"2,616,282,880"},"quickRatio":{"raw":1.283,"fmt":"1.28"},"currentRatio":{"raw":1.378,"fmt":"1.38"},"totalRevenue":{"raw":2875803904,"fmt":"2.88B","longFmt":"2,875,803,904"},"debtToEquity":{"raw":68.161,"fmt":"68.16"},"revenuePerShare":{"raw":10.72,"fmt":"10.72"},"returnOnAssets":{"raw":0.04769,"fmt":"4.77%"},"returnOnEquity":{"raw":0.07312,"fmt":"7.31%"},"grossProfits":{"raw":2049698000,"fmt":"2.05B","longFmt":"2,049,698,000"},"freeCashflow":{"raw":755601792,"fmt":"755.6M","longFmt":"755,601,792"},"operatingCashflow":{"raw":852364992,"fmt":"852.36M","longFmt":"852,364,992"},"earningsGrowth":{"raw":0.227,"fmt":"22.70%"},"revenueGrowth":{"raw":0.049,"fmt":"4.90%"},"grossMargins":{"raw":0.73870003,"fmt":"73.87%"},"ebitdaMargins":{"raw":0.30669,"fmt":"30.67%"},"operatingMargins":{"raw":0.20809,"fmt":"20.81%"},"profitMargins":{"raw":0.09571,"fmt":"9.57%"},"financialCurrency":"USD"}}],"error":null}} </t>
  </si>
  <si>
    <t xml:space="preserve">{"quoteSummary":{"result":[{"cashflowStatementHistoryQuarterly":{"cashflowStatements":[{"maxAge":1,"endDate":{"raw":1553990400,"fmt":"2019-03-31"},"netIncome":{"raw":63660000,"fmt":"63.66M","longFmt":"63,660,000"},"depreciation":{"raw":123082000,"fmt":"123.08M","longFmt":"123,082,000"},"changeToNetincome":{"raw":-120000,"fmt":"-120k","longFmt":"-120,000"},"changeToLiabilities":{"raw":0,"fmt":null,"longFmt":"0"},"changeToOperatingActivities":{"raw":-31944000,"fmt":"-31.94M","longFmt":"-31,944,000"},"totalCashFromOperatingActivities":{"raw":154678000,"fmt":"154.68M","longFmt":"154,678,000"},"investments":{"raw":43000,"fmt":"43k","longFmt":"43,000"},"totalCashflowsFromInvestingActivities":{"raw":-52884000,"fmt":"-52.88M","longFmt":"-52,884,000"},"dividendsPaid":{"raw":-110246000,"fmt":"-110.25M","longFmt":"-110,246,000"},"netBorrowings":{"raw":23588000,"fmt":"23.59M","longFmt":"23,588,000"},"otherCashflowsFromFinancingActivities":{"raw":-7422000,"fmt":"-7.42M","longFmt":"-7,422,000"},"totalCashFromFinancingActivities":{"raw":-94080000,"fmt":"-94.08M","longFmt":"-94,080,000"},"changeInCash":{"raw":7714000,"fmt":"7.71M","longFmt":"7,714,000"}},{"maxAge":1,"endDate":{"raw":1546214400,"fmt":"2018-12-31"},"netIncome":{"raw":61282000,"fmt":"61.28M","longFmt":"61,282,000"},"depreciation":{"raw":121772000,"fmt":"121.77M","longFmt":"121,772,000"},"changeToNetincome":{"raw":3486000,"fmt":"3.49M","longFmt":"3,486,000"},"changeToLiabilities":{"raw":0,"fmt":null,"longFmt":"0"},"changeToOperatingActivities":{"raw":-53304000,"fmt":"-53.3M","longFmt":"-53,304,000"},"totalCashFromOperatingActivities":{"raw":133236000,"fmt":"133.24M","longFmt":"133,236,000"},"investments":{"raw":-630000,"fmt":"-630k","longFmt":"-630,000"},"totalCashflowsFromInvestingActivities":{"raw":-78592000,"fmt":"-78.59M","longFmt":"-78,592,000"},"dividendsPaid":{"raw":-105937000,"fmt":"-105.94M","longFmt":"-105,937,000"},"netBorrowings":{"raw":29647000,"fmt":"29.65M","longFmt":"29,647,000"},"otherCashflowsFromFinancingActivities":{"raw":-6169000,"fmt":"-6.17M","longFmt":"-6,169,000"},"totalCashFromFinancingActivities":{"raw":-82371000,"fmt":"-82.37M","longFmt":"-82,371,000"},"changeInCash":{"raw":-27727000,"fmt":"-27.73M","longFmt":"-27,727,000"},"repurchaseOfStock":{"raw":-9000,"fmt":"-9k","longFmt":"-9,000"},"issuanceOfStock":{"raw":97000,"fmt":"97k","longFmt":"97,000"}},{"maxAge":1,"endDate":{"raw":1538265600,"fmt":"2018-09-30"},"netIncome":{"raw":52791000,"fmt":"52.79M","longFmt":"52,791,000"},"depreciation":{"raw":124702000,"fmt":"124.7M","longFmt":"124,702,000"},"changeToNetincome":{"raw":2518000,"fmt":"2.52M","longFmt":"2,518,000"},"changeToLiabilities":{"raw":0,"fmt":null,"longFmt":"0"},"changeToOperatingActivities":{"raw":57040000,"fmt":"57.04M","longFmt":"57,040,000"},"totalCashFromOperatingActivities":{"raw":237051000,"fmt":"237.05M","longFmt":"237,051,000"},"investments":{"raw":-750000,"fmt":"-750k","longFmt":"-750,000"},"totalCashflowsFromInvestingActivities":{"raw":-66396000,"fmt":"-66.4M","longFmt":"-66,396,000"},"dividendsPaid":{"raw":-105913000,"fmt":"-105.91M","longFmt":"-105,913,000"},"netBorrowings":{"raw":-42617000,"fmt":"-42.62M","longFmt":"-42,617,000"},"otherCashflowsFromFinancingActivities":{"raw":-3871000,"fmt":"-3.87M","longFmt":"-3,871,000"},"totalCashFromFinancingActivities":{"raw":-152058000,"fmt":"-152.06M","longFmt":"-152,058,000"},"changeInCash":{"raw":18597000,"fmt":"18.6M","longFmt":"18,597,000"},"repurchaseOfStock":{"raw":-9000,"fmt":"-9k","longFmt":"-9,000"},"issuanceOfStock":{"raw":343000,"fmt":"343k","longFmt":"343,000"}},{"maxAge":1,"endDate":{"raw":1530316800,"fmt":"2018-06-30"},"netIncome":{"raw":59807000,"fmt":"59.81M","longFmt":"59,807,000"},"depreciation":{"raw":123160000,"fmt":"123.16M","longFmt":"123,160,000"},"changeToNetincome":{"raw":974000,"fmt":"974k","longFmt":"974,000"},"changeToLiabilities":{"raw":0,"fmt":null,"longFmt":"0"},"changeToOperatingActivities":{"raw":27360000,"fmt":"27.36M","longFmt":"27,360,000"},"totalCashFromOperatingActivities":{"raw":211301000,"fmt":"211.3M","longFmt":"211,301,000"},"investments":{"raw":-750000,"fmt":"-750k","longFmt":"-750,000"},"totalCashflowsFromInvestingActivities":{"raw":-174697000,"fmt":"-174.7M","longFmt":"-174,697,000"},"dividendsPaid":{"raw":-105889000,"fmt":"-105.89M","longFmt":"-105,889,000"},"netBorrowings":{"raw":55032000,"fmt":"55.03M","longFmt":"55,032,000"},"otherCashflowsFromFinancingActivities":{"raw":-7291000,"fmt":"-7.29M","longFmt":"-7,291,000"},"totalCashFromFinancingActivities":{"raw":-57911000,"fmt":"-57.91M","longFmt":"-57,911,000"},"changeInCash":{"raw":-21307000,"fmt":"-21.31M","longFmt":"-21,307,000"},"repurchaseOfStock":{"raw":-9000,"fmt":"-9k","longFmt":"-9,000"},"issuanceOfStock":{"raw":237000,"fmt":"237k","longFmt":"237,000"}}],"maxAge":86400},"defaultKeyStatistics":{"maxAge":1,"priceHint":{"raw":2,"fmt":"2","longFmt":"2"},"enterpriseValue":{"raw":18545549312,"fmt":"18.55B","longFmt":"18,545,549,312"},"forwardPE":{"raw":52.676857,"fmt":"52.68"},"profitMargins":{"raw":0.14973,"fmt":"14.97%"},"floatShares":{"raw":113269456,"fmt":"113.27M","longFmt":"113,269,456"},"sharesOutstanding":{"raw":113996000,"fmt":"114M","longFmt":"113,996,000"},"sharesShort":{"raw":1682453,"fmt":"1.68M","longFmt":"1,682,453"},"sharesShortPriorMonth":{"raw":1541729,"fmt":"1.54M","longFmt":"1,541,729"},"sharesShortPreviousMonthDate":{"raw":1559260800,"fmt":"2019-05-31"},"dateShortInterest":{"raw":1561680000,"fmt":"2019-06-28"},"sharesPercentSharesOut":{"raw":0.0148,"fmt":"1.48%"},"heldPercentInsiders":{"raw":0.00703,"fmt":"0.70%"},"heldPercentInstitutions":{"raw":0.95192003,"fmt":"95.19%"},"shortRatio":{"raw":3.32,"fmt":"3.32"},"shortPercentOfFloat":{"raw":0.0201,"fmt":"2.01%"},"beta":{"raw":0.426742,"fmt":"0.43"},"morningStarOverallRating":{},"morningStarRiskRating":{},"category":null,"bookValue":{"raw":53.567,"fmt":"53.57"},"priceToBook":{"raw":2.251946,"fmt":"2.25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0.299,"fmt":"29.90%"},"revenueQuarterlyGrowth":{},"netIncomeToCommon":{"raw":233552992,"fmt":"233.55M","longFmt":"233,552,992"},"trailingEps":{"raw":2.054,"fmt":"2.05"},"forwardEps":{"raw":2.29,"fmt":"2.29"},"pegRatio":{"raw":8.07,"fmt":"8.07"},"lastSplitFactor":null,"lastSplitDate":{},"enterpriseToRevenue":{"raw":11.69,"fmt":"11.69"},"enterpriseToEbitda":{"raw":20.573,"fmt":"20.57"},"52WeekChange":{"raw":0.21999192,"fmt":"22.00%"},"SandP52WeekChange":{"raw":0.077139735,"fmt":"7.71%"},"lastDividendValue":{},"lastCapGain":{},"annualHoldingsTurnover":{}},"financialData":{"maxAge":86400,"currentPrice":{"raw":120.63,"fmt":"120.63"},"targetHighPrice":{"raw":127.0,"fmt":"127.00"},"targetLowPrice":{"raw":110.0,"fmt":"110.00"},"targetMeanPrice":{"raw":119.53,"fmt":"119.53"},"targetMedianPrice":{"raw":120.0,"fmt":"120.00"},"recommendationMean":{"raw":2.5,"fmt":"2.50"},"recommendationKey":"buy","numberOfAnalystOpinions":{"raw":15,"fmt":"15","longFmt":"15"},"totalCash":{"raw":47123000,"fmt":"47.12M","longFmt":"47,123,000"},"totalCashPerShare":{"raw":0.413,"fmt":"0.41"},"ebitda":{"raw":901456000,"fmt":"901.46M","longFmt":"901,456,000"},"totalDebt":{"raw":4581655040,"fmt":"4.58B","longFmt":"4,581,655,040"},"quickRatio":{"raw":0.066,"fmt":"0.07"},"currentRatio":{"raw":0.111,"fmt":"0.11"},"totalRevenue":{"raw":1586507008,"fmt":"1.59B","longFmt":"1,586,507,008"},"debtToEquity":{"raw":72.434,"fmt":"72.43"},"revenuePerShare":{"raw":13.954,"fmt":"13.95"},"returnOnAssets":{"raw":0.02249,"fmt":"2.25%"},"returnOnEquity":{"raw":0.03833,"fmt":"3.83%"},"grossProfits":{"raw":929125000,"fmt":"929.12M","longFmt":"929,125,000"},"freeCashflow":{"raw":661613376,"fmt":"661.61M","longFmt":"661,613,376"},"operatingCashflow":{"raw":736265984,"fmt":"736.27M","longFmt":"736,265,984"},"earningsGrowth":{"raw":0.311,"fmt":"31.10%"},"revenueGrowth":{"raw":0.039,"fmt":"3.90%"},"grossMargins":{"raw":0.59146,"fmt":"59.15%"},"ebitdaMargins":{"raw":0.5682,"fmt":"56.82%"},"operatingMargins":{"raw":0.25764,"fmt":"25.76%"},"profitMargins":{"raw":0.14973,"fmt":"14.97%"},"financialCurrency":"USD"}}],"error":null}} </t>
  </si>
  <si>
    <t xml:space="preserve">{"quoteSummary":{"result":[{"cashflowStatementHistoryQuarterly":{"cashflowStatements":[{"maxAge":1,"endDate":{"raw":1556582400,"fmt":"2019-04-30"},"netIncome":{"raw":2214000,"fmt":"2.21M","longFmt":"2,214,000"},"depreciation":{"raw":4857000,"fmt":"4.86M","longFmt":"4,857,000"},"changeToNetincome":{"raw":7747000,"fmt":"7.75M","longFmt":"7,747,000"},"changeToAccountReceivables":{"raw":-16103000,"fmt":"-16.1M","longFmt":"-16,103,000"},"changeToLiabilities":{"raw":27930000,"fmt":"27.93M","longFmt":"27,930,000"},"changeToOperatingActivities":{"raw":-11828000,"fmt":"-11.83M","longFmt":"-11,828,000"},"totalCashFromOperatingActivities":{"raw":22236000,"fmt":"22.24M","longFmt":"22,236,000"},"capitalExpenditures":{"raw":-6897000,"fmt":"-6.9M","longFmt":"-6,897,000"},"investments":{"raw":5578000,"fmt":"5.58M","longFmt":"5,578,000"},"totalCashflowsFromInvestingActivities":{"raw":-1319000,"fmt":"-1.32M","longFmt":"-1,319,000"},"totalCashFromFinancingActivities":{"raw":545252000,"fmt":"545.25M","longFmt":"545,252,000"},"changeInCash":{"raw":566169000,"fmt":"566.17M","longFmt":"566,169,000"},"issuanceOfStock":{"raw":545252000,"fmt":"545.25M","longFmt":"545,252,000"}},{"maxAge":1,"endDate":{"raw":1525046400,"fmt":"2018-04-30"},"netIncome":{"raw":-1340000,"fmt":"-1.34M","longFmt":"-1,340,000"},"depreciation":{"raw":1167000,"fmt":"1.17M","longFmt":"1,167,000"},"changeToNetincome":{"raw":1279000,"fmt":"1.28M","longFmt":"1,279,000"},"changeToAccountReceivables":{"raw":-13359000,"fmt":"-13.36M","longFmt":"-13,359,000"},"changeToLiabilities":{"raw":18414000,"fmt":"18.41M","longFmt":"18,414,000"},"changeToOperatingActivities":{"raw":-7319000,"fmt":"-7.32M","longFmt":"-7,319,000"},"totalCashFromOperatingActivities":{"raw":2759000,"fmt":"2.76M","longFmt":"2,759,000"},"capitalExpenditures":{"raw":-3850000,"fmt":"-3.85M","longFmt":"-3,850,000"},"investments":{"raw":-3680000,"fmt":"-3.68M","longFmt":"-3,680,000"},"totalCashflowsFromInvestingActivities":{"raw":-7530000,"fmt":"-7.53M","longFmt":"-7,530,000"},"netBorrowings":{"raw":-53000,"fmt":"-53k","longFmt":"-53,000"},"totalCashFromFinancingActivities":{"raw":135000,"fmt":"135k","longFmt":"135,000"},"changeInCash":{"raw":-4636000,"fmt":"-4.64M","longFmt":"-4,636,000"},"issuanceOfStock":{"raw":188000,"fmt":"188k","longFmt":"188,000"}}],"maxAge":86400},"defaultKeyStatistics":{"maxAge":1,"priceHint":{"raw":2,"fmt":"2","longFmt":"2"},"enterpriseValue":{"raw":26505326592,"fmt":"26.51B","longFmt":"26,505,326,592"},"forwardPE":{"raw":1972.2,"fmt":"1,972.20"},"profitMargins":{"raw":0.028380001,"fmt":"2.84%"},"floatShares":{"raw":24052106,"fmt":"24.05M","longFmt":"24,052,106"},"sharesOutstanding":{"raw":32144000,"fmt":"32.14M","longFmt":"32,144,000"},"sharesShort":{"raw":7901674,"fmt":"7.9M","longFmt":"7,901,674"},"sharesShortPriorMonth":{"raw":6976029,"fmt":"6.98M","longFmt":"6,976,029"},"sharesShortPreviousMonthDate":{"raw":1559260800,"fmt":"2019-05-31"},"dateShortInterest":{"raw":1561680000,"fmt":"2019-06-28"},"sharesPercentSharesOut":{"raw":0.029000001,"fmt":"2.90%"},"heldPercentInsiders":{},"heldPercentInstitutions":{},"shortRatio":{"raw":2.64,"fmt":"2.64"},"shortPercentOfFloat":{"raw":0.413,"fmt":"41.30%"},"beta":{},"morningStarOverallRating":{},"morningStarRiskRating":{},"category":null,"bookValue":{"raw":2.643,"fmt":"2.64"},"priceToBook":{"raw":37.309875,"fmt":"37.31"},"annualReportExpenseRatio":{},"ytdReturn":{},"beta3Year":{},"totalAssets":{},"yield":{},"fundFamily":null,"fundInceptionDate":{},"legalType":null,"threeYearAverageReturn":{},"fiveYearAverageReturn":{},"priceToSalesTrailing12Months":{},"lastFiscalYearEnd":{"raw":1548892800,"fmt":"2019-01-31"},"nextFiscalYearEnd":{"raw":1612051200,"fmt":"2021-01-31"},"mostRecentQuarter":{"raw":1556582400,"fmt":"2019-04-30"},"earningsQuarterlyGrowth":{},"revenueQuarterlyGrowth":{},"netIncomeToCommon":{"raw":1538000,"fmt":"1.54M","longFmt":"1,538,000"},"trailingEps":{"raw":0.012,"fmt":"0.01"},"forwardEps":{"raw":0.05,"fmt":"0.05"},"pegRatio":{},"lastSplitFactor":null,"lastSplitDate":{},"enterpriseToRevenue":{"raw":67.541,"fmt":"67.54"},"enterpriseToEbitda":{"raw":1427.089,"fmt":"1,427.09"},"52WeekChange":{"raw":"Infinity","fmt":"âˆž%"},"SandP52WeekChange":{"raw":0.077139735,"fmt":"7.71%"},"lastDividendValue":{},"lastCapGain":{},"annualHoldingsTurnover":{}},"financialData":{"maxAge":86400,"currentPrice":{"raw":98.61,"fmt":"98.61"},"targetHighPrice":{"raw":115.0,"fmt":"115.00"},"targetLowPrice":{"raw":55.0,"fmt":"55.00"},"targetMeanPrice":{"raw":84.36,"fmt":"84.36"},"targetMedianPrice":{"raw":80.0,"fmt":"80.00"},"recommendationMean":{"raw":2.6,"fmt":"2.60"},"recommendationKey":"hold","numberOfAnalystOpinions":{"raw":11,"fmt":"11","longFmt":"11"},"totalCash":{"raw":737182016,"fmt":"737.18M","longFmt":"737,182,016"},"totalCashPerShare":{"raw":2.706,"fmt":"2.71"},"ebitda":{"raw":18573000,"fmt":"18.57M","longFmt":"18,573,000"},"totalDebt":{"raw":51749000,"fmt":"51.75M","longFmt":"51,749,000"},"quickRatio":{"raw":4.197,"fmt":"4.20"},"currentRatio":{"raw":4.456,"fmt":"4.46"},"totalRevenue":{"raw":392435008,"fmt":"392.44M","longFmt":"392,435,008"},"debtToEquity":{"raw":7.19,"fmt":"7.19"},"revenuePerShare":{"raw":4.277,"fmt":"4.28"},"returnOnAssets":{},"returnOnEquity":{},"grossProfits":{"raw":269516000,"fmt":"269.52M","longFmt":"269,516,000"},"freeCashflow":{},"operatingCashflow":{"raw":70809000,"fmt":"70.81M","longFmt":"70,809,000"},"earningsGrowth":{},"revenueGrowth":{"raw":1.031,"fmt":"103.10%"},"grossMargins":{"raw":0.81285006,"fmt":"81.29%"},"ebitdaMargins":{"raw":0.04733,"fmt":"4.73%"},"operatingMargins":{"raw":0.02397,"fmt":"2.40%"},"profitMargins":{"raw":0.028380001,"fmt":"2.84%"},"financialCurrency":"USD"}}],"error":null}} </t>
  </si>
  <si>
    <t xml:space="preserve">{"quoteSummary":{"result":[{"cashflowStatementHistoryQuarterly":{"cashflowStatements":[{"maxAge":1,"endDate":{"raw":1546214400,"fmt":"2018-12-31"},"netIncome":{"raw":-73000000,"fmt":"-73M","longFmt":"-73,000,000"},"depreciation":{"raw":-29000000,"fmt":"-29M","longFmt":"-29,000,000"},"changeToNetincome":{"raw":224000000,"fmt":"224M","longFmt":"224,000,000"},"changeToAccountReceivables":{"raw":53000000,"fmt":"53M","longFmt":"53,000,000"},"changeToLiabilities":{"raw":44000000,"fmt":"44M","longFmt":"44,000,000"},"changeToInventory":{"raw":-150000000,"fmt":"-150M","longFmt":"-150,000,000"},"changeToOperatingActivities":{"raw":157000000,"fmt":"157M","longFmt":"157,000,000"},"totalCashFromOperatingActivities":{"raw":226000000,"fmt":"226M","longFmt":"226,000,000"},"capitalExpenditures":{"raw":-208000000,"fmt":"-208M","longFmt":"-208,000,000"},"investments":{"raw":-40000000,"fmt":"-40M","longFmt":"-40,000,000"},"totalCashflowsFromInvestingActivities":{"raw":-540000000,"fmt":"-540M","longFmt":"-540,000,000"},"netBorrowings":{"raw":-2000000,"fmt":"-2M","longFmt":"-2,000,000"},"otherCashflowsFromFinancingActivities":{"raw":407000000,"fmt":"407M","longFmt":"407,000,000"},"totalCashFromFinancingActivities":{"raw":405000000,"fmt":"405M","longFmt":"405,000,000"},"effectOfExchangeRate":{"raw":-3000000,"fmt":"-3M","longFmt":"-3,000,000"},"changeInCash":{"raw":88000000,"fmt":"88M","longFmt":"88,000,000"}},{"maxAge":1,"endDate":{"raw":1514678400,"fmt":"2017-12-31"},"netIncome":{"raw":329000000,"fmt":"329M","longFmt":"329,000,000"},"depreciation":{"raw":247000000,"fmt":"247M","longFmt":"247,000,000"},"changeToNetincome":{"raw":-250000000,"fmt":"-250M","longFmt":"-250,000,000"},"changeToAccountReceivables":{"raw":-54000000,"fmt":"-54M","longFmt":"-54,000,000"},"changeToLiabilities":{"raw":48000000,"fmt":"48M","longFmt":"48,000,000"},"changeToInventory":{"raw":-87000000,"fmt":"-87M","longFmt":"-87,000,000"},"changeToOperatingActivities":{"raw":228000000,"fmt":"228M","longFmt":"228,000,000"},"totalCashFromOperatingActivities":{"raw":461000000,"fmt":"461M","longFmt":"461,000,000"},"capitalExpenditures":{"raw":-200000000,"fmt":"-200M","longFmt":"-200,000,000"},"investments":{"raw":-89000000,"fmt":"-89M","longFmt":"-89,000,000"},"totalCashflowsFromInvestingActivities":{"raw":-316000000,"fmt":"-316M","longFmt":"-316,000,000"},"netBorrowings":{"raw":-28000000,"fmt":"-28M","longFmt":"-28,000,000"},"otherCashflowsFromFinancingActivities":{"raw":-94000000,"fmt":"-94M","longFmt":"-94,000,000"},"totalCashFromFinancingActivities":{"raw":-122000000,"fmt":"-122M","longFmt":"-122,000,000"},"effectOfExchangeRate":{"raw":13000000,"fmt":"13M","longFmt":"13,000,000"},"changeInCash":{"raw":36000000,"fmt":"36M","longFmt":"36,000,000"}},{"maxAge":1,"endDate":{"raw":1293753600,"fmt":"2010-12-31"},"netIncome":{"raw":521000000,"fmt":"521M","longFmt":"521,000,000"},"depreciation":{"raw":76000000,"fmt":"76M","longFmt":"76,000,000"},"changeToNetincome":{"raw":42000000,"fmt":"42M","longFmt":"42,000,000"},"changeToAccountReceivables":{"raw":-6000000,"fmt":"-6M","longFmt":"-6,000,000"},"changeToLiabilities":{"raw":-5000000,"fmt":"-5M","longFmt":"-5,000,000"},"changeToInventory":{"raw":4000000,"fmt":"4M","longFmt":"4,000,000"},"changeToOperatingActivities":{"raw":-21000000,"fmt":"-21M","longFmt":"-21,000,000"},"totalCashFromOperatingActivities":{"raw":611000000,"fmt":"611M","longFmt":"611,000,000"},"capitalExpenditures":{"raw":-99000000,"fmt":"-99M","longFmt":"-99,000,000"},"investments":{"raw":-256000000,"fmt":"-256M","longFmt":"-256,000,000"},"otherCashflowsFromInvestingActivities":{"raw":-1000000,"fmt":"-1M","longFmt":"-1,000,000"},"totalCashflowsFromInvestingActivities":{"raw":-356000000,"fmt":"-356M","longFmt":"-356,000,000"},"netBorrowings":{"raw":42000000,"fmt":"42M","longFmt":"42,000,000"},"otherCashflowsFromFinancingActivities":{"raw":11000000,"fmt":"11M","longFmt":"11,000,000"},"totalCashFromFinancingActivities":{"raw":73000000,"fmt":"73M","longFmt":"73,000,000"},"effectOfExchangeRate":{"raw":1000000,"fmt":"1M","longFmt":"1,000,000"},"changeInCash":{"raw":329000000,"fmt":"329M","longFmt":"329,000,000"},"repurchaseOfStock":{"raw":-4000000,"fmt":"-4M","longFmt":"-4,000,000"},"issuanceOfStock":{"raw":24000000,"fmt":"24M","longFmt":"24,000,000"}},{"maxAge":1,"endDate":{"raw":1285804800,"fmt":"2010-09-30"},"netIncome":{"raw":446000000,"fmt":"446M","longFmt":"446,000,000"},"depreciation":{"raw":68000000,"fmt":"68M","longFmt":"68,000,000"},"changeToNetincome":{"raw":11000000,"fmt":"11M","longFmt":"11,000,000"},"changeToAccountReceivables":{"raw":13000000,"fmt":"13M","longFmt":"13,000,000"},"changeToLiabilities":{"raw":34000000,"fmt":"34M","longFmt":"34,000,000"},"changeToInventory":{"raw":-31000000,"fmt":"-31M","longFmt":"-31,000,000"},"changeToOperatingActivities":{"raw":-87000000,"fmt":"-87M","longFmt":"-87,000,000"},"totalCashFromOperatingActivities":{"raw":454000000,"fmt":"454M","longFmt":"454,000,000"},"capitalExpenditures":{"raw":-68000000,"fmt":"-68M","longFmt":"-68,000,000"},"investments":{"raw":-145000000,"fmt":"-145M","longFmt":"-145,000,000"},"otherCashflowsFromInvestingActivities":{"raw":-1000000,"fmt":"-1M","longFmt":"-1,000,000"},"totalCashflowsFromInvestingActivities":{"raw":-585000000,"fmt":"-585M","longFmt":"-585,000,000"},"netBorrowings":{"raw":-79000000,"fmt":"-79M","longFmt":"-79,000,000"},"otherCashflowsFromFinancingActivities":{"raw":29000000,"fmt":"29M","longFmt":"29,000,000"},"totalCashFromFinancingActivities":{"raw":22000000,"fmt":"22M","longFmt":"22,000,000"},"effectOfExchangeRate":{"raw":10000000,"fmt":"10M","longFmt":"10,000,000"},"changeInCash":{"raw":-99000000,"fmt":"-99M","longFmt":"-99,000,000"},"repurchaseOfStock":{"raw":-17000000,"fmt":"-17M","longFmt":"-17,000,000"},"issuanceOfStock":{"raw":89000000,"fmt":"89M","longFmt":"89,000,000"}}],"maxAge":86400},"defaultKeyStatistics":{"maxAge":1,"priceHint":{"raw":2,"fmt":"2","longFmt":"2"},"enterpriseValue":{},"forwardPE":{"raw":28.3271,"fmt":"28.33"},"profitMargins":{"raw":-0.03173,"fmt":"-3.17%"},"floatShares":{},"sharesOutstanding":{"raw":488700000,"fmt":"488.7M","longFmt":"488,700,000"},"sharesShort":{"raw":1566429,"fmt":"1.57M","longFmt":"1,566,429"},"sharesShortPriorMonth":{"raw":2102661,"fmt":"2.1M","longFmt":"2,102,661"},"sharesShortPreviousMonthDate":{"raw":1559260800,"fmt":"2019-05-31"},"dateShortInterest":{"raw":1561680000,"fmt":"2019-06-28"},"sharesPercentSharesOut":{"raw":0.0032,"fmt":"0.32%"},"heldPercentInsiders":{"raw":0.30284,"fmt":"30.28%"},"heldPercentInstitutions":{"raw":0.47678003,"fmt":"47.68%"},"shortRatio":{"raw":1.72,"fmt":"1.72"},"shortPercentOfFloat":{},"beta":{},"morningStarOverallRating":{},"morningStarRiskRating":{},"category":null,"bookValue":{},"priceToBook":{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1546214400,"fmt":"2018-12-31"},"earningsQuarterlyGrowth":{},"revenueQuarterlyGrowth":{},"netIncomeToCommon":{"raw":-227000000,"fmt":"-227M","longFmt":"-227,000,000"},"trailingEps":{},"forwardEps":{"raw":2.14,"fmt":"2.14"},"pegRatio":{"raw":4.28,"fmt":"4.28"},"lastSplitFactor":null,"lastSplitDate":{},"enterpriseToRevenue":{},"enterpriseToEbitda":{},"52WeekChange":{"raw":"Infinity","fmt":"âˆž%"},"SandP52WeekChange":{"raw":0.077139735,"fmt":"7.71%"},"lastDividendValue":{},"lastCapGain":{},"annualHoldingsTurnover":{}},"financialData":{"maxAge":86400,"currentPrice":{"raw":60.62,"fmt":"60.62"},"targetHighPrice":{"raw":72.0,"fmt":"72.00"},"targetLowPrice":{"raw":44.0,"fmt":"44.00"},"targetMeanPrice":{"raw":62.78,"fmt":"62.78"},"targetMedianPrice":{"raw":68.0,"fmt":"68.00"},"recommendationMean":{"raw":2.2,"fmt":"2.20"},"recommendationKey":"buy","numberOfAnalystOpinions":{"raw":9,"fmt":"9","longFmt":"9"},"totalCash":{"raw":227000000,"fmt":"227M","longFmt":"227,000,000"},"totalCashPerShare":{},"ebitda":{"raw":1456999936,"fmt":"1.46B","longFmt":"1,456,999,936"},"totalDebt":{"raw":203000000,"fmt":"203M","longFmt":"203,000,000"},"quickRatio":{"raw":0.98,"fmt":"0.98"},"currentRatio":{"raw":1.796,"fmt":"1.80"},"totalRevenue":{"raw":7152999936,"fmt":"7.15B","longFmt":"7,152,999,936"},"debtToEquity":{"raw":0.897,"fmt":"0.90"},"revenuePerShare":{},"returnOnAssets":{"raw":0.00457,"fmt":"0.46%"},"returnOnEquity":{"raw":-0.00994,"fmt":"-0.99%"},"grossProfits":{"raw":3569000000,"fmt":"3.57B","longFmt":"3,569,000,000"},"freeCashflow":{"raw":803374976,"fmt":"803.37M","longFmt":"803,374,976"},"operatingCashflow":{"raw":1140000000,"fmt":"1.14B","longFmt":"1,140,000,000"},"earningsGrowth":{},"revenueGrowth":{"raw":0.017,"fmt":"1.70%"},"grossMargins":{"raw":0.49895,"fmt":"49.90%"},"ebitdaMargins":{"raw":0.20368999,"fmt":"20.37%"},"operatingMargins":{"raw":0.02782,"fmt":"2.78%"},"profitMargins":{"raw":-0.03173,"fmt":"-3.17%"},"financialCurrency":"USD"}}],"error":null}} </t>
  </si>
  <si>
    <t xml:space="preserve">{"quoteSummary":{"result":[{"cashflowStatementHistoryQuarterly":{"cashflowStatements":[{"maxAge":1,"endDate":{"raw":1553990400,"fmt":"2019-03-31"},"netIncome":{"raw":25913000000,"fmt":"25.91B","longFmt":"25,913,000,000"},"depreciation":{"raw":18859000000,"fmt":"18.86B","longFmt":"18,859,000,000"},"changeToNetincome":{"raw":-58613000000,"fmt":"-58.61B","longFmt":"-58,613,000,000"},"changeToLiabilities":{"raw":8639000000,"fmt":"8.64B","longFmt":"8,639,000,000"},"changeToOperatingActivities":{"raw":20551000000,"fmt":"20.55B","longFmt":"20,551,000,000"},"totalCashFromOperatingActivities":{"raw":18553000000,"fmt":"18.55B","longFmt":"18,553,000,000"},"capitalExpenditures":{"raw":-35482000000,"fmt":"-35.48B","longFmt":"-35,482,000,000"},"investments":{"raw":-65965000000,"fmt":"-65.97B","longFmt":"-65,965,000,000"},"otherCashflowsFromInvestingActivities":{"raw":134301000000,"fmt":"134.3B","longFmt":"134,301,000,000"},"totalCashflowsFromInvestingActivities":{"raw":-16751000000,"fmt":"-16.75B","longFmt":"-16,751,000,000"},"netBorrowings":{"raw":-4231000000,"fmt":"-4.23B","longFmt":"-4,231,000,000"},"otherCashflowsFromFinancingActivities":{"raw":15468000000,"fmt":"15.47B","longFmt":"15,468,000,000"},"totalCashFromFinancingActivities":{"raw":719000000,"fmt":"719M","longFmt":"719,000,000"},"effectOfExchangeRate":{"raw":-1142000000,"fmt":"-1.14B","longFmt":"-1,142,000,000"},"changeInCash":{"raw":1379000000,"fmt":"1.38B","longFmt":"1,379,000,000"},"repurchaseOfStock":{"raw":-10872000000,"fmt":"-10.87B","longFmt":"-10,872,000,000"},"issuanceOfStock":{"raw":354000000,"fmt":"354M","longFmt":"354,000,000"}},{"maxAge":1,"endDate":{"raw":1546214400,"fmt":"2018-12-31"},"netIncome":{"raw":33120000000,"fmt":"33.12B","longFmt":"33,120,000,000"},"depreciation":{"raw":6950000000,"fmt":"6.95B","longFmt":"6,950,000,000"},"changeToNetincome":{"raw":24828000000,"fmt":"24.83B","longFmt":"24,828,000,000"},"changeToLiabilities":{"raw":0,"fmt":null,"longFmt":"0"},"changeToOperatingActivities":{"raw":20551000000,"fmt":"20.55B","longFmt":"20,551,000,000"},"totalCashFromOperatingActivities":{"raw":64898000000,"fmt":"64.9B","longFmt":"64,898,000,000"},"capitalExpenditures":{"raw":-10100000000,"fmt":"-10.1B","longFmt":"-10,100,000,000"},"investments":{"raw":-22888000000,"fmt":"-22.89B","longFmt":"-22,888,000,000"},"otherCashflowsFromInvestingActivities":{"raw":5447000000,"fmt":"5.45B","longFmt":"5,447,000,000"},"totalCashflowsFromInvestingActivities":{"raw":-31055000000,"fmt":"-31.05B","longFmt":"-31,055,000,000"},"netBorrowings":{"raw":-4231000000,"fmt":"-4.23B","longFmt":"-4,231,000,000"},"otherCashflowsFromFinancingActivities":{"raw":-8915000000,"fmt":"-8.91B","longFmt":"-8,915,000,000"},"totalCashFromFinancingActivities":{"raw":-8915000000,"fmt":"-8.91B","longFmt":"-8,915,000,000"},"effectOfExchangeRate":{"raw":-66000000,"fmt":"-66M","longFmt":"-66,000,000"},"changeInCash":{"raw":24862000000,"fmt":"24.86B","longFmt":"24,862,000,000"},"repurchaseOfStock":{"raw":-10872000000,"fmt":"-10.87B","longFmt":"-10,872,000,000"},"issuanceOfStock":{"raw":354000000,"fmt":"354M","longFmt":"354,000,000"}},{"maxAge":1,"endDate":{"raw":1538265600,"fmt":"2018-09-30"},"netIncome":{"raw":20133000000,"fmt":"20.13B","longFmt":"20,133,000,000"},"depreciation":{"raw":6166000000,"fmt":"6.17B","longFmt":"6,166,000,000"},"changeToNetincome":{"raw":5108000000,"fmt":"5.11B","longFmt":"5,108,000,000"},"changeToLiabilities":{"raw":0,"fmt":null,"longFmt":"0"},"changeToOperatingActivities":{"raw":20551000000,"fmt":"20.55B","longFmt":"20,551,000,000"},"totalCashFromOperatingActivities":{"raw":31407000000,"fmt":"31.41B","longFmt":"31,407,000,000"},"capitalExpenditures":{"raw":-12394000000,"fmt":"-12.39B","longFmt":"-12,394,000,000"},"investments":{"raw":-23352000000,"fmt":"-23.35B","longFmt":"-23,352,000,000"},"otherCashflowsFromInvestingActivities":{"raw":7904000000,"fmt":"7.9B","longFmt":"7,904,000,000"},"totalCashflowsFromInvestingActivities":{"raw":-31584000000,"fmt":"-31.58B","longFmt":"-31,584,000,000"},"netBorrowings":{"raw":-4231000000,"fmt":"-4.23B","longFmt":"-4,231,000,000"},"otherCashflowsFromFinancingActivities":{"raw":-3477000000,"fmt":"-3.48B","longFmt":"-3,477,000,000"},"totalCashFromFinancingActivities":{"raw":-3477000000,"fmt":"-3.48B","longFmt":"-3,477,000,000"},"effectOfExchangeRate":{"raw":1670000000,"fmt":"1.67B","longFmt":"1,670,000,000"},"changeInCash":{"raw":-1984000000,"fmt":"-1.98B","longFmt":"-1,984,000,000"},"repurchaseOfStock":{"raw":-10872000000,"fmt":"-10.87B","longFmt":"-10,872,000,000"},"issuanceOfStock":{"raw":354000000,"fmt":"354M","longFmt":"354,000,000"}},{"maxAge":1,"endDate":{"raw":1530316800,"fmt":"2018-06-30"},"netIncome":{"raw":8720000000,"fmt":"8.72B","longFmt":"8,720,000,000"},"depreciation":{"raw":4961000000,"fmt":"4.96B","longFmt":"4,961,000,000"},"changeToNetincome":{"raw":22436000000,"fmt":"22.44B","longFmt":"22,436,000,000"},"changeToLiabilities":{"raw":0,"fmt":null,"longFmt":"0"},"changeToOperatingActivities":{"raw":20551000000,"fmt":"20.55B","longFmt":"20,551,000,000"},"totalCashFromOperatingActivities":{"raw":36117000000,"fmt":"36.12B","longFmt":"36,117,000,000"},"capitalExpenditures":{"raw":-11205000000,"fmt":"-11.21B","longFmt":"-11,205,000,000"},"investments":{"raw":-61671000000,"fmt":"-61.67B","longFmt":"-61,671,000,000"},"otherCashflowsFromInvestingActivities":{"raw":1206000000,"fmt":"1.21B","longFmt":"1,206,000,000"},"totalCashflowsFromInvestingActivities":{"raw":-71670000000,"fmt":"-71.67B","longFmt":"-71,670,000,000"},"netBorrowings":{"raw":-4231000000,"fmt":"-4.23B","longFmt":"-4,231,000,000"},"otherCashflowsFromFinancingActivities":{"raw":4281000000,"fmt":"4.28B","longFmt":"4,281,000,000"},"totalCashFromFinancingActivities":{"raw":4281000000,"fmt":"4.28B","longFmt":"4,281,000,000"},"effectOfExchangeRate":{"raw":2783000000,"fmt":"2.78B","longFmt":"2,783,000,000"},"changeInCash":{"raw":-28489000000,"fmt":"-28.49B","longFmt":"-28,489,000,000"},"repurchaseOfStock":{"raw":-10872000000,"fmt":"-10.87B","longFmt":"-10,872,000,000"},"issuanceOfStock":{"raw":354000000,"fmt":"354M","longFmt":"354,000,000"}}],"maxAge":86400},"defaultKeyStatistics":{"maxAge":1,"priceHint":{"raw":2,"fmt":"2","longFmt":"2"},"enterpriseValue":{"raw":451712745472,"fmt":"451.71B","longFmt":"451,712,745,472"},"forwardPE":{"raw":19.986286,"fmt":"19.99"},"profitMargins":{"raw":0.23322001,"fmt":"23.32%"},"floatShares":{"raw":1473026161,"fmt":"1.47B","longFmt":"1,473,026,161"},"sharesOutstanding":{"raw":2587059968,"fmt":"2.59B","longFmt":"2,587,059,968"},"sharesShort":{"raw":67122512,"fmt":"67.12M","longFmt":"67,122,512"},"sharesShortPriorMonth":{"raw":116517913,"fmt":"116.52M","longFmt":"116,517,913"},"sharesShortPreviousMonthDate":{"raw":1559260800,"fmt":"2019-05-31"},"dateShortInterest":{"raw":1561680000,"fmt":"2019-06-28"},"sharesPercentSharesOut":{"raw":0.025899999,"fmt":"2.59%"},"heldPercentInsiders":{"raw":0.48492,"fmt":"48.49%"},"heldPercentInstitutions":{"raw":0.42087,"fmt":"42.09%"},"shortRatio":{"raw":3.48,"fmt":"3.48"},"shortPercentOfFloat":{},"beta":{"raw":1.843424,"fmt":"1.84"},"morningStarOverallRating":{},"morningStarRiskRating":{},"category":null,"bookValue":{"raw":24.798,"fmt":"24.80"},"priceToBook":{"raw":7.0521817,"fmt":"7.05"},"annualReportExpenseRatio":{},"ytdReturn":{},"beta3Year":{},"totalAssets":{},"yield":{},"fundFamily":null,"fundInceptionDate":{},"legalType":null,"threeYearAverageReturn":{},"fiveYearAverageReturn":{},"priceToSalesTrailing12Months":{},"lastFiscalYearEnd":{"raw":1553990400,"fmt":"2019-03-31"},"nextFiscalYearEnd":{"raw":1617148800,"fmt":"2021-03-31"},"mostRecentQuarter":{"raw":1553990400,"fmt":"2019-03-31"},"earningsQuarterlyGrowth":{"raw":2.379,"fmt":"237.90%"},"revenueQuarterlyGrowth":{},"netIncomeToCommon":{},"trailingEps":{"raw":3.497,"fmt":"3.50"},"forwardEps":{"raw":8.75,"fmt":"8.75"},"pegRatio":{"raw":51.15,"fmt":"51.15"},"lastSplitFactor":null,"lastSplitDate":{},"enterpriseToRevenue":{},"enterpriseToEbitda":{},"52WeekChange":{"raw":-0.08852118,"fmt":"-8.85%"},"SandP52WeekChange":{"raw":0.077139735,"fmt":"7.71%"},"lastDividendValue":{},"lastCapGain":{},"annualHoldingsTurnover":{}},"financialData":{"maxAge":86400,"currentPrice":{"raw":174.88,"fmt":"174.88"},"targetHighPrice":{"raw":279.89,"fmt":"279.89"},"targetLowPrice":{"raw":161.94,"fmt":"161.94"},"targetMeanPrice":{"raw":218.13,"fmt":"218.13"},"targetMedianPrice":{"raw":218.31,"fmt":"218.31"},"recommendationMean":{"raw":1.7,"fmt":"1.70"},"recommendationKey":"buy","numberOfAnalystOpinions":{"raw":45,"fmt":"45","longFmt":"45"},"totalCash":{},"totalCashPerShare":{},"ebitda":{},"totalDebt":{},"quickRatio":{"raw":1.12,"fmt":"1.12"},"currentRatio":{"raw":1.301,"fmt":"1.30"},"totalRevenue":{},"debtToEquity":{"raw":22.068,"fmt":"22.07"},"revenuePerShare":{},"returnOnAssets":{"raw":0.04578,"fmt":"4.58%"},"returnOnEquity":{"raw":0.15355,"fmt":"15.35%"},"grossProfits":{"raw":172758000000,"fmt":"172.76B","longFmt":"172,758,000,000"},"freeCashflow":{},"operatingCashflow":{},"earningsGrowth":{"raw":2.412,"fmt":"241.20%"},"revenueGrowth":{"raw":0.51,"fmt":"51.00%"},"grossMargins":{"raw":0.45843,"fmt":"45.84%"},"ebitdaMargins":{"raw":0.26149,"fmt":"26.15%"},"operatingMargins":{"raw":0.0,"fmt":"0.00%"},"profitMargins":{"raw":0.23322001,"fmt":"23.32%"},"financialCurrency":"CNY"}}],"error":null}} </t>
  </si>
  <si>
    <t xml:space="preserve">{"quoteSummary":{"result":[{"cashflowStatementHistoryQuarterly":{"cashflowStatements":[{"maxAge":1,"endDate":{"raw":1553990400,"fmt":"2019-03-31"},"netIncome":{"raw":5860000000,"fmt":"5.86B","longFmt":"5,860,000,000"},"depreciation":{"raw":1449000000,"fmt":"1.45B","longFmt":"1,449,000,000"},"changeToNetincome":{"raw":-6370000000,"fmt":"-6.37B","longFmt":"-6,370,000,000"},"changeToLiabilities":{"raw":312000000,"fmt":"312M","longFmt":"312,000,000"},"changeToOperatingActivities":{"raw":1317000000,"fmt":"1.32B","longFmt":"1,317,000,000"},"totalCashFromOperatingActivities":{"raw":7951000000,"fmt":"7.95B","longFmt":"7,951,000,000"},"investments":{"raw":4695000000,"fmt":"4.7B","longFmt":"4,695,000,000"},"otherCashflowsFromInvestingActivities":{"raw":-17050000000,"fmt":"-17.05B","longFmt":"-17,050,000,000"},"totalCashflowsFromInvestingActivities":{"raw":-9026000000,"fmt":"-9.03B","longFmt":"-9,026,000,000"},"dividendsPaid":{"raw":-2291000000,"fmt":"-2.29B","longFmt":"-2,291,000,000"},"netBorrowings":{"raw":6250000000,"fmt":"6.25B","longFmt":"6,250,000,000"},"otherCashflowsFromFinancingActivities":{"raw":-22300000000,"fmt":"-22.3B","longFmt":"-22,300,000,000"},"totalCashFromFinancingActivities":{"raw":-23244000000,"fmt":"-23.24B","longFmt":"-23,244,000,000"},"changeInCash":{"raw":-24319000000,"fmt":"-24.32B","longFmt":"-24,319,000,000"},"repurchaseOfStock":{"raw":-5084000000,"fmt":"-5.08B","longFmt":"-5,084,000,000"},"issuanceOfStock":{"raw":181000000,"fmt":"181M","longFmt":"181,000,000"}},{"maxAge":1,"endDate":{"raw":1546214400,"fmt":"2018-12-31"},"netIncome":{"raw":6064000000,"fmt":"6.06B","longFmt":"6,064,000,000"},"depreciation":{"raw":1371000000,"fmt":"1.37B","longFmt":"1,371,000,000"},"changeToNetincome":{"raw":-637000000,"fmt":"-637M","longFmt":"-637,000,000"},"changeToLiabilities":{"raw":1030000000,"fmt":"1.03B","longFmt":"1,030,000,000"},"changeToOperatingActivities":{"raw":-4337000000,"fmt":"-4.34B","longFmt":"-4,337,000,000"},"totalCashFromOperatingActivities":{"raw":15034000000,"fmt":"15.03B","longFmt":"15,034,000,000"},"investments":{"raw":-8285000000,"fmt":"-8.29B","longFmt":"-8,285,000,000"},"otherCashflowsFromInvestingActivities":{"raw":1989000000,"fmt":"1.99B","longFmt":"1,989,000,000"},"totalCashflowsFromInvestingActivities":{"raw":-18245000000,"fmt":"-18.25B","longFmt":"-18,245,000,000"},"dividendsPaid":{"raw":-2373000000,"fmt":"-2.37B","longFmt":"-2,373,000,000"},"netBorrowings":{"raw":5388000000,"fmt":"5.39B","longFmt":"5,388,000,000"},"otherCashflowsFromFinancingActivities":{"raw":21184000000,"fmt":"21.18B","longFmt":"21,184,000,000"},"totalCashFromFinancingActivities":{"raw":16975000000,"fmt":"16.98B","longFmt":"16,975,000,000"},"changeInCash":{"raw":13764000000,"fmt":"13.76B","longFmt":"13,764,000,000"},"repurchaseOfStock":{"raw":-7308000000,"fmt":"-7.31B","longFmt":"-7,308,000,000"},"issuanceOfStock":{"raw":84000000,"fmt":"84M","longFmt":"84,000,000"}},{"maxAge":1,"endDate":{"raw":1538265600,"fmt":"2018-09-30"},"netIncome":{"raw":6007000000,"fmt":"6.01B","longFmt":"6,007,000,000"},"depreciation":{"raw":1387000000,"fmt":"1.39B","longFmt":"1,387,000,000"},"changeToNetincome":{"raw":-10914000000,"fmt":"-10.91B","longFmt":"-10,914,000,000"},"changeToLiabilities":{"raw":-178000000,"fmt":"-178M","longFmt":"-178,000,000"},"changeToOperatingActivities":{"raw":2661000000,"fmt":"2.66B","longFmt":"2,661,000,000"},"totalCashFromOperatingActivities":{"raw":6658000000,"fmt":"6.66B","longFmt":"6,658,000,000"},"investments":{"raw":-199000000,"fmt":"-199M","longFmt":"-199,000,000"},"otherCashflowsFromInvestingActivities":{"raw":-859000000,"fmt":"-859M","longFmt":"-859,000,000"},"totalCashflowsFromInvestingActivities":{"raw":-220000000,"fmt":"-220M","longFmt":"-220,000,000"},"dividendsPaid":{"raw":-2347000000,"fmt":"-2.35B","longFmt":"-2,347,000,000"},"netBorrowings":{"raw":3930000000,"fmt":"3.93B","longFmt":"3,930,000,000"},"otherCashflowsFromFinancingActivities":{"raw":-2506000000,"fmt":"-2.51B","longFmt":"-2,506,000,000"},"totalCashFromFinancingActivities":{"raw":-10364000000,"fmt":"-10.36B","longFmt":"-10,364,000,000"},"changeInCash":{"raw":-3926000000,"fmt":"-3.93B","longFmt":"-3,926,000,000"},"repurchaseOfStock":{"raw":-7393000000,"fmt":"-7.39B","longFmt":"-7,393,000,000"},"issuanceOfStock":{"raw":102000000,"fmt":"102M","longFmt":"102,000,000"}},{"maxAge":1,"endDate":{"raw":1530316800,"fmt":"2018-06-30"},"netIncome":{"raw":5186000000,"fmt":"5.19B","longFmt":"5,186,000,000"},"depreciation":{"raw":1404000000,"fmt":"1.4B","longFmt":"1,404,000,000"},"changeToNetincome":{"raw":-15732000000,"fmt":"-15.73B","longFmt":"-15,732,000,000"},"changeToLiabilities":{"raw":634000000,"fmt":"634M","longFmt":"634,000,000"},"changeToOperatingActivities":{"raw":1171000000,"fmt":"1.17B","longFmt":"1,171,000,000"},"totalCashFromOperatingActivities":{"raw":-849000000,"fmt":"-849M","longFmt":"-849,000,000"},"investments":{"raw":4027000000,"fmt":"4.03B","longFmt":"4,027,000,000"},"otherCashflowsFromInvestingActivities":{"raw":-5146000000,"fmt":"-5.15B","longFmt":"-5,146,000,000"},"totalCashflowsFromInvestingActivities":{"raw":550000000,"fmt":"550M","longFmt":"550,000,000"},"dividendsPaid":{"raw":-2309000000,"fmt":"-2.31B","longFmt":"-2,309,000,000"},"netBorrowings":{"raw":1516000000,"fmt":"1.52B","longFmt":"1,516,000,000"},"otherCashflowsFromFinancingActivities":{"raw":-34991000000,"fmt":"-34.99B","longFmt":"-34,991,000,000"},"totalCashFromFinancingActivities":{"raw":-38647000000,"fmt":"-38.65B","longFmt":"-38,647,000,000"},"changeInCash":{"raw":-38946000000,"fmt":"-38.95B","longFmt":"-38,946,000,000"},"repurchaseOfStock":{"raw":-2927000000,"fmt":"-2.93B","longFmt":"-2,927,000,000"},"issuanceOfStock":{"raw":64000000,"fmt":"64M","longFmt":"64,000,000"}}],"maxAge":86400},"defaultKeyStatistics":{"maxAge":1,"priceHint":{"raw":2,"fmt":"2","longFmt":"2"},"enterpriseValue":{"raw":238589755392,"fmt":"238.59B","longFmt":"238,589,755,392"},"forwardPE":{"raw":9.163654,"fmt":"9.16"},"profitMargins":{"raw":0.27613002,"fmt":"27.61%"},"floatShares":{"raw":4054032110,"fmt":"4.05B","longFmt":"4,054,032,110"},"sharesOutstanding":{"raw":4494340096,"fmt":"4.49B","longFmt":"4,494,340,096"},"sharesShort":{"raw":28991865,"fmt":"28.99M","longFmt":"28,991,865"},"sharesShortPriorMonth":{"raw":24516171,"fmt":"24.52M","longFmt":"24,516,171"},"sharesShortPreviousMonthDate":{"raw":1559260800,"fmt":"2019-05-31"},"dateShortInterest":{"raw":1561680000,"fmt":"2019-06-28"},"sharesPercentSharesOut":{"raw":0.0064999997,"fmt":"0.65%"},"heldPercentInsiders":{"raw":0.77803004,"fmt":"77.80%"},"heldPercentInstitutions":{"raw":0.0,"fmt":"0.00%"},"shortRatio":{"raw":1.55,"fmt":"1.55"},"shortPercentOfFloat":{"raw":0.0064,"fmt":"0.64%"},"beta":{"raw":1.188388,"fmt":"1.19"},"morningStarOverallRating":{},"morningStarRiskRating":{},"category":null,"bookValue":{"raw":39.034,"fmt":"39.03"},"priceToBook":{"raw":1.1691089,"fmt":"1.17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0.141,"fmt":"14.10%"},"revenueQuarterlyGrowth":{},"netIncomeToCommon":{"raw":21462999040,"fmt":"21.46B","longFmt":"21,462,999,040"},"trailingEps":{"raw":4.52,"fmt":"4.52"},"forwardEps":{"raw":4.98,"fmt":"4.98"},"pegRatio":{"raw":1.16,"fmt":"1.16"},"lastSplitFactor":"1/2","lastSplitDate":{"raw":1155513600,"fmt":"2006-08-14"},"enterpriseToRevenue":{"raw":2.85,"fmt":"2.85"},"enterpriseToEbitda":{},"52WeekChange":{"raw":-0.18038255,"fmt":"-18.04%"},"SandP52WeekChange":{"raw":0.077139735,"fmt":"7.71%"},"lastDividendValue":{},"lastCapGain":{},"annualHoldingsTurnover":{}},"financialData":{"maxAge":86400,"currentPrice":{"raw":45.635,"fmt":"45.63"},"targetHighPrice":{"raw":65.0,"fmt":"65.00"},"targetLowPrice":{"raw":41.0,"fmt":"41.00"},"targetMeanPrice":{"raw":51.12,"fmt":"51.12"},"targetMedianPrice":{"raw":51.0,"fmt":"51.00"},"recommendationMean":{"raw":2.8,"fmt":"2.80"},"recommendationKey":"hold","numberOfAnalystOpinions":{"raw":26,"fmt":"26","longFmt":"26"},"totalCash":{"raw":350138007552,"fmt":"350.14B","longFmt":"350,138,007,552"},"totalCashPerShare":{"raw":77.906,"fmt":"77.91"},"ebitda":{},"totalDebt":{"raw":355733995520,"fmt":"355.73B","longFmt":"355,733,995,520"},"quickRatio":{},"currentRatio":{},"totalRevenue":{"raw":83716997120,"fmt":"83.72B","longFmt":"83,716,997,120"},"debtToEquity":{},"revenuePerShare":{"raw":17.751,"fmt":"17.75"},"returnOnAssets":{"raw":0.01237,"fmt":"1.24%"},"returnOnEquity":{"raw":0.11623,"fmt":"11.62%"},"grossProfits":{"raw":84696000000,"fmt":"84.7B","longFmt":"84,696,000,000"},"freeCashflow":{},"operatingCashflow":{"raw":28793999360,"fmt":"28.79B","longFmt":"28,793,999,360"},"earningsGrowth":{"raw":0.25,"fmt":"25.00%"},"revenueGrowth":{"raw":-0.045,"fmt":"-4.50%"},"grossMargins":{"raw":0.0,"fmt":"0.00%"},"ebitdaMargins":{"raw":0.0,"fmt":"0.00%"},"operatingMargins":{"raw":0.36374,"fmt":"36.37%"},"profitMargins":{"raw":0.27613002,"fmt":"27.61%"},"financialCurrency":"USD"}}],"error":null}} </t>
  </si>
  <si>
    <t xml:space="preserve">{"quoteSummary":{"result":[{"cashflowStatementHistoryQuarterly":{"cashflowStatements":[{"maxAge":1,"endDate":{"raw":1553990400,"fmt":"2019-03-31"},"netIncome":{"raw":3467000000,"fmt":"3.47B","longFmt":"3,467,000,000"},"depreciation":{"raw":639000000,"fmt":"639M","longFmt":"639,000,000"},"changeToNetincome":{"raw":509000000,"fmt":"509M","longFmt":"509,000,000"},"changeToAccountReceivables":{"raw":-1421000000,"fmt":"-1.42B","longFmt":"-1,421,000,000"},"changeToLiabilities":{"raw":410000000,"fmt":"410M","longFmt":"410,000,000"},"changeToOperatingActivities":{"raw":-370000000,"fmt":"-370M","longFmt":"-370,000,000"},"totalCashFromOperatingActivities":{"raw":3234000000,"fmt":"3.23B","longFmt":"3,234,000,000"},"capitalExpenditures":{"raw":-562000000,"fmt":"-562M","longFmt":"-562,000,000"},"investments":{"raw":-319000000,"fmt":"-319M","longFmt":"-319,000,000"},"otherCashflowsFromInvestingActivities":{"raw":154000000,"fmt":"154M","longFmt":"154,000,000"},"totalCashflowsFromInvestingActivities":{"raw":-1416000000,"fmt":"-1.42B","longFmt":"-1,416,000,000"},"dividendsPaid":{"raw":-860000000,"fmt":"-860M","longFmt":"-860,000,000"},"netBorrowings":{"raw":1851000000,"fmt":"1.85B","longFmt":"1,851,000,000"},"otherCashflowsFromFinancingActivities":{"raw":1416000000,"fmt":"1.42B","longFmt":"1,416,000,000"},"totalCashFromFinancingActivities":{"raw":-272000000,"fmt":"-272M","longFmt":"-272,000,000"},"effectOfExchangeRate":{"raw":-5000000,"fmt":"-5M","longFmt":"-5,000,000"},"changeInCash":{"raw":1541000000,"fmt":"1.54B","longFmt":"1,541,000,000"},"repurchaseOfStock":{"raw":-3002000000,"fmt":"-3B","longFmt":"-3,002,000,000"},"issuanceOfStock":{"raw":323000000,"fmt":"323M","longFmt":"323,000,000"}},{"maxAge":1,"endDate":{"raw":1546214400,"fmt":"2018-12-31"},"netIncome":{"raw":3040000000,"fmt":"3.04B","longFmt":"3,040,000,000"},"depreciation":{"raw":31000000,"fmt":"31M","longFmt":"31,000,000"},"changeToNetincome":{"raw":348000000,"fmt":"348M","longFmt":"348,000,000"},"changeToAccountReceivables":{"raw":-367000000,"fmt":"-367M","longFmt":"-367,000,000"},"changeToLiabilities":{"raw":-2239000000,"fmt":"-2.24B","longFmt":"-2,239,000,000"},"changeToOperatingActivities":{"raw":977000000,"fmt":"977M","longFmt":"977,000,000"},"totalCashFromOperatingActivities":{"raw":2396000000,"fmt":"2.4B","longFmt":"2,396,000,000"},"capitalExpenditures":{"raw":-558000000,"fmt":"-558M","longFmt":"-558,000,000"},"investments":{"raw":-370000000,"fmt":"-370M","longFmt":"-370,000,000"},"otherCashflowsFromInvestingActivities":{"raw":-39000000,"fmt":"-39M","longFmt":"-39,000,000"},"totalCashflowsFromInvestingActivities":{"raw":-1140000000,"fmt":"-1.14B","longFmt":"-1,140,000,000"},"dividendsPaid":{"raw":-866000000,"fmt":"-866M","longFmt":"-866,000,000"},"netBorrowings":{"raw":2934000000,"fmt":"2.93B","longFmt":"2,934,000,000"},"otherCashflowsFromFinancingActivities":{"raw":-1983000000,"fmt":"-1.98B","longFmt":"-1,983,000,000"},"totalCashFromFinancingActivities":{"raw":-672000000,"fmt":"-672M","longFmt":"-672,000,000"},"effectOfExchangeRate":{"raw":19000000,"fmt":"19M","longFmt":"19,000,000"},"changeInCash":{"raw":603000000,"fmt":"603M","longFmt":"603,000,000"},"repurchaseOfStock":{"raw":-850000000,"fmt":"-850M","longFmt":"-850,000,000"},"issuanceOfStock":{"raw":93000000,"fmt":"93M","longFmt":"93,000,000"}},{"maxAge":1,"endDate":{"raw":1538265600,"fmt":"2018-09-30"},"netIncome":{"raw":3188000000,"fmt":"3.19B","longFmt":"3,188,000,000"},"depreciation":{"raw":611000000,"fmt":"611M","longFmt":"611,000,000"},"changeToNetincome":{"raw":271000000,"fmt":"271M","longFmt":"271,000,000"},"changeToAccountReceivables":{"raw":37000000,"fmt":"37M","longFmt":"37,000,000"},"changeToLiabilities":{"raw":-4376000000,"fmt":"-4.38B","longFmt":"-4,376,000,000"},"changeToOperatingActivities":{"raw":1210000000,"fmt":"1.21B","longFmt":"1,210,000,000"},"totalCashFromOperatingActivities":{"raw":941000000,"fmt":"941M","longFmt":"941,000,000"},"capitalExpenditures":{"raw":-545000000,"fmt":"-545M","longFmt":"-545,000,000"},"investments":{"raw":-761000000,"fmt":"-761M","longFmt":"-761,000,000"},"otherCashflowsFromInvestingActivities":{"raw":-53000000,"fmt":"-53M","longFmt":"-53,000,000"},"totalCashflowsFromInvestingActivities":{"raw":-4547000000,"fmt":"-4.55B","longFmt":"-4,547,000,000"},"dividendsPaid":{"raw":-866000000,"fmt":"-866M","longFmt":"-866,000,000"},"netBorrowings":{"raw":-1483000000,"fmt":"-1.48B","longFmt":"-1,483,000,000"},"otherCashflowsFromFinancingActivities":{"raw":-1898000000,"fmt":"-1.9B","longFmt":"-1,898,000,000"},"totalCashFromFinancingActivities":{"raw":-4480000000,"fmt":"-4.48B","longFmt":"-4,480,000,000"},"effectOfExchangeRate":{"raw":-19000000,"fmt":"-19M","longFmt":"-19,000,000"},"changeInCash":{"raw":-8105000000,"fmt":"-8.11B","longFmt":"-8,105,000,000"},"repurchaseOfStock":{"raw":-500000000,"fmt":"-500M","longFmt":"-500,000,000"},"issuanceOfStock":{"raw":267000000,"fmt":"267M","longFmt":"267,000,000"}},{"maxAge":1,"endDate":{"raw":1530316800,"fmt":"2018-06-30"},"netIncome":{"raw":2922000000,"fmt":"2.92B","longFmt":"2,922,000,000"},"depreciation":{"raw":598000000,"fmt":"598M","longFmt":"598,000,000"},"changeToNetincome":{"raw":137000000,"fmt":"137M","longFmt":"137,000,000"},"changeToAccountReceivables":{"raw":558000000,"fmt":"558M","longFmt":"558,000,000"},"changeToLiabilities":{"raw":-1021000000,"fmt":"-1.02B","longFmt":"-1,021,000,000"},"changeToOperatingActivities":{"raw":813000000,"fmt":"813M","longFmt":"813,000,000"},"totalCashFromOperatingActivities":{"raw":4007000000,"fmt":"4.01B","longFmt":"4,007,000,000"},"capitalExpenditures":{"raw":-483000000,"fmt":"-483M","longFmt":"-483,000,000"},"investments":{"raw":-1583000000,"fmt":"-1.58B","longFmt":"-1,583,000,000"},"otherCashflowsFromInvestingActivities":{"raw":-62000000,"fmt":"-62M","longFmt":"-62,000,000"},"totalCashflowsFromInvestingActivities":{"raw":-2181000000,"fmt":"-2.18B","longFmt":"-2,181,000,000"},"dividendsPaid":{"raw":-866000000,"fmt":"-866M","longFmt":"-866,000,000"},"netBorrowings":{"raw":-476000000,"fmt":"-476M","longFmt":"-476,000,000"},"otherCashflowsFromFinancingActivities":{"raw":24000000,"fmt":"24M","longFmt":"24,000,000"},"totalCashFromFinancingActivities":{"raw":-1635000000,"fmt":"-1.64B","longFmt":"-1,635,000,000"},"effectOfExchangeRate":{"raw":-66000000,"fmt":"-66M","longFmt":"-66,000,000"},"changeInCash":{"raw":125000000,"fmt":"125M","longFmt":"125,000,000"},"repurchaseOfStock":{"raw":-500000000,"fmt":"-500M","longFmt":"-500,000,000"},"issuanceOfStock":{"raw":183000000,"fmt":"183M","longFmt":"183,000,000"}}],"maxAge":86400},"defaultKeyStatistics":{"maxAge":1,"priceHint":{"raw":2,"fmt":"2","longFmt":"2"},"enterpriseValue":{"raw":280162238464,"fmt":"280.16B","longFmt":"280,162,238,464"},"forwardPE":{"raw":15.963105,"fmt":"15.96"},"profitMargins":{"raw":0.054530002,"fmt":"5.45%"},"floatShares":{"raw":944270421,"fmt":"944.27M","longFmt":"944,270,421"},"sharesOutstanding":{"raw":950342976,"fmt":"950.34M","longFmt":"950,342,976"},"sharesShort":{"raw":6664562,"fmt":"6.66M","longFmt":"6,664,562"},"sharesShortPriorMonth":{"raw":7189068,"fmt":"7.19M","longFmt":"7,189,068"},"sharesShortPreviousMonthDate":{"raw":1559260800,"fmt":"2019-05-31"},"dateShortInterest":{"raw":1561680000,"fmt":"2019-06-28"},"sharesPercentSharesOut":{"raw":0.0069999998,"fmt":"0.70%"},"heldPercentInsiders":{"raw":0.0058899997,"fmt":"0.59%"},"heldPercentInstitutions":{"raw":0.88172996,"fmt":"88.17%"},"shortRatio":{"raw":1.8,"fmt":"1.8"},"shortPercentOfFloat":{"raw":0.0069999998,"fmt":"0.70%"},"beta":{"raw":0.679354,"fmt":"0.68"},"morningStarOverallRating":{},"morningStarRiskRating":{},"category":null,"bookValue":{"raw":54.275,"fmt":"54.28"},"priceToBook":{"raw":4.8852544,"fmt":"4.89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0.222,"fmt":"22.20%"},"revenueQuarterlyGrowth":{},"netIncomeToCommon":{"raw":12616999936,"fmt":"12.62B","longFmt":"12,616,999,936"},"trailingEps":{"raw":12.879,"fmt":"12.88"},"forwardEps":{"raw":16.61,"fmt":"16.61"},"pegRatio":{"raw":1.34,"fmt":"1.34"},"lastSplitFactor":"1/2","lastSplitDate":{"raw":1117497600,"fmt":"2005-05-31"},"enterpriseToRevenue":{"raw":1.211,"fmt":"1.21"},"enterpriseToEbitda":{"raw":14.007,"fmt":"14.01"},"52WeekChange":{"raw":0.034944296,"fmt":"3.49%"},"SandP52WeekChange":{"raw":0.077139735,"fmt":"7.71%"},"lastDividendValue":{},"lastCapGain":{},"annualHoldingsTurnover":{}},"financialData":{"maxAge":86400,"currentPrice":{"raw":265.1472,"fmt":"265.15"},"targetHighPrice":{"raw":345.0,"fmt":"345.00"},"targetLowPrice":{"raw":238.0,"fmt":"238.00"},"targetMeanPrice":{"raw":287.74,"fmt":"287.74"},"targetMedianPrice":{"raw":285.0,"fmt":"285.00"},"recommendationMean":{"raw":1.6,"fmt":"1.60"},"recommendationKey":"buy","numberOfAnalystOpinions":{"raw":23,"fmt":"23","longFmt":"23"},"totalCash":{"raw":15710000128,"fmt":"15.71B","longFmt":"15,710,000,128"},"totalCashPerShare":{"raw":16.531,"fmt":"16.53"},"ebitda":{"raw":20002000896,"fmt":"20B","longFmt":"20,002,000,896"},"totalDebt":{"raw":38337998848,"fmt":"38.34B","longFmt":"38,337,998,848"},"quickRatio":{"raw":0.614,"fmt":"0.61"},"currentRatio":{"raw":0.676,"fmt":"0.68"},"totalRevenue":{"raw":231367000064,"fmt":"231.37B","longFmt":"231,367,000,064"},"debtToEquity":{"raw":67.849,"fmt":"67.85"},"revenuePerShare":{"raw":240.757,"fmt":"240.76"},"returnOnAssets":{"raw":0.07152,"fmt":"7.15%"},"returnOnEquity":{"raw":0.24006,"fmt":"24.01%"},"grossProfits":{"raw":53846000000,"fmt":"53.85B","longFmt":"53,846,000,000"},"freeCashflow":{"raw":5874500096,"fmt":"5.87B","longFmt":"5,874,500,096"},"operatingCashflow":{"raw":10577999872,"fmt":"10.58B","longFmt":"10,577,999,872"},"earningsGrowth":{"raw":0.24,"fmt":"24.00%"},"revenueGrowth":{"raw":0.093,"fmt":"9.30%"},"grossMargins":{"raw":0.23639,"fmt":"23.64%"},"ebitdaMargins":{"raw":0.08645,"fmt":"8.65%"},"operatingMargins":{"raw":0.07833,"fmt":"7.83%"},"profitMargins":{"raw":0.054530002,"fmt":"5.45%"},"financialCurrency":"USD"}}],"error":null}} </t>
  </si>
  <si>
    <t xml:space="preserve">{"quoteSummary":{"result":[{"cashflowStatementHistoryQuarterly":{"cashflowStatements":[{"maxAge":1,"endDate":{"raw":1553990400,"fmt":"2019-03-31"},"netIncome":{"raw":2350000000,"fmt":"2.35B","longFmt":"2,350,000,000"},"depreciation":{"raw":4571000000,"fmt":"4.57B","longFmt":"4,571,000,000"},"changeToNetincome":{"raw":-840000000,"fmt":"-840M","longFmt":"-840,000,000"},"changeToLiabilities":{"raw":0,"fmt":null,"longFmt":"0"},"changeToOperatingActivities":{"raw":2257000000,"fmt":"2.26B","longFmt":"2,257,000,000"},"totalCashFromOperatingActivities":{"raw":8338000000,"fmt":"8.34B","longFmt":"8,338,000,000"},"capitalExpenditures":{"raw":-5199000000,"fmt":"-5.2B","longFmt":"-5,199,000,000"},"investments":{"raw":-910000000,"fmt":"-910M","longFmt":"-910,000,000"},"otherCashflowsFromInvestingActivities":{"raw":209000000,"fmt":"209M","longFmt":"209,000,000"},"totalCashflowsFromInvestingActivities":{"raw":-5793000000,"fmt":"-5.79B","longFmt":"-5,793,000,000"},"dividendsPaid":{"raw":-3505000000,"fmt":"-3.5B","longFmt":"-3,505,000,000"},"netBorrowings":{"raw":2999000000,"fmt":"3B","longFmt":"2,999,000,000"},"otherCashflowsFromFinancingActivities":{"raw":-117000000,"fmt":"-117M","longFmt":"-117,000,000"},"totalCashFromFinancingActivities":{"raw":-1044000000,"fmt":"-1.04B","longFmt":"-1,044,000,000"},"effectOfExchangeRate":{"raw":43000000,"fmt":"43M","longFmt":"43,000,000"},"changeInCash":{"raw":1544000000,"fmt":"1.54B","longFmt":"1,544,000,000"},"repurchaseOfStock":{"raw":-421000000,"fmt":"-421M","longFmt":"-421,000,000"}},{"maxAge":1,"endDate":{"raw":1546214400,"fmt":"2018-12-31"},"netIncome":{"raw":6000000000,"fmt":"6B","longFmt":"6,000,000,000"},"depreciation":{"raw":4328000000,"fmt":"4.33B","longFmt":"4,328,000,000"},"changeToNetincome":{"raw":-390000000,"fmt":"-390M","longFmt":"-390,000,000"},"changeToAccountReceivables":{"raw":-545000000,"fmt":"-545M","longFmt":"-545,000,000"},"changeToLiabilities":{"raw":2321000000,"fmt":"2.32B","longFmt":"2,321,000,000"},"changeToInventory":{"raw":-3107000000,"fmt":"-3.11B","longFmt":"-3,107,000,000"},"changeToOperatingActivities":{"raw":2257000000,"fmt":"2.26B","longFmt":"2,257,000,000"},"totalCashFromOperatingActivities":{"raw":8607000000,"fmt":"8.61B","longFmt":"8,607,000,000"},"capitalExpenditures":{"raw":-6094000000,"fmt":"-6.09B","longFmt":"-6,094,000,000"},"investments":{"raw":-868000000,"fmt":"-868M","longFmt":"-868,000,000"},"otherCashflowsFromInvestingActivities":{"raw":494000000,"fmt":"494M","longFmt":"494,000,000"},"totalCashflowsFromInvestingActivities":{"raw":-5584000000,"fmt":"-5.58B","longFmt":"-5,584,000,000"},"dividendsPaid":{"raw":-3502000000,"fmt":"-3.5B","longFmt":"-3,502,000,000"},"netBorrowings":{"raw":-2272000000,"fmt":"-2.27B","longFmt":"-2,272,000,000"},"otherCashflowsFromFinancingActivities":{"raw":469000000,"fmt":"469M","longFmt":"469,000,000"},"totalCashFromFinancingActivities":{"raw":-5501000000,"fmt":"-5.5B","longFmt":"-5,501,000,000"},"effectOfExchangeRate":{"raw":-149000000,"fmt":"-149M","longFmt":"-149,000,000"},"changeInCash":{"raw":-2627000000,"fmt":"-2.63B","longFmt":"-2,627,000,000"},"repurchaseOfStock":{"raw":-196000000,"fmt":"-196M","longFmt":"-196,000,000"}},{"maxAge":1,"endDate":{"raw":1538265600,"fmt":"2018-09-30"},"netIncome":{"raw":6240000000,"fmt":"6.24B","longFmt":"6,240,000,000"},"depreciation":{"raw":4658000000,"fmt":"4.66B","longFmt":"4,658,000,000"},"changeToNetincome":{"raw":-747000000,"fmt":"-747M","longFmt":"-747,000,000"},"changeToAccountReceivables":{"raw":-545000000,"fmt":"-545M","longFmt":"-545,000,000"},"changeToLiabilities":{"raw":0,"fmt":null,"longFmt":"0"},"changeToInventory":{"raw":-3107000000,"fmt":"-3.11B","longFmt":"-3,107,000,000"},"changeToOperatingActivities":{"raw":957000000,"fmt":"957M","longFmt":"957,000,000"},"totalCashFromOperatingActivities":{"raw":11108000000,"fmt":"11.11B","longFmt":"11,108,000,000"},"capitalExpenditures":{"raw":-5204000000,"fmt":"-5.2B","longFmt":"-5,204,000,000"},"investments":{"raw":-409000000,"fmt":"-409M","longFmt":"-409,000,000"},"otherCashflowsFromInvestingActivities":{"raw":215000000,"fmt":"215M","longFmt":"215,000,000"},"totalCashflowsFromInvestingActivities":{"raw":-3907000000,"fmt":"-3.91B","longFmt":"-3,907,000,000"},"dividendsPaid":{"raw":-3503000000,"fmt":"-3.5B","longFmt":"-3,503,000,000"},"netBorrowings":{"raw":-1299000000,"fmt":"-1.3B","longFmt":"-1,299,000,000"},"otherCashflowsFromFinancingActivities":{"raw":-156000000,"fmt":"-156M","longFmt":"-156,000,000"},"totalCashFromFinancingActivities":{"raw":-4959000000,"fmt":"-4.96B","longFmt":"-4,959,000,000"},"effectOfExchangeRate":{"raw":-3000000,"fmt":"-3M","longFmt":"-3,000,000"},"changeInCash":{"raw":2239000000,"fmt":"2.24B","longFmt":"2,239,000,000"},"repurchaseOfStock":{"raw":-1000000,"fmt":"-1M","longFmt":"-1,000,000"}},{"maxAge":1,"endDate":{"raw":1530316800,"fmt":"2018-06-30"},"netIncome":{"raw":3950000000,"fmt":"3.95B","longFmt":"3,950,000,000"},"depreciation":{"raw":4589000000,"fmt":"4.59B","longFmt":"4,589,000,000"},"changeToNetincome":{"raw":574000000,"fmt":"574M","longFmt":"574,000,000"},"changeToAccountReceivables":{"raw":-545000000,"fmt":"-545M","longFmt":"-545,000,000"},"changeToLiabilities":{"raw":0,"fmt":null,"longFmt":"0"},"changeToInventory":{"raw":-3107000000,"fmt":"-3.11B","longFmt":"-3,107,000,000"},"changeToOperatingActivities":{"raw":-1333000000,"fmt":"-1.33B","longFmt":"-1,333,000,000"},"totalCashFromOperatingActivities":{"raw":7780000000,"fmt":"7.78B","longFmt":"7,780,000,000"},"capitalExpenditures":{"raw":-4927000000,"fmt":"-4.93B","longFmt":"-4,927,000,000"},"investments":{"raw":-566000000,"fmt":"-566M","longFmt":"-566,000,000"},"otherCashflowsFromInvestingActivities":{"raw":90000000,"fmt":"90M","longFmt":"90,000,000"},"totalCashflowsFromInvestingActivities":{"raw":-5096000000,"fmt":"-5.1B","longFmt":"-5,096,000,000"},"dividendsPaid":{"raw":-3502000000,"fmt":"-3.5B","longFmt":"-3,502,000,000"},"netBorrowings":{"raw":568000000,"fmt":"568M","longFmt":"568,000,000"},"otherCashflowsFromFinancingActivities":{"raw":-308000000,"fmt":"-308M","longFmt":"-308,000,000"},"totalCashFromFinancingActivities":{"raw":-3244000000,"fmt":"-3.24B","longFmt":"-3,244,000,000"},"effectOfExchangeRate":{"raw":-135000000,"fmt":"-135M","longFmt":"-135,000,000"},"changeInCash":{"raw":-695000000,"fmt":"-695M","longFmt":"-695,000,000"},"repurchaseOfStock":{"raw":-2000000,"fmt":"-2M","longFmt":"-2,000,000"}}],"maxAge":86400},"defaultKeyStatistics":{"maxAge":1,"priceHint":{"raw":2,"fmt":"2","longFmt":"2"},"enterpriseValue":{"raw":372827717632,"fmt":"372.83B","longFmt":"372,827,717,632"},"forwardPE":{"raw":14.553877,"fmt":"14.55"},"profitMargins":{"raw":0.06729,"fmt":"6.73%"},"floatShares":{"raw":4224324164,"fmt":"4.22B","longFmt":"4,224,324,164"},"sharesOutstanding":{"raw":4233100032,"fmt":"4.23B","longFmt":"4,233,100,032"},"sharesShort":{"raw":33101752,"fmt":"33.1M","longFmt":"33,101,752"},"sharesShortPriorMonth":{"raw":34449245,"fmt":"34.45M","longFmt":"34,449,245"},"sharesShortPreviousMonthDate":{"raw":1559260800,"fmt":"2019-05-31"},"dateShortInterest":{"raw":1561680000,"fmt":"2019-06-28"},"sharesPercentSharesOut":{"raw":0.0078,"fmt":"0.78%"},"heldPercentInsiders":{"raw":8.7E-4,"fmt":"0.09%"},"heldPercentInstitutions":{"raw":0.55561,"fmt":"55.56%"},"shortRatio":{"raw":2.93,"fmt":"2.93"},"shortPercentOfFloat":{"raw":0.0078,"fmt":"0.78%"},"beta":{"raw":1.145107,"fmt":"1.15"},"morningStarOverallRating":{},"morningStarRiskRating":{},"category":null,"bookValue":{"raw":45.194,"fmt":"45.19"},"priceToBook":{"raw":1.6938841,"fmt":"1.69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-0.495,"fmt":"-49.50%"},"revenueQuarterlyGrowth":{},"netIncomeToCommon":{"raw":18539999232,"fmt":"18.54B","longFmt":"18,539,999,232"},"trailingEps":{"raw":4.34,"fmt":"4.34"},"forwardEps":{"raw":5.26,"fmt":"5.26"},"pegRatio":{"raw":1.87,"fmt":"1.87"},"lastSplitFactor":"1/2","lastSplitDate":{"raw":995500800,"fmt":"2001-07-19"},"enterpriseToRevenue":{"raw":1.353,"fmt":"1.35"},"enterpriseToEbitda":{"raw":9.94,"fmt":"9.94"},"52WeekChange":{"raw":-0.06558365,"fmt":"-6.56%"},"SandP52WeekChange":{"raw":0.077139735,"fmt":"7.71%"},"lastDividendValue":{},"lastCapGain":{},"annualHoldingsTurnover":{}},"financialData":{"maxAge":86400,"currentPrice":{"raw":76.5534,"fmt":"76.55"},"targetHighPrice":{"raw":108.0,"fmt":"108.00"},"targetLowPrice":{"raw":72.0,"fmt":"72.00"},"targetMeanPrice":{"raw":84.53,"fmt":"84.53"},"targetMedianPrice":{"raw":82.5,"fmt":"82.50"},"recommendationMean":{"raw":2.7,"fmt":"2.70"},"recommendationKey":"hold","numberOfAnalystOpinions":{"raw":18,"fmt":"18","longFmt":"18"},"totalCash":{"raw":4585999872,"fmt":"4.59B","longFmt":"4,585,999,872"},"totalCashPerShare":{"raw":1.084,"fmt":"1.08"},"ebitda":{"raw":37506998272,"fmt":"37.51B","longFmt":"37,506,998,272"},"totalDebt":{"raw":44481998848,"fmt":"44.48B","longFmt":"44,481,998,848"},"quickRatio":{"raw":0.475,"fmt":"0.47"},"currentRatio":{"raw":0.774,"fmt":"0.77"},"totalRevenue":{"raw":275542016000,"fmt":"275.54B","longFmt":"275,542,016,000"},"debtToEquity":{"raw":22.463,"fmt":"22.46"},"revenuePerShare":{"raw":64.53,"fmt":"64.53"},"returnOnAssets":{"raw":0.03433,"fmt":"3.43%"},"returnOnEquity":{"raw":0.09693,"fmt":"9.69%"},"grossProfits":{"raw":88580000000,"fmt":"88.58B","longFmt":"88,580,000,000"},"freeCashflow":{"raw":9800250368,"fmt":"9.8B","longFmt":"9,800,250,368"},"operatingCashflow":{"raw":35832999936,"fmt":"35.83B","longFmt":"35,832,999,936"},"earningsGrowth":{"raw":-0.495,"fmt":"-49.50%"},"revenueGrowth":{"raw":-0.058,"fmt":"-5.80%"},"grossMargins":{"raw":0.31138,"fmt":"31.14%"},"ebitdaMargins":{"raw":0.13612,"fmt":"13.61%"},"operatingMargins":{"raw":0.07027,"fmt":"7.03%"},"profitMargins":{"raw":0.06729,"fmt":"6.73%"},"financialCurrency":"USD"}}],"error":null}} </t>
  </si>
  <si>
    <t xml:space="preserve">{"quoteSummary":{"result":[{"cashflowStatementHistoryQuarterly":{"cashflowStatements":[{"maxAge":1,"endDate":{"raw":1553990400,"fmt":"2019-03-31"},"netIncome":{"raw":61393851000,"fmt":"61.39B","longFmt":"61,393,851,000"},"depreciation":{"raw":76626556000,"fmt":"76.63B","longFmt":"76,626,556,000"},"changeToNetincome":{"raw":3123460000,"fmt":"3.12B","longFmt":"3,123,460,000"},"changeToAccountReceivables":{"raw":20914033000,"fmt":"20.91B","longFmt":"20,914,033,000"},"changeToLiabilities":{"raw":-6105106000,"fmt":"-6.11B","longFmt":"-6,105,106,000"},"changeToInventory":{"raw":-5451406000,"fmt":"-5.45B","longFmt":"-5,451,406,000"},"changeToOperatingActivities":{"raw":1174908000,"fmt":"1.17B","longFmt":"1,174,908,000"},"totalCashFromOperatingActivities":{"raw":152670278000,"fmt":"152.67B","longFmt":"152,670,278,000"},"capitalExpenditures":{"raw":-75942118000,"fmt":"-75.94B","longFmt":"-75,942,118,000"},"investments":{"raw":7156547000,"fmt":"7.16B","longFmt":"7,156,547,000"},"otherCashflowsFromInvestingActivities":{"raw":6622982000,"fmt":"6.62B","longFmt":"6,622,982,000"},"totalCashflowsFromInvestingActivities":{"raw":-64188473000,"fmt":"-64.19B","longFmt":"-64,188,473,000"},"netBorrowings":{"raw":-21250343000,"fmt":"-21.25B","longFmt":"-21,250,343,000"},"otherCashflowsFromFinancingActivities":{"raw":-1162302000,"fmt":"-1.16B","longFmt":"-1,162,302,000"},"totalCashFromFinancingActivities":{"raw":-22412645000,"fmt":"-22.41B","longFmt":"-22,412,645,000"},"effectOfExchangeRate":{"raw":1786766000,"fmt":"1.79B","longFmt":"1,786,766,000"},"changeInCash":{"raw":67855926000,"fmt":"67.86B","longFmt":"67,855,926,000"}},{"maxAge":1,"endDate":{"raw":1546214400,"fmt":"2018-12-31"},"netIncome":{"raw":111905911000,"fmt":"111.91B","longFmt":"111,905,911,000"},"depreciation":{"raw":75205776000,"fmt":"75.21B","longFmt":"75,205,776,000"},"changeToNetincome":{"raw":-17049727000,"fmt":"-17.05B","longFmt":"-17,049,727,000"},"changeToAccountReceivables":{"raw":-1195872000,"fmt":"-1.2B","longFmt":"-1,195,872,000"},"changeToLiabilities":{"raw":4199260000,"fmt":"4.2B","longFmt":"4,199,260,000"},"changeToInventory":{"raw":2105575000,"fmt":"2.11B","longFmt":"2,105,575,000"},"changeToOperatingActivities":{"raw":13537175000,"fmt":"13.54B","longFmt":"13,537,175,000"},"totalCashFromOperatingActivities":{"raw":189372540000,"fmt":"189.37B","longFmt":"189,372,540,000"},"capitalExpenditures":{"raw":-114104929000,"fmt":"-114.1B","longFmt":"-114,104,929,000"},"investments":{"raw":-3416915000,"fmt":"-3.42B","longFmt":"-3,416,915,000"},"otherCashflowsFromInvestingActivities":{"raw":4374646000,"fmt":"4.37B","longFmt":"4,374,646,000"},"totalCashflowsFromInvestingActivities":{"raw":-117260948000,"fmt":"-117.26B","longFmt":"-117,260,948,000"},"netBorrowings":{"raw":14296295000,"fmt":"14.3B","longFmt":"14,296,295,000"},"otherCashflowsFromFinancingActivities":{"raw":-12883000,"fmt":"-12.88M","longFmt":"-12,883,000"},"totalCashFromFinancingActivities":{"raw":14283412000,"fmt":"14.28B","longFmt":"14,283,412,000"},"effectOfExchangeRate":{"raw":2687471000,"fmt":"2.69B","longFmt":"2,687,471,000"},"changeInCash":{"raw":89082475000,"fmt":"89.08B","longFmt":"89,082,475,000"}},{"maxAge":1,"endDate":{"raw":1538265600,"fmt":"2018-09-30"},"netIncome":{"raw":89071628000,"fmt":"89.07B","longFmt":"89,071,628,000"},"depreciation":{"raw":72888887000,"fmt":"72.89B","longFmt":"72,888,887,000"},"changeToNetincome":{"raw":5601704000,"fmt":"5.6B","longFmt":"5,601,704,000"},"changeToAccountReceivables":{"raw":-42879109000,"fmt":"-42.88B","longFmt":"-42,879,109,000"},"changeToLiabilities":{"raw":-751870000,"fmt":"-751.87M","longFmt":"-751,870,000"},"changeToInventory":{"raw":-6304499000,"fmt":"-6.3B","longFmt":"-6,304,499,000"},"changeToOperatingActivities":{"raw":-23662995000,"fmt":"-23.66B","longFmt":"-23,662,995,000"},"totalCashFromOperatingActivities":{"raw":94082482000,"fmt":"94.08B","longFmt":"94,082,482,000"},"capitalExpenditures":{"raw":-69948626000,"fmt":"-69.95B","longFmt":"-69,948,626,000"},"investments":{"raw":811508000,"fmt":"811.51M","longFmt":"811,508,000"},"otherCashflowsFromInvestingActivities":{"raw":7194738000,"fmt":"7.19B","longFmt":"7,194,738,000"},"totalCashflowsFromInvestingActivities":{"raw":-63473163000,"fmt":"-63.47B","longFmt":"-63,473,163,000"},"dividendsPaid":{"raw":-207443044000,"fmt":"-207.44B","longFmt":"-207,443,044,000"},"netBorrowings":{"raw":35870430000,"fmt":"35.87B","longFmt":"35,870,430,000"},"otherCashflowsFromFinancingActivities":{"raw":-862072000,"fmt":"-862.07M","longFmt":"-862,072,000"},"totalCashFromFinancingActivities":{"raw":-172434686000,"fmt":"-172.43B","longFmt":"-172,434,686,000"},"effectOfExchangeRate":{"raw":-1672392000,"fmt":"-1.67B","longFmt":"-1,672,392,000"},"changeInCash":{"raw":-143497759000,"fmt":"-143.5B","longFmt":"-143,497,759,000"}},{"maxAge":1,"endDate":{"raw":1530316800,"fmt":"2018-06-30"},"netIncome":{"raw":72290539000,"fmt":"72.29B","longFmt":"72,290,539,000"},"depreciation":{"raw":70744600000,"fmt":"70.74B","longFmt":"70,744,600,000"},"changeToNetincome":{"raw":-15054304000,"fmt":"-15.05B","longFmt":"-15,054,304,000"},"changeToAccountReceivables":{"raw":18101581000,"fmt":"18.1B","longFmt":"18,101,581,000"},"changeToLiabilities":{"raw":2077781000,"fmt":"2.08B","longFmt":"2,077,781,000"},"changeToInventory":{"raw":-13835924000,"fmt":"-13.84B","longFmt":"-13,835,924,000"},"changeToOperatingActivities":{"raw":-5854261000,"fmt":"-5.85B","longFmt":"-5,854,261,000"},"totalCashFromOperatingActivities":{"raw":129773360000,"fmt":"129.77B","longFmt":"129,773,360,000"},"capitalExpenditures":{"raw":-59681160000,"fmt":"-59.68B","longFmt":"-59,681,160,000"},"investments":{"raw":-3231239000,"fmt":"-3.23B","longFmt":"-3,231,239,000"},"otherCashflowsFromInvestingActivities":{"raw":3935887000,"fmt":"3.94B","longFmt":"3,935,887,000"},"totalCashflowsFromInvestingActivities":{"raw":-60075599000,"fmt":"-60.08B","longFmt":"-60,075,599,000"},"dividendsPaid":{"raw":-207443044000,"fmt":"-207.44B","longFmt":"-207,443,044,000"},"netBorrowings":{"raw":-27694880000,"fmt":"-27.69B","longFmt":"-27,694,880,000"},"otherCashflowsFromFinancingActivities":{"raw":-1651420000,"fmt":"-1.65B","longFmt":"-1,651,420,000"},"totalCashFromFinancingActivities":{"raw":-29346300000,"fmt":"-29.35B","longFmt":"-29,346,300,000"},"effectOfExchangeRate":{"raw":14095456000,"fmt":"14.1B","longFmt":"14,095,456,000"},"changeInCash":{"raw":54446917000,"fmt":"54.45B","longFmt":"54,446,917,000"}}],"maxAge":86400},"defaultKeyStatistics":{"maxAge":1,"priceHint":{"raw":2,"fmt":"2","longFmt":"2"},"enterpriseValue":{"raw":213821915136,"fmt":"213.82B","longFmt":"213,821,915,136"},"forwardPE":{"raw":17.544117,"fmt":"17.54"},"profitMargins":{"raw":0.33396,"fmt":"33.40%"},"floatShares":{"raw":4504781196,"fmt":"4.5B","longFmt":"4,504,781,196"},"sharesOutstanding":{"raw":5186079744,"fmt":"5.19B","longFmt":"5,186,079,744"},"sharesShort":{"raw":12533132,"fmt":"12.53M","longFmt":"12,533,132"},"sharesShortPriorMonth":{"raw":21445546,"fmt":"21.45M","longFmt":"21,445,546"},"sharesShortPreviousMonthDate":{"raw":1559260800,"fmt":"2019-05-31"},"dateShortInterest":{"raw":1561680000,"fmt":"2019-06-28"},"sharesPercentSharesOut":{"raw":0.002,"fmt":"0.20%"},"heldPercentInsiders":{"raw":3.7999998E-4,"fmt":"0.04%"},"heldPercentInstitutions":{"raw":0.19917,"fmt":"19.92%"},"shortRatio":{"raw":1.22,"fmt":"1.22"},"shortPercentOfFloat":{},"beta":{"raw":1.011734,"fmt":"1.01"},"morningStarOverallRating":{},"morningStarRiskRating":{},"category":null,"bookValue":{"raw":9.98,"fmt":"9.98"},"priceToBook":{"raw":4.183868,"fmt":"4.18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-0.316,"fmt":"-31.60%"},"revenueQuarterlyGrowth":{},"netIncomeToCommon":{},"trailingEps":{"raw":2.23,"fmt":"2.23"},"forwardEps":{"raw":2.38,"fmt":"2.38"},"pegRatio":{"raw":3.3,"fmt":"3.30"},"lastSplitFactor":"1/1","lastSplitDate":{"raw":1247616000,"fmt":"2009-07-15"},"enterpriseToRevenue":{},"enterpriseToEbitda":{},"52WeekChange":{"raw":0.10664189,"fmt":"10.66%"},"SandP52WeekChange":{"raw":0.077139735,"fmt":"7.71%"},"lastDividendValue":{},"lastCapGain":{},"annualHoldingsTurnover":{}},"financialData":{"maxAge":86400,"currentPrice":{"raw":41.755,"fmt":"41.76"},"targetHighPrice":{"raw":52.0,"fmt":"52.00"},"targetLowPrice":{"raw":42.0,"fmt":"42.00"},"targetMeanPrice":{"raw":45.88,"fmt":"45.88"},"targetMedianPrice":{"raw":44.4,"fmt":"44.40"},"recommendationMean":{"raw":1.7,"fmt":"1.70"},"recommendationKey":"buy","numberOfAnalystOpinions":{"raw":5,"fmt":"5","longFmt":"5"},"totalCash":{},"totalCashPerShare":{},"ebitda":{},"totalDebt":{},"quickRatio":{"raw":2.319,"fmt":"2.32"},"currentRatio":{"raw":2.621,"fmt":"2.62"},"totalRevenue":{},"debtToEquity":{"raw":10.304,"fmt":"10.30"},"revenuePerShare":{},"returnOnAssets":{"raw":0.10468,"fmt":"10.47%"},"returnOnEquity":{"raw":0.19982,"fmt":"19.98%"},"grossProfits":{"raw":500582100000,"fmt":"500.58B","longFmt":"500,582,100,000"},"freeCashflow":{},"operatingCashflow":{},"earningsGrowth":{"raw":-0.316,"fmt":"-31.60%"},"revenueGrowth":{"raw":-0.118,"fmt":"-11.80%"},"grossMargins":{"raw":0.46498,"fmt":"46.50%"},"ebitdaMargins":{"raw":0.64822996,"fmt":"64.82%"},"operatingMargins":{"raw":0.0,"fmt":"0.00%"},"profitMargins":{"raw":0.33396,"fmt":"33.40%"},"financialCurrency":"TWD"}}],"error":null}} </t>
  </si>
  <si>
    <t xml:space="preserve">{"quoteSummary":{"result":[{"cashflowStatementHistoryQuarterly":{"cashflowStatements":[{"maxAge":1,"endDate":{"raw":1553990400,"fmt":"2019-03-31"},"netIncome":{"raw":3884000000,"fmt":"3.88B","longFmt":"3,884,000,000"},"depreciation":{"raw":1532000000,"fmt":"1.53B","longFmt":"1,532,000,000"},"changeToNetincome":{"raw":-220000000,"fmt":"-220M","longFmt":"-220,000,000"},"changeToLiabilities":{"raw":0,"fmt":null,"longFmt":"0"},"changeToOperatingActivities":{"raw":-3498000000,"fmt":"-3.5B","longFmt":"-3,498,000,000"},"totalCashFromOperatingActivities":{"raw":1698000000,"fmt":"1.7B","longFmt":"1,698,000,000"},"capitalExpenditures":{"raw":-460000000,"fmt":"-460M","longFmt":"-460,000,000"},"investments":{"raw":8100000000,"fmt":"8.1B","longFmt":"8,100,000,000"},"otherCashflowsFromInvestingActivities":{"raw":68000000,"fmt":"68M","longFmt":"68,000,000"},"totalCashflowsFromInvestingActivities":{"raw":7550000000,"fmt":"7.55B","longFmt":"7,550,000,000"},"dividendsPaid":{"raw":-2045000000,"fmt":"-2.04B","longFmt":"-2,045,000,000"},"netBorrowings":{"raw":2813000000,"fmt":"2.81B","longFmt":"2,813,000,000"},"otherCashflowsFromFinancingActivities":{"raw":-496000000,"fmt":"-496M","longFmt":"-496,000,000"},"totalCashFromFinancingActivities":{"raw":-8467000000,"fmt":"-8.47B","longFmt":"-8,467,000,000"},"effectOfExchangeRate":{"raw":12000000,"fmt":"12M","longFmt":"12,000,000"},"changeInCash":{"raw":792000000,"fmt":"792M","longFmt":"792,000,000"},"repurchaseOfStock":{"raw":-8865000000,"fmt":"-8.87B","longFmt":"-8,865,000,000"},"issuanceOfStock":{"raw":126000000,"fmt":"126M","longFmt":"126,000,000"}},{"maxAge":1,"endDate":{"raw":1546214400,"fmt":"2018-12-31"},"netIncome":{"raw":-393000000,"fmt":"-393M","longFmt":"-393,000,000"},"depreciation":{"raw":1634000000,"fmt":"1.63B","longFmt":"1,634,000,000"},"changeToNetincome":{"raw":1982000000,"fmt":"1.98B","longFmt":"1,982,000,000"},"changeToAccountReceivables":{"raw":-644000000,"fmt":"-644M","longFmt":"-644,000,000"},"changeToLiabilities":{"raw":431000000,"fmt":"431M","longFmt":"431,000,000"},"changeToInventory":{"raw":-717000000,"fmt":"-717M","longFmt":"-717,000,000"},"changeToOperatingActivities":{"raw":2445000000,"fmt":"2.44B","longFmt":"2,445,000,000"},"totalCashFromOperatingActivities":{"raw":4738000000,"fmt":"4.74B","longFmt":"4,738,000,000"},"capitalExpenditures":{"raw":-685000000,"fmt":"-685M","longFmt":"-685,000,000"},"investments":{"raw":-10000000,"fmt":"-10M","longFmt":"-10,000,000"},"otherCashflowsFromInvestingActivities":{"raw":38000000,"fmt":"38M","longFmt":"38,000,000"},"totalCashflowsFromInvestingActivities":{"raw":-764000000,"fmt":"-764M","longFmt":"-764,000,000"},"dividendsPaid":{"raw":-1963000000,"fmt":"-1.96B","longFmt":"-1,963,000,000"},"netBorrowings":{"raw":462000000,"fmt":"462M","longFmt":"462,000,000"},"otherCashflowsFromFinancingActivities":{"raw":-36000000,"fmt":"-36M","longFmt":"-36,000,000"},"totalCashFromFinancingActivities":{"raw":-6407000000,"fmt":"-6.41B","longFmt":"-6,407,000,000"},"effectOfExchangeRate":{"raw":12000000,"fmt":"12M","longFmt":"12,000,000"},"changeInCash":{"raw":-2432000000,"fmt":"-2.43B","longFmt":"-2,432,000,000"},"repurchaseOfStock":{"raw":-5030000000,"fmt":"-5.03B","longFmt":"-5,030,000,000"},"issuanceOfStock":{"raw":160000000,"fmt":"160M","longFmt":"160,000,000"}},{"maxAge":1,"endDate":{"raw":1538265600,"fmt":"2018-09-30"},"netIncome":{"raw":4114000000,"fmt":"4.11B","longFmt":"4,114,000,000"},"depreciation":{"raw":1602000000,"fmt":"1.6B","longFmt":"1,602,000,000"},"changeToNetincome":{"raw":-1266000000,"fmt":"-1.27B","longFmt":"-1,266,000,000"},"changeToAccountReceivables":{"raw":-644000000,"fmt":"-644M","longFmt":"-644,000,000"},"changeToLiabilities":{"raw":0,"fmt":null,"longFmt":"0"},"changeToInventory":{"raw":-717000000,"fmt":"-717M","longFmt":"-717,000,000"},"changeToOperatingActivities":{"raw":809000000,"fmt":"809M","longFmt":"809,000,000"},"totalCashFromOperatingActivities":{"raw":5259000000,"fmt":"5.26B","longFmt":"5,259,000,000"},"capitalExpenditures":{"raw":-547000000,"fmt":"-547M","longFmt":"-547,000,000"},"investments":{"raw":-2453000000,"fmt":"-2.45B","longFmt":"-2,453,000,000"},"otherCashflowsFromInvestingActivities":{"raw":111000000,"fmt":"111M","longFmt":"111,000,000"},"totalCashflowsFromInvestingActivities":{"raw":-2904000000,"fmt":"-2.9B","longFmt":"-2,904,000,000"},"dividendsPaid":{"raw":-1994000000,"fmt":"-1.99B","longFmt":"-1,994,000,000"},"netBorrowings":{"raw":790000000,"fmt":"790M","longFmt":"790,000,000"},"otherCashflowsFromFinancingActivities":{"raw":278000000,"fmt":"278M","longFmt":"278,000,000"},"totalCashFromFinancingActivities":{"raw":-1406000000,"fmt":"-1.41B","longFmt":"-1,406,000,000"},"effectOfExchangeRate":{"raw":-101000000,"fmt":"-101M","longFmt":"-101,000,000"},"changeInCash":{"raw":847000000,"fmt":"847M","longFmt":"847,000,000"},"repurchaseOfStock":{"raw":-1105000000,"fmt":"-1.1B","longFmt":"-1,105,000,000"},"issuanceOfStock":{"raw":625000000,"fmt":"625M","longFmt":"625,000,000"}},{"maxAge":1,"endDate":{"raw":1530403200,"fmt":"2018-07-01"},"netIncome":{"raw":3872000000,"fmt":"3.87B","longFmt":"3,872,000,000"},"depreciation":{"raw":1548000000,"fmt":"1.55B","longFmt":"1,548,000,000"},"changeToNetincome":{"raw":-1037000000,"fmt":"-1.04B","longFmt":"-1,037,000,000"},"changeToAccountReceivables":{"raw":-644000000,"fmt":"-644M","longFmt":"-644,000,000"},"changeToLiabilities":{"raw":0,"fmt":null,"longFmt":"0"},"changeToInventory":{"raw":-717000000,"fmt":"-717M","longFmt":"-717,000,000"},"changeToOperatingActivities":{"raw":-535000000,"fmt":"-535M","longFmt":"-535,000,000"},"totalCashFromOperatingActivities":{"raw":3847000000,"fmt":"3.85B","longFmt":"3,847,000,000"},"capitalExpenditures":{"raw":-424000000,"fmt":"-424M","longFmt":"-424,000,000"},"investments":{"raw":-1131000000,"fmt":"-1.13B","longFmt":"-1,131,000,000"},"otherCashflowsFromInvestingActivities":{"raw":113000000,"fmt":"113M","longFmt":"113,000,000"},"totalCashflowsFromInvestingActivities":{"raw":-1474000000,"fmt":"-1.47B","longFmt":"-1,474,000,000"},"dividendsPaid":{"raw":-1989000000,"fmt":"-1.99B","longFmt":"-1,989,000,000"},"netBorrowings":{"raw":316000000,"fmt":"316M","longFmt":"316,000,000"},"otherCashflowsFromFinancingActivities":{"raw":-337000000,"fmt":"-337M","longFmt":"-337,000,000"},"totalCashFromFinancingActivities":{"raw":-1908000000,"fmt":"-1.91B","longFmt":"-1,908,000,000"},"effectOfExchangeRate":{"raw":-70000000,"fmt":"-70M","longFmt":"-70,000,000"},"changeInCash":{"raw":395000000,"fmt":"395M","longFmt":"395,000,000"},"repurchaseOfStock":{"raw":-1105000000,"fmt":"-1.1B","longFmt":"-1,105,000,000"},"issuanceOfStock":{"raw":102000000,"fmt":"102M","longFmt":"102,000,000"}}],"maxAge":86400},"defaultKeyStatistics":{"maxAge":1,"priceHint":{"raw":2,"fmt":"2","longFmt":"2"},"enterpriseValue":{"raw":273062969344,"fmt":"273.06B","longFmt":"273,062,969,344"},"forwardPE":{"raw":13.850163,"fmt":"13.85"},"profitMargins":{"raw":0.21306999,"fmt":"21.31%"},"floatShares":{"raw":5519897700,"fmt":"5.52B","longFmt":"5,519,897,700"},"sharesOutstanding":{"raw":5849569792,"fmt":"5.85B","longFmt":"5,849,569,792"},"sharesShort":{"raw":56972518,"fmt":"56.97M","longFmt":"56,972,518"},"sharesShortPriorMonth":{"raw":69358895,"fmt":"69.36M","longFmt":"69,358,895"},"sharesShortPreviousMonthDate":{"raw":1559260800,"fmt":"2019-05-31"},"dateShortInterest":{"raw":1561680000,"fmt":"2019-06-28"},"sharesPercentSharesOut":{"raw":0.010199999,"fmt":"1.02%"},"heldPercentInsiders":{"raw":3.4000003E-4,"fmt":"0.03%"},"heldPercentInstitutions":{"raw":0.76227,"fmt":"76.23%"},"shortRatio":{"raw":2.5,"fmt":"2.5"},"shortPercentOfFloat":{"raw":0.010299999,"fmt":"1.03%"},"beta":{"raw":0.425988,"fmt":"0.43"},"morningStarOverallRating":{},"morningStarRiskRating":{},"category":null,"bookValue":{"raw":10.579,"fmt":"10.58"},"priceToBook":{"raw":4.0192833,"fmt":"4.02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0.091,"fmt":"9.10%"},"revenueQuarterlyGrowth":{},"netIncomeToCommon":{"raw":11463999488,"fmt":"11.46B","longFmt":"11,463,999,488"},"trailingEps":{"raw":1.947,"fmt":"1.95"},"forwardEps":{"raw":3.07,"fmt":"3.07"},"pegRatio":{"raw":2.25,"fmt":"2.25"},"lastSplitFactor":"1/3","lastSplitDate":{"raw":930787200,"fmt":"1999-07-01"},"enterpriseToRevenue":{"raw":5.07,"fmt":"5.07"},"enterpriseToEbitda":{"raw":12.207,"fmt":"12.21"},"52WeekChange":{"raw":0.14365971,"fmt":"14.37%"},"SandP52WeekChange":{"raw":0.077139735,"fmt":"7.71%"},"lastDividendValue":{},"lastCapGain":{},"annualHoldingsTurnover":{}},"financialData":{"maxAge":86400,"currentPrice":{"raw":42.52,"fmt":"42.52"},"targetHighPrice":{"raw":53.0,"fmt":"53.00"},"targetLowPrice":{"raw":36.0,"fmt":"36.00"},"targetMeanPrice":{"raw":45.75,"fmt":"45.75"},"targetMedianPrice":{"raw":47.0,"fmt":"47.00"},"recommendationMean":{"raw":2.4,"fmt":"2.40"},"recommendationKey":"buy","numberOfAnalystOpinions":{"raw":12,"fmt":"12","longFmt":"12"},"totalCash":{"raw":11699999744,"fmt":"11.7B","longFmt":"11,699,999,744"},"totalCashPerShare":{"raw":2.104,"fmt":"2.1"},"ebitda":{"raw":22368999424,"fmt":"22.37B","longFmt":"22,368,999,424"},"totalDebt":{"raw":46619000832,"fmt":"46.62B","longFmt":"46,619,000,832"},"quickRatio":{"raw":0.846,"fmt":"0.85"},"currentRatio":{"raw":1.539,"fmt":"1.54"},"totalRevenue":{"raw":53859000320,"fmt":"53.86B","longFmt":"53,859,000,320"},"debtToEquity":{"raw":78.804,"fmt":"78.80"},"revenuePerShare":{"raw":9.3,"fmt":"9.30"},"returnOnAssets":{"raw":0.0627,"fmt":"6.27%"},"returnOnEquity":{"raw":0.17729999,"fmt":"17.73%"},"grossProfits":{"raw":42519000000,"fmt":"42.52B","longFmt":"42,519,000,000"},"freeCashflow":{"raw":5246750208,"fmt":"5.25B","longFmt":"5,246,750,208"},"operatingCashflow":{"raw":15541999616,"fmt":"15.54B","longFmt":"15,541,999,616"},"earningsGrowth":{"raw":0.153,"fmt":"15.30%"},"revenueGrowth":{"raw":0.016,"fmt":"1.60%"},"grossMargins":{"raw":0.79573,"fmt":"79.57%"},"ebitdaMargins":{"raw":0.41532,"fmt":"41.53%"},"operatingMargins":{"raw":0.29806,"fmt":"29.81%"},"profitMargins":{"raw":0.21306999,"fmt":"21.31%"},"financialCurrency":"USD"}}],"error":null}} </t>
  </si>
  <si>
    <t xml:space="preserve">{"quoteSummary":{"result":[{"cashflowStatementHistoryQuarterly":{"cashflowStatements":[{"maxAge":1,"endDate":{"raw":1557014400,"fmt":"2019-05-05"},"netIncome":{"raw":2513000000,"fmt":"2.51B","longFmt":"2,513,000,000"},"depreciation":{"raw":547000000,"fmt":"547M","longFmt":"547,000,000"},"changeToNetincome":{"raw":177000000,"fmt":"177M","longFmt":"177,000,000"},"changeToAccountReceivables":{"raw":-391000000,"fmt":"-391M","longFmt":"-391,000,000"},"changeToLiabilities":{"raw":2729000000,"fmt":"2.73B","longFmt":"2,729,000,000"},"changeToInventory":{"raw":-1586000000,"fmt":"-1.59B","longFmt":"-1,586,000,000"},"changeToOperatingActivities":{"raw":32000000,"fmt":"32M","longFmt":"32,000,000"},"totalCashFromOperatingActivities":{"raw":4575000000,"fmt":"4.58B","longFmt":"4,575,000,000"},"capitalExpenditures":{"raw":-681000000,"fmt":"-681M","longFmt":"-681,000,000"},"otherCashflowsFromInvestingActivities":{"raw":-13000000,"fmt":"-13M","longFmt":"-13,000,000"},"totalCashflowsFromInvestingActivities":{"raw":-688000000,"fmt":"-688M","longFmt":"-688,000,000"},"dividendsPaid":{"raw":-1499000000,"fmt":"-1.5B","longFmt":"-1,499,000,000"},"netBorrowings":{"raw":-982000000,"fmt":"-982M","longFmt":"-982,000,000"},"otherCashflowsFromFinancingActivities":{"raw":40000000,"fmt":"40M","longFmt":"40,000,000"},"totalCashFromFinancingActivities":{"raw":-3775000000,"fmt":"-3.77B","longFmt":"-3,775,000,000"},"effectOfExchangeRate":{"raw":-8000000,"fmt":"-8M","longFmt":"-8,000,000"},"changeInCash":{"raw":104000000,"fmt":"104M","longFmt":"104,000,000"},"repurchaseOfStock":{"raw":-1368000000,"fmt":"-1.37B","longFmt":"-1,368,000,000"},"issuanceOfStock":{"raw":34000000,"fmt":"34M","longFmt":"34,000,000"}},{"maxAge":1,"endDate":{"raw":1549152000,"fmt":"2019-02-03"},"netIncome":{"raw":2344000000,"fmt":"2.34B","longFmt":"2,344,000,000"},"depreciation":{"raw":549000000,"fmt":"549M","longFmt":"549,000,000"},"changeToNetincome":{"raw":222000000,"fmt":"222M","longFmt":"222,000,000"},"changeToAccountReceivables":{"raw":229000000,"fmt":"229M","longFmt":"229,000,000"},"changeToLiabilities":{"raw":-1377000000,"fmt":"-1.38B","longFmt":"-1,377,000,000"},"changeToInventory":{"raw":797000000,"fmt":"797M","longFmt":"797,000,000"},"changeToOperatingActivities":{"raw":341000000,"fmt":"341M","longFmt":"341,000,000"},"totalCashFromOperatingActivities":{"raw":3002000000,"fmt":"3B","longFmt":"3,002,000,000"},"capitalExpenditures":{"raw":-731000000,"fmt":"-731M","longFmt":"-731,000,000"},"otherCashflowsFromInvestingActivities":{"raw":17000000,"fmt":"17M","longFmt":"17,000,000"},"totalCashflowsFromInvestingActivities":{"raw":-723000000,"fmt":"-723M","longFmt":"-723,000,000"},"dividendsPaid":{"raw":-1156000000,"fmt":"-1.16B","longFmt":"-1,156,000,000"},"netBorrowings":{"raw":3390000000,"fmt":"3.39B","longFmt":"3,390,000,000"},"otherCashflowsFromFinancingActivities":{"raw":-125000000,"fmt":"-125M","longFmt":"-125,000,000"},"totalCashFromFinancingActivities":{"raw":-2240000000,"fmt":"-2.24B","longFmt":"-2,240,000,000"},"effectOfExchangeRate":{"raw":-25000000,"fmt":"-25M","longFmt":"-25,000,000"},"changeInCash":{"raw":14000000,"fmt":"14M","longFmt":"14,000,000"},"repurchaseOfStock":{"raw":-4445000000,"fmt":"-4.45B","longFmt":"-4,445,000,000"},"issuanceOfStock":{"raw":96000000,"fmt":"96M","longFmt":"96,000,000"}},{"maxAge":1,"endDate":{"raw":1540684800,"fmt":"2018-10-28"},"netIncome":{"raw":2867000000,"fmt":"2.87B","longFmt":"2,867,000,000"},"depreciation":{"raw":541000000,"fmt":"541M","longFmt":"541,000,000"},"changeToNetincome":{"raw":60000000,"fmt":"60M","longFmt":"60,000,000"},"changeToAccountReceivables":{"raw":-4000000,"fmt":"-4M","longFmt":"-4,000,000"},"changeToLiabilities":{"raw":-558000000,"fmt":"-558M","longFmt":"-558,000,000"},"changeToInventory":{"raw":-686000000,"fmt":"-686M","longFmt":"-686,000,000"},"changeToOperatingActivities":{"raw":-131000000,"fmt":"-131M","longFmt":"-131,000,000"},"totalCashFromOperatingActivities":{"raw":2129000000,"fmt":"2.13B","longFmt":"2,129,000,000"},"capitalExpenditures":{"raw":-620000000,"fmt":"-620M","longFmt":"-620,000,000"},"otherCashflowsFromInvestingActivities":{"raw":-3000000,"fmt":"-3M","longFmt":"-3,000,000"},"totalCashflowsFromInvestingActivities":{"raw":-618000000,"fmt":"-618M","longFmt":"-618,000,000"},"dividendsPaid":{"raw":-1175000000,"fmt":"-1.18B","longFmt":"-1,175,000,000"},"netBorrowings":{"raw":234000000,"fmt":"234M","longFmt":"234,000,000"},"otherCashflowsFromFinancingActivities":{"raw":-43000000,"fmt":"-43M","longFmt":"-43,000,000"},"totalCashFromFinancingActivities":{"raw":-3366000000,"fmt":"-3.37B","longFmt":"-3,366,000,000"},"effectOfExchangeRate":{"raw":129000000,"fmt":"129M","longFmt":"129,000,000"},"changeInCash":{"raw":-1726000000,"fmt":"-1.73B","longFmt":"-1,726,000,000"},"repurchaseOfStock":{"raw":-2397000000,"fmt":"-2.4B","longFmt":"-2,397,000,000"},"issuanceOfStock":{"raw":15000000,"fmt":"15M","longFmt":"15,000,000"}},{"maxAge":1,"endDate":{"raw":1532822400,"fmt":"2018-07-29"},"netIncome":{"raw":3506000000,"fmt":"3.51B","longFmt":"3,506,000,000"},"depreciation":{"raw":530000000,"fmt":"530M","longFmt":"530,000,000"},"changeToNetincome":{"raw":60000000,"fmt":"60M","longFmt":"60,000,000"},"changeToAccountReceivables":{"raw":127000000,"fmt":"127M","longFmt":"127,000,000"},"changeToLiabilities":{"raw":53000000,"fmt":"53M","longFmt":"53,000,000"},"changeToInventory":{"raw":332000000,"fmt":"332M","longFmt":"332,000,000"},"changeToOperatingActivities":{"raw":-156000000,"fmt":"-156M","longFmt":"-156,000,000"},"totalCashFromOperatingActivities":{"raw":3926000000,"fmt":"3.93B","longFmt":"3,926,000,000"},"capitalExpenditures":{"raw":-535000000,"fmt":"-535M","longFmt":"-535,000,000"},"otherCashflowsFromInvestingActivities":{"raw":-3000000,"fmt":"-3M","longFmt":"-3,000,000"},"totalCashflowsFromInvestingActivities":{"raw":-527000000,"fmt":"-527M","longFmt":"-527,000,000"},"dividendsPaid":{"raw":-1184000000,"fmt":"-1.18B","longFmt":"-1,184,000,000"},"netBorrowings":{"raw":-368000000,"fmt":"-368M","longFmt":"-368,000,000"},"otherCashflowsFromFinancingActivities":{"raw":27000000,"fmt":"27M","longFmt":"27,000,000"},"totalCashFromFinancingActivities":{"raw":-3414000000,"fmt":"-3.41B","longFmt":"-3,414,000,000"},"effectOfExchangeRate":{"raw":-94000000,"fmt":"-94M","longFmt":"-94,000,000"},"changeInCash":{"raw":-109000000,"fmt":"-109M","longFmt":"-109,000,000"},"repurchaseOfStock":{"raw":-2000000000,"fmt":"-2B","longFmt":"-2,000,000,000"},"issuanceOfStock":{"raw":111000000,"fmt":"111M","longFmt":"111,000,000"}}],"maxAge":86400},"defaultKeyStatistics":{"maxAge":1,"priceHint":{"raw":2,"fmt":"2","longFmt":"2"},"enterpriseValue":{"raw":272431431680,"fmt":"272.43B","longFmt":"272,431,431,680"},"forwardPE":{"raw":19.762941,"fmt":"19.76"},"profitMargins":{"raw":0.10243,"fmt":"10.24%"},"floatShares":{"raw":1099075784,"fmt":"1.1B","longFmt":"1,099,075,784"},"sharesOutstanding":{"raw":1102739968,"fmt":"1.1B","longFmt":"1,102,739,968"},"sharesShort":{"raw":9649402,"fmt":"9.65M","longFmt":"9,649,402"},"sharesShortPriorMonth":{"raw":10216759,"fmt":"10.22M","longFmt":"10,216,759"},"sharesShortPreviousMonthDate":{"raw":1559260800,"fmt":"2019-05-31"},"dateShortInterest":{"raw":1561680000,"fmt":"2019-06-28"},"sharesPercentSharesOut":{"raw":0.0088,"fmt":"0.88%"},"heldPercentInsiders":{"raw":0.0010800001,"fmt":"0.11%"},"heldPercentInstitutions":{"raw":0.72234,"fmt":"72.23%"},"shortRatio":{"raw":2.16,"fmt":"2.16"},"shortPercentOfFloat":{"raw":0.0088,"fmt":"0.88%"},"beta":{"raw":1.240033,"fmt":"1.24"},"morningStarOverallRating":{},"morningStarRiskRating":{},"category":null,"bookValue":{"raw":-1.946,"fmt":"-1.95"},"priceToBook":{},"annualReportExpenseRatio":{},"ytdReturn":{},"beta3Year":{},"totalAssets":{},"yield":{},"fundFamily":null,"fundInceptionDate":{},"legalType":null,"threeYearAverageReturn":{},"fiveYearAverageReturn":{},"priceToSalesTrailing12Months":{},"lastFiscalYearEnd":{"raw":1549152000,"fmt":"2019-02-03"},"nextFiscalYearEnd":{"raw":1612310400,"fmt":"2021-02-03"},"mostRecentQuarter":{"raw":1557014400,"fmt":"2019-05-05"},"earningsQuarterlyGrowth":{"raw":0.045,"fmt":"4.50%"},"revenueQuarterlyGrowth":{},"netIncomeToCommon":{"raw":11230000128,"fmt":"11.23B","longFmt":"11,230,000,128"},"trailingEps":{"raw":9.932,"fmt":"9.93"},"forwardEps":{"raw":11.01,"fmt":"11.01"},"pegRatio":{"raw":2.44,"fmt":"2.44"},"lastSplitFactor":"2/3","lastSplitDate":{"raw":946598400,"fmt":"1999-12-31"},"enterpriseToRevenue":{"raw":2.485,"fmt":"2.48"},"enterpriseToEbitda":{"raw":15.002,"fmt":"15.00"},"52WeekChange":{"raw":0.09965801,"fmt":"9.97%"},"SandP52WeekChange":{"raw":0.077139735,"fmt":"7.71%"},"lastDividendValue":{},"lastCapGain":{},"annualHoldingsTurnover":{}},"financialData":{"maxAge":86400,"currentPrice":{"raw":217.59,"fmt":"217.59"},"targetHighPrice":{"raw":242.0,"fmt":"242.00"},"targetLowPrice":{"raw":180.0,"fmt":"180.00"},"targetMeanPrice":{"raw":208.72,"fmt":"208.72"},"targetMedianPrice":{"raw":215.0,"fmt":"215.00"},"recommendationMean":{"raw":2.0,"fmt":"2.00"},"recommendationKey":"buy","numberOfAnalystOpinions":{"raw":29,"fmt":"29","longFmt":"29"},"totalCash":{"raw":1882000000,"fmt":"1.88B","longFmt":"1,882,000,000"},"totalCashPerShare":{"raw":1.71,"fmt":"1.71"},"ebitda":{"raw":18160001024,"fmt":"18.16B","longFmt":"18,160,001,024"},"totalDebt":{"raw":34197999616,"fmt":"34.2B","longFmt":"34,197,999,616"},"quickRatio":{"raw":0.213,"fmt":"0.21"},"currentRatio":{"raw":1.045,"fmt":"1.04"},"totalRevenue":{"raw":109637001216,"fmt":"109.64B","longFmt":"109,637,001,216"},"debtToEquity":{},"revenuePerShare":{"raw":97.52,"fmt":"97.52"},"returnOnAssets":{"raw":0.20365,"fmt":"20.36%"},"returnOnEquity":{},"grossProfits":{"raw":37160000000,"fmt":"37.16B","longFmt":"37,160,000,000"},"freeCashflow":{"raw":8989875200,"fmt":"8.99B","longFmt":"8,989,875,200"},"operatingCashflow":{"raw":13632000000,"fmt":"13.63B","longFmt":"13,632,000,000"},"earningsGrowth":{"raw":0.091,"fmt":"9.10%"},"revenueGrowth":{"raw":0.057,"fmt":"5.70%"},"grossMargins":{"raw":0.34258,"fmt":"34.26%"},"ebitdaMargins":{"raw":0.16564,"fmt":"16.56%"},"operatingMargins":{"raw":0.14587,"fmt":"14.59%"},"profitMargins":{"raw":0.10243,"fmt":"10.24%"},"financialCurrency":"USD"}}],"error":null}} </t>
  </si>
  <si>
    <t xml:space="preserve">{"quoteSummary":{"result":[{"cashflowStatementHistoryQuarterly":{"cashflowStatements":[{"maxAge":1,"endDate":{"raw":1553990400,"fmt":"2019-03-31"},"netIncome":{"raw":7311000000,"fmt":"7.31B","longFmt":"7,311,000,000"},"depreciation":{"raw":418000000,"fmt":"418M","longFmt":"418,000,000"},"changeToNetincome":{"raw":10266000000,"fmt":"10.27B","longFmt":"10,266,000,000"},"changeToLiabilities":{"raw":0,"fmt":null,"longFmt":"0"},"changeToOperatingActivities":{"raw":-2894000000,"fmt":"-2.89B","longFmt":"-2,894,000,000"},"totalCashFromOperatingActivities":{"raw":15101000000,"fmt":"15.1B","longFmt":"15,101,000,000"},"investments":{"raw":1893000000,"fmt":"1.89B","longFmt":"1,893,000,000"},"otherCashflowsFromInvestingActivities":{"raw":-6553000000,"fmt":"-6.55B","longFmt":"-6,553,000,000"},"totalCashflowsFromInvestingActivities":{"raw":-4767000000,"fmt":"-4.77B","longFmt":"-4,767,000,000"},"dividendsPaid":{"raw":-1926000000,"fmt":"-1.93B","longFmt":"-1,926,000,000"},"netBorrowings":{"raw":-4294000000,"fmt":"-4.29B","longFmt":"-4,294,000,000"},"otherCashflowsFromFinancingActivities":{"raw":-3025000000,"fmt":"-3.02B","longFmt":"-3,025,000,000"},"totalCashFromFinancingActivities":{"raw":-15508000000,"fmt":"-15.51B","longFmt":"-15,508,000,000"},"effectOfExchangeRate":{"raw":-607000000,"fmt":"-607M","longFmt":"-607,000,000"},"changeInCash":{"raw":-5781000000,"fmt":"-5.78B","longFmt":"-5,781,000,000"},"repurchaseOfStock":{"raw":-6263000000,"fmt":"-6.26B","longFmt":"-6,263,000,000"}},{"maxAge":1,"endDate":{"raw":1546214400,"fmt":"2018-12-31"},"netIncome":{"raw":7278000000,"fmt":"7.28B","longFmt":"7,278,000,000"},"depreciation":{"raw":524000000,"fmt":"524M","longFmt":"524,000,000"},"changeToNetincome":{"raw":-4414000000,"fmt":"-4.41B","longFmt":"-4,414,000,000"},"changeToLiabilities":{"raw":0,"fmt":null,"longFmt":"0"},"changeToOperatingActivities":{"raw":-17310000000,"fmt":"-17.31B","longFmt":"-17,310,000,000"},"totalCashFromOperatingActivities":{"raw":-13922000000,"fmt":"-13.92B","longFmt":"-13,922,000,000"},"investments":{"raw":7214000000,"fmt":"7.21B","longFmt":"7,214,000,000"},"otherCashflowsFromInvestingActivities":{"raw":-13130000000,"fmt":"-13.13B","longFmt":"-13,130,000,000"},"totalCashflowsFromInvestingActivities":{"raw":-24317000000,"fmt":"-24.32B","longFmt":"-24,317,000,000"},"dividendsPaid":{"raw":-1745000000,"fmt":"-1.75B","longFmt":"-1,745,000,000"},"netBorrowings":{"raw":1712000000,"fmt":"1.71B","longFmt":"1,712,000,000"},"otherCashflowsFromFinancingActivities":{"raw":35820000000,"fmt":"35.82B","longFmt":"35,820,000,000"},"totalCashFromFinancingActivities":{"raw":30556000000,"fmt":"30.56B","longFmt":"30,556,000,000"},"effectOfExchangeRate":{"raw":229000000,"fmt":"229M","longFmt":"229,000,000"},"changeInCash":{"raw":-7454000000,"fmt":"-7.45B","longFmt":"-7,454,000,000"},"repurchaseOfStock":{"raw":-5231000000,"fmt":"-5.23B","longFmt":"-5,231,000,000"}},{"maxAge":1,"endDate":{"raw":1538265600,"fmt":"2018-09-30"},"netIncome":{"raw":7167000000,"fmt":"7.17B","longFmt":"7,167,000,000"},"depreciation":{"raw":515000000,"fmt":"515M","longFmt":"515,000,000"},"changeToNetincome":{"raw":1842000000,"fmt":"1.84B","longFmt":"1,842,000,000"},"changeToLiabilities":{"raw":0,"fmt":null,"longFmt":"0"},"changeToOperatingActivities":{"raw":10082000000,"fmt":"10.08B","longFmt":"10,082,000,000"},"totalCashFromOperatingActivities":{"raw":19606000000,"fmt":"19.61B","longFmt":"19,606,000,000"},"investments":{"raw":-9613000000,"fmt":"-9.61B","longFmt":"-9,613,000,000"},"otherCashflowsFromInvestingActivities":{"raw":-21753000000,"fmt":"-21.75B","longFmt":"-21,753,000,000"},"totalCashflowsFromInvestingActivities":{"raw":-26282000000,"fmt":"-26.28B","longFmt":"-26,282,000,000"},"dividendsPaid":{"raw":-1905000000,"fmt":"-1.91B","longFmt":"-1,905,000,000"},"netBorrowings":{"raw":-7002000000,"fmt":"-7B","longFmt":"-7,002,000,000"},"otherCashflowsFromFinancingActivities":{"raw":35847000000,"fmt":"35.85B","longFmt":"35,847,000,000"},"totalCashFromFinancingActivities":{"raw":21045000000,"fmt":"21.05B","longFmt":"21,045,000,000"},"effectOfExchangeRate":{"raw":-710000000,"fmt":"-710M","longFmt":"-710,000,000"},"changeInCash":{"raw":13659000000,"fmt":"13.66B","longFmt":"13,659,000,000"},"repurchaseOfStock":{"raw":-5040000000,"fmt":"-5.04B","longFmt":"-5,040,000,000"}},{"maxAge":1,"endDate":{"raw":1530316800,"fmt":"2018-06-30"},"netIncome":{"raw":6784000000,"fmt":"6.78B","longFmt":"6,784,000,000"},"depreciation":{"raw":513000000,"fmt":"513M","longFmt":"513,000,000"},"changeToNetincome":{"raw":3968000000,"fmt":"3.97B","longFmt":"3,968,000,000"},"changeToLiabilities":{"raw":0,"fmt":null,"longFmt":"0"},"changeToOperatingActivities":{"raw":-17783000000,"fmt":"-17.78B","longFmt":"-17,783,000,000"},"totalCashFromOperatingActivities":{"raw":-6518000000,"fmt":"-6.52B","longFmt":"-6,518,000,000"},"investments":{"raw":-14097000000,"fmt":"-14.1B","longFmt":"-14,097,000,000"},"otherCashflowsFromInvestingActivities":{"raw":17201000000,"fmt":"17.2B","longFmt":"17,201,000,000"},"totalCashflowsFromInvestingActivities":{"raw":1980000000,"fmt":"1.98B","longFmt":"1,980,000,000"},"dividendsPaid":{"raw":-1571000000,"fmt":"-1.57B","longFmt":"-1,571,000,000"},"netBorrowings":{"raw":-276000000,"fmt":"-276M","longFmt":"-276,000,000"},"otherCashflowsFromFinancingActivities":{"raw":-18782000000,"fmt":"-18.78B","longFmt":"-18,782,000,000"},"totalCashFromFinancingActivities":{"raw":-27085000000,"fmt":"-27.09B","longFmt":"-27,085,000,000"},"effectOfExchangeRate":{"raw":-1419000000,"fmt":"-1.42B","longFmt":"-1,419,000,000"},"changeInCash":{"raw":-33042000000,"fmt":"-33.04B","longFmt":"-33,042,000,000"},"repurchaseOfStock":{"raw":-4965000000,"fmt":"-4.96B","longFmt":"-4,965,000,000"}}],"maxAge":86400},"defaultKeyStatistics":{"maxAge":1,"priceHint":{"raw":2,"fmt":"2","longFmt":"2"},"enterpriseValue":{"raw":215367696384,"fmt":"215.37B","longFmt":"215,367,696,384"},"forwardPE":{"raw":9.417208,"fmt":"9.42"},"profitMargins":{"raw":0.32266998,"fmt":"32.27%"},"floatShares":{"raw":8590281279,"fmt":"8.59B","longFmt":"8,590,281,279"},"sharesOutstanding":{"raw":9508200448,"fmt":"9.51B","longFmt":"9,508,200,448"},"sharesShort":{"raw":80522576,"fmt":"80.52M","longFmt":"80,522,576"},"sharesShortPriorMonth":{"raw":66316329,"fmt":"66.32M","longFmt":"66,316,329"},"sharesShortPreviousMonthDate":{"raw":1559260800,"fmt":"2019-05-31"},"dateShortInterest":{"raw":1561680000,"fmt":"2019-06-28"},"sharesPercentSharesOut":{"raw":0.0085,"fmt":"0.85%"},"heldPercentInsiders":{"raw":0.00103,"fmt":"0.10%"},"heldPercentInstitutions":{"raw":0.70435,"fmt":"70.43%"},"shortRatio":{"raw":1.6,"fmt":"1.6"},"shortPercentOfFloat":{"raw":0.0084,"fmt":"0.84%"},"beta":{"raw":1.593277,"fmt":"1.59"},"morningStarOverallRating":{},"morningStarRiskRating":{},"category":null,"bookValue":{"raw":25.572,"fmt":"25.57"},"priceToBook":{"raw":1.1342484,"fmt":"1.13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0.057,"fmt":"5.70%"},"revenueQuarterlyGrowth":{},"netIncomeToCommon":{"raw":27075000320,"fmt":"27.08B","longFmt":"27,075,000,320"},"trailingEps":{"raw":2.69,"fmt":"2.69"},"forwardEps":{"raw":3.08,"fmt":"3.08"},"pegRatio":{"raw":1.2,"fmt":"1.20"},"lastSplitFactor":"1/2","lastSplitDate":{"raw":1093824000,"fmt":"2004-08-30"},"enterpriseToRevenue":{"raw":2.435,"fmt":"2.43"},"enterpriseToEbitda":{},"52WeekChange":{"raw":-0.01880461,"fmt":"-1.88%"},"SandP52WeekChange":{"raw":0.077139735,"fmt":"7.71%"},"lastDividendValue":{},"lastCapGain":{},"annualHoldingsTurnover":{}},"financialData":{"maxAge":86400,"currentPrice":{"raw":29.005,"fmt":"29.00"},"targetHighPrice":{"raw":42.0,"fmt":"42.00"},"targetLowPrice":{"raw":28.0,"fmt":"28.00"},"targetMeanPrice":{"raw":33.13,"fmt":"33.13"},"targetMedianPrice":{"raw":33.0,"fmt":"33.00"},"recommendationMean":{"raw":2.2,"fmt":"2.20"},"recommendationKey":"buy","numberOfAnalystOpinions":{"raw":26,"fmt":"26","longFmt":"26"},"totalCash":{"raw":585190014976,"fmt":"585.19B","longFmt":"585,190,014,976"},"totalCashPerShare":{"raw":61.546,"fmt":"61.55"},"ebitda":{},"totalDebt":{"raw":495992995840,"fmt":"495.99B","longFmt":"495,992,995,840"},"quickRatio":{},"currentRatio":{},"totalRevenue":{"raw":88448999424,"fmt":"88.45B","longFmt":"88,448,999,424"},"debtToEquity":{},"revenuePerShare":{"raw":8.892,"fmt":"8.89"},"returnOnAssets":{"raw":0.012130001,"fmt":"1.21%"},"returnOnEquity":{"raw":0.10704,"fmt":"10.70%"},"grossProfits":{"raw":88694000000,"fmt":"88.69B","longFmt":"88,694,000,000"},"freeCashflow":{},"operatingCashflow":{"raw":14266999808,"fmt":"14.27B","longFmt":"14,266,999,808"},"earningsGrowth":{"raw":0.129,"fmt":"12.90%"},"revenueGrowth":{"raw":-0.011,"fmt":"-1.10%"},"grossMargins":{"raw":0.0,"fmt":"0.00%"},"ebitdaMargins":{"raw":0.0,"fmt":"0.00%"},"operatingMargins":{"raw":0.40828,"fmt":"40.83%"},"profitMargins":{"raw":0.32266998,"fmt":"32.27%"},"financialCurrency":"USD"}}],"error":null}} </t>
  </si>
  <si>
    <t xml:space="preserve">{"quoteSummary":{"result":[{"cashflowStatementHistoryQuarterly":{"cashflowStatements":[{"maxAge":1,"endDate":{"raw":1553990400,"fmt":"2019-03-31"},"netIncome":{"raw":4096000000,"fmt":"4.1B","longFmt":"4,096,000,000"},"depreciation":{"raw":7206000000,"fmt":"7.21B","longFmt":"7,206,000,000"},"changeToNetincome":{"raw":1278000000,"fmt":"1.28B","longFmt":"1,278,000,000"},"changeToAccountReceivables":{"raw":1894000000,"fmt":"1.89B","longFmt":"1,894,000,000"},"changeToLiabilities":{"raw":-3686000000,"fmt":"-3.69B","longFmt":"-3,686,000,000"},"changeToOperatingActivities":{"raw":-2233000000,"fmt":"-2.23B","longFmt":"-2,233,000,000"},"totalCashFromOperatingActivities":{"raw":11052000000,"fmt":"11.05B","longFmt":"11,052,000,000"},"capitalExpenditures":{"raw":-5182000000,"fmt":"-5.18B","longFmt":"-5,182,000,000"},"investments":{"raw":-112000000,"fmt":"-112M","longFmt":"-112,000,000"},"totalCashflowsFromInvestingActivities":{"raw":-5401000000,"fmt":"-5.4B","longFmt":"-5,401,000,000"},"dividendsPaid":{"raw":-3714000000,"fmt":"-3.71B","longFmt":"-3,714,000,000"},"netBorrowings":{"raw":-794000000,"fmt":"-794M","longFmt":"-794,000,000"},"otherCashflowsFromFinancingActivities":{"raw":109000000,"fmt":"109M","longFmt":"109,000,000"},"totalCashFromFinancingActivities":{"raw":-4421000000,"fmt":"-4.42B","longFmt":"-4,421,000,000"},"changeInCash":{"raw":1230000000,"fmt":"1.23B","longFmt":"1,230,000,000"},"repurchaseOfStock":{"raw":-189000000,"fmt":"-189M","longFmt":"-189,000,000"},"issuanceOfStock":{"raw":167000000,"fmt":"167M","longFmt":"167,000,000"}},{"maxAge":1,"endDate":{"raw":1546214400,"fmt":"2018-12-31"},"netIncome":{"raw":4858000000,"fmt":"4.86B","longFmt":"4,858,000,000"},"depreciation":{"raw":4800000000,"fmt":"4.8B","longFmt":"4,800,000,000"},"changeToNetincome":{"raw":-371000000,"fmt":"-371M","longFmt":"-371,000,000"},"changeToAccountReceivables":{"raw":-226000000,"fmt":"-226M","longFmt":"-226,000,000"},"changeToLiabilities":{"raw":2987000000,"fmt":"2.99B","longFmt":"2,987,000,000"},"changeToOperatingActivities":{"raw":-5224000000,"fmt":"-5.22B","longFmt":"-5,224,000,000"},"totalCashFromOperatingActivities":{"raw":12080000000,"fmt":"12.08B","longFmt":"12,080,000,000"},"capitalExpenditures":{"raw":-4152000000,"fmt":"-4.15B","longFmt":"-4,152,000,000"},"investments":{"raw":20000000,"fmt":"20M","longFmt":"20,000,000"},"otherCashflowsFromInvestingActivities":{"raw":2000000,"fmt":"2M","longFmt":"2,000,000"},"totalCashflowsFromInvestingActivities":{"raw":-3158000000,"fmt":"-3.16B","longFmt":"-3,158,000,000"},"dividendsPaid":{"raw":-3635000000,"fmt":"-3.63B","longFmt":"-3,635,000,000"},"netBorrowings":{"raw":-6241000000,"fmt":"-6.24B","longFmt":"-6,241,000,000"},"otherCashflowsFromFinancingActivities":{"raw":-2788000000,"fmt":"-2.79B","longFmt":"-2,788,000,000"},"totalCashFromFinancingActivities":{"raw":-12310000000,"fmt":"-12.31B","longFmt":"-12,310,000,000"},"changeInCash":{"raw":-3388000000,"fmt":"-3.39B","longFmt":"-3,388,000,000"},"repurchaseOfStock":{"raw":-32000000,"fmt":"-32M","longFmt":"-32,000,000"},"issuanceOfStock":{"raw":386000000,"fmt":"386M","longFmt":"386,000,000"}},{"maxAge":1,"endDate":{"raw":1538265600,"fmt":"2018-09-30"},"netIncome":{"raw":4718000000,"fmt":"4.72B","longFmt":"4,718,000,000"},"depreciation":{"raw":8166000000,"fmt":"8.17B","longFmt":"8,166,000,000"},"changeToNetincome":{"raw":1738000000,"fmt":"1.74B","longFmt":"1,738,000,000"},"changeToAccountReceivables":{"raw":-1251000000,"fmt":"-1.25B","longFmt":"-1,251,000,000"},"changeToLiabilities":{"raw":2505000000,"fmt":"2.5B","longFmt":"2,505,000,000"},"changeToOperatingActivities":{"raw":-4970000000,"fmt":"-4.97B","longFmt":"-4,970,000,000"},"totalCashFromOperatingActivities":{"raw":12346000000,"fmt":"12.35B","longFmt":"12,346,000,000"},"capitalExpenditures":{"raw":-5873000000,"fmt":"-5.87B","longFmt":"-5,873,000,000"},"investments":{"raw":-2000000,"fmt":"-2M","longFmt":"-2,000,000"},"otherCashflowsFromInvestingActivities":{"raw":2000000,"fmt":"2M","longFmt":"2,000,000"},"totalCashflowsFromInvestingActivities":{"raw":-7352000000,"fmt":"-7.35B","longFmt":"-7,352,000,000"},"dividendsPaid":{"raw":-3631000000,"fmt":"-3.63B","longFmt":"-3,631,000,000"},"netBorrowings":{"raw":-6645000000,"fmt":"-6.64B","longFmt":"-6,645,000,000"},"otherCashflowsFromFinancingActivities":{"raw":-17000000,"fmt":"-17M","longFmt":"-17,000,000"},"totalCashFromFinancingActivities":{"raw":-9959000000,"fmt":"-9.96B","longFmt":"-9,959,000,000"},"changeInCash":{"raw":-4965000000,"fmt":"-4.96B","longFmt":"-4,965,000,000"},"repurchaseOfStock":{"raw":-13000000,"fmt":"-13M","longFmt":"-13,000,000"},"issuanceOfStock":{"raw":347000000,"fmt":"347M","longFmt":"347,000,000"}},{"maxAge":1,"endDate":{"raw":1530316800,"fmt":"2018-06-30"},"netIncome":{"raw":5132000000,"fmt":"5.13B","longFmt":"5,132,000,000"},"depreciation":{"raw":6378000000,"fmt":"6.38B","longFmt":"6,378,000,000"},"changeToNetincome":{"raw":296000000,"fmt":"296M","longFmt":"296,000,000"},"changeToAccountReceivables":{"raw":672000000,"fmt":"672M","longFmt":"672,000,000"},"changeToLiabilities":{"raw":-1928000000,"fmt":"-1.93B","longFmt":"-1,928,000,000"},"changeToOperatingActivities":{"raw":-489000000,"fmt":"-489M","longFmt":"-489,000,000"},"totalCashFromOperatingActivities":{"raw":10229000000,"fmt":"10.23B","longFmt":"10,229,000,000"},"capitalExpenditures":{"raw":-5108000000,"fmt":"-5.11B","longFmt":"-5,108,000,000"},"investments":{"raw":-130000000,"fmt":"-130M","longFmt":"-130,000,000"},"otherCashflowsFromInvestingActivities":{"raw":233000000,"fmt":"233M","longFmt":"233,000,000"},"totalCashflowsFromInvestingActivities":{"raw":-45483000000,"fmt":"-45.48B","longFmt":"-45,483,000,000"},"dividendsPaid":{"raw":-3074000000,"fmt":"-3.07B","longFmt":"-3,074,000,000"},"netBorrowings":{"raw":6443000000,"fmt":"6.44B","longFmt":"6,443,000,000"},"otherCashflowsFromFinancingActivities":{"raw":-3169000000,"fmt":"-3.17B","longFmt":"-3,169,000,000"},"totalCashFromFinancingActivities":{"raw":-218000000,"fmt":"-218M","longFmt":"-218,000,000"},"changeInCash":{"raw":-35472000000,"fmt":"-35.47B","longFmt":"-35,472,000,000"},"repurchaseOfStock":{"raw":-419000000,"fmt":"-419M","longFmt":"-419,000,000"},"issuanceOfStock":{"raw":1000000,"fmt":"1M","longFmt":"1,000,000"}}],"maxAge":86400},"defaultKeyStatistics":{"maxAge":1,"priceHint":{"raw":2,"fmt":"2","longFmt":"2"},"enterpriseValue":{"raw":445733568512,"fmt":"445.73B","longFmt":"445,733,568,512"},"forwardPE":{"raw":9.253444,"fmt":"9.25"},"profitMargins":{"raw":0.105909996,"fmt":"10.59%"},"floatShares":{"raw":7292672460,"fmt":"7.29B","longFmt":"7,292,672,460"},"sharesOutstanding":{"raw":6495229952,"fmt":"6.5B","longFmt":"6,495,229,952"},"sharesShort":{"raw":99004394,"fmt":"99M","longFmt":"99,004,394"},"sharesShortPriorMonth":{"raw":86571811,"fmt":"86.57M","longFmt":"86,571,811"},"sharesShortPreviousMonthDate":{"raw":1559260800,"fmt":"2019-05-31"},"dateShortInterest":{"raw":1561680000,"fmt":"2019-06-28"},"sharesPercentSharesOut":{"raw":0.0136,"fmt":"1.36%"},"heldPercentInsiders":{"raw":7.1000005E-4,"fmt":"0.07%"},"heldPercentInstitutions":{"raw":0.55436003,"fmt":"55.44%"},"shortRatio":{"raw":3.72,"fmt":"3.72"},"shortPercentOfFloat":{"raw":0.0136,"fmt":"1.36%"},"beta":{"raw":0.805692,"fmt":"0.81"},"morningStarOverallRating":{},"morningStarRiskRating":{},"category":null,"bookValue":{"raw":25.367,"fmt":"25.37"},"priceToBook":{"raw":1.3241613,"fmt":"1.32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-0.121,"fmt":"-12.10%"},"revenueQuarterlyGrowth":{},"netIncomeToCommon":{"raw":18804000768,"fmt":"18.8B","longFmt":"18,804,000,768"},"trailingEps":{"raw":2.653,"fmt":"2.65"},"forwardEps":{"raw":3.63,"fmt":"3.63"},"pegRatio":{"raw":4.64,"fmt":"4.64"},"lastSplitFactor":"1/2","lastSplitDate":{"raw":890352000,"fmt":"1998-03-20"},"enterpriseToRevenue":{"raw":2.511,"fmt":"2.51"},"enterpriseToEbitda":{"raw":7.701,"fmt":"7.70"},"52WeekChange":{"raw":0.056739807,"fmt":"5.67%"},"SandP52WeekChange":{"raw":0.077139735,"fmt":"7.71%"},"lastDividendValue":{},"lastCapGain":{},"annualHoldingsTurnover":{}},"financialData":{"maxAge":86400,"currentPrice":{"raw":33.59,"fmt":"33.59"},"targetHighPrice":{"raw":43.0,"fmt":"43.00"},"targetLowPrice":{"raw":21.0,"fmt":"21.00"},"targetMeanPrice":{"raw":33.7,"fmt":"33.70"},"targetMedianPrice":{"raw":34.0,"fmt":"34.00"},"recommendationMean":{"raw":2.3,"fmt":"2.30"},"recommendationKey":"buy","numberOfAnalystOpinions":{"raw":23,"fmt":"23","longFmt":"23"},"totalCash":{"raw":6563999744,"fmt":"6.56B","longFmt":"6,563,999,744"},"totalCashPerShare":{"raw":0.899,"fmt":"0.9"},"ebitda":{"raw":57883000832,"fmt":"57.88B","longFmt":"57,883,000,832"},"totalDebt":{"raw":196442996736,"fmt":"196.44B","longFmt":"196,442,996,736"},"quickRatio":{"raw":0.515,"fmt":"0.51"},"currentRatio":{"raw":0.719,"fmt":"0.72"},"totalRevenue":{"raw":177545003008,"fmt":"177.55B","longFmt":"177,545,003,008"},"debtToEquity":{"raw":100.765,"fmt":"100.76"},"revenuePerShare":{"raw":25.127,"fmt":"25.13"},"returnOnAssets":{"raw":0.03937,"fmt":"3.94%"},"returnOnEquity":{"raw":0.11427,"fmt":"11.43%"},"grossProfits":{"raw":91337000000,"fmt":"91.34B","longFmt":"91,337,000,000"},"freeCashflow":{"raw":32018749440,"fmt":"32.02B","longFmt":"32,018,749,440"},"operatingCashflow":{"raw":45707001856,"fmt":"45.71B","longFmt":"45,707,001,856"},"earningsGrowth":{"raw":-0.26,"fmt":"-26.00%"},"revenueGrowth":{"raw":0.178,"fmt":"17.80%"},"grossMargins":{"raw":0.53695,"fmt":"53.69%"},"ebitdaMargins":{"raw":0.32602,"fmt":"32.60%"},"operatingMargins":{"raw":0.17648001,"fmt":"17.65%"},"profitMargins":{"raw":0.105909996,"fmt":"10.59%"},"financialCurrency":"USD"}}],"error":null}} </t>
  </si>
  <si>
    <t xml:space="preserve">{"quoteSummary":{"result":[{"cashflowStatementHistoryQuarterly":{"cashflowStatements":[{"maxAge":1,"endDate":{"raw":1553990400,"fmt":"2019-03-31"},"netIncome":{"raw":3749000000,"fmt":"3.75B","longFmt":"3,749,000,000"},"depreciation":{"raw":1761000000,"fmt":"1.76B","longFmt":"1,761,000,000"},"changeToNetincome":{"raw":734000000,"fmt":"734M","longFmt":"734,000,000"},"changeToAccountReceivables":{"raw":157000000,"fmt":"157M","longFmt":"157,000,000"},"changeToLiabilities":{"raw":-1833000000,"fmt":"-1.83B","longFmt":"-1,833,000,000"},"changeToInventory":{"raw":-369000000,"fmt":"-369M","longFmt":"-369,000,000"},"changeToOperatingActivities":{"raw":-656000000,"fmt":"-656M","longFmt":"-656,000,000"},"totalCashFromOperatingActivities":{"raw":3543000000,"fmt":"3.54B","longFmt":"3,543,000,000"},"capitalExpenditures":{"raw":-656000000,"fmt":"-656M","longFmt":"-656,000,000"},"investments":{"raw":765000000,"fmt":"765M","longFmt":"765,000,000"},"otherCashflowsFromInvestingActivities":{"raw":-96000000,"fmt":"-96M","longFmt":"-96,000,000"},"totalCashflowsFromInvestingActivities":{"raw":-1417000000,"fmt":"-1.42B","longFmt":"-1,417,000,000"},"dividendsPaid":{"raw":-2396000000,"fmt":"-2.4B","longFmt":"-2,396,000,000"},"netBorrowings":{"raw":-1005000000,"fmt":"-1B","longFmt":"-1,005,000,000"},"otherCashflowsFromFinancingActivities":{"raw":-3000000,"fmt":"-3M","longFmt":"-3,000,000"},"totalCashFromFinancingActivities":{"raw":-5516000000,"fmt":"-5.52B","longFmt":"-5,516,000,000"},"effectOfExchangeRate":{"raw":17000000,"fmt":"17M","longFmt":"17,000,000"},"changeInCash":{"raw":-3373000000,"fmt":"-3.37B","longFmt":"-3,373,000,000"},"repurchaseOfStock":{"raw":-2206000000,"fmt":"-2.21B","longFmt":"-2,206,000,000"},"issuanceOfStock":{"raw":94000000,"fmt":"94M","longFmt":"94,000,000"}},{"maxAge":1,"endDate":{"raw":1546128000,"fmt":"2018-12-30"},"netIncome":{"raw":3042000000,"fmt":"3.04B","longFmt":"3,042,000,000"},"depreciation":{"raw":1735000000,"fmt":"1.74B","longFmt":"1,735,000,000"},"changeToNetincome":{"raw":-1683000000,"fmt":"-1.68B","longFmt":"-1,683,000,000"},"changeToAccountReceivables":{"raw":-145000000,"fmt":"-145M","longFmt":"-145,000,000"},"changeToLiabilities":{"raw":3220000000,"fmt":"3.22B","longFmt":"3,220,000,000"},"changeToInventory":{"raw":133000000,"fmt":"133M","longFmt":"133,000,000"},"changeToOperatingActivities":{"raw":-58000000,"fmt":"-58M","longFmt":"-58,000,000"},"totalCashFromOperatingActivities":{"raw":6244000000,"fmt":"6.24B","longFmt":"6,244,000,000"},"capitalExpenditures":{"raw":-1318000000,"fmt":"-1.32B","longFmt":"-1,318,000,000"},"investments":{"raw":1656000000,"fmt":"1.66B","longFmt":"1,656,000,000"},"otherCashflowsFromInvestingActivities":{"raw":-416000000,"fmt":"-416M","longFmt":"-416,000,000"},"totalCashflowsFromInvestingActivities":{"raw":2228000000,"fmt":"2.23B","longFmt":"2,228,000,000"},"dividendsPaid":{"raw":-2411000000,"fmt":"-2.41B","longFmt":"-2,411,000,000"},"netBorrowings":{"raw":-720000000,"fmt":"-720M","longFmt":"-720,000,000"},"otherCashflowsFromFinancingActivities":{"raw":81000000,"fmt":"81M","longFmt":"81,000,000"},"totalCashFromFinancingActivities":{"raw":-6389000000,"fmt":"-6.39B","longFmt":"-6,389,000,000"},"effectOfExchangeRate":{"raw":-32000000,"fmt":"-32M","longFmt":"-32,000,000"},"changeInCash":{"raw":2051000000,"fmt":"2.05B","longFmt":"2,051,000,000"},"repurchaseOfStock":{"raw":-3808000000,"fmt":"-3.81B","longFmt":"-3,808,000,000"},"issuanceOfStock":{"raw":469000000,"fmt":"469M","longFmt":"469,000,000"}},{"maxAge":1,"endDate":{"raw":1538265600,"fmt":"2018-09-30"},"netIncome":{"raw":3934000000,"fmt":"3.93B","longFmt":"3,934,000,000"},"depreciation":{"raw":1731000000,"fmt":"1.73B","longFmt":"1,731,000,000"},"changeToNetincome":{"raw":1792000000,"fmt":"1.79B","longFmt":"1,792,000,000"},"changeToAccountReceivables":{"raw":-51000000,"fmt":"-51M","longFmt":"-51,000,000"},"changeToLiabilities":{"raw":780000000,"fmt":"780M","longFmt":"780,000,000"},"changeToInventory":{"raw":-286000000,"fmt":"-286M","longFmt":"-286,000,000"},"changeToOperatingActivities":{"raw":-1628000000,"fmt":"-1.63B","longFmt":"-1,628,000,000"},"totalCashFromOperatingActivities":{"raw":6272000000,"fmt":"6.27B","longFmt":"6,272,000,000"},"capitalExpenditures":{"raw":-819000000,"fmt":"-819M","longFmt":"-819,000,000"},"investments":{"raw":-2785000000,"fmt":"-2.79B","longFmt":"-2,785,000,000"},"otherCashflowsFromInvestingActivities":{"raw":-15000000,"fmt":"-15M","longFmt":"-15,000,000"},"totalCashflowsFromInvestingActivities":{"raw":-4269000000,"fmt":"-4.27B","longFmt":"-4,269,000,000"},"dividendsPaid":{"raw":-2415000000,"fmt":"-2.42B","longFmt":"-2,415,000,000"},"netBorrowings":{"raw":-817000000,"fmt":"-817M","longFmt":"-817,000,000"},"otherCashflowsFromFinancingActivities":{"raw":-92000000,"fmt":"-92M","longFmt":"-92,000,000"},"totalCashFromFinancingActivities":{"raw":-3477000000,"fmt":"-3.48B","longFmt":"-3,477,000,000"},"effectOfExchangeRate":{"raw":-39000000,"fmt":"-39M","longFmt":"-39,000,000"},"changeInCash":{"raw":-1513000000,"fmt":"-1.51B","longFmt":"-1,513,000,000"},"repurchaseOfStock":{"raw":-471000000,"fmt":"-471M","longFmt":"-471,000,000"},"issuanceOfStock":{"raw":318000000,"fmt":"318M","longFmt":"318,000,000"}},{"maxAge":1,"endDate":{"raw":1530403200,"fmt":"2018-07-01"},"netIncome":{"raw":3954000000,"fmt":"3.95B","longFmt":"3,954,000,000"},"depreciation":{"raw":1717000000,"fmt":"1.72B","longFmt":"1,717,000,000"},"changeToNetincome":{"raw":-429000000,"fmt":"-429M","longFmt":"-429,000,000"},"changeToAccountReceivables":{"raw":-510000000,"fmt":"-510M","longFmt":"-510,000,000"},"changeToLiabilities":{"raw":1637000000,"fmt":"1.64B","longFmt":"1,637,000,000"},"changeToInventory":{"raw":-169000000,"fmt":"-169M","longFmt":"-169,000,000"},"changeToOperatingActivities":{"raw":-121000000,"fmt":"-121M","longFmt":"-121,000,000"},"totalCashFromOperatingActivities":{"raw":6079000000,"fmt":"6.08B","longFmt":"6,079,000,000"},"capitalExpenditures":{"raw":-875000000,"fmt":"-875M","longFmt":"-875,000,000"},"investments":{"raw":-1000000,"fmt":"-1M","longFmt":"-1,000,000"},"otherCashflowsFromInvestingActivities":{"raw":-35000000,"fmt":"-35M","longFmt":"-35,000,000"},"totalCashflowsFromInvestingActivities":{"raw":-201000000,"fmt":"-201M","longFmt":"-201,000,000"},"dividendsPaid":{"raw":-2415000000,"fmt":"-2.42B","longFmt":"-2,415,000,000"},"netBorrowings":{"raw":52000000,"fmt":"52M","longFmt":"52,000,000"},"otherCashflowsFromFinancingActivities":{"raw":-262000000,"fmt":"-262M","longFmt":"-262,000,000"},"totalCashFromFinancingActivities":{"raw":-2674000000,"fmt":"-2.67B","longFmt":"-2,674,000,000"},"effectOfExchangeRate":{"raw":-274000000,"fmt":"-274M","longFmt":"-274,000,000"},"changeInCash":{"raw":2930000000,"fmt":"2.93B","longFmt":"2,930,000,000"},"repurchaseOfStock":{"raw":-145000000,"fmt":"-145M","longFmt":"-145,000,000"},"issuanceOfStock":{"raw":96000000,"fmt":"96M","longFmt":"96,000,000"}}],"maxAge":86400},"defaultKeyStatistics":{"maxAge":1,"priceHint":{"raw":2,"fmt":"2","longFmt":"2"},"enterpriseValue":{"raw":371513032704,"fmt":"371.51B","longFmt":"371,513,032,704"},"forwardPE":{"raw":14.501093,"fmt":"14.50"},"profitMargins":{"raw":0.17990999,"fmt":"17.99%"},"floatShares":{"raw":2645789842,"fmt":"2.65B","longFmt":"2,645,789,842"},"sharesOutstanding":{"raw":2655059968,"fmt":"2.66B","longFmt":"2,655,059,968"},"sharesShort":{"raw":14188476,"fmt":"14.19M","longFmt":"14,188,476"},"sharesShortPriorMonth":{"raw":13393018,"fmt":"13.39M","longFmt":"13,393,018"},"sharesShortPreviousMonthDate":{"raw":1559260800,"fmt":"2019-05-31"},"dateShortInterest":{"raw":1561680000,"fmt":"2019-06-28"},"sharesPercentSharesOut":{"raw":0.0053,"fmt":"0.53%"},"heldPercentInsiders":{"raw":6.8000006E-4,"fmt":"0.07%"},"heldPercentInstitutions":{"raw":0.69225,"fmt":"69.23%"},"shortRatio":{"raw":1.69,"fmt":"1.69"},"shortPercentOfFloat":{"raw":0.0053,"fmt":"0.53%"},"beta":{"raw":0.755784,"fmt":"0.76"},"morningStarOverallRating":{},"morningStarRiskRating":{},"category":null,"bookValue":{"raw":22.2,"fmt":"22.20"},"priceToBook":{"raw":5.9768014,"fmt":"5.98"},"annualReportExpenseRatio":{},"ytdReturn":{},"beta3Year":{},"totalAssets":{},"yield":{},"fundFamily":null,"fundInceptionDate":{},"legalType":null,"threeYearAverageReturn":{},"fiveYearAverageReturn":{},"priceToSalesTrailing12Months":{},"lastFiscalYearEnd":{"raw":1546128000,"fmt":"2018-12-30"},"nextFiscalYearEnd":{"raw":1609286400,"fmt":"2020-12-30"},"mostRecentQuarter":{"raw":1553990400,"fmt":"2019-03-31"},"earningsQuarterlyGrowth":{"raw":-0.142,"fmt":"-14.20%"},"revenueQuarterlyGrowth":{},"netIncomeToCommon":{"raw":14679000064,"fmt":"14.68B","longFmt":"14,679,000,064"},"trailingEps":{"raw":5.396,"fmt":"5.40"},"forwardEps":{"raw":9.15,"fmt":"9.15"},"pegRatio":{"raw":2.42,"fmt":"2.42"},"lastSplitFactor":"1/2","lastSplitDate":{"raw":992390400,"fmt":"2001-06-13"},"enterpriseToRevenue":{"raw":4.553,"fmt":"4.55"},"enterpriseToEbitda":{"raw":13.252,"fmt":"13.25"},"52WeekChange":{"raw":0.08035934,"fmt":"8.04%"},"SandP52WeekChange":{"raw":0.077139735,"fmt":"7.71%"},"lastDividendValue":{},"lastCapGain":{},"annualHoldingsTurnover":{}},"financialData":{"maxAge":86400,"currentPrice":{"raw":132.685,"fmt":"132.68"},"targetHighPrice":{"raw":163.0,"fmt":"163.00"},"targetLowPrice":{"raw":125.0,"fmt":"125.00"},"targetMeanPrice":{"raw":149.17,"fmt":"149.17"},"targetMedianPrice":{"raw":150.0,"fmt":"150.00"},"recommendationMean":{"raw":2.3,"fmt":"2.30"},"recommendationKey":"buy","numberOfAnalystOpinions":{"raw":18,"fmt":"18","longFmt":"18"},"totalCash":{"raw":15335999488,"fmt":"15.34B","longFmt":"15,335,999,488"},"totalCashPerShare":{"raw":5.776,"fmt":"5.78"},"ebitda":{"raw":28034000896,"fmt":"28.03B","longFmt":"28,034,000,896"},"totalDebt":{"raw":30275000320,"fmt":"30.28B","longFmt":"30,275,000,320"},"quickRatio":{"raw":1.012,"fmt":"1.01"},"currentRatio":{"raw":1.442,"fmt":"1.44"},"totalRevenue":{"raw":81592999936,"fmt":"81.59B","longFmt":"81,592,999,936"},"debtToEquity":{"raw":51.353,"fmt":"51.35"},"revenuePerShare":{"raw":30.489,"fmt":"30.49"},"returnOnAssets":{"raw":0.08597,"fmt":"8.60%"},"returnOnEquity":{"raw":0.24023001,"fmt":"24.02%"},"grossProfits":{"raw":54595000000,"fmt":"54.59B","longFmt":"54,595,000,000"},"freeCashflow":{"raw":20577249280,"fmt":"20.58B","longFmt":"20,577,249,280"},"operatingCashflow":{"raw":22137999360,"fmt":"22.14B","longFmt":"22,137,999,360"},"earningsGrowth":{"raw":-0.131,"fmt":"-13.10%"},"revenueGrowth":{"raw":0.001,"fmt":"0.10%"},"grossMargins":{"raw":0.66953003,"fmt":"66.95%"},"ebitdaMargins":{"raw":0.34358,"fmt":"34.36%"},"operatingMargins":{"raw":0.25847998,"fmt":"25.85%"},"profitMargins":{"raw":0.17990999,"fmt":"17.99%"},"financialCurrency":"USD"}}],"error":null}} </t>
  </si>
  <si>
    <t xml:space="preserve">{"quoteSummary":{"result":[{"cashflowStatementHistoryQuarterly":{"cashflowStatements":[{"maxAge":1,"endDate":{"raw":1553990400,"fmt":"2019-03-31"},"netIncome":{"raw":2649000000,"fmt":"2.65B","longFmt":"2,649,000,000"},"depreciation":{"raw":4094000000,"fmt":"4.09B","longFmt":"4,094,000,000"},"changeToNetincome":{"raw":-480000000,"fmt":"-480M","longFmt":"-480,000,000"},"changeToAccountReceivables":{"raw":473000000,"fmt":"473M","longFmt":"473,000,000"},"changeToLiabilities":{"raw":-160000000,"fmt":"-160M","longFmt":"-160,000,000"},"changeToInventory":{"raw":-1098000000,"fmt":"-1.1B","longFmt":"-1,098,000,000"},"changeToOperatingActivities":{"raw":-663000000,"fmt":"-663M","longFmt":"-663,000,000"},"totalCashFromOperatingActivities":{"raw":5057000000,"fmt":"5.06B","longFmt":"5,057,000,000"},"capitalExpenditures":{"raw":-2953000000,"fmt":"-2.95B","longFmt":"-2,953,000,000"},"investments":{"raw":970000000,"fmt":"970M","longFmt":"970,000,000"},"otherCashflowsFromInvestingActivities":{"raw":-321000000,"fmt":"-321M","longFmt":"-321,000,000"},"totalCashflowsFromInvestingActivities":{"raw":-2028000000,"fmt":"-2.03B","longFmt":"-2,028,000,000"},"dividendsPaid":{"raw":-2244000000,"fmt":"-2.24B","longFmt":"-2,244,000,000"},"netBorrowings":{"raw":-1570000000,"fmt":"-1.57B","longFmt":"-1,570,000,000"},"otherCashflowsFromFinancingActivities":{"raw":-6000000,"fmt":"-6M","longFmt":"-6,000,000"},"totalCashFromFinancingActivities":{"raw":-3835000000,"fmt":"-3.83B","longFmt":"-3,835,000,000"},"effectOfExchangeRate":{"raw":20000000,"fmt":"20M","longFmt":"20,000,000"},"changeInCash":{"raw":-786000000,"fmt":"-786M","longFmt":"-786,000,000"},"repurchaseOfStock":{"raw":-15000000,"fmt":"-15M","longFmt":"-15,000,000"}},{"maxAge":1,"endDate":{"raw":1546214400,"fmt":"2018-12-31"},"netIncome":{"raw":3730000000,"fmt":"3.73B","longFmt":"3,730,000,000"},"depreciation":{"raw":4850000000,"fmt":"4.85B","longFmt":"4,850,000,000"},"changeToNetincome":{"raw":-708000000,"fmt":"-708M","longFmt":"-708,000,000"},"changeToAccountReceivables":{"raw":2178000000,"fmt":"2.18B","longFmt":"2,178,000,000"},"changeToLiabilities":{"raw":-1381000000,"fmt":"-1.38B","longFmt":"-1,381,000,000"},"changeToInventory":{"raw":325000000,"fmt":"325M","longFmt":"325,000,000"},"changeToOperatingActivities":{"raw":276000000,"fmt":"276M","longFmt":"276,000,000"},"totalCashFromOperatingActivities":{"raw":9151000000,"fmt":"9.15B","longFmt":"9,151,000,000"},"capitalExpenditures":{"raw":-3991000000,"fmt":"-3.99B","longFmt":"-3,991,000,000"},"investments":{"raw":-950000000,"fmt":"-950M","longFmt":"-950,000,000"},"otherCashflowsFromInvestingActivities":{"raw":33000000,"fmt":"33M","longFmt":"33,000,000"},"totalCashflowsFromInvestingActivities":{"raw":-4632000000,"fmt":"-4.63B","longFmt":"-4,632,000,000"},"dividendsPaid":{"raw":-2120000000,"fmt":"-2.12B","longFmt":"-2,120,000,000"},"netBorrowings":{"raw":-1691000000,"fmt":"-1.69B","longFmt":"-1,691,000,000"},"otherCashflowsFromFinancingActivities":{"raw":-4000000,"fmt":"-4M","longFmt":"-4,000,000"},"totalCashFromFinancingActivities":{"raw":-4756000000,"fmt":"-4.76B","longFmt":"-4,756,000,000"},"effectOfExchangeRate":{"raw":-23000000,"fmt":"-23M","longFmt":"-23,000,000"},"changeInCash":{"raw":-260000000,"fmt":"-260M","longFmt":"-260,000,000"},"repurchaseOfStock":{"raw":-941000000,"fmt":"-941M","longFmt":"-941,000,000"}},{"maxAge":1,"endDate":{"raw":1538265600,"fmt":"2018-09-30"},"netIncome":{"raw":4047000000,"fmt":"4.05B","longFmt":"4,047,000,000"},"depreciation":{"raw":5380000000,"fmt":"5.38B","longFmt":"5,380,000,000"},"changeToNetincome":{"raw":-328000000,"fmt":"-328M","longFmt":"-328,000,000"},"changeToAccountReceivables":{"raw":-362000000,"fmt":"-362M","longFmt":"-362,000,000"},"changeToLiabilities":{"raw":183000000,"fmt":"183M","longFmt":"183,000,000"},"changeToInventory":{"raw":326000000,"fmt":"326M","longFmt":"326,000,000"},"changeToOperatingActivities":{"raw":188000000,"fmt":"188M","longFmt":"188,000,000"},"totalCashFromOperatingActivities":{"raw":9569000000,"fmt":"9.57B","longFmt":"9,569,000,000"},"capitalExpenditures":{"raw":-3578000000,"fmt":"-3.58B","longFmt":"-3,578,000,000"},"investments":{"raw":-2000000,"fmt":"-2M","longFmt":"-2,000,000"},"otherCashflowsFromInvestingActivities":{"raw":26000000,"fmt":"26M","longFmt":"26,000,000"},"totalCashflowsFromInvestingActivities":{"raw":-2227000000,"fmt":"-2.23B","longFmt":"-2,227,000,000"},"dividendsPaid":{"raw":-2129000000,"fmt":"-2.13B","longFmt":"-2,129,000,000"},"netBorrowings":{"raw":-2444000000,"fmt":"-2.44B","longFmt":"-2,444,000,000"},"otherCashflowsFromFinancingActivities":{"raw":-32000000,"fmt":"-32M","longFmt":"-32,000,000"},"totalCashFromFinancingActivities":{"raw":-5276000000,"fmt":"-5.28B","longFmt":"-5,276,000,000"},"effectOfExchangeRate":{"raw":-23000000,"fmt":"-23M","longFmt":"-23,000,000"},"changeInCash":{"raw":2043000000,"fmt":"2.04B","longFmt":"2,043,000,000"},"repurchaseOfStock":{"raw":-671000000,"fmt":"-671M","longFmt":"-671,000,000"}},{"maxAge":1,"endDate":{"raw":1530316800,"fmt":"2018-06-30"},"netIncome":{"raw":3409000000,"fmt":"3.41B","longFmt":"3,409,000,000"},"depreciation":{"raw":4498000000,"fmt":"4.5B","longFmt":"4,498,000,000"},"changeToNetincome":{"raw":-991000000,"fmt":"-991M","longFmt":"-991,000,000"},"changeToAccountReceivables":{"raw":-1044000000,"fmt":"-1.04B","longFmt":"-1,044,000,000"},"changeToLiabilities":{"raw":1511000000,"fmt":"1.51B","longFmt":"1,511,000,000"},"changeToInventory":{"raw":-532000000,"fmt":"-532M","longFmt":"-532,000,000"},"changeToOperatingActivities":{"raw":297000000,"fmt":"297M","longFmt":"297,000,000"},"totalCashFromOperatingActivities":{"raw":6855000000,"fmt":"6.86B","longFmt":"6,855,000,000"},"capitalExpenditures":{"raw":-3226000000,"fmt":"-3.23B","longFmt":"-3,226,000,000"},"investments":{"raw":-20000000,"fmt":"-20M","longFmt":"-20,000,000"},"otherCashflowsFromInvestingActivities":{"raw":26000000,"fmt":"26M","longFmt":"26,000,000"},"totalCashflowsFromInvestingActivities":{"raw":-2542000000,"fmt":"-2.54B","longFmt":"-2,542,000,000"},"dividendsPaid":{"raw":-2129000000,"fmt":"-2.13B","longFmt":"-2,129,000,000"},"netBorrowings":{"raw":-1323000000,"fmt":"-1.32B","longFmt":"-1,323,000,000"},"otherCashflowsFromFinancingActivities":{"raw":-44000000,"fmt":"-44M","longFmt":"-44,000,000"},"totalCashFromFinancingActivities":{"raw":-3054000000,"fmt":"-3.05B","longFmt":"-3,054,000,000"},"effectOfExchangeRate":{"raw":-78000000,"fmt":"-78M","longFmt":"-78,000,000"},"changeInCash":{"raw":1181000000,"fmt":"1.18B","longFmt":"1,181,000,000"},"repurchaseOfStock":{"raw":-671000000,"fmt":"-671M","longFmt":"-671,000,000"},"issuanceOfStock":{"raw":442000000,"fmt":"442M","longFmt":"442,000,000"}}],"maxAge":86400},"defaultKeyStatistics":{"maxAge":1,"priceHint":{"raw":2,"fmt":"2","longFmt":"2"},"enterpriseValue":{"raw":268996165632,"fmt":"269B","longFmt":"268,996,165,632"},"forwardPE":{"raw":14.608187,"fmt":"14.61"},"profitMargins":{"raw":0.08805,"fmt":"8.81%"},"floatShares":{"raw":1904345116,"fmt":"1.9B","longFmt":"1,904,345,116"},"sharesOutstanding":{"raw":1904739968,"fmt":"1.9B","longFmt":"1,904,739,968"},"sharesShort":{"raw":19147481,"fmt":"19.15M","longFmt":"19,147,481"},"sharesShortPriorMonth":{"raw":16469304,"fmt":"16.47M","longFmt":"16,469,304"},"sharesShortPreviousMonthDate":{"raw":1559260800,"fmt":"2019-05-31"},"dateShortInterest":{"raw":1561680000,"fmt":"2019-06-28"},"sharesPercentSharesOut":{"raw":0.0101,"fmt":"1.01%"},"heldPercentInsiders":{"raw":4.5000002E-4,"fmt":"0.05%"},"heldPercentInstitutions":{"raw":0.67476,"fmt":"67.48%"},"shortRatio":{"raw":3.26,"fmt":"3.26"},"shortPercentOfFloat":{"raw":0.0101,"fmt":"1.01%"},"beta":{"raw":0.797959,"fmt":"0.8"},"morningStarOverallRating":{},"morningStarRiskRating":{},"category":null,"bookValue":{"raw":81.4,"fmt":"81.40"},"priceToBook":{"raw":1.5343981,"fmt":"1.53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-0.272,"fmt":"-27.20%"},"revenueQuarterlyGrowth":{},"netIncomeToCommon":{"raw":13834999808,"fmt":"13.83B","longFmt":"13,834,999,808"},"trailingEps":{"raw":7.233,"fmt":"7.23"},"forwardEps":{"raw":8.55,"fmt":"8.55"},"pegRatio":{"raw":0.63,"fmt":"0.63"},"lastSplitFactor":"1/2","lastSplitDate":{"raw":1095033600,"fmt":"2004-09-13"},"enterpriseToRevenue":{"raw":1.712,"fmt":"1.71"},"enterpriseToEbitda":{"raw":8.107,"fmt":"8.11"},"52WeekChange":{"raw":0.022279978,"fmt":"2.23%"},"SandP52WeekChange":{"raw":0.077139735,"fmt":"7.71%"},"lastDividendValue":{},"lastCapGain":{},"annualHoldingsTurnover":{}},"financialData":{"maxAge":86400,"currentPrice":{"raw":124.9,"fmt":"124.90"},"targetHighPrice":{"raw":151.0,"fmt":"151.00"},"targetLowPrice":{"raw":119.0,"fmt":"119.00"},"targetMeanPrice":{"raw":137.9,"fmt":"137.90"},"targetMedianPrice":{"raw":140.0,"fmt":"140.00"},"recommendationMean":{"raw":2.0,"fmt":"2.00"},"recommendationKey":"buy","numberOfAnalystOpinions":{"raw":21,"fmt":"21","longFmt":"21"},"totalCash":{"raw":8755000320,"fmt":"8.76B","longFmt":"8,755,000,320"},"totalCashPerShare":{"raw":4.596,"fmt":"4.6"},"ebitda":{"raw":33180999680,"fmt":"33.18B","longFmt":"33,180,999,680"},"totalDebt":{"raw":37216002048,"fmt":"37.22B","longFmt":"37,216,002,048"},"quickRatio":{"raw":0.79,"fmt":"0.79"},"currentRatio":{"raw":1.124,"fmt":"1.12"},"totalRevenue":{"raw":157123002368,"fmt":"157.12B","longFmt":"157,123,002,368"},"debtToEquity":{"raw":23.838,"fmt":"23.84"},"revenuePerShare":{"raw":82.871,"fmt":"82.87"},"returnOnAssets":{"raw":0.03497,"fmt":"3.50%"},"returnOnEquity":{"raw":0.08998,"fmt":"9.00%"},"grossProfits":{"raw":64324000000,"fmt":"64.32B","longFmt":"64,324,000,000"},"freeCashflow":{"raw":13522624512,"fmt":"13.52B","longFmt":"13,522,624,512"},"operatingCashflow":{"raw":30631999488,"fmt":"30.63B","longFmt":"30,631,999,488"},"earningsGrowth":{"raw":-0.268,"fmt":"-26.80%"},"revenueGrowth":{"raw":-0.049,"fmt":"-4.90%"},"grossMargins":{"raw":0.4078,"fmt":"40.78%"},"ebitdaMargins":{"raw":0.21118,"fmt":"21.12%"},"operatingMargins":{"raw":0.09139,"fmt":"9.14%"},"profitMargins":{"raw":0.08805,"fmt":"8.81%"},"financialCurrency":"USD"}}],"error":null}} </t>
  </si>
  <si>
    <t xml:space="preserve">{"quoteSummary":{"result":[{"cashflowStatementHistoryQuarterly":{"cashflowStatements":[{"maxAge":1,"endDate":{"raw":1553990400,"fmt":"2019-03-31"},"netIncome":{"raw":9179000000,"fmt":"9.18B","longFmt":"9,179,000,000"},"depreciation":{"raw":2038000000,"fmt":"2.04B","longFmt":"2,038,000,000"},"changeToNetincome":{"raw":14902000000,"fmt":"14.9B","longFmt":"14,902,000,000"},"changeToLiabilities":{"raw":10705000000,"fmt":"10.71B","longFmt":"10,705,000,000"},"changeToOperatingActivities":{"raw":4491000000,"fmt":"4.49B","longFmt":"4,491,000,000"},"totalCashFromOperatingActivities":{"raw":-80880000000,"fmt":"-80.88B","longFmt":"-80,880,000,000"},"investments":{"raw":-2772000000,"fmt":"-2.77B","longFmt":"-2,772,000,000"},"otherCashflowsFromInvestingActivities":{"raw":20690000000,"fmt":"20.69B","longFmt":"20,690,000,000"},"totalCashflowsFromInvestingActivities":{"raw":36301000000,"fmt":"36.3B","longFmt":"36,301,000,000"},"dividendsPaid":{"raw":-3033000000,"fmt":"-3.03B","longFmt":"-3,033,000,000"},"netBorrowings":{"raw":50613000000,"fmt":"50.61B","longFmt":"50,613,000,000"},"otherCashflowsFromFinancingActivities":{"raw":26021000000,"fmt":"26.02B","longFmt":"26,021,000,000"},"totalCashFromFinancingActivities":{"raw":69435000000,"fmt":"69.44B","longFmt":"69,435,000,000"},"effectOfExchangeRate":{"raw":-1045000000,"fmt":"-1.04B","longFmt":"-1,045,000,000"},"changeInCash":{"raw":23811000000,"fmt":"23.81B","longFmt":"23,811,000,000"},"repurchaseOfStock":{"raw":-5091000000,"fmt":"-5.09B","longFmt":"-5,091,000,000"}},{"maxAge":1,"endDate":{"raw":1546214400,"fmt":"2018-12-31"},"netIncome":{"raw":7066000000,"fmt":"7.07B","longFmt":"7,066,000,000"},"depreciation":{"raw":2075000000,"fmt":"2.08B","longFmt":"2,075,000,000"},"changeToNetincome":{"raw":-3665000000,"fmt":"-3.67B","longFmt":"-3,665,000,000"},"changeToLiabilities":{"raw":-12047000000,"fmt":"-12.05B","longFmt":"-12,047,000,000"},"changeToOperatingActivities":{"raw":-4549000000,"fmt":"-4.55B","longFmt":"-4,549,000,000"},"totalCashFromOperatingActivities":{"raw":422000000,"fmt":"422M","longFmt":"422,000,000"},"investments":{"raw":-29111000000,"fmt":"-29.11B","longFmt":"-29,111,000,000"},"otherCashflowsFromInvestingActivities":{"raw":-106941000000,"fmt":"-106.94B","longFmt":"-106,941,000,000"},"totalCashflowsFromInvestingActivities":{"raw":-158211000000,"fmt":"-158.21B","longFmt":"-158,211,000,000"},"dividendsPaid":{"raw":-3120000000,"fmt":"-3.12B","longFmt":"-3,120,000,000"},"netBorrowings":{"raw":17078000000,"fmt":"17.08B","longFmt":"17,078,000,000"},"otherCashflowsFromFinancingActivities":{"raw":11464000000,"fmt":"11.46B","longFmt":"11,464,000,000"},"totalCashFromFinancingActivities":{"raw":17839000000,"fmt":"17.84B","longFmt":"17,839,000,000"},"effectOfExchangeRate":{"raw":-354000000,"fmt":"-354M","longFmt":"-354,000,000"},"changeInCash":{"raw":-140304000000,"fmt":"-140.3B","longFmt":"-140,304,000,000"},"repurchaseOfStock":{"raw":-5928000000,"fmt":"-5.93B","longFmt":"-5,928,000,000"}},{"maxAge":1,"endDate":{"raw":1538265600,"fmt":"2018-09-30"},"netIncome":{"raw":8380000000,"fmt":"8.38B","longFmt":"8,380,000,000"},"depreciation":{"raw":1992000000,"fmt":"1.99B","longFmt":"1,992,000,000"},"changeToNetincome":{"raw":4538000000,"fmt":"4.54B","longFmt":"4,538,000,000"},"changeToLiabilities":{"raw":14103000000,"fmt":"14.1B","longFmt":"14,103,000,000"},"changeToOperatingActivities":{"raw":-11004000000,"fmt":"-11B","longFmt":"-11,004,000,000"},"totalCashFromOperatingActivities":{"raw":13189000000,"fmt":"13.19B","longFmt":"13,189,000,000"},"investments":{"raw":-460000000,"fmt":"-460M","longFmt":"-460,000,000"},"otherCashflowsFromInvestingActivities":{"raw":8775000000,"fmt":"8.78B","longFmt":"8,775,000,000"},"totalCashflowsFromInvestingActivities":{"raw":-808000000,"fmt":"-808M","longFmt":"-808,000,000"},"dividendsPaid":{"raw":-2273000000,"fmt":"-2.27B","longFmt":"-2,273,000,000"},"netBorrowings":{"raw":2497000000,"fmt":"2.5B","longFmt":"2,497,000,000"},"otherCashflowsFromFinancingActivities":{"raw":5090000000,"fmt":"5.09B","longFmt":"5,090,000,000"},"totalCashFromFinancingActivities":{"raw":2553000000,"fmt":"2.55B","longFmt":"2,553,000,000"},"effectOfExchangeRate":{"raw":-1017000000,"fmt":"-1.02B","longFmt":"-1,017,000,000"},"changeInCash":{"raw":13917000000,"fmt":"13.92B","longFmt":"13,917,000,000"},"repurchaseOfStock":{"raw":-4416000000,"fmt":"-4.42B","longFmt":"-4,416,000,000"}},{"maxAge":1,"endDate":{"raw":1530316800,"fmt":"2018-06-30"},"netIncome":{"raw":8316000000,"fmt":"8.32B","longFmt":"8,316,000,000"},"depreciation":{"raw":1927000000,"fmt":"1.93B","longFmt":"1,927,000,000"},"changeToNetincome":{"raw":210000000,"fmt":"210M","longFmt":"210,000,000"},"changeToLiabilities":{"raw":12664000000,"fmt":"12.66B","longFmt":"12,664,000,000"},"changeToOperatingActivities":{"raw":21270000000,"fmt":"21.27B","longFmt":"21,270,000,000"},"totalCashFromOperatingActivities":{"raw":35685000000,"fmt":"35.69B","longFmt":"35,685,000,000"},"investments":{"raw":2711000000,"fmt":"2.71B","longFmt":"2,711,000,000"},"otherCashflowsFromInvestingActivities":{"raw":19807000000,"fmt":"19.81B","longFmt":"19,807,000,000"},"totalCashflowsFromInvestingActivities":{"raw":6047000000,"fmt":"6.05B","longFmt":"6,047,000,000"},"dividendsPaid":{"raw":-2480000000,"fmt":"-2.48B","longFmt":"-2,480,000,000"},"netBorrowings":{"raw":227000000,"fmt":"227M","longFmt":"227,000,000"},"otherCashflowsFromFinancingActivities":{"raw":-39602000000,"fmt":"-39.6B","longFmt":"-39,602,000,000"},"totalCashFromFinancingActivities":{"raw":-46823000000,"fmt":"-46.82B","longFmt":"-46,823,000,000"},"effectOfExchangeRate":{"raw":-4541000000,"fmt":"-4.54B","longFmt":"-4,541,000,000"},"changeInCash":{"raw":-9632000000,"fmt":"-9.63B","longFmt":"-9,632,000,000"},"repurchaseOfStock":{"raw":-4968000000,"fmt":"-4.97B","longFmt":"-4,968,000,000"}}],"maxAge":86400},"defaultKeyStatistics":{"maxAge":1,"priceHint":{"raw":2,"fmt":"2","longFmt":"2"},"enterpriseValue":{"raw":-34298347520,"fmt":"-34.3B","longFmt":"-34,298,347,520"},"forwardPE":{"raw":10.850019,"fmt":"10.85"},"profitMargins":{"raw":0.31410998,"fmt":"31.41%"},"floatShares":{"raw":3160304243,"fmt":"3.16B","longFmt":"3,160,304,243"},"sharesOutstanding":{"raw":3243970048,"fmt":"3.24B","longFmt":"3,243,970,048"},"sharesShort":{"raw":22488572,"fmt":"22.49M","longFmt":"22,488,572"},"sharesShortPriorMonth":{"raw":21350950,"fmt":"21.35M","longFmt":"21,350,950"},"sharesShortPreviousMonthDate":{"raw":1559260800,"fmt":"2019-05-31"},"dateShortInterest":{"raw":1561680000,"fmt":"2019-06-28"},"sharesPercentSharesOut":{"raw":0.0069,"fmt":"0.69%"},"heldPercentInsiders":{"raw":0.008,"fmt":"0.80%"},"heldPercentInstitutions":{"raw":0.7529,"fmt":"75.29%"},"shortRatio":{"raw":1.85,"fmt":"1.85"},"shortPercentOfFloat":{"raw":0.0069999998,"fmt":"0.70%"},"beta":{"raw":1.154803,"fmt":"1.15"},"morningStarOverallRating":{},"morningStarRiskRating":{},"category":null,"bookValue":{"raw":71.788,"fmt":"71.79"},"priceToBook":{"raw":1.6035924,"fmt":"1.60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0.054,"fmt":"5.40%"},"revenueQuarterlyGrowth":{},"netIncomeToCommon":{"raw":31224000512,"fmt":"31.22B","longFmt":"31,224,000,512"},"trailingEps":{"raw":9.269,"fmt":"9.27"},"forwardEps":{"raw":10.61,"fmt":"10.61"},"pegRatio":{"raw":1.98,"fmt":"1.98"},"lastSplitFactor":"2/3","lastSplitDate":{"raw":960768000,"fmt":"2000-06-12"},"enterpriseToRevenue":{"raw":-0.327,"fmt":"-0.33"},"enterpriseToEbitda":{},"52WeekChange":{"raw":0.030023456,"fmt":"3.00%"},"SandP52WeekChange":{"raw":0.077139735,"fmt":"7.71%"},"lastDividendValue":{},"lastCapGain":{},"annualHoldingsTurnover":{}},"financialData":{"maxAge":86400,"currentPrice":{"raw":115.1187,"fmt":"115.12"},"targetHighPrice":{"raw":140.0,"fmt":"140.00"},"targetLowPrice":{"raw":85.0,"fmt":"85.00"},"targetMeanPrice":{"raw":118.8,"fmt":"118.80"},"targetMedianPrice":{"raw":120.0,"fmt":"120.00"},"recommendationMean":{"raw":2.3,"fmt":"2.30"},"recommendationKey":"buy","numberOfAnalystOpinions":{"raw":25,"fmt":"25","longFmt":"25"},"totalCash":{"raw":1092421025792,"fmt":"1.09T","longFmt":"1,092,421,025,792"},"totalCashPerShare":{"raw":336.803,"fmt":"336.8"},"ebitda":{},"totalDebt":{"raw":661694971904,"fmt":"661.69B","longFmt":"661,694,971,904"},"quickRatio":{},"currentRatio":{},"totalRevenue":{"raw":104870002688,"fmt":"104.87B","longFmt":"104,870,002,688"},"debtToEquity":{},"revenuePerShare":{"raw":31.245,"fmt":"31.25"},"returnOnAssets":{"raw":0.01232,"fmt":"1.23%"},"returnOnEquity":{"raw":0.12767,"fmt":"12.77%"},"grossProfits":{"raw":103984000000,"fmt":"103.98B","longFmt":"103,984,000,000"},"freeCashflow":{},"operatingCashflow":{"raw":-31584000000,"fmt":"-31.58B","longFmt":"-31,584,000,000"},"earningsGrowth":{"raw":0.118,"fmt":"11.80%"},"revenueGrowth":{"raw":0.033,"fmt":"3.30%"},"grossMargins":{"raw":0.0,"fmt":"0.00%"},"ebitdaMargins":{"raw":0.0,"fmt":"0.00%"},"operatingMargins":{"raw":0.3934,"fmt":"39.34%"},"profitMargins":{"raw":0.31410998,"fmt":"31.41%"},"financialCurrency":"USD"}}],"error":null}} </t>
  </si>
  <si>
    <t xml:space="preserve">{"quoteSummary":{"result":[{"cashflowStatementHistoryQuarterly":{"cashflowStatements":[{"maxAge":1,"endDate":{"raw":1553990400,"fmt":"2019-03-31"},"netIncome":{"raw":5032000000,"fmt":"5.03B","longFmt":"5,032,000,000"},"depreciation":{"raw":4231000000,"fmt":"4.23B","longFmt":"4,231,000,000"},"changeToNetincome":{"raw":520000000,"fmt":"520M","longFmt":"520,000,000"},"changeToLiabilities":{"raw":0,"fmt":null,"longFmt":"0"},"changeToOperatingActivities":{"raw":-2702000000,"fmt":"-2.7B","longFmt":"-2,702,000,000"},"totalCashFromOperatingActivities":{"raw":7081000000,"fmt":"7.08B","longFmt":"7,081,000,000"},"capitalExpenditures":{"raw":-4268000000,"fmt":"-4.27B","longFmt":"-4,268,000,000"},"otherCashflowsFromInvestingActivities":{"raw":-406000000,"fmt":"-406M","longFmt":"-406,000,000"},"totalCashflowsFromInvestingActivities":{"raw":-4803000000,"fmt":"-4.8B","longFmt":"-4,803,000,000"},"dividendsPaid":{"raw":-2489000000,"fmt":"-2.49B","longFmt":"-2,489,000,000"},"netBorrowings":{"raw":-528000000,"fmt":"-528M","longFmt":"-528,000,000"},"otherCashflowsFromFinancingActivities":{"raw":360000000,"fmt":"360M","longFmt":"360,000,000"},"totalCashFromFinancingActivities":{"raw":-2657000000,"fmt":"-2.66B","longFmt":"-2,657,000,000"},"changeInCash":{"raw":-379000000,"fmt":"-379M","longFmt":"-379,000,000"}},{"maxAge":1,"endDate":{"raw":1546214400,"fmt":"2018-12-31"},"netIncome":{"raw":1939000000,"fmt":"1.94B","longFmt":"1,939,000,000"},"depreciation":{"raw":4352000000,"fmt":"4.35B","longFmt":"4,352,000,000"},"changeToNetincome":{"raw":1037000000,"fmt":"1.04B","longFmt":"1,037,000,000"},"changeToAccountReceivables":{"raw":-2667000000,"fmt":"-2.67B","longFmt":"-2,667,000,000"},"changeToLiabilities":{"raw":1777000000,"fmt":"1.78B","longFmt":"1,777,000,000"},"changeToInventory":{"raw":-324000000,"fmt":"-324M","longFmt":"-324,000,000"},"changeToOperatingActivities":{"raw":1981000000,"fmt":"1.98B","longFmt":"1,981,000,000"},"totalCashFromOperatingActivities":{"raw":8095000000,"fmt":"8.1B","longFmt":"8,095,000,000"},"capitalExpenditures":{"raw":-4632000000,"fmt":"-4.63B","longFmt":"-4,632,000,000"},"otherCashflowsFromInvestingActivities":{"raw":147000000,"fmt":"147M","longFmt":"147,000,000"},"totalCashflowsFromInvestingActivities":{"raw":-4798000000,"fmt":"-4.8B","longFmt":"-4,798,000,000"},"dividendsPaid":{"raw":-2489000000,"fmt":"-2.49B","longFmt":"-2,489,000,000"},"netBorrowings":{"raw":-238000000,"fmt":"-238M","longFmt":"-238,000,000"},"otherCashflowsFromFinancingActivities":{"raw":-229000000,"fmt":"-229M","longFmt":"-229,000,000"},"totalCashFromFinancingActivities":{"raw":-2956000000,"fmt":"-2.96B","longFmt":"-2,956,000,000"},"changeInCash":{"raw":341000000,"fmt":"341M","longFmt":"341,000,000"}},{"maxAge":1,"endDate":{"raw":1538265600,"fmt":"2018-09-30"},"netIncome":{"raw":4924000000,"fmt":"4.92B","longFmt":"4,924,000,000"},"depreciation":{"raw":4377000000,"fmt":"4.38B","longFmt":"4,377,000,000"},"changeToNetincome":{"raw":916000000,"fmt":"916M","longFmt":"916,000,000"},"changeToAccountReceivables":{"raw":-2667000000,"fmt":"-2.67B","longFmt":"-2,667,000,000"},"changeToLiabilities":{"raw":0,"fmt":null,"longFmt":"0"},"changeToInventory":{"raw":-324000000,"fmt":"-324M","longFmt":"-324,000,000"},"changeToOperatingActivities":{"raw":-406000000,"fmt":"-406M","longFmt":"-406,000,000"},"totalCashFromOperatingActivities":{"raw":9811000000,"fmt":"9.81B","longFmt":"9,811,000,000"},"capitalExpenditures":{"raw":-4188000000,"fmt":"-4.19B","longFmt":"-4,188,000,000"},"otherCashflowsFromInvestingActivities":{"raw":-67000000,"fmt":"-67M","longFmt":"-67,000,000"},"totalCashflowsFromInvestingActivities":{"raw":-4408000000,"fmt":"-4.41B","longFmt":"-4,408,000,000"},"dividendsPaid":{"raw":-2438000000,"fmt":"-2.44B","longFmt":"-2,438,000,000"},"netBorrowings":{"raw":-1065000000,"fmt":"-1.06B","longFmt":"-1,065,000,000"},"otherCashflowsFromFinancingActivities":{"raw":-1053000000,"fmt":"-1.05B","longFmt":"-1,053,000,000"},"totalCashFromFinancingActivities":{"raw":-4556000000,"fmt":"-4.56B","longFmt":"-4,556,000,000"},"changeInCash":{"raw":847000000,"fmt":"847M","longFmt":"847,000,000"}},{"maxAge":1,"endDate":{"raw":1530316800,"fmt":"2018-06-30"},"netIncome":{"raw":4120000000,"fmt":"4.12B","longFmt":"4,120,000,000"},"depreciation":{"raw":4349000000,"fmt":"4.35B","longFmt":"4,349,000,000"},"changeToNetincome":{"raw":821000000,"fmt":"821M","longFmt":"821,000,000"},"changeToAccountReceivables":{"raw":-2667000000,"fmt":"-2.67B","longFmt":"-2,667,000,000"},"changeToLiabilities":{"raw":0,"fmt":null,"longFmt":"0"},"changeToInventory":{"raw":-324000000,"fmt":"-324M","longFmt":"-324,000,000"},"changeToOperatingActivities":{"raw":495000000,"fmt":"495M","longFmt":"495,000,000"},"totalCashFromOperatingActivities":{"raw":9785000000,"fmt":"9.79B","longFmt":"9,785,000,000"},"capitalExpenditures":{"raw":-3286000000,"fmt":"-3.29B","longFmt":"-3,286,000,000"},"otherCashflowsFromInvestingActivities":{"raw":34000000,"fmt":"34M","longFmt":"34,000,000"},"totalCashflowsFromInvestingActivities":{"raw":-3443000000,"fmt":"-3.44B","longFmt":"-3,443,000,000"},"dividendsPaid":{"raw":-2438000000,"fmt":"-2.44B","longFmt":"-2,438,000,000"},"netBorrowings":{"raw":-3850000000,"fmt":"-3.85B","longFmt":"-3,850,000,000"},"otherCashflowsFromFinancingActivities":{"raw":-261000000,"fmt":"-261M","longFmt":"-261,000,000"},"totalCashFromFinancingActivities":{"raw":-6549000000,"fmt":"-6.55B","longFmt":"-6,549,000,000"},"changeInCash":{"raw":-207000000,"fmt":"-207M","longFmt":"-207,000,000"}}],"maxAge":86400},"defaultKeyStatistics":{"maxAge":1,"priceHint":{"raw":2,"fmt":"2","longFmt":"2"},"enterpriseValue":{"raw":373647998976,"fmt":"373.65B","longFmt":"373,647,998,976"},"forwardPE":{"raw":11.853609,"fmt":"11.85"},"profitMargins":{"raw":0.12205,"fmt":"12.21%"},"floatShares":{"raw":4134341863,"fmt":"4.13B","longFmt":"4,134,341,863"},"sharesOutstanding":{"raw":4129999872,"fmt":"4.13B","longFmt":"4,129,999,872"},"sharesShort":{"raw":32737219,"fmt":"32.74M","longFmt":"32,737,219"},"sharesShortPriorMonth":{"raw":28338425,"fmt":"28.34M","longFmt":"28,338,425"},"sharesShortPreviousMonthDate":{"raw":1559260800,"fmt":"2019-05-31"},"dateShortInterest":{"raw":1561680000,"fmt":"2019-06-28"},"sharesPercentSharesOut":{"raw":0.007900001,"fmt":"0.79%"},"heldPercentInsiders":{"raw":3.1E-4,"fmt":"0.03%"},"heldPercentInstitutions":{"raw":0.68112,"fmt":"68.11%"},"shortRatio":{"raw":2.29,"fmt":"2.29"},"shortPercentOfFloat":{"raw":0.007900001,"fmt":"0.79%"},"beta":{"raw":0.514361,"fmt":"0.51"},"morningStarOverallRating":{},"morningStarRiskRating":{},"category":null,"bookValue":{"raw":13.506,"fmt":"13.51"},"priceToBook":{"raw":4.256627,"fmt":"4.26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0.107,"fmt":"10.70%"},"revenueQuarterlyGrowth":{},"netIncomeToCommon":{"raw":16014999552,"fmt":"16.01B","longFmt":"16,014,999,552"},"trailingEps":{"raw":3.871,"fmt":"3.87"},"forwardEps":{"raw":4.85,"fmt":"4.85"},"pegRatio":{"raw":4.29,"fmt":"4.29"},"lastSplitFactor":"937889/1000000","lastSplitDate":{"raw":1278028800,"fmt":"2010-07-02"},"enterpriseToRevenue":{"raw":2.848,"fmt":"2.85"},"enterpriseToEbitda":{"raw":7.692,"fmt":"7.69"},"52WeekChange":{"raw":0.11610782,"fmt":"11.61%"},"SandP52WeekChange":{"raw":0.077139735,"fmt":"7.71%"},"lastDividendValue":{},"lastCapGain":{},"annualHoldingsTurnover":{}},"financialData":{"maxAge":86400,"currentPrice":{"raw":57.49,"fmt":"57.49"},"targetHighPrice":{"raw":67.0,"fmt":"67.00"},"targetLowPrice":{"raw":50.0,"fmt":"50.00"},"targetMeanPrice":{"raw":59.61,"fmt":"59.61"},"targetMedianPrice":{"raw":59.0,"fmt":"59.00"},"recommendationMean":{"raw":2.6,"fmt":"2.60"},"recommendationKey":"hold","numberOfAnalystOpinions":{"raw":23,"fmt":"23","longFmt":"23"},"totalCash":{"raw":2321999872,"fmt":"2.32B","longFmt":"2,321,999,872"},"totalCashPerShare":{"raw":0.561,"fmt":"0.56"},"ebitda":{"raw":48577998848,"fmt":"48.58B","longFmt":"48,577,998,848"},"totalDebt":{"raw":136232001536,"fmt":"136.23B","longFmt":"136,232,001,536"},"quickRatio":{"raw":0.467,"fmt":"0.47"},"currentRatio":{"raw":0.865,"fmt":"0.87"},"totalRevenue":{"raw":131218997248,"fmt":"131.22B","longFmt":"131,218,997,248"},"debtToEquity":{"raw":237.09,"fmt":"237.09"},"revenuePerShare":{"raw":31.722,"fmt":"31.72"},"returnOnAssets":{"raw":0.07127,"fmt":"7.13%"},"returnOnEquity":{"raw":0.30113,"fmt":"30.11%"},"grossProfits":{"raw":75658000000,"fmt":"75.66B","longFmt":"75,658,000,000"},"freeCashflow":{"raw":17319874560,"fmt":"17.32B","longFmt":"17,319,874,560"},"operatingCashflow":{"raw":34772000768,"fmt":"34.77B","longFmt":"34,772,000,768"},"earningsGrowth":{"raw":0.098,"fmt":"9.80%"},"revenueGrowth":{"raw":0.011,"fmt":"1.10%"},"grossMargins":{"raw":0.58131003,"fmt":"58.13%"},"ebitdaMargins":{"raw":0.3702,"fmt":"37.02%"},"operatingMargins":{"raw":0.2383,"fmt":"23.83%"},"profitMargins":{"raw":0.12205,"fmt":"12.21%"},"financialCurrency":"USD"}}],"error":null}} </t>
  </si>
  <si>
    <t xml:space="preserve">{"quoteSummary":{"result":[{"cashflowStatementHistoryQuarterly":{"cashflowStatements":[{"maxAge":1,"endDate":{"raw":1556582400,"fmt":"2019-04-30"},"netIncome":{"raw":3842000000,"fmt":"3.84B","longFmt":"3,842,000,000"},"depreciation":{"raw":2714000000,"fmt":"2.71B","longFmt":"2,714,000,000"},"changeToNetincome":{"raw":-520000000,"fmt":"-520M","longFmt":"-520,000,000"},"changeToAccountReceivables":{"raw":970000000,"fmt":"970M","longFmt":"970,000,000"},"changeToLiabilities":{"raw":-1854000000,"fmt":"-1.85B","longFmt":"-1,854,000,000"},"changeToInventory":{"raw":-421000000,"fmt":"-421M","longFmt":"-421,000,000"},"changeToOperatingActivities":{"raw":-1514000000,"fmt":"-1.51B","longFmt":"-1,514,000,000"},"totalCashFromOperatingActivities":{"raw":3563000000,"fmt":"3.56B","longFmt":"3,563,000,000"},"capitalExpenditures":{"raw":-2205000000,"fmt":"-2.21B","longFmt":"-2,205,000,000"},"otherCashflowsFromInvestingActivities":{"raw":251000000,"fmt":"251M","longFmt":"251,000,000"},"totalCashflowsFromInvestingActivities":{"raw":-1135000000,"fmt":"-1.14B","longFmt":"-1,135,000,000"},"dividendsPaid":{"raw":-1520000000,"fmt":"-1.52B","longFmt":"-1,520,000,000"},"netBorrowings":{"raw":3215000000,"fmt":"3.21B","longFmt":"3,215,000,000"},"otherCashflowsFromFinancingActivities":{"raw":-406000000,"fmt":"-406M","longFmt":"-406,000,000"},"totalCashFromFinancingActivities":{"raw":-846000000,"fmt":"-846M","longFmt":"-846,000,000"},"effectOfExchangeRate":{"raw":-46000000,"fmt":"-46M","longFmt":"-46,000,000"},"changeInCash":{"raw":1536000000,"fmt":"1.54B","longFmt":"1,536,000,000"},"repurchaseOfStock":{"raw":-2135000000,"fmt":"-2.13B","longFmt":"-2,135,000,000"}},{"maxAge":1,"endDate":{"raw":1548892800,"fmt":"2019-01-31"},"netIncome":{"raw":3687000000,"fmt":"3.69B","longFmt":"3,687,000,000"},"depreciation":{"raw":2731000000,"fmt":"2.73B","longFmt":"2,731,000,000"},"changeToNetincome":{"raw":765000000,"fmt":"765M","longFmt":"765,000,000"},"changeToAccountReceivables":{"raw":-546000000,"fmt":"-546M","longFmt":"-546,000,000"},"changeToLiabilities":{"raw":-2306000000,"fmt":"-2.31B","longFmt":"-2,306,000,000"},"changeToInventory":{"raw":5968000000,"fmt":"5.97B","longFmt":"5,968,000,000"},"changeToOperatingActivities":{"raw":80000000,"fmt":"80M","longFmt":"80,000,000"},"totalCashFromOperatingActivities":{"raw":10445000000,"fmt":"10.45B","longFmt":"10,445,000,000"},"capitalExpenditures":{"raw":-3330000000,"fmt":"-3.33B","longFmt":"-3,330,000,000"},"otherCashflowsFromInvestingActivities":{"raw":148000000,"fmt":"148M","longFmt":"148,000,000"},"totalCashflowsFromInvestingActivities":{"raw":-3482000000,"fmt":"-3.48B","longFmt":"-3,482,000,000"},"dividendsPaid":{"raw":-1505000000,"fmt":"-1.5B","longFmt":"-1,505,000,000"},"netBorrowings":{"raw":-3377000000,"fmt":"-3.38B","longFmt":"-3,377,000,000"},"otherCashflowsFromFinancingActivities":{"raw":-327000000,"fmt":"-327M","longFmt":"-327,000,000"},"totalCashFromFinancingActivities":{"raw":-8458000000,"fmt":"-8.46B","longFmt":"-8,458,000,000"},"effectOfExchangeRate":{"raw":47000000,"fmt":"47M","longFmt":"47,000,000"},"changeInCash":{"raw":-1448000000,"fmt":"-1.45B","longFmt":"-1,448,000,000"},"repurchaseOfStock":{"raw":-3249000000,"fmt":"-3.25B","longFmt":"-3,249,000,000"}},{"maxAge":1,"endDate":{"raw":1540944000,"fmt":"2018-10-31"},"netIncome":{"raw":1710000000,"fmt":"1.71B","longFmt":"1,710,000,000"},"depreciation":{"raw":2615000000,"fmt":"2.62B","longFmt":"2,615,000,000"},"changeToNetincome":{"raw":2023000000,"fmt":"2.02B","longFmt":"2,023,000,000"},"changeToAccountReceivables":{"raw":-79000000,"fmt":"-79M","longFmt":"-79,000,000"},"changeToLiabilities":{"raw":5725000000,"fmt":"5.72B","longFmt":"5,725,000,000"},"changeToInventory":{"raw":-7720000000,"fmt":"-7.72B","longFmt":"-7,720,000,000"},"changeToOperatingActivities":{"raw":1805000000,"fmt":"1.8B","longFmt":"1,805,000,000"},"totalCashFromOperatingActivities":{"raw":6213000000,"fmt":"6.21B","longFmt":"6,213,000,000"},"capitalExpenditures":{"raw":-2732000000,"fmt":"-2.73B","longFmt":"-2,732,000,000"},"otherCashflowsFromInvestingActivities":{"raw":-228000000,"fmt":"-228M","longFmt":"-228,000,000"},"totalCashflowsFromInvestingActivities":{"raw":-16126000000,"fmt":"-16.13B","longFmt":"-16,126,000,000"},"dividendsPaid":{"raw":-1530000000,"fmt":"-1.53B","longFmt":"-1,530,000,000"},"netBorrowings":{"raw":7372000000,"fmt":"7.37B","longFmt":"7,372,000,000"},"otherCashflowsFromFinancingActivities":{"raw":-84000000,"fmt":"-84M","longFmt":"-84,000,000"},"totalCashFromFinancingActivities":{"raw":3441000000,"fmt":"3.44B","longFmt":"3,441,000,000"},"effectOfExchangeRate":{"raw":-186000000,"fmt":"-186M","longFmt":"-186,000,000"},"changeInCash":{"raw":-6658000000,"fmt":"-6.66B","longFmt":"-6,658,000,000"},"repurchaseOfStock":{"raw":-2317000000,"fmt":"-2.32B","longFmt":"-2,317,000,000"}},{"maxAge":1,"endDate":{"raw":1532995200,"fmt":"2018-07-31"},"netIncome":{"raw":-861000000,"fmt":"-861M","longFmt":"-861,000,000"},"depreciation":{"raw":2654000000,"fmt":"2.65B","longFmt":"2,654,000,000"},"changeToNetincome":{"raw":5120000000,"fmt":"5.12B","longFmt":"5,120,000,000"},"changeToAccountReceivables":{"raw":-877000000,"fmt":"-877M","longFmt":"-877,000,000"},"changeToLiabilities":{"raw":182000000,"fmt":"182M","longFmt":"182,000,000"},"changeToInventory":{"raw":-106000000,"fmt":"-106M","longFmt":"-106,000,000"},"changeToOperatingActivities":{"raw":111000000,"fmt":"111M","longFmt":"111,000,000"},"totalCashFromOperatingActivities":{"raw":5934000000,"fmt":"5.93B","longFmt":"5,934,000,000"},"capitalExpenditures":{"raw":-2464000000,"fmt":"-2.46B","longFmt":"-2,464,000,000"},"otherCashflowsFromInvestingActivities":{"raw":-289000000,"fmt":"-289M","longFmt":"-289,000,000"},"totalCashflowsFromInvestingActivities":{"raw":-2746000000,"fmt":"-2.75B","longFmt":"-2,746,000,000"},"dividendsPaid":{"raw":-1534000000,"fmt":"-1.53B","longFmt":"-1,534,000,000"},"netBorrowings":{"raw":8060000000,"fmt":"8.06B","longFmt":"8,060,000,000"},"otherCashflowsFromFinancingActivities":{"raw":-255000000,"fmt":"-255M","longFmt":"-255,000,000"},"totalCashFromFinancingActivities":{"raw":4966000000,"fmt":"4.97B","longFmt":"4,966,000,000"},"effectOfExchangeRate":{"raw":-442000000,"fmt":"-442M","longFmt":"-442,000,000"},"changeInCash":{"raw":7712000000,"fmt":"7.71B","longFmt":"7,712,000,000"},"repurchaseOfStock":{"raw":-1305000000,"fmt":"-1.3B","longFmt":"-1,305,000,000"}}],"maxAge":86400},"defaultKeyStatistics":{"maxAge":1,"priceHint":{"raw":2,"fmt":"2","longFmt":"2"},"enterpriseValue":{"raw":401605951488,"fmt":"401.61B","longFmt":"401,605,951,488"},"forwardPE":{"raw":22.659405,"fmt":"22.66"},"profitMargins":{"raw":0.01625,"fmt":"1.62%"},"floatShares":{"raw":1411945569,"fmt":"1.41B","longFmt":"1,411,945,569"},"sharesOutstanding":{"raw":2854720000,"fmt":"2.85B","longFmt":"2,854,720,000"},"sharesShort":{"raw":15856389,"fmt":"15.86M","longFmt":"15,856,389"},"sharesShortPriorMonth":{"raw":14857180,"fmt":"14.86M","longFmt":"14,857,180"},"sharesShortPreviousMonthDate":{"raw":1559260800,"fmt":"2019-05-31"},"dateShortInterest":{"raw":1561680000,"fmt":"2019-06-28"},"sharesPercentSharesOut":{"raw":0.0056,"fmt":"0.56%"},"heldPercentInsiders":{"raw":0.52023,"fmt":"52.02%"},"heldPercentInstitutions":{"raw":0.3032,"fmt":"30.32%"},"shortRatio":{"raw":2.55,"fmt":"2.55"},"shortPercentOfFloat":{"raw":0.0115,"fmt":"1.15%"},"beta":{"raw":0.660711,"fmt":"0.66"},"morningStarOverallRating":{},"morningStarRiskRating":{},"category":null,"bookValue":{"raw":23.831,"fmt":"23.83"},"priceToBook":{"raw":4.801729,"fmt":"4.80"},"annualReportExpenseRatio":{},"ytdReturn":{},"beta3Year":{},"totalAssets":{},"yield":{},"fundFamily":null,"fundInceptionDate":{},"legalType":null,"threeYearAverageReturn":{},"fiveYearAverageReturn":{},"priceToSalesTrailing12Months":{},"lastFiscalYearEnd":{"raw":1548892800,"fmt":"2019-01-31"},"nextFiscalYearEnd":{"raw":1612051200,"fmt":"2021-01-31"},"mostRecentQuarter":{"raw":1556582400,"fmt":"2019-04-30"},"earningsQuarterlyGrowth":{"raw":0.8,"fmt":"80.00%"},"revenueQuarterlyGrowth":{},"netIncomeToCommon":{"raw":8377999872,"fmt":"8.38B","longFmt":"8,377,999,872"},"trailingEps":{"raw":2.858,"fmt":"2.86"},"forwardEps":{"raw":5.05,"fmt":"5.05"},"pegRatio":{"raw":6.45,"fmt":"6.45"},"lastSplitFactor":"1/2","lastSplitDate":{"raw":924566400,"fmt":"1999-04-20"},"enterpriseToRevenue":{"raw":0.779,"fmt":"0.78"},"enterpriseToEbitda":{"raw":12.311,"fmt":"12.31"},"52WeekChange":{"raw":0.31195807,"fmt":"31.20%"},"SandP52WeekChange":{"raw":0.077139735,"fmt":"7.71%"},"lastDividendValue":{},"lastCapGain":{},"annualHoldingsTurnover":{}},"financialData":{"maxAge":86400,"currentPrice":{"raw":114.43,"fmt":"114.43"},"targetHighPrice":{"raw":125.0,"fmt":"125.00"},"targetLowPrice":{"raw":95.0,"fmt":"95.00"},"targetMeanPrice":{"raw":110.89,"fmt":"110.89"},"targetMedianPrice":{"raw":114.0,"fmt":"114.00"},"recommendationMean":{"raw":2.2,"fmt":"2.20"},"recommendationKey":"buy","numberOfAnalystOpinions":{"raw":28,"fmt":"28","longFmt":"28"},"totalCash":{"raw":9255000064,"fmt":"9.26B","longFmt":"9,255,000,064"},"totalCashPerShare":{"raw":3.242,"fmt":"3.24"},"ebitda":{"raw":32622000128,"fmt":"32.62B","longFmt":"32,622,000,128"},"totalDebt":{"raw":75919998976,"fmt":"75.92B","longFmt":"75,919,998,976"},"quickRatio":{"raw":0.183,"fmt":"0.18"},"currentRatio":{"raw":0.773,"fmt":"0.77"},"totalRevenue":{"raw":515640000512,"fmt":"515.64B","longFmt":"515,640,000,512"},"debtToEquity":{"raw":101.348,"fmt":"101.35"},"revenuePerShare":{"raw":177.272,"fmt":"177.27"},"returnOnAssets":{"raw":0.06231,"fmt":"6.23%"},"returnOnEquity":{"raw":0.11497,"fmt":"11.50%"},"grossProfits":{"raw":129104000000,"fmt":"129.1B","longFmt":"129,104,000,000"},"freeCashflow":{"raw":12459875328,"fmt":"12.46B","longFmt":"12,459,875,328"},"operatingCashflow":{"raw":26154999808,"fmt":"26.15B","longFmt":"26,154,999,808"},"earningsGrowth":{"raw":0.847,"fmt":"84.70%"},"revenueGrowth":{"raw":0.01,"fmt":"1.00%"},"grossMargins":{"raw":0.2502,"fmt":"25.02%"},"ebitdaMargins":{"raw":0.06327,"fmt":"6.33%"},"operatingMargins":{"raw":0.04249,"fmt":"4.25%"},"profitMargins":{"raw":0.01625,"fmt":"1.62%"},"financialCurrency":"USD"}}],"error":null}} </t>
  </si>
  <si>
    <t xml:space="preserve">{"quoteSummary":{"result":[{"cashflowStatementHistoryQuarterly":{"cashflowStatements":[{"maxAge":1,"endDate":{"raw":1553990400,"fmt":"2019-03-31"},"netIncome":{"raw":2915000000,"fmt":"2.92B","longFmt":"2,915,000,000"},"depreciation":{"raw":864000000,"fmt":"864M","longFmt":"864,000,000"},"changeToNetincome":{"raw":492000000,"fmt":"492M","longFmt":"492,000,000"},"changeToLiabilities":{"raw":0,"fmt":null,"longFmt":"0"},"changeToOperatingActivities":{"raw":-2935000000,"fmt":"-2.94B","longFmt":"-2,935,000,000"},"totalCashFromOperatingActivities":{"raw":1336000000,"fmt":"1.34B","longFmt":"1,336,000,000"},"capitalExpenditures":{"raw":-595000000,"fmt":"-595M","longFmt":"-595,000,000"},"investments":{"raw":925000000,"fmt":"925M","longFmt":"925,000,000"},"otherCashflowsFromInvestingActivities":{"raw":38000000,"fmt":"38M","longFmt":"38,000,000"},"totalCashflowsFromInvestingActivities":{"raw":368000000,"fmt":"368M","longFmt":"368,000,000"},"dividendsPaid":{"raw":-1428000000,"fmt":"-1.43B","longFmt":"-1,428,000,000"},"netBorrowings":{"raw":823000000,"fmt":"823M","longFmt":"823,000,000"},"otherCashflowsFromFinancingActivities":{"raw":-92000000,"fmt":"-92M","longFmt":"-92,000,000"},"totalCashFromFinancingActivities":{"raw":-1614000000,"fmt":"-1.61B","longFmt":"-1,614,000,000"},"effectOfExchangeRate":{"raw":20000000,"fmt":"20M","longFmt":"20,000,000"},"changeInCash":{"raw":110000000,"fmt":"110M","longFmt":"110,000,000"},"repurchaseOfStock":{"raw":-1090000000,"fmt":"-1.09B","longFmt":"-1,090,000,000"},"issuanceOfStock":{"raw":173000000,"fmt":"173M","longFmt":"173,000,000"}},{"maxAge":1,"endDate":{"raw":1546214400,"fmt":"2018-12-31"},"netIncome":{"raw":1827000000,"fmt":"1.83B","longFmt":"1,827,000,000"},"depreciation":{"raw":1106000000,"fmt":"1.11B","longFmt":"1,106,000,000"},"changeToNetincome":{"raw":178000000,"fmt":"178M","longFmt":"178,000,000"},"changeToAccountReceivables":{"raw":-418000000,"fmt":"-418M","longFmt":"-418,000,000"},"changeToLiabilities":{"raw":230000000,"fmt":"230M","longFmt":"230,000,000"},"changeToInventory":{"raw":-911000000,"fmt":"-911M","longFmt":"-911,000,000"},"changeToOperatingActivities":{"raw":753000000,"fmt":"753M","longFmt":"753,000,000"},"totalCashFromOperatingActivities":{"raw":3592000000,"fmt":"3.59B","longFmt":"3,592,000,000"},"capitalExpenditures":{"raw":-929000000,"fmt":"-929M","longFmt":"-929,000,000"},"investments":{"raw":2914000000,"fmt":"2.91B","longFmt":"2,914,000,000"},"otherCashflowsFromInvestingActivities":{"raw":252000000,"fmt":"252M","longFmt":"252,000,000"},"totalCashflowsFromInvestingActivities":{"raw":2178000000,"fmt":"2.18B","longFmt":"2,178,000,000"},"dividendsPaid":{"raw":-1277000000,"fmt":"-1.28B","longFmt":"-1,277,000,000"},"netBorrowings":{"raw":1550000000,"fmt":"1.55B","longFmt":"1,550,000,000"},"otherCashflowsFromFinancingActivities":{"raw":-36000000,"fmt":"-36M","longFmt":"-36,000,000"},"totalCashFromFinancingActivities":{"raw":-5566000000,"fmt":"-5.57B","longFmt":"-5,566,000,000"},"effectOfExchangeRate":{"raw":-65000000,"fmt":"-65M","longFmt":"-65,000,000"},"changeInCash":{"raw":139000000,"fmt":"139M","longFmt":"139,000,000"},"repurchaseOfStock":{"raw":-5933000000,"fmt":"-5.93B","longFmt":"-5,933,000,000"},"issuanceOfStock":{"raw":130000000,"fmt":"130M","longFmt":"130,000,000"}},{"maxAge":1,"endDate":{"raw":1538265600,"fmt":"2018-09-30"},"netIncome":{"raw":1950000000,"fmt":"1.95B","longFmt":"1,950,000,000"},"depreciation":{"raw":1049000000,"fmt":"1.05B","longFmt":"1,049,000,000"},"changeToNetincome":{"raw":554000000,"fmt":"554M","longFmt":"554,000,000"},"changeToAccountReceivables":{"raw":-418000000,"fmt":"-418M","longFmt":"-418,000,000"},"changeToLiabilities":{"raw":0,"fmt":null,"longFmt":"0"},"changeToInventory":{"raw":-911000000,"fmt":"-911M","longFmt":"-911,000,000"},"changeToOperatingActivities":{"raw":-760000000,"fmt":"-760M","longFmt":"-760,000,000"},"totalCashFromOperatingActivities":{"raw":2793000000,"fmt":"2.79B","longFmt":"2,793,000,000"},"capitalExpenditures":{"raw":-653000000,"fmt":"-653M","longFmt":"-653,000,000"},"investments":{"raw":2189000000,"fmt":"2.19B","longFmt":"2,189,000,000"},"otherCashflowsFromInvestingActivities":{"raw":124000000,"fmt":"124M","longFmt":"124,000,000"},"totalCashflowsFromInvestingActivities":{"raw":1660000000,"fmt":"1.66B","longFmt":"1,660,000,000"},"dividendsPaid":{"raw":-1285000000,"fmt":"-1.28B","longFmt":"-1,285,000,000"},"netBorrowings":{"raw":226000000,"fmt":"226M","longFmt":"226,000,000"},"otherCashflowsFromFinancingActivities":{"raw":-12000000,"fmt":"-12M","longFmt":"-12,000,000"},"totalCashFromFinancingActivities":{"raw":-1905000000,"fmt":"-1.91B","longFmt":"-1,905,000,000"},"effectOfExchangeRate":{"raw":-32000000,"fmt":"-32M","longFmt":"-32,000,000"},"changeInCash":{"raw":2516000000,"fmt":"2.52B","longFmt":"2,516,000,000"},"repurchaseOfStock":{"raw":-996000000,"fmt":"-996M","longFmt":"-996,000,000"},"issuanceOfStock":{"raw":162000000,"fmt":"162M","longFmt":"162,000,000"}},{"maxAge":1,"endDate":{"raw":1530316800,"fmt":"2018-06-30"},"netIncome":{"raw":1707000000,"fmt":"1.71B","longFmt":"1,707,000,000"},"depreciation":{"raw":1226000000,"fmt":"1.23B","longFmt":"1,226,000,000"},"changeToNetincome":{"raw":250000000,"fmt":"250M","longFmt":"250,000,000"},"changeToAccountReceivables":{"raw":-418000000,"fmt":"-418M","longFmt":"-418,000,000"},"changeToLiabilities":{"raw":0,"fmt":null,"longFmt":"0"},"changeToInventory":{"raw":-911000000,"fmt":"-911M","longFmt":"-911,000,000"},"changeToOperatingActivities":{"raw":199000000,"fmt":"199M","longFmt":"199,000,000"},"totalCashFromOperatingActivities":{"raw":3382000000,"fmt":"3.38B","longFmt":"3,382,000,000"},"capitalExpenditures":{"raw":-583000000,"fmt":"-583M","longFmt":"-583,000,000"},"investments":{"raw":1633000000,"fmt":"1.63B","longFmt":"1,633,000,000"},"otherCashflowsFromInvestingActivities":{"raw":-5000000,"fmt":"-5M","longFmt":"-5,000,000"},"totalCashflowsFromInvestingActivities":{"raw":673000000,"fmt":"673M","longFmt":"673,000,000"},"dividendsPaid":{"raw":-1311000000,"fmt":"-1.31B","longFmt":"-1,311,000,000"},"netBorrowings":{"raw":65000000,"fmt":"65M","longFmt":"65,000,000"},"otherCashflowsFromFinancingActivities":{"raw":-194000000,"fmt":"-194M","longFmt":"-194,000,000"},"totalCashFromFinancingActivities":{"raw":-2967000000,"fmt":"-2.97B","longFmt":"-2,967,000,000"},"effectOfExchangeRate":{"raw":-262000000,"fmt":"-262M","longFmt":"-262,000,000"},"changeInCash":{"raw":826000000,"fmt":"826M","longFmt":"826,000,000"},"repurchaseOfStock":{"raw":-1596000000,"fmt":"-1.6B","longFmt":"-1,596,000,000"},"issuanceOfStock":{"raw":69000000,"fmt":"69M","longFmt":"69,000,000"}}],"maxAge":86400},"defaultKeyStatistics":{"maxAge":1,"priceHint":{"raw":2,"fmt":"2","longFmt":"2"},"enterpriseValue":{"raw":226745204736,"fmt":"226.75B","longFmt":"226,745,204,736"},"forwardPE":{"raw":15.182928,"fmt":"15.18"},"profitMargins":{"raw":0.19499001,"fmt":"19.50%"},"floatShares":{"raw":2573022384,"fmt":"2.57B","longFmt":"2,573,022,384"},"sharesOutstanding":{"raw":2574640128,"fmt":"2.57B","longFmt":"2,574,640,128"},"sharesShort":{"raw":19342020,"fmt":"19.34M","longFmt":"19,342,020"},"sharesShortPriorMonth":{"raw":17709346,"fmt":"17.71M","longFmt":"17,709,346"},"sharesShortPreviousMonthDate":{"raw":1559260800,"fmt":"2019-05-31"},"dateShortInterest":{"raw":1561680000,"fmt":"2019-06-28"},"sharesPercentSharesOut":{"raw":0.0075,"fmt":"0.75%"},"heldPercentInsiders":{"raw":8.3E-4,"fmt":"0.08%"},"heldPercentInstitutions":{"raw":0.78282,"fmt":"78.28%"},"shortRatio":{"raw":1.76,"fmt":"1.76"},"shortPercentOfFloat":{"raw":0.0075,"fmt":"0.75%"},"beta":{"raw":0.325833,"fmt":"0.33"},"morningStarOverallRating":{},"morningStarRiskRating":{},"category":null,"bookValue":{"raw":10.661,"fmt":"10.66"},"priceToBook":{"raw":7.5907516,"fmt":"7.59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2.961,"fmt":"296.10%"},"revenueQuarterlyGrowth":{},"netIncomeToCommon":{"raw":8399000064,"fmt":"8.4B","longFmt":"8,399,000,064"},"trailingEps":{"raw":3.167,"fmt":"3.17"},"forwardEps":{"raw":5.33,"fmt":"5.33"},"pegRatio":{"raw":1.76,"fmt":"1.76"},"lastSplitFactor":"1/2","lastSplitDate":{"raw":919209600,"fmt":"1999-02-17"},"enterpriseToRevenue":{"raw":5.264,"fmt":"5.26"},"enterpriseToEbitda":{"raw":14.088,"fmt":"14.09"},"52WeekChange":{"raw":0.29349732,"fmt":"29.35%"},"SandP52WeekChange":{"raw":0.077139735,"fmt":"7.71%"},"lastDividendValue":{},"lastCapGain":{},"annualHoldingsTurnover":{}},"financialData":{"maxAge":86400,"currentPrice":{"raw":80.925,"fmt":"80.93"},"targetHighPrice":{"raw":100.0,"fmt":"100.00"},"targetLowPrice":{"raw":85.0,"fmt":"85.00"},"targetMeanPrice":{"raw":92.14,"fmt":"92.14"},"targetMedianPrice":{"raw":92.0,"fmt":"92.00"},"recommendationMean":{"raw":1.7,"fmt":"1.70"},"recommendationKey":"buy","numberOfAnalystOpinions":{"raw":14,"fmt":"14","longFmt":"14"},"totalCash":{"raw":8798000128,"fmt":"8.8B","longFmt":"8,798,000,128"},"totalCashPerShare":{"raw":3.417,"fmt":"3.42"},"ebitda":{"raw":16094999552,"fmt":"16.09B","longFmt":"16,094,999,552"},"totalDebt":{"raw":26968999936,"fmt":"26.97B","longFmt":"26,968,999,936"},"quickRatio":{"raw":0.895,"fmt":"0.89"},"currentRatio":{"raw":1.367,"fmt":"1.37"},"totalRevenue":{"raw":43072999424,"fmt":"43.07B","longFmt":"43,072,999,424"},"debtToEquity":{"raw":97.466,"fmt":"97.47"},"revenuePerShare":{"raw":16.337,"fmt":"16.34"},"returnOnAssets":{"raw":0.08796,"fmt":"8.80%"},"returnOnEquity":{"raw":0.27006,"fmt":"27.01%"},"grossProfits":{"raw":28806000000,"fmt":"28.81B","longFmt":"28,806,000,000"},"freeCashflow":{"raw":9144750080,"fmt":"9.14B","longFmt":"9,144,750,080"},"operatingCashflow":{"raw":11102999552,"fmt":"11.1B","longFmt":"11,102,999,552"},"earningsGrowth":{"raw":3.148,"fmt":"314.80%"},"revenueGrowth":{"raw":0.078,"fmt":"7.80%"},"grossMargins":{"raw":0.69057,"fmt":"69.06%"},"ebitdaMargins":{"raw":0.37367,"fmt":"37.37%"},"operatingMargins":{"raw":0.27511,"fmt":"27.51%"},"profitMargins":{"raw":0.19499001,"fmt":"19.50%"},"financialCurrency":"USD"}}],"error":null}} </t>
  </si>
  <si>
    <t xml:space="preserve">{"quoteSummary":{"result":[{"cashflowStatementHistoryQuarterly":{"cashflowStatements":[{"maxAge":1,"endDate":{"raw":1553817600,"fmt":"2019-03-29"},"netIncome":{"raw":1678000000,"fmt":"1.68B","longFmt":"1,678,000,000"},"depreciation":{"raw":275000000,"fmt":"275M","longFmt":"275,000,000"},"changeToNetincome":{"raw":313000000,"fmt":"313M","longFmt":"313,000,000"},"changeToLiabilities":{"raw":0,"fmt":null,"longFmt":"0"},"changeToOperatingActivities":{"raw":-1478000000,"fmt":"-1.48B","longFmt":"-1,478,000,000"},"totalCashFromOperatingActivities":{"raw":788000000,"fmt":"788M","longFmt":"788,000,000"},"capitalExpenditures":{"raw":-364000000,"fmt":"-364M","longFmt":"-364,000,000"},"investments":{"raw":932000000,"fmt":"932M","longFmt":"932,000,000"},"otherCashflowsFromInvestingActivities":{"raw":-113000000,"fmt":"-113M","longFmt":"-113,000,000"},"totalCashflowsFromInvestingActivities":{"raw":-4459000000,"fmt":"-4.46B","longFmt":"-4,459,000,000"},"netBorrowings":{"raw":463000000,"fmt":"463M","longFmt":"463,000,000"},"otherCashflowsFromFinancingActivities":{"raw":165000000,"fmt":"165M","longFmt":"165,000,000"},"totalCashFromFinancingActivities":{"raw":421000000,"fmt":"421M","longFmt":"421,000,000"},"effectOfExchangeRate":{"raw":56000000,"fmt":"56M","longFmt":"56,000,000"},"changeInCash":{"raw":-3194000000,"fmt":"-3.19B","longFmt":"-3,194,000,000"},"repurchaseOfStock":{"raw":-397000000,"fmt":"-397M","longFmt":"-397,000,000"},"issuanceOfStock":{"raw":190000000,"fmt":"190M","longFmt":"190,000,000"}},{"maxAge":1,"endDate":{"raw":1546214400,"fmt":"2018-12-31"},"netIncome":{"raw":870000000,"fmt":"870M","longFmt":"870,000,000"},"depreciation":{"raw":279000000,"fmt":"279M","longFmt":"279,000,000"},"changeToNetincome":{"raw":341000000,"fmt":"341M","longFmt":"341,000,000"},"changeToAccountReceivables":{"raw":66000000,"fmt":"66M","longFmt":"66,000,000"},"changeToLiabilities":{"raw":-289000000,"fmt":"-289M","longFmt":"-289,000,000"},"changeToInventory":{"raw":-171000000,"fmt":"-171M","longFmt":"-171,000,000"},"changeToOperatingActivities":{"raw":853000000,"fmt":"853M","longFmt":"853,000,000"},"totalCashFromOperatingActivities":{"raw":1937000000,"fmt":"1.94B","longFmt":"1,937,000,000"},"capitalExpenditures":{"raw":-430000000,"fmt":"-430M","longFmt":"-430,000,000"},"investments":{"raw":2918000000,"fmt":"2.92B","longFmt":"2,918,000,000"},"otherCashflowsFromInvestingActivities":{"raw":-386000000,"fmt":"-386M","longFmt":"-386,000,000"},"totalCashflowsFromInvestingActivities":{"raw":1818000000,"fmt":"1.82B","longFmt":"1,818,000,000"},"dividendsPaid":{"raw":-3323000000,"fmt":"-3.32B","longFmt":"-3,323,000,000"},"netBorrowings":{"raw":-1036000000,"fmt":"-1.04B","longFmt":"-1,036,000,000"},"otherCashflowsFromFinancingActivities":{"raw":127000000,"fmt":"127M","longFmt":"127,000,000"},"totalCashFromFinancingActivities":{"raw":-3963000000,"fmt":"-3.96B","longFmt":"-3,963,000,000"},"effectOfExchangeRate":{"raw":249000000,"fmt":"249M","longFmt":"249,000,000"},"changeInCash":{"raw":-221000000,"fmt":"-221M","longFmt":"-221,000,000"},"repurchaseOfStock":{"raw":-316000000,"fmt":"-316M","longFmt":"-316,000,000"},"issuanceOfStock":{"raw":585000000,"fmt":"585M","longFmt":"585,000,000"}},{"maxAge":1,"endDate":{"raw":1538092800,"fmt":"2018-09-28"},"netIncome":{"raw":1880000000,"fmt":"1.88B","longFmt":"1,880,000,000"},"depreciation":{"raw":254000000,"fmt":"254M","longFmt":"254,000,000"},"changeToNetincome":{"raw":358000000,"fmt":"358M","longFmt":"358,000,000"},"changeToAccountReceivables":{"raw":66000000,"fmt":"66M","longFmt":"66,000,000"},"changeToLiabilities":{"raw":0,"fmt":null,"longFmt":"0"},"changeToInventory":{"raw":-171000000,"fmt":"-171M","longFmt":"-171,000,000"},"changeToOperatingActivities":{"raw":512000000,"fmt":"512M","longFmt":"512,000,000"},"totalCashFromOperatingActivities":{"raw":3004000000,"fmt":"3B","longFmt":"3,004,000,000"},"capitalExpenditures":{"raw":-305000000,"fmt":"-305M","longFmt":"-305,000,000"},"investments":{"raw":1482000000,"fmt":"1.48B","longFmt":"1,482,000,000"},"otherCashflowsFromInvestingActivities":{"raw":-25000000,"fmt":"-25M","longFmt":"-25,000,000"},"totalCashflowsFromInvestingActivities":{"raw":1855000000,"fmt":"1.85B","longFmt":"1,855,000,000"},"dividendsPaid":{"raw":-1659000000,"fmt":"-1.66B","longFmt":"-1,659,000,000"},"netBorrowings":{"raw":-1740000000,"fmt":"-1.74B","longFmt":"-1,740,000,000"},"otherCashflowsFromFinancingActivities":{"raw":-162000000,"fmt":"-162M","longFmt":"-162,000,000"},"totalCashFromFinancingActivities":{"raw":-3549000000,"fmt":"-3.55B","longFmt":"-3,549,000,000"},"effectOfExchangeRate":{"raw":-140000000,"fmt":"-140M","longFmt":"-140,000,000"},"changeInCash":{"raw":1170000000,"fmt":"1.17B","longFmt":"1,170,000,000"},"repurchaseOfStock":{"raw":-279000000,"fmt":"-279M","longFmt":"-279,000,000"},"issuanceOfStock":{"raw":291000000,"fmt":"291M","longFmt":"291,000,000"}},{"maxAge":1,"endDate":{"raw":1530230400,"fmt":"2018-06-29"},"netIncome":{"raw":2316000000,"fmt":"2.32B","longFmt":"2,316,000,000"},"depreciation":{"raw":283000000,"fmt":"283M","longFmt":"283,000,000"},"changeToNetincome":{"raw":277000000,"fmt":"277M","longFmt":"277,000,000"},"changeToAccountReceivables":{"raw":66000000,"fmt":"66M","longFmt":"66,000,000"},"changeToLiabilities":{"raw":0,"fmt":null,"longFmt":"0"},"changeToInventory":{"raw":-171000000,"fmt":"-171M","longFmt":"-171,000,000"},"changeToOperatingActivities":{"raw":-849000000,"fmt":"-849M","longFmt":"-849,000,000"},"totalCashFromOperatingActivities":{"raw":2027000000,"fmt":"2.03B","longFmt":"2,027,000,000"},"capitalExpenditures":{"raw":-338000000,"fmt":"-338M","longFmt":"-338,000,000"},"investments":{"raw":1078000000,"fmt":"1.08B","longFmt":"1,078,000,000"},"otherCashflowsFromInvestingActivities":{"raw":-68000000,"fmt":"-68M","longFmt":"-68,000,000"},"totalCashflowsFromInvestingActivities":{"raw":957000000,"fmt":"957M","longFmt":"957,000,000"},"dividendsPaid":{"raw":-1662000000,"fmt":"-1.66B","longFmt":"-1,662,000,000"},"netBorrowings":{"raw":-1259000000,"fmt":"-1.26B","longFmt":"-1,259,000,000"},"otherCashflowsFromFinancingActivities":{"raw":29000000,"fmt":"29M","longFmt":"29,000,000"},"totalCashFromFinancingActivities":{"raw":-3159000000,"fmt":"-3.16B","longFmt":"-3,159,000,000"},"effectOfExchangeRate":{"raw":-204000000,"fmt":"-204M","longFmt":"-204,000,000"},"changeInCash":{"raw":-379000000,"fmt":"-379M","longFmt":"-379,000,000"},"repurchaseOfStock":{"raw":-390000000,"fmt":"-390M","longFmt":"-390,000,000"},"issuanceOfStock":{"raw":123000000,"fmt":"123M","longFmt":"123,000,000"}}],"maxAge":86400},"defaultKeyStatistics":{"maxAge":1,"priceHint":{"raw":2,"fmt":"2","longFmt":"2"},"enterpriseValue":{"raw":258076573696,"fmt":"258.08B","longFmt":"258,076,573,696"},"forwardPE":{"raw":22.957123,"fmt":"22.96"},"profitMargins":{"raw":0.20912,"fmt":"20.91%"},"floatShares":{"raw":3833616361,"fmt":"3.83B","longFmt":"3,833,616,361"},"sharesOutstanding":{"raw":4266119936,"fmt":"4.27B","longFmt":"4,266,119,936"},"sharesShort":{"raw":27917454,"fmt":"27.92M","longFmt":"27,917,454"},"sharesShortPriorMonth":{"raw":27495985,"fmt":"27.5M","longFmt":"27,495,985"},"sharesShortPreviousMonthDate":{"raw":1559260800,"fmt":"2019-05-31"},"dateShortInterest":{"raw":1561680000,"fmt":"2019-06-28"},"sharesPercentSharesOut":{"raw":0.0064999997,"fmt":"0.65%"},"heldPercentInsiders":{"raw":0.0075499997,"fmt":"0.75%"},"heldPercentInstitutions":{"raw":0.68985003,"fmt":"68.99%"},"shortRatio":{"raw":2.23,"fmt":"2.23"},"shortPercentOfFloat":{"raw":0.0066000004,"fmt":"0.66%"},"beta":{"raw":0.303754,"fmt":"0.3"},"morningStarOverallRating":{},"morningStarRiskRating":{},"category":null,"bookValue":{"raw":4.155,"fmt":"4.16"},"priceToBook":{"raw":12.486906,"fmt":"12.49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1553817600,"fmt":"2019-03-29"},"earningsQuarterlyGrowth":{"raw":0.227,"fmt":"22.70%"},"revenueQuarterlyGrowth":{},"netIncomeToCommon":{"raw":7010999808,"fmt":"7.01B","longFmt":"7,010,999,808"},"trailingEps":{"raw":1.573,"fmt":"1.57"},"forwardEps":{"raw":2.26,"fmt":"2.26"},"pegRatio":{"raw":4.95,"fmt":"4.95"},"lastSplitFactor":"1/2","lastSplitDate":{"raw":1344816000,"fmt":"2012-08-13"},"enterpriseToRevenue":{"raw":8.002,"fmt":"8.00"},"enterpriseToEbitda":{"raw":24.149,"fmt":"24.15"},"52WeekChange":{"raw":0.1654371,"fmt":"16.54%"},"SandP52WeekChange":{"raw":0.077139735,"fmt":"7.71%"},"lastDividendValue":{},"lastCapGain":{},"annualHoldingsTurnover":{}},"financialData":{"maxAge":86400,"currentPrice":{"raw":51.8831,"fmt":"51.88"},"targetHighPrice":{"raw":57.0,"fmt":"57.00"},"targetLowPrice":{"raw":47.0,"fmt":"47.00"},"targetMeanPrice":{"raw":52.09,"fmt":"52.09"},"targetMedianPrice":{"raw":52.5,"fmt":"52.50"},"recommendationMean":{"raw":2.4,"fmt":"2.40"},"recommendationKey":"buy","numberOfAnalystOpinions":{"raw":22,"fmt":"22","longFmt":"22"},"totalCash":{"raw":11948000256,"fmt":"11.95B","longFmt":"11,948,000,256"},"totalCashPerShare":{"raw":2.801,"fmt":"2.8"},"ebitda":{"raw":10686999552,"fmt":"10.69B","longFmt":"10,686,999,552"},"totalDebt":{"raw":45562998784,"fmt":"45.56B","longFmt":"45,562,998,784"},"quickRatio":{"raw":0.565,"fmt":"0.56"},"currentRatio":{"raw":1.021,"fmt":"1.02"},"totalRevenue":{"raw":32249999360,"fmt":"32.25B","longFmt":"32,249,999,360"},"debtToEquity":{"raw":230.07,"fmt":"230.07"},"revenuePerShare":{"raw":7.57,"fmt":"7.57"},"returnOnAssets":{"raw":0.06604,"fmt":"6.60%"},"returnOnEquity":{"raw":0.34021,"fmt":"34.02%"},"grossProfits":{"raw":20086000000,"fmt":"20.09B","longFmt":"20,086,000,000"},"freeCashflow":{"raw":5852874752,"fmt":"5.85B","longFmt":"5,852,874,752"},"operatingCashflow":{"raw":7756000256,"fmt":"7.76B","longFmt":"7,756,000,256"},"earningsGrowth":{"raw":0.228,"fmt":"22.80%"},"revenueGrowth":{"raw":0.052,"fmt":"5.20%"},"grossMargins":{"raw":0.62722,"fmt":"62.72%"},"ebitdaMargins":{"raw":0.33138,"fmt":"33.14%"},"operatingMargins":{"raw":0.29755,"fmt":"29.75%"},"profitMargins":{"raw":0.20912,"fmt":"20.91%"},"financialCurrency":"USD"}}],"error":null}} </t>
  </si>
  <si>
    <t xml:space="preserve">{"quoteSummary":{"result":[{"cashflowStatementHistoryQuarterly":{"cashflowStatements":[{"maxAge":1,"endDate":{"raw":1553904000,"fmt":"2019-03-30"},"netIncome":{"raw":5452000000,"fmt":"5.45B","longFmt":"5,452,000,000"},"changeToLiabilities":{"raw":0,"fmt":null,"longFmt":"0"}},{"maxAge":1,"endDate":{"raw":1546041600,"fmt":"2018-12-29"},"netIncome":{"raw":2788000000,"fmt":"2.79B","longFmt":"2,788,000,000"},"depreciation":{"raw":732000000,"fmt":"732M","longFmt":"732,000,000"},"changeToNetincome":{"raw":759000000,"fmt":"759M","longFmt":"759,000,000"},"changeToAccountReceivables":{"raw":-1078000000,"fmt":"-1.08B","longFmt":"-1,078,000,000"},"changeToLiabilities":{"raw":-1289000000,"fmt":"-1.29B","longFmt":"-1,289,000,000"},"changeToInventory":{"raw":32000000,"fmt":"32M","longFmt":"32,000,000"},"changeToOperatingActivities":{"raw":25000000,"fmt":"25M","longFmt":"25,000,000"},"totalCashFromOperatingActivities":{"raw":2099000000,"fmt":"2.1B","longFmt":"2,099,000,000"},"capitalExpenditures":{"raw":-1195000000,"fmt":"-1.2B","longFmt":"-1,195,000,000"},"otherCashflowsFromInvestingActivities":{"raw":-141000000,"fmt":"-141M","longFmt":"-141,000,000"},"totalCashflowsFromInvestingActivities":{"raw":-1336000000,"fmt":"-1.34B","longFmt":"-1,336,000,000"},"netBorrowings":{"raw":-302000000,"fmt":"-302M","longFmt":"-302,000,000"},"otherCashflowsFromFinancingActivities":{"raw":-146000000,"fmt":"-146M","longFmt":"-146,000,000"},"totalCashFromFinancingActivities":{"raw":-411000000,"fmt":"-411M","longFmt":"-411,000,000"},"effectOfExchangeRate":{"raw":-44000000,"fmt":"-44M","longFmt":"-44,000,000"},"changeInCash":{"raw":308000000,"fmt":"308M","longFmt":"308,000,000"},"issuanceOfStock":{"raw":37000000,"fmt":"37M","longFmt":"37,000,000"}},{"maxAge":1,"endDate":{"raw":1538179200,"fmt":"2018-09-29"},"netIncome":{"raw":2322000000,"fmt":"2.32B","longFmt":"2,322,000,000"},"depreciation":{"raw":794000000,"fmt":"794M","longFmt":"794,000,000"},"changeToNetincome":{"raw":95000000,"fmt":"95M","longFmt":"95,000,000"},"changeToAccountReceivables":{"raw":458000000,"fmt":"458M","longFmt":"458,000,000"},"changeToLiabilities":{"raw":551000000,"fmt":"551M","longFmt":"551,000,000"},"changeToInventory":{"raw":-70000000,"fmt":"-70M","longFmt":"-70,000,000"},"changeToOperatingActivities":{"raw":-455000000,"fmt":"-455M","longFmt":"-455,000,000"},"totalCashFromOperatingActivities":{"raw":3853000000,"fmt":"3.85B","longFmt":"3,853,000,000"},"capitalExpenditures":{"raw":-1201000000,"fmt":"-1.2B","longFmt":"-1,201,000,000"},"otherCashflowsFromInvestingActivities":{"raw":1008000000,"fmt":"1.01B","longFmt":"1,008,000,000"},"totalCashflowsFromInvestingActivities":{"raw":-193000000,"fmt":"-193M","longFmt":"-193,000,000"},"dividendsPaid":{"raw":-1249000000,"fmt":"-1.25B","longFmt":"-1,249,000,000"},"netBorrowings":{"raw":-2736000000,"fmt":"-2.74B","longFmt":"-2,736,000,000"},"otherCashflowsFromFinancingActivities":{"raw":42000000,"fmt":"42M","longFmt":"42,000,000"},"totalCashFromFinancingActivities":{"raw":-3862000000,"fmt":"-3.86B","longFmt":"-3,862,000,000"},"effectOfExchangeRate":{"raw":26000000,"fmt":"26M","longFmt":"26,000,000"},"changeInCash":{"raw":-176000000,"fmt":"-176M","longFmt":"-176,000,000"},"issuanceOfStock":{"raw":81000000,"fmt":"81M","longFmt":"81,000,000"}},{"maxAge":1,"endDate":{"raw":1530316800,"fmt":"2018-06-30"},"netIncome":{"raw":2916000000,"fmt":"2.92B","longFmt":"2,916,000,000"},"depreciation":{"raw":744000000,"fmt":"744M","longFmt":"744,000,000"},"changeToNetincome":{"raw":624000000,"fmt":"624M","longFmt":"624,000,000"},"changeToAccountReceivables":{"raw":-174000000,"fmt":"-174M","longFmt":"-174,000,000"},"changeToLiabilities":{"raw":-224000000,"fmt":"-224M","longFmt":"-224,000,000"},"changeToInventory":{"raw":-11000000,"fmt":"-11M","longFmt":"-11,000,000"},"changeToOperatingActivities":{"raw":-224000000,"fmt":"-224M","longFmt":"-224,000,000"},"totalCashFromOperatingActivities":{"raw":3679000000,"fmt":"3.68B","longFmt":"3,679,000,000"},"capitalExpenditures":{"raw":-1220000000,"fmt":"-1.22B","longFmt":"-1,220,000,000"},"otherCashflowsFromInvestingActivities":{"raw":-118000000,"fmt":"-118M","longFmt":"-118,000,000"},"totalCashflowsFromInvestingActivities":{"raw":-1338000000,"fmt":"-1.34B","longFmt":"-1,338,000,000"},"dividendsPaid":{"raw":-1249000000,"fmt":"-1.25B","longFmt":"-1,249,000,000"},"netBorrowings":{"raw":-917000000,"fmt":"-917M","longFmt":"-917,000,000"},"otherCashflowsFromFinancingActivities":{"raw":-251000000,"fmt":"-251M","longFmt":"-251,000,000"},"totalCashFromFinancingActivities":{"raw":-2099000000,"fmt":"-2.1B","longFmt":"-2,099,000,000"},"effectOfExchangeRate":{"raw":-106000000,"fmt":"-106M","longFmt":"-106,000,000"},"changeInCash":{"raw":136000000,"fmt":"136M","longFmt":"136,000,000"},"repurchaseOfStock":{"raw":-969000000,"fmt":"-969M","longFmt":"-969,000,000"},"issuanceOfStock":{"raw":38000000,"fmt":"38M","longFmt":"38,000,000"}}],"maxAge":86400},"defaultKeyStatistics":{"maxAge":1,"priceHint":{"raw":2,"fmt":"2","longFmt":"2"},"enterpriseValue":{"raw":323097395200,"fmt":"323.1B","longFmt":"323,097,395,200"},"forwardPE":{"raw":22.304483,"fmt":"22.30"},"profitMargins":{"raw":0.22553,"fmt":"22.55%"},"floatShares":{"raw":1799231000,"fmt":"1.8B","longFmt":"1,799,231,000"},"sharesOutstanding":{"raw":1490680064,"fmt":"1.49B","longFmt":"1,490,680,064"},"sharesShort":{"raw":17071815,"fmt":"17.07M","longFmt":"17,071,815"},"sharesShortPriorMonth":{"raw":17465395,"fmt":"17.47M","longFmt":"17,465,395"},"sharesShortPreviousMonthDate":{"raw":1559260800,"fmt":"2019-05-31"},"dateShortInterest":{"raw":1561680000,"fmt":"2019-06-28"},"sharesPercentSharesOut":{"raw":0.0095,"fmt":"0.95%"},"heldPercentInsiders":{"raw":0.00195,"fmt":"0.19%"},"heldPercentInstitutions":{"raw":0.54835,"fmt":"54.83%"},"shortRatio":{"raw":1.82,"fmt":"1.82"},"shortPercentOfFloat":{"raw":0.0115,"fmt":"1.15%"},"beta":{"raw":0.695013,"fmt":"0.7"},"morningStarOverallRating":{},"morningStarRiskRating":{},"category":null,"bookValue":{"raw":50.499,"fmt":"50.50"},"priceToBook":{"raw":2.8576803,"fmt":"2.86"},"annualReportExpenseRatio":{},"ytdReturn":{},"beta3Year":{},"totalAssets":{},"yield":{},"fundFamily":null,"fundInceptionDate":{},"legalType":null,"threeYearAverageReturn":{},"fiveYearAverageReturn":{},"priceToSalesTrailing12Months":{},"lastFiscalYearEnd":{"raw":1538179200,"fmt":"2018-09-29"},"nextFiscalYearEnd":{"raw":1601337600,"fmt":"2020-09-29"},"mostRecentQuarter":{"raw":1553904000,"fmt":"2019-03-30"},"earningsQuarterlyGrowth":{"raw":0.856,"fmt":"85.60%"},"revenueQuarterlyGrowth":{},"netIncomeToCommon":{"raw":13457000448,"fmt":"13.46B","longFmt":"13,457,000,448"},"trailingEps":{"raw":8.938,"fmt":"8.94"},"forwardEps":{"raw":6.47,"fmt":"6.47"},"pegRatio":{"raw":11.88,"fmt":"11.88"},"lastSplitFactor":"9865/10000","lastSplitDate":{"raw":1181692800,"fmt":"2007-06-13"},"enterpriseToRevenue":{"raw":5.407,"fmt":"5.41"},"enterpriseToEbitda":{"raw":18.922,"fmt":"18.92"},"52WeekChange":{"raw":0.316334,"fmt":"31.63%"},"SandP52WeekChange":{"raw":0.077139735,"fmt":"7.71%"},"lastDividendValue":{},"lastCapGain":{},"annualHoldingsTurnover":{}},"financialData":{"maxAge":86400,"currentPrice":{"raw":144.31,"fmt":"144.31"},"targetHighPrice":{"raw":180.0,"fmt":"180.00"},"targetLowPrice":{"raw":104.0,"fmt":"104.00"},"targetMeanPrice":{"raw":151.65,"fmt":"151.65"},"targetMedianPrice":{"raw":155.0,"fmt":"155.00"},"recommendationMean":{"raw":2.1,"fmt":"2.10"},"recommendationKey":"buy","numberOfAnalystOpinions":{"raw":23,"fmt":"23","longFmt":"23"},"totalCash":{"raw":10108000256,"fmt":"10.11B","longFmt":"10,108,000,256"},"totalCashPerShare":{"raw":5.616,"fmt":"5.62"},"ebitda":{"raw":17075000320,"fmt":"17.08B","longFmt":"17,075,000,320"},"totalDebt":{"raw":56960999424,"fmt":"56.96B","longFmt":"56,960,999,424"},"quickRatio":{"raw":0.557,"fmt":"0.56"},"currentRatio":{"raw":0.772,"fmt":"0.77"},"totalRevenue":{"raw":59760001024,"fmt":"59.76B","longFmt":"59,760,001,024"},"debtToEquity":{"raw":54.021,"fmt":"54.02"},"revenuePerShare":{"raw":39.827,"fmt":"39.83"},"returnOnAssets":{"raw":0.055949997,"fmt":"5.59%"},"returnOnEquity":{"raw":0.17848,"fmt":"17.85%"},"grossProfits":{"raw":26708000000,"fmt":"26.71B","longFmt":"26,708,000,000"},"freeCashflow":{"raw":7111499776,"fmt":"7.11B","longFmt":"7,111,499,776"},"operatingCashflow":{"raw":13511000064,"fmt":"13.51B","longFmt":"13,511,000,064"},"earningsGrowth":{"raw":0.817,"fmt":"81.70%"},"revenueGrowth":{"raw":0.026,"fmt":"2.60%"},"grossMargins":{"raw":0.43385,"fmt":"43.38%"},"ebitdaMargins":{"raw":0.28573,"fmt":"28.57%"},"operatingMargins":{"raw":0.23389,"fmt":"23.39%"},"profitMargins":{"raw":0.22553,"fmt":"22.55%"},"financialCurrency":"USD"}}],"error":null}} </t>
  </si>
  <si>
    <t xml:space="preserve">{"quoteSummary":{"result":[{"cashflowStatementHistoryQuarterly":{"cashflowStatements":[{"maxAge":1,"endDate":{"raw":1553990400,"fmt":"2019-03-31"},"netIncome":{"raw":1862000000,"fmt":"1.86B","longFmt":"1,862,000,000"},"depreciation":{"raw":117000000,"fmt":"117M","longFmt":"117,000,000"},"changeToNetincome":{"raw":101000000,"fmt":"101M","longFmt":"101,000,000"},"changeToAccountReceivables":{"raw":706000000,"fmt":"706M","longFmt":"706,000,000"},"changeToLiabilities":{"raw":-22000000,"fmt":"-22M","longFmt":"-22,000,000"},"changeToOperatingActivities":{"raw":-1797000000,"fmt":"-1.8B","longFmt":"-1,797,000,000"},"totalCashFromOperatingActivities":{"raw":1312000000,"fmt":"1.31B","longFmt":"1,312,000,000"},"capitalExpenditures":{"raw":-83000000,"fmt":"-83M","longFmt":"-83,000,000"},"investments":{"raw":366000000,"fmt":"366M","longFmt":"366,000,000"},"otherCashflowsFromInvestingActivities":{"raw":-11000000,"fmt":"-11M","longFmt":"-11,000,000"},"totalCashflowsFromInvestingActivities":{"raw":213000000,"fmt":"213M","longFmt":"213,000,000"},"dividendsPaid":{"raw":-340000000,"fmt":"-340M","longFmt":"-340,000,000"},"otherCashflowsFromFinancingActivities":{"raw":3000000,"fmt":"3M","longFmt":"3,000,000"},"totalCashFromFinancingActivities":{"raw":-2223000000,"fmt":"-2.22B","longFmt":"-2,223,000,000"},"effectOfExchangeRate":{"raw":-54000000,"fmt":"-54M","longFmt":"-54,000,000"},"changeInCash":{"raw":-752000000,"fmt":"-752M","longFmt":"-752,000,000"},"repurchaseOfStock":{"raw":-1940000000,"fmt":"-1.94B","longFmt":"-1,940,000,000"},"issuanceOfStock":{"raw":54000000,"fmt":"54M","longFmt":"54,000,000"}},{"maxAge":1,"endDate":{"raw":1546214400,"fmt":"2018-12-31"},"netIncome":{"raw":899000000,"fmt":"899M","longFmt":"899,000,000"},"depreciation":{"raw":113000000,"fmt":"113M","longFmt":"113,000,000"},"changeToNetincome":{"raw":28000000,"fmt":"28M","longFmt":"28,000,000"},"changeToAccountReceivables":{"raw":-1117000000,"fmt":"-1.12B","longFmt":"-1,117,000,000"},"changeToLiabilities":{"raw":145000000,"fmt":"145M","longFmt":"145,000,000"},"changeToOperatingActivities":{"raw":1054000000,"fmt":"1.05B","longFmt":"1,054,000,000"},"totalCashFromOperatingActivities":{"raw":1332000000,"fmt":"1.33B","longFmt":"1,332,000,000"},"capitalExpenditures":{"raw":-75000000,"fmt":"-75M","longFmt":"-75,000,000"},"investments":{"raw":-147000000,"fmt":"-147M","longFmt":"-147,000,000"},"otherCashflowsFromInvestingActivities":{"raw":1000000,"fmt":"1M","longFmt":"1,000,000"},"totalCashflowsFromInvestingActivities":{"raw":-269000000,"fmt":"-269M","longFmt":"-269,000,000"},"dividendsPaid":{"raw":-259000000,"fmt":"-259M","longFmt":"-259,000,000"},"otherCashflowsFromFinancingActivities":{"raw":3000000,"fmt":"3M","longFmt":"3,000,000"},"totalCashFromFinancingActivities":{"raw":-1133000000,"fmt":"-1.13B","longFmt":"-1,133,000,000"},"effectOfExchangeRate":{"raw":-71000000,"fmt":"-71M","longFmt":"-71,000,000"},"changeInCash":{"raw":-141000000,"fmt":"-141M","longFmt":"-141,000,000"},"repurchaseOfStock":{"raw":-889000000,"fmt":"-889M","longFmt":"-889,000,000"},"issuanceOfStock":{"raw":12000000,"fmt":"12M","longFmt":"12,000,000"}},{"maxAge":1,"endDate":{"raw":1538265600,"fmt":"2018-09-30"},"netIncome":{"raw":1899000000,"fmt":"1.9B","longFmt":"1,899,000,000"},"depreciation":{"raw":111000000,"fmt":"111M","longFmt":"111,000,000"},"changeToNetincome":{"raw":-41000000,"fmt":"-41M","longFmt":"-41,000,000"},"changeToAccountReceivables":{"raw":75000000,"fmt":"75M","longFmt":"75,000,000"},"changeToLiabilities":{"raw":42000000,"fmt":"42M","longFmt":"42,000,000"},"changeToOperatingActivities":{"raw":-26000000,"fmt":"-26M","longFmt":"-26,000,000"},"totalCashFromOperatingActivities":{"raw":2367000000,"fmt":"2.37B","longFmt":"2,367,000,000"},"capitalExpenditures":{"raw":-83000000,"fmt":"-83M","longFmt":"-83,000,000"},"investments":{"raw":-102000000,"fmt":"-102M","longFmt":"-102,000,000"},"otherCashflowsFromInvestingActivities":{"raw":1000000,"fmt":"1M","longFmt":"1,000,000"},"totalCashflowsFromInvestingActivities":{"raw":-231000000,"fmt":"-231M","longFmt":"-231,000,000"},"dividendsPaid":{"raw":-260000000,"fmt":"-260M","longFmt":"-260,000,000"},"otherCashflowsFromFinancingActivities":{"raw":-12000000,"fmt":"-12M","longFmt":"-12,000,000"},"totalCashFromFinancingActivities":{"raw":-1417000000,"fmt":"-1.42B","longFmt":"-1,417,000,000"},"effectOfExchangeRate":{"raw":-9000000,"fmt":"-9M","longFmt":"-9,000,000"},"changeInCash":{"raw":710000000,"fmt":"710M","longFmt":"710,000,000"},"repurchaseOfStock":{"raw":-1170000000,"fmt":"-1.17B","longFmt":"-1,170,000,000"},"issuanceOfStock":{"raw":25000000,"fmt":"25M","longFmt":"25,000,000"}},{"maxAge":1,"endDate":{"raw":1530316800,"fmt":"2018-06-30"},"netIncome":{"raw":1569000000,"fmt":"1.57B","longFmt":"1,569,000,000"},"depreciation":{"raw":115000000,"fmt":"115M","longFmt":"115,000,000"},"changeToNetincome":{"raw":-2000000,"fmt":"-2M","longFmt":"-2,000,000"},"changeToAccountReceivables":{"raw":-117000000,"fmt":"-117M","longFmt":"-117,000,000"},"changeToLiabilities":{"raw":-24000000,"fmt":"-24M","longFmt":"-24,000,000"},"changeToOperatingActivities":{"raw":-343000000,"fmt":"-343M","longFmt":"-343,000,000"},"totalCashFromOperatingActivities":{"raw":1489000000,"fmt":"1.49B","longFmt":"1,489,000,000"},"capitalExpenditures":{"raw":-90000000,"fmt":"-90M","longFmt":"-90,000,000"},"investments":{"raw":-244000000,"fmt":"-244M","longFmt":"-244,000,000"},"otherCashflowsFromInvestingActivities":{"raw":-4000000,"fmt":"-4M","longFmt":"-4,000,000"},"totalCashflowsFromInvestingActivities":{"raw":-373000000,"fmt":"-373M","longFmt":"-373,000,000"},"dividendsPaid":{"raw":-262000000,"fmt":"-262M","longFmt":"-262,000,000"},"otherCashflowsFromFinancingActivities":{"raw":9000000,"fmt":"9M","longFmt":"9,000,000"},"totalCashFromFinancingActivities":{"raw":-1751000000,"fmt":"-1.75B","longFmt":"-1,751,000,000"},"effectOfExchangeRate":{"raw":-21000000,"fmt":"-21M","longFmt":"-21,000,000"},"changeInCash":{"raw":-656000000,"fmt":"-656M","longFmt":"-656,000,000"},"repurchaseOfStock":{"raw":-1525000000,"fmt":"-1.52B","longFmt":"-1,525,000,000"},"issuanceOfStock":{"raw":27000000,"fmt":"27M","longFmt":"27,000,000"}}],"maxAge":86400},"defaultKeyStatistics":{"maxAge":1,"priceHint":{"raw":2,"fmt":"2","longFmt":"2"},"enterpriseValue":{"raw":285008625664,"fmt":"285.01B","longFmt":"285,008,625,664"},"forwardPE":{"raw":30.944506,"fmt":"30.94"},"profitMargins":{"raw":0.40822,"fmt":"40.82%"},"floatShares":{"raw":1003992735,"fmt":"1B","longFmt":"1,003,992,735"},"sharesOutstanding":{"raw":1030200000,"fmt":"1.03B","longFmt":"1,030,200,000"},"sharesShort":{"raw":4936719,"fmt":"4.94M","longFmt":"4,936,719"},"sharesShortPriorMonth":{"raw":7222504,"fmt":"7.22M","longFmt":"7,222,504"},"sharesShortPreviousMonthDate":{"raw":1559260800,"fmt":"2019-05-31"},"dateShortInterest":{"raw":1561680000,"fmt":"2019-06-28"},"sharesPercentSharesOut":{"raw":0.0047999998,"fmt":"0.48%"},"heldPercentInsiders":{"raw":0.11175,"fmt":"11.17%"},"heldPercentInstitutions":{"raw":0.77997,"fmt":"78.00%"},"shortRatio":{"raw":1.26,"fmt":"1.26"},"shortPercentOfFloat":{"raw":0.0055,"fmt":"0.55%"},"beta":{"raw":0.910003,"fmt":"0.91"},"morningStarOverallRating":{},"morningStarRiskRating":{},"category":null,"bookValue":{"raw":5.047,"fmt":"5.05"},"priceToBook":{"raw":55.242718,"fmt":"55.24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0.248,"fmt":"24.80%"},"revenueQuarterlyGrowth":{},"netIncomeToCommon":{"raw":6229000192,"fmt":"6.23B","longFmt":"6,229,000,192"},"trailingEps":{"raw":5.986,"fmt":"5.99"},"forwardEps":{"raw":9.01,"fmt":"9.01"},"pegRatio":{"raw":2.15,"fmt":"2.15"},"lastSplitFactor":"1/10","lastSplitDate":{"raw":1390348800,"fmt":"2014-01-22"},"enterpriseToRevenue":{"raw":18.678,"fmt":"18.68"},"enterpriseToEbitda":{"raw":31.179,"fmt":"31.18"},"52WeekChange":{"raw":0.3689239,"fmt":"36.89%"},"SandP52WeekChange":{"raw":0.077139735,"fmt":"7.71%"},"lastDividendValue":{},"lastCapGain":{},"annualHoldingsTurnover":{}},"financialData":{"maxAge":86400,"currentPrice":{"raw":278.81,"fmt":"278.81"},"targetHighPrice":{"raw":320.0,"fmt":"320.00"},"targetLowPrice":{"raw":263.0,"fmt":"263.00"},"targetMeanPrice":{"raw":288.09,"fmt":"288.09"},"targetMedianPrice":{"raw":287.0,"fmt":"287.00"},"recommendationMean":{"raw":1.7,"fmt":"1.70"},"recommendationKey":"buy","numberOfAnalystOpinions":{"raw":35,"fmt":"35","longFmt":"35"},"totalCash":{"raw":7174000128,"fmt":"7.17B","longFmt":"7,174,000,128"},"totalCashPerShare":{"raw":7.023,"fmt":"7.02"},"ebitda":{"raw":9141000192,"fmt":"9.14B","longFmt":"9,141,000,192"},"totalDebt":{"raw":6704999936,"fmt":"6.7B","longFmt":"6,704,999,936"},"quickRatio":{"raw":1.091,"fmt":"1.09"},"currentRatio":{"raw":1.405,"fmt":"1.40"},"totalRevenue":{"raw":15258999808,"fmt":"15.26B","longFmt":"15,258,999,808"},"debtToEquity":{"raw":127.399,"fmt":"127.40"},"revenuePerShare":{"raw":14.747,"fmt":"14.75"},"returnOnAssets":{"raw":0.23424,"fmt":"23.42%"},"returnOnEquity":{"raw":1.12589,"fmt":"112.59%"},"grossProfits":{"raw":14950000000,"fmt":"14.95B","longFmt":"14,950,000,000"},"freeCashflow":{"raw":6698749952,"fmt":"6.7B","longFmt":"6,698,749,952"},"operatingCashflow":{"raw":6499999744,"fmt":"6.5B","longFmt":"6,499,999,744"},"earningsGrowth":{"raw":0.277,"fmt":"27.70%"},"revenueGrowth":{"raw":0.086,"fmt":"8.60%"},"grossMargins":{"raw":1.0,"fmt":"100.00%"},"ebitdaMargins":{"raw":0.59906,"fmt":"59.91%"},"operatingMargins":{"raw":0.57061,"fmt":"57.06%"},"profitMargins":{"raw":0.40822,"fmt":"40.82%"},"financialCurrency":"USD"}}],"error":null}} </t>
  </si>
  <si>
    <t xml:space="preserve">{"quoteSummary":{"result":[{"cashflowStatementHistoryQuarterly":{"cashflowStatements":[{"maxAge":1,"endDate":{"raw":1553990400,"fmt":"2019-03-31"},"netIncome":{"raw":2977000000,"fmt":"2.98B","longFmt":"2,977,000,000"},"depreciation":{"raw":160000000,"fmt":"160M","longFmt":"160,000,000"},"changeToNetincome":{"raw":1520000000,"fmt":"1.52B","longFmt":"1,520,000,000"},"changeToAccountReceivables":{"raw":-3000000,"fmt":"-3M","longFmt":"-3,000,000"},"changeToLiabilities":{"raw":-2000000,"fmt":"-2M","longFmt":"-2,000,000"},"changeToOperatingActivities":{"raw":-2588000000,"fmt":"-2.59B","longFmt":"-2,588,000,000"},"totalCashFromOperatingActivities":{"raw":2064000000,"fmt":"2.06B","longFmt":"2,064,000,000"},"capitalExpenditures":{"raw":-156000000,"fmt":"-156M","longFmt":"-156,000,000"},"investments":{"raw":-81000000,"fmt":"-81M","longFmt":"-81,000,000"},"otherCashflowsFromInvestingActivities":{"raw":-89000000,"fmt":"-89M","longFmt":"-89,000,000"},"totalCashflowsFromInvestingActivities":{"raw":-326000000,"fmt":"-326M","longFmt":"-326,000,000"},"dividendsPaid":{"raw":-569000000,"fmt":"-569M","longFmt":"-569,000,000"},"totalCashFromFinancingActivities":{"raw":-2468000000,"fmt":"-2.47B","longFmt":"-2,468,000,000"},"effectOfExchangeRate":{"raw":-103000000,"fmt":"-103M","longFmt":"-103,000,000"},"changeInCash":{"raw":-833000000,"fmt":"-833M","longFmt":"-833,000,000"},"repurchaseOfStock":{"raw":-1940000000,"fmt":"-1.94B","longFmt":"-1,940,000,000"},"issuanceOfStock":{"raw":41000000,"fmt":"41M","longFmt":"41,000,000"}},{"maxAge":1,"endDate":{"raw":1546214400,"fmt":"2018-12-31"},"netIncome":{"raw":2977000000,"fmt":"2.98B","longFmt":"2,977,000,000"},"depreciation":{"raw":159000000,"fmt":"159M","longFmt":"159,000,000"},"changeToNetincome":{"raw":1613000000,"fmt":"1.61B","longFmt":"1,613,000,000"},"changeToAccountReceivables":{"raw":-200000000,"fmt":"-200M","longFmt":"-200,000,000"},"changeToLiabilities":{"raw":-46000000,"fmt":"-46M","longFmt":"-46,000,000"},"changeToOperatingActivities":{"raw":-1209000000,"fmt":"-1.21B","longFmt":"-1,209,000,000"},"totalCashFromOperatingActivities":{"raw":3294000000,"fmt":"3.29B","longFmt":"3,294,000,000"},"capitalExpenditures":{"raw":-157000000,"fmt":"-157M","longFmt":"-157,000,000"},"investments":{"raw":87000000,"fmt":"87M","longFmt":"87,000,000"},"otherCashflowsFromInvestingActivities":{"raw":-89000000,"fmt":"-89M","longFmt":"-89,000,000"},"totalCashflowsFromInvestingActivities":{"raw":-70000000,"fmt":"-70M","longFmt":"-70,000,000"},"dividendsPaid":{"raw":-572000000,"fmt":"-572M","longFmt":"-572,000,000"},"totalCashFromFinancingActivities":{"raw":-3018000000,"fmt":"-3.02B","longFmt":"-3,018,000,000"},"effectOfExchangeRate":{"raw":-68000000,"fmt":"-68M","longFmt":"-68,000,000"},"changeInCash":{"raw":138000000,"fmt":"138M","longFmt":"138,000,000"},"repurchaseOfStock":{"raw":-2494000000,"fmt":"-2.49B","longFmt":"-2,494,000,000"},"issuanceOfStock":{"raw":48000000,"fmt":"48M","longFmt":"48,000,000"}},{"maxAge":1,"endDate":{"raw":1538265600,"fmt":"2018-09-30"},"netIncome":{"raw":2845000000,"fmt":"2.85B","longFmt":"2,845,000,000"},"depreciation":{"raw":-149000000,"fmt":"-149M","longFmt":"-149,000,000"},"changeToNetincome":{"raw":1411000000,"fmt":"1.41B","longFmt":"1,411,000,000"},"changeToAccountReceivables":{"raw":12000000,"fmt":"12M","longFmt":"12,000,000"},"changeToLiabilities":{"raw":21000000,"fmt":"21M","longFmt":"21,000,000"},"changeToOperatingActivities":{"raw":-958000000,"fmt":"-958M","longFmt":"-958,000,000"},"totalCashFromOperatingActivities":{"raw":3494000000,"fmt":"3.49B","longFmt":"3,494,000,000"},"capitalExpenditures":{"raw":-195000000,"fmt":"-195M","longFmt":"-195,000,000"},"investments":{"raw":-1584000000,"fmt":"-1.58B","longFmt":"-1,584,000,000"},"otherCashflowsFromInvestingActivities":{"raw":-89000000,"fmt":"-89M","longFmt":"-89,000,000"},"totalCashflowsFromInvestingActivities":{"raw":-1779000000,"fmt":"-1.78B","longFmt":"-1,779,000,000"},"dividendsPaid":{"raw":-483000000,"fmt":"-483M","longFmt":"-483,000,000"},"otherCashflowsFromFinancingActivities":{"raw":-483000000,"fmt":"-483M","longFmt":"-483,000,000"},"totalCashFromFinancingActivities":{"raw":-2046000000,"fmt":"-2.05B","longFmt":"-2,046,000,000"},"effectOfExchangeRate":{"raw":-12000000,"fmt":"-12M","longFmt":"-12,000,000"},"changeInCash":{"raw":-343000000,"fmt":"-343M","longFmt":"-343,000,000"},"repurchaseOfStock":{"raw":-1592000000,"fmt":"-1.59B","longFmt":"-1,592,000,000"},"issuanceOfStock":{"raw":29000000,"fmt":"29M","longFmt":"29,000,000"}},{"maxAge":1,"endDate":{"raw":1530316800,"fmt":"2018-06-30"},"netIncome":{"raw":2329000000,"fmt":"2.33B","longFmt":"2,329,000,000"},"depreciation":{"raw":152000000,"fmt":"152M","longFmt":"152,000,000"},"changeToNetincome":{"raw":1239000000,"fmt":"1.24B","longFmt":"1,239,000,000"},"changeToAccountReceivables":{"raw":31000000,"fmt":"31M","longFmt":"31,000,000"},"changeToLiabilities":{"raw":8000000,"fmt":"8M","longFmt":"8,000,000"},"changeToOperatingActivities":{"raw":-122000000,"fmt":"-122M","longFmt":"-122,000,000"},"totalCashFromOperatingActivities":{"raw":3637000000,"fmt":"3.64B","longFmt":"3,637,000,000"},"capitalExpenditures":{"raw":-169000000,"fmt":"-169M","longFmt":"-169,000,000"},"investments":{"raw":-13000000,"fmt":"-13M","longFmt":"-13,000,000"},"otherCashflowsFromInvestingActivities":{"raw":-89000000,"fmt":"-89M","longFmt":"-89,000,000"},"totalCashflowsFromInvestingActivities":{"raw":-168000000,"fmt":"-168M","longFmt":"-168,000,000"},"dividendsPaid":{"raw":-487000000,"fmt":"-487M","longFmt":"-487,000,000"},"otherCashflowsFromFinancingActivities":{"raw":-600000000,"fmt":"-600M","longFmt":"-600,000,000"},"totalCashFromFinancingActivities":{"raw":-2811000000,"fmt":"-2.81B","longFmt":"-2,811,000,000"},"effectOfExchangeRate":{"raw":-295000000,"fmt":"-295M","longFmt":"-295,000,000"},"changeInCash":{"raw":363000000,"fmt":"363M","longFmt":"363,000,000"},"repurchaseOfStock":{"raw":-1756000000,"fmt":"-1.76B","longFmt":"-1,756,000,000"},"issuanceOfStock":{"raw":32000000,"fmt":"32M","longFmt":"32,000,000"}}],"maxAge":86400},"defaultKeyStatistics":{"maxAge":1,"priceHint":{"raw":2,"fmt":"2","longFmt":"2"},"enterpriseValue":{"raw":405372829696,"fmt":"405.37B","longFmt":"405,372,829,696"},"forwardPE":{"raw":29.038647,"fmt":"29.04"},"profitMargins":{"raw":0.51343,"fmt":"51.34%"},"floatShares":{"raw":1728041292,"fmt":"1.73B","longFmt":"1,728,041,292"},"sharesOutstanding":{"raw":1738989952,"fmt":"1.74B","longFmt":"1,738,989,952"},"sharesShort":{"raw":27976906,"fmt":"27.98M","longFmt":"27,976,906"},"sharesShortPriorMonth":{"raw":26982182,"fmt":"26.98M","longFmt":"26,982,182"},"sharesShortPreviousMonthDate":{"raw":1559260800,"fmt":"2019-05-31"},"dateShortInterest":{"raw":1561680000,"fmt":"2019-06-28"},"sharesPercentSharesOut":{"raw":0.0128,"fmt":"1.28%"},"heldPercentInsiders":{"raw":9.9E-4,"fmt":"0.10%"},"heldPercentInstitutions":{"raw":0.94934,"fmt":"94.93%"},"shortRatio":{"raw":3.62,"fmt":"3.62"},"shortPercentOfFloat":{"raw":0.0159,"fmt":"1.59%"},"beta":{"raw":0.828565,"fmt":"0.83"},"morningStarOverallRating":{},"morningStarRiskRating":{},"category":null,"bookValue":{"raw":13.166,"fmt":"13.17"},"priceToBook":{"raw":13.696643,"fmt":"13.70"},"annualReportExpenseRatio":{},"ytdReturn":{},"beta3Year":{},"totalAssets":{},"yield":{},"fundFamily":null,"fundInceptionDate":{},"legalType":null,"threeYearAverageReturn":{},"fiveYearAverageReturn":{},"priceToSalesTrailing12Months":{},"lastFiscalYearEnd":{"raw":1538265600,"fmt":"2018-09-30"},"nextFiscalYearEnd":{"raw":1601424000,"fmt":"2020-09-30"},"mostRecentQuarter":{"raw":1553990400,"fmt":"2019-03-31"},"earningsQuarterlyGrowth":{"raw":0.143,"fmt":"14.30%"},"revenueQuarterlyGrowth":{},"netIncomeToCommon":{"raw":10737000448,"fmt":"10.74B","longFmt":"10,737,000,448"},"trailingEps":{"raw":4.84,"fmt":"4.84"},"forwardEps":{"raw":6.21,"fmt":"6.21"},"pegRatio":{"raw":2.14,"fmt":"2.14"},"lastSplitFactor":"1/4","lastSplitDate":{"raw":1426723200,"fmt":"2015-03-19"},"enterpriseToRevenue":{"raw":18.703,"fmt":"18.70"},"enterpriseToEbitda":{"raw":27.754,"fmt":"27.75"},"52WeekChange":{"raw":0.30413115,"fmt":"30.41%"},"SandP52WeekChange":{"raw":0.077139735,"fmt":"7.71%"},"lastDividendValue":{},"lastCapGain":{},"annualHoldingsTurnover":{}},"financialData":{"maxAge":86400,"currentPrice":{"raw":180.33,"fmt":"180.33"},"targetHighPrice":{"raw":225.0,"fmt":"225.00"},"targetLowPrice":{"raw":160.0,"fmt":"160.00"},"targetMeanPrice":{"raw":186.19,"fmt":"186.19"},"targetMedianPrice":{"raw":185.0,"fmt":"185.00"},"recommendationMean":{"raw":1.8,"fmt":"1.80"},"recommendationKey":"buy","numberOfAnalystOpinions":{"raw":36,"fmt":"36","longFmt":"36"},"totalCash":{"raw":11523999744,"fmt":"11.52B","longFmt":"11,523,999,744"},"totalCashPerShare":{"raw":5.271,"fmt":"5.27"},"ebitda":{"raw":14606000128,"fmt":"14.61B","longFmt":"14,606,000,128"},"totalDebt":{"raw":16629999616,"fmt":"16.63B","longFmt":"16,629,999,616"},"quickRatio":{"raw":1.274,"fmt":"1.27"},"currentRatio":{"raw":1.625,"fmt":"1.62"},"totalRevenue":{"raw":21674000384,"fmt":"21.67B","longFmt":"21,674,000,384"},"debtToEquity":{"raw":48.519,"fmt":"48.52"},"revenuePerShare":{"raw":9.799,"fmt":"9.80"},"returnOnAssets":{"raw":0.12854,"fmt":"12.85%"},"returnOnEquity":{"raw":0.32548,"fmt":"32.55%"},"grossProfits":{"raw":19923000000,"fmt":"19.92B","longFmt":"19,923,000,000"},"freeCashflow":{"raw":10580750336,"fmt":"10.58B","longFmt":"10,580,750,336"},"operatingCashflow":{"raw":12341999616,"fmt":"12.34B","longFmt":"12,341,999,616"},"earningsGrowth":{"raw":0.172,"fmt":"17.20%"},"revenueGrowth":{"raw":0.083,"fmt":"8.30%"},"grossMargins":{"raw":0.96766,"fmt":"96.77%"},"ebitdaMargins":{"raw":0.67389,"fmt":"67.39%"},"operatingMargins":{"raw":0.65904,"fmt":"65.90%"},"profitMargins":{"raw":0.51343,"fmt":"51.34%"},"financialCurrency":"USD"}}],"error":null}} </t>
  </si>
  <si>
    <t xml:space="preserve">{"quoteSummary":{"result":[{"cashflowStatementHistoryQuarterly":{"cashflowStatements":[{"maxAge":1,"endDate":{"raw":1553990400,"fmt":"2019-03-31"},"netIncome":{"raw":2745000000,"fmt":"2.75B","longFmt":"2,745,000,000"},"depreciation":{"raw":711000000,"fmt":"711M","longFmt":"711,000,000"},"changeToNetincome":{"raw":149000000,"fmt":"149M","longFmt":"149,000,000"},"changeToAccountReceivables":{"raw":-151000000,"fmt":"-151M","longFmt":"-151,000,000"},"changeToLiabilities":{"raw":300000000,"fmt":"300M","longFmt":"300,000,000"},"changeToInventory":{"raw":-70000000,"fmt":"-70M","longFmt":"-70,000,000"},"changeToOperatingActivities":{"raw":-167000000,"fmt":"-167M","longFmt":"-167,000,000"},"totalCashFromOperatingActivities":{"raw":3517000000,"fmt":"3.52B","longFmt":"3,517,000,000"},"capitalExpenditures":{"raw":-752000000,"fmt":"-752M","longFmt":"-752,000,000"},"investments":{"raw":1416000000,"fmt":"1.42B","longFmt":"1,416,000,000"},"totalCashflowsFromInvestingActivities":{"raw":573000000,"fmt":"573M","longFmt":"573,000,000"},"dividendsPaid":{"raw":-1858000000,"fmt":"-1.86B","longFmt":"-1,858,000,000"},"netBorrowings":{"raw":-3062000000,"fmt":"-3.06B","longFmt":"-3,062,000,000"},"totalCashFromFinancingActivities":{"raw":-5066000000,"fmt":"-5.07B","longFmt":"-5,066,000,000"},"effectOfExchangeRate":{"raw":18000000,"fmt":"18M","longFmt":"18,000,000"},"changeInCash":{"raw":-958000000,"fmt":"-958M","longFmt":"-958,000,000"},"repurchaseOfStock":{"raw":-1250000000,"fmt":"-1.25B","longFmt":"-1,250,000,000"},"issuanceOfStock":{"raw":1104000000,"fmt":"1.1B","longFmt":"1,104,000,000"}},{"maxAge":1,"endDate":{"raw":1546214400,"fmt":"2018-12-31"},"netIncome":{"raw":3194000000,"fmt":"3.19B","longFmt":"3,194,000,000"},"depreciation":{"raw":650000000,"fmt":"650M","longFmt":"650,000,000"},"changeToNetincome":{"raw":201000000,"fmt":"201M","longFmt":"201,000,000"},"changeToAccountReceivables":{"raw":77000000,"fmt":"77M","longFmt":"77,000,000"},"changeToLiabilities":{"raw":208000000,"fmt":"208M","longFmt":"208,000,000"},"changeToInventory":{"raw":-37000000,"fmt":"-37M","longFmt":"-37,000,000"},"changeToOperatingActivities":{"raw":-286000000,"fmt":"-286M","longFmt":"-286,000,000"},"totalCashFromOperatingActivities":{"raw":4007000000,"fmt":"4.01B","longFmt":"4,007,000,000"},"capitalExpenditures":{"raw":-701000000,"fmt":"-701M","longFmt":"-701,000,000"},"investments":{"raw":458000000,"fmt":"458M","longFmt":"458,000,000"},"totalCashflowsFromInvestingActivities":{"raw":-3845000000,"fmt":"-3.85B","longFmt":"-3,845,000,000"},"dividendsPaid":{"raw":-1850000000,"fmt":"-1.85B","longFmt":"-1,850,000,000"},"netBorrowings":{"raw":2572000000,"fmt":"2.57B","longFmt":"2,572,000,000"},"totalCashFromFinancingActivities":{"raw":1032000000,"fmt":"1.03B","longFmt":"1,032,000,000"},"effectOfExchangeRate":{"raw":-43000000,"fmt":"-43M","longFmt":"-43,000,000"},"changeInCash":{"raw":1151000000,"fmt":"1.15B","longFmt":"1,151,000,000"},"repurchaseOfStock":{"raw":-751000000,"fmt":"-751M","longFmt":"-751,000,000"},"issuanceOfStock":{"raw":1061000000,"fmt":"1.06B","longFmt":"1,061,000,000"}},{"maxAge":1,"endDate":{"raw":1538265600,"fmt":"2018-09-30"},"netIncome":{"raw":3199000000,"fmt":"3.2B","longFmt":"3,199,000,000"},"depreciation":{"raw":643000000,"fmt":"643M","longFmt":"643,000,000"},"changeToNetincome":{"raw":-155000000,"fmt":"-155M","longFmt":"-155,000,000"},"changeToAccountReceivables":{"raw":-475000000,"fmt":"-475M","longFmt":"-475,000,000"},"changeToLiabilities":{"raw":933000000,"fmt":"933M","longFmt":"933,000,000"},"changeToInventory":{"raw":-494000000,"fmt":"-494M","longFmt":"-494,000,000"},"changeToOperatingActivities":{"raw":-84000000,"fmt":"-84M","longFmt":"-84,000,000"},"totalCashFromOperatingActivities":{"raw":3567000000,"fmt":"3.57B","longFmt":"3,567,000,000"},"capitalExpenditures":{"raw":-1080000000,"fmt":"-1.08B","longFmt":"-1,080,000,000"},"investments":{"raw":443000000,"fmt":"443M","longFmt":"443,000,000"},"totalCashflowsFromInvestingActivities":{"raw":-865000000,"fmt":"-865M","longFmt":"-865,000,000"},"dividendsPaid":{"raw":-1853000000,"fmt":"-1.85B","longFmt":"-1,853,000,000"},"netBorrowings":{"raw":24000000,"fmt":"24M","longFmt":"24,000,000"},"totalCashFromFinancingActivities":{"raw":-2656000000,"fmt":"-2.66B","longFmt":"-2,656,000,000"},"effectOfExchangeRate":{"raw":-70000000,"fmt":"-70M","longFmt":"-70,000,000"},"changeInCash":{"raw":-24000000,"fmt":"-24M","longFmt":"-24,000,000"},"repurchaseOfStock":{"raw":-1252000000,"fmt":"-1.25B","longFmt":"-1,252,000,000"},"issuanceOfStock":{"raw":425000000,"fmt":"425M","longFmt":"425,000,000"}},{"maxAge":1,"endDate":{"raw":1530316800,"fmt":"2018-06-30"},"netIncome":{"raw":1891000000,"fmt":"1.89B","longFmt":"1,891,000,000"},"depreciation":{"raw":750000000,"fmt":"750M","longFmt":"750,000,000"},"changeToNetincome":{"raw":714000000,"fmt":"714M","longFmt":"714,000,000"},"changeToAccountReceivables":{"raw":273000000,"fmt":"273M","longFmt":"273,000,000"},"changeToLiabilities":{"raw":633000000,"fmt":"633M","longFmt":"633,000,000"},"changeToInventory":{"raw":269000000,"fmt":"269M","longFmt":"269,000,000"},"changeToOperatingActivities":{"raw":-331000000,"fmt":"-331M","longFmt":"-331,000,000"},"totalCashFromOperatingActivities":{"raw":4199000000,"fmt":"4.2B","longFmt":"4,199,000,000"},"capitalExpenditures":{"raw":-907000000,"fmt":"-907M","longFmt":"-907,000,000"},"investments":{"raw":982000000,"fmt":"982M","longFmt":"982,000,000"},"totalCashflowsFromInvestingActivities":{"raw":97000000,"fmt":"97M","longFmt":"97,000,000"},"dividendsPaid":{"raw":-1861000000,"fmt":"-1.86B","longFmt":"-1,861,000,000"},"netBorrowings":{"raw":-3649000000,"fmt":"-3.65B","longFmt":"-3,649,000,000"},"totalCashFromFinancingActivities":{"raw":-6861000000,"fmt":"-6.86B","longFmt":"-6,861,000,000"},"effectOfExchangeRate":{"raw":-192000000,"fmt":"-192M","longFmt":"-192,000,000"},"changeInCash":{"raw":-2757000000,"fmt":"-2.76B","longFmt":"-2,757,000,000"},"repurchaseOfStock":{"raw":-1370000000,"fmt":"-1.37B","longFmt":"-1,370,000,000"},"issuanceOfStock":{"raw":19000000,"fmt":"19M","longFmt":"19,000,000"}}],"maxAge":86400},"defaultKeyStatistics":{"maxAge":1,"priceHint":{"raw":2,"fmt":"2","longFmt":"2"},"enterpriseValue":{"raw":312892915712,"fmt":"312.89B","longFmt":"312,892,915,712"},"forwardPE":{"raw":24.451479,"fmt":"24.45"},"profitMargins":{"raw":0.16438,"fmt":"16.44%"},"floatShares":{"raw":2506323100,"fmt":"2.51B","longFmt":"2,506,323,100"},"sharesOutstanding":{"raw":2508329984,"fmt":"2.51B","longFmt":"2,508,329,984"},"sharesShort":{"raw":21090535,"fmt":"21.09M","longFmt":"21,090,535"},"sharesShortPriorMonth":{"raw":20380908,"fmt":"20.38M","longFmt":"20,380,908"},"sharesShortPreviousMonthDate":{"raw":1559260800,"fmt":"2019-05-31"},"dateShortInterest":{"raw":1561680000,"fmt":"2019-06-28"},"sharesPercentSharesOut":{"raw":0.0084,"fmt":"0.84%"},"heldPercentInsiders":{"raw":7.9E-4,"fmt":"0.08%"},"heldPercentInstitutions":{"raw":0.63422,"fmt":"63.42%"},"shortRatio":{"raw":2.8,"fmt":"2.8"},"shortPercentOfFloat":{"raw":0.0086,"fmt":"0.86%"},"beta":{"raw":0.342778,"fmt":"0.34"},"morningStarOverallRating":{},"morningStarRiskRating":{},"category":null,"bookValue":{"raw":21.584,"fmt":"21.58"},"priceToBook":{"raw":5.3697186,"fmt":"5.37"},"annualReportExpenseRatio":{},"ytdReturn":{},"beta3Year":{},"totalAssets":{},"yield":{},"fundFamily":null,"fundInceptionDate":{},"legalType":null,"threeYearAverageReturn":{},"fiveYearAverageReturn":{},"priceToSalesTrailing12Months":{},"lastFiscalYearEnd":{"raw":1530316800,"fmt":"2018-06-30"},"nextFiscalYearEnd":{"raw":1593475200,"fmt":"2020-06-30"},"mostRecentQuarter":{"raw":1553990400,"fmt":"2019-03-31"},"earningsQuarterlyGrowth":{"raw":0.093,"fmt":"9.30%"},"revenueQuarterlyGrowth":{},"netIncomeToCommon":{"raw":10766999552,"fmt":"10.77B","longFmt":"10,766,999,552"},"trailingEps":{"raw":4.204,"fmt":"4.20"},"forwardEps":{"raw":4.74,"fmt":"4.74"},"pegRatio":{"raw":4.11,"fmt":"4.11"},"lastSplitFactor":"1/2","lastSplitDate":{"raw":1087776000,"fmt":"2004-06-21"},"enterpriseToRevenue":{"raw":4.664,"fmt":"4.66"},"enterpriseToEbitda":{"raw":17.674,"fmt":"17.67"},"52WeekChange":{"raw":0.45203078,"fmt":"45.20%"},"SandP52WeekChange":{"raw":0.077139735,"fmt":"7.71%"},"lastDividendValue":{},"lastCapGain":{},"annualHoldingsTurnover":{}},"financialData":{"maxAge":86400,"currentPrice":{"raw":115.9,"fmt":"115.90"},"targetHighPrice":{"raw":125.0,"fmt":"125.00"},"targetLowPrice":{"raw":89.0,"fmt":"89.00"},"targetMeanPrice":{"raw":108.52,"fmt":"108.52"},"targetMedianPrice":{"raw":109.0,"fmt":"109.00"},"recommendationMean":{"raw":2.4,"fmt":"2.40"},"recommendationKey":"buy","numberOfAnalystOpinions":{"raw":21,"fmt":"21","longFmt":"21"},"totalCash":{"raw":9822999552,"fmt":"9.82B","longFmt":"9,822,999,552"},"totalCashPerShare":{"raw":3.916,"fmt":"3.92"},"ebitda":{"raw":17703999488,"fmt":"17.7B","longFmt":"17,703,999,488"},"totalDebt":{"raw":30269999104,"fmt":"30.27B","longFmt":"30,269,999,104"},"quickRatio":{"raw":0.529,"fmt":"0.53"},"currentRatio":{"raw":0.786,"fmt":"0.79"},"totalRevenue":{"raw":67093000192,"fmt":"67.09B","longFmt":"67,093,000,192"},"debtToEquity":{"raw":54.489,"fmt":"54.49"},"revenuePerShare":{"raw":26.798,"fmt":"26.80"},"returnOnAssets":{"raw":0.07595,"fmt":"7.59%"},"returnOnEquity":{"raw":0.20077999,"fmt":"20.08%"},"grossProfits":{"raw":33383000000,"fmt":"33.38B","longFmt":"33,383,000,000"},"freeCashflow":{"raw":10316000256,"fmt":"10.32B","longFmt":"10,316,000,256"},"operatingCashflow":{"raw":15290000384,"fmt":"15.29B","longFmt":"15,290,000,384"},"earningsGrowth":{"raw":0.096,"fmt":"9.60%"},"revenueGrowth":{"raw":0.011,"fmt":"1.10%"},"grossMargins":{"raw":0.49882,"fmt":"49.88%"},"ebitdaMargins":{"raw":0.26387,"fmt":"26.39%"},"operatingMargins":{"raw":0.22283001,"fmt":"22.28%"},"profitMargins":{"raw":0.16438,"fmt":"16.44%"},"financialCurrency":"USD"}}],"error":null}} </t>
  </si>
  <si>
    <t>Company</t>
  </si>
  <si>
    <t>DVA</t>
  </si>
  <si>
    <t>DaVita Inc.</t>
  </si>
  <si>
    <t>JWN</t>
  </si>
  <si>
    <t>Nordstrom Inc.</t>
  </si>
  <si>
    <t>HFC</t>
  </si>
  <si>
    <t>HollyFrontier Corporation</t>
  </si>
  <si>
    <t>MOS</t>
  </si>
  <si>
    <t>Mosaic Company (The)</t>
  </si>
  <si>
    <t>M</t>
  </si>
  <si>
    <t>Macy's Inc</t>
  </si>
  <si>
    <t>LW</t>
  </si>
  <si>
    <t>Lamb Weston Holdings Inc.</t>
  </si>
  <si>
    <t>TPR</t>
  </si>
  <si>
    <t>Tapestry Inc.</t>
  </si>
  <si>
    <t>WRK</t>
  </si>
  <si>
    <t>Westrock Company</t>
  </si>
  <si>
    <t>LyondellBasell Industries NV Class A (Netherlands)</t>
  </si>
  <si>
    <t>AMG</t>
  </si>
  <si>
    <t>Affiliated Managers Group Inc.</t>
  </si>
  <si>
    <t>Walgreens Boots Alliance Inc.</t>
  </si>
  <si>
    <t>GT</t>
  </si>
  <si>
    <t>The Goodyear Tire &amp; Rubber Company</t>
  </si>
  <si>
    <t>FFIV</t>
  </si>
  <si>
    <t>F5 Networks Inc.</t>
  </si>
  <si>
    <t>ALB</t>
  </si>
  <si>
    <t>Albemarle Corporation</t>
  </si>
  <si>
    <t>J.B. Hunt Transport Services Inc.</t>
  </si>
  <si>
    <t>Kohl's Corporation</t>
  </si>
  <si>
    <t>American Airlines Group Inc.</t>
  </si>
  <si>
    <t>ADS</t>
  </si>
  <si>
    <t>Alliance Data Systems Corporation</t>
  </si>
  <si>
    <t>NOV</t>
  </si>
  <si>
    <t>National Oilwell Varco Inc.</t>
  </si>
  <si>
    <t>GPS</t>
  </si>
  <si>
    <t>Gap Inc. (The)</t>
  </si>
  <si>
    <t>Citrix Systems Inc.</t>
  </si>
  <si>
    <t>W.W. Grainger Inc.</t>
  </si>
  <si>
    <t>FLR</t>
  </si>
  <si>
    <t>Fluor Corporation</t>
  </si>
  <si>
    <t>EMN</t>
  </si>
  <si>
    <t>Eastman Chemical Company</t>
  </si>
  <si>
    <t>CenturyLink Inc.</t>
  </si>
  <si>
    <t>MAC</t>
  </si>
  <si>
    <t>Macerich Company (The)</t>
  </si>
  <si>
    <t>Activision Blizzard Inc</t>
  </si>
  <si>
    <t>FL</t>
  </si>
  <si>
    <t>Foot Locker Inc.</t>
  </si>
  <si>
    <t>Freeport-McMoRan Inc.</t>
  </si>
  <si>
    <t>DowDuPont Inc.</t>
  </si>
  <si>
    <t>JNPR</t>
  </si>
  <si>
    <t>Juniper Networks Inc.</t>
  </si>
  <si>
    <t>Twenty-First Century Fox Inc.</t>
  </si>
  <si>
    <t>TRIP</t>
  </si>
  <si>
    <t>TripAdvisor Inc.</t>
  </si>
  <si>
    <t>NKTR</t>
  </si>
  <si>
    <t>Nektar Therapeutics</t>
  </si>
  <si>
    <t>CPRI</t>
  </si>
  <si>
    <t>Capri Holdings Limited</t>
  </si>
  <si>
    <t>C.H. Robinson Worldwide Inc.</t>
  </si>
  <si>
    <t>PNR</t>
  </si>
  <si>
    <t>Pentair plc.</t>
  </si>
  <si>
    <t>EOG Resources Inc.</t>
  </si>
  <si>
    <t>Bank of New York Mellon Corporation (The)</t>
  </si>
  <si>
    <t>NWL</t>
  </si>
  <si>
    <t>Newell Brands Inc.</t>
  </si>
  <si>
    <t>CF</t>
  </si>
  <si>
    <t>CF Industries Holdings Inc.</t>
  </si>
  <si>
    <t>INTC</t>
  </si>
  <si>
    <t>Intel Corporation</t>
  </si>
  <si>
    <t>RHI</t>
  </si>
  <si>
    <t>Robert Half International Inc.</t>
  </si>
  <si>
    <t>Baker Hughes a GE company Class A</t>
  </si>
  <si>
    <t>Allergan plc</t>
  </si>
  <si>
    <t>Regeneron Pharmaceuticals Inc.</t>
  </si>
  <si>
    <t>AOS</t>
  </si>
  <si>
    <t>A.O. Smith Corporation</t>
  </si>
  <si>
    <t>IRM</t>
  </si>
  <si>
    <t>Iron Mountain Incorporated (Delaware)Common Stock REIT</t>
  </si>
  <si>
    <t>Micron Technology Inc.</t>
  </si>
  <si>
    <t>IPGP</t>
  </si>
  <si>
    <t>IPG Photonics Corporation</t>
  </si>
  <si>
    <t>United Parcel Service Inc.</t>
  </si>
  <si>
    <t>BWA</t>
  </si>
  <si>
    <t>BorgWarner Inc.</t>
  </si>
  <si>
    <t>XEC</t>
  </si>
  <si>
    <t>Cimarex Energy Co</t>
  </si>
  <si>
    <t>ABIOMED Inc.</t>
  </si>
  <si>
    <t>NWSA</t>
  </si>
  <si>
    <t>News Corporation</t>
  </si>
  <si>
    <t>LB</t>
  </si>
  <si>
    <t>L Brands Inc.</t>
  </si>
  <si>
    <t>HP</t>
  </si>
  <si>
    <t>Helmerich &amp; Payne Inc.</t>
  </si>
  <si>
    <t>HOG</t>
  </si>
  <si>
    <t>Harley-Davidson Inc.</t>
  </si>
  <si>
    <t>NWS</t>
  </si>
  <si>
    <t>MAT</t>
  </si>
  <si>
    <t>Mattel Inc.</t>
  </si>
  <si>
    <t>Skyworks Solutions Inc.</t>
  </si>
  <si>
    <t>NLSN</t>
  </si>
  <si>
    <t>Nielsen N.V.</t>
  </si>
  <si>
    <t>NetApp Inc.</t>
  </si>
  <si>
    <t>Wynn Resorts Limited</t>
  </si>
  <si>
    <t>Caterpillar Inc.</t>
  </si>
  <si>
    <t>Cardinal Health Inc.</t>
  </si>
  <si>
    <t>Rockwell Automation Inc.</t>
  </si>
  <si>
    <t>QRVO</t>
  </si>
  <si>
    <t>Qorvo Inc.</t>
  </si>
  <si>
    <t>Expedia Group Inc.</t>
  </si>
  <si>
    <t>PVH</t>
  </si>
  <si>
    <t>PVH Corp.</t>
  </si>
  <si>
    <t>PRGO</t>
  </si>
  <si>
    <t>Perrigo Company plc</t>
  </si>
  <si>
    <t>JEF</t>
  </si>
  <si>
    <t>Jefferies Financial Group Inc.</t>
  </si>
  <si>
    <t>RL</t>
  </si>
  <si>
    <t>Ralph Lauren Corporation</t>
  </si>
  <si>
    <t>Charles Schwab Corporation (The)</t>
  </si>
  <si>
    <t>Molson Coors Brewing Company Class B</t>
  </si>
  <si>
    <t>Newmont Mining Corporation</t>
  </si>
  <si>
    <t>PKG</t>
  </si>
  <si>
    <t>Packaging Corporation of America</t>
  </si>
  <si>
    <t>LEG</t>
  </si>
  <si>
    <t>Leggett &amp; Platt Incorporated</t>
  </si>
  <si>
    <t>Jack Henry &amp; Associates Inc.</t>
  </si>
  <si>
    <t>LKQ</t>
  </si>
  <si>
    <t>LKQ Corporation</t>
  </si>
  <si>
    <t>Intuitive Surgical Inc.</t>
  </si>
  <si>
    <t>Mohawk Industries Inc.</t>
  </si>
  <si>
    <t>United Rentals Inc.</t>
  </si>
  <si>
    <t>Lowe's Companies Inc.</t>
  </si>
  <si>
    <t>CBS Corporation Class B</t>
  </si>
  <si>
    <t>ALK</t>
  </si>
  <si>
    <t>Alaska Air Group Inc.</t>
  </si>
  <si>
    <t>Diamondback Energy Inc.</t>
  </si>
  <si>
    <t>Gilead Sciences Inc.</t>
  </si>
  <si>
    <t>HII</t>
  </si>
  <si>
    <t>Huntington Ingalls Industries Inc.</t>
  </si>
  <si>
    <t>Agilent Technologies Inc.</t>
  </si>
  <si>
    <t>Rollins Inc.</t>
  </si>
  <si>
    <t>Take-Two Interactive Software Inc.</t>
  </si>
  <si>
    <t>ZION</t>
  </si>
  <si>
    <t>Zions Bancorporation N.A.</t>
  </si>
  <si>
    <t>FLIR</t>
  </si>
  <si>
    <t>FLIR Systems Inc.</t>
  </si>
  <si>
    <t>BlackRock Inc.</t>
  </si>
  <si>
    <t>HBI</t>
  </si>
  <si>
    <t>Hanesbrands Inc.</t>
  </si>
  <si>
    <t>IVZ</t>
  </si>
  <si>
    <t>Invesco Ltd</t>
  </si>
  <si>
    <t>Maxim Integrated Products Inc.</t>
  </si>
  <si>
    <t>Simon Property Group Inc.</t>
  </si>
  <si>
    <t>SLG</t>
  </si>
  <si>
    <t>SL Green Realty Corp</t>
  </si>
  <si>
    <t>AAPL</t>
  </si>
  <si>
    <t>Apple Inc.</t>
  </si>
  <si>
    <t>The Boeing Company</t>
  </si>
  <si>
    <t>NRG</t>
  </si>
  <si>
    <t>NRG Energy Inc.</t>
  </si>
  <si>
    <t>Universal Health Services Inc.</t>
  </si>
  <si>
    <t>PBCT</t>
  </si>
  <si>
    <t>People's United Financial Inc.</t>
  </si>
  <si>
    <t>Altria Group Inc.</t>
  </si>
  <si>
    <t>SNA</t>
  </si>
  <si>
    <t>Snap-On Incorporated</t>
  </si>
  <si>
    <t>United Continental Holdings Inc.</t>
  </si>
  <si>
    <t>Applied Materials Inc.</t>
  </si>
  <si>
    <t>Goldman Sachs Group Inc. (The)</t>
  </si>
  <si>
    <t>AmerisourceBergen Corporation</t>
  </si>
  <si>
    <t>WHR</t>
  </si>
  <si>
    <t>Whirlpool Corporation</t>
  </si>
  <si>
    <t>Citizens Financial Group Inc.</t>
  </si>
  <si>
    <t>T. Rowe Price Group Inc.</t>
  </si>
  <si>
    <t>Internationa Flavors &amp; Fragrances Inc.</t>
  </si>
  <si>
    <t>ConAgra Brands Inc.</t>
  </si>
  <si>
    <t>IPG</t>
  </si>
  <si>
    <t>Interpublic Group of Companies Inc. (The)</t>
  </si>
  <si>
    <t>Discovery Inc. Series A Common Stock</t>
  </si>
  <si>
    <t>Illumina Inc.</t>
  </si>
  <si>
    <t>Becton Dickinson and Company</t>
  </si>
  <si>
    <t>BHF</t>
  </si>
  <si>
    <t>Brighthouse Financial Inc.</t>
  </si>
  <si>
    <t>Zimmer Biomet Holdings Inc.</t>
  </si>
  <si>
    <t>PKI</t>
  </si>
  <si>
    <t>PerkinElmer Inc.</t>
  </si>
  <si>
    <t>Arista Networks Inc.</t>
  </si>
  <si>
    <t>Xilinx Inc.</t>
  </si>
  <si>
    <t>Fortinet Inc.</t>
  </si>
  <si>
    <t>HCA Healthcare Inc.</t>
  </si>
  <si>
    <t>Expeditors International of Washington Inc.</t>
  </si>
  <si>
    <t>UnitedHealth Group Incorporated (DE)</t>
  </si>
  <si>
    <t>PPG Industries Inc.</t>
  </si>
  <si>
    <t>Best Buy Co. Inc.</t>
  </si>
  <si>
    <t>FMC</t>
  </si>
  <si>
    <t>FMC Corporation</t>
  </si>
  <si>
    <t>UNM</t>
  </si>
  <si>
    <t>Unum Group</t>
  </si>
  <si>
    <t>GOOGL</t>
  </si>
  <si>
    <t>Alphabet Inc.</t>
  </si>
  <si>
    <t>Host Hotels &amp; Resorts Inc.</t>
  </si>
  <si>
    <t>Discovery Inc.</t>
  </si>
  <si>
    <t>GOOG</t>
  </si>
  <si>
    <t>Eaton Corporation PLC</t>
  </si>
  <si>
    <t>Twitter Inc.</t>
  </si>
  <si>
    <t>Analog Devices Inc.</t>
  </si>
  <si>
    <t>Wellcare Health Plans Inc.</t>
  </si>
  <si>
    <t>AVY</t>
  </si>
  <si>
    <t>Avery Dennison Corporation</t>
  </si>
  <si>
    <t>Stanley Black &amp; Decker Inc.</t>
  </si>
  <si>
    <t>PWR</t>
  </si>
  <si>
    <t>Quanta Services Inc.</t>
  </si>
  <si>
    <t>Raymond James Financial Inc.</t>
  </si>
  <si>
    <t>Advance Auto Parts Inc W/I</t>
  </si>
  <si>
    <t>Delta Air Lines Inc.</t>
  </si>
  <si>
    <t>Xylem Inc. New</t>
  </si>
  <si>
    <t>Williams Companies Inc. (The)</t>
  </si>
  <si>
    <t>SunTrust Banks Inc.</t>
  </si>
  <si>
    <t>TE Connectivity Ltd. New Switzerland Registered Shares</t>
  </si>
  <si>
    <t>PNC Financial Services Group Inc. (The)</t>
  </si>
  <si>
    <t>Constellation Brands Inc.</t>
  </si>
  <si>
    <t>Anthem Inc.</t>
  </si>
  <si>
    <t>Ross Stores Inc.</t>
  </si>
  <si>
    <t>WU</t>
  </si>
  <si>
    <t>Western Union Company (The)</t>
  </si>
  <si>
    <t>Pfizer Inc.</t>
  </si>
  <si>
    <t>Dollar Tree Inc.</t>
  </si>
  <si>
    <t>Align Technology Inc.</t>
  </si>
  <si>
    <t>FB</t>
  </si>
  <si>
    <t>Facebook Inc.</t>
  </si>
  <si>
    <t>FLS</t>
  </si>
  <si>
    <t>Flowserve Corporation</t>
  </si>
  <si>
    <t>Medtronic plc.</t>
  </si>
  <si>
    <t>Home Depot Inc. (The)</t>
  </si>
  <si>
    <t>Advanced Micro Devices Inc.</t>
  </si>
  <si>
    <t>Hologic Inc.</t>
  </si>
  <si>
    <t>AIZ</t>
  </si>
  <si>
    <t>Assurant Inc.</t>
  </si>
  <si>
    <t>Netflix Inc.</t>
  </si>
  <si>
    <t>Varian Medical Systems Inc.</t>
  </si>
  <si>
    <t>Hasbro Inc.</t>
  </si>
  <si>
    <t>Equifax Inc.</t>
  </si>
  <si>
    <t>JP Morgan Chase &amp; Co.</t>
  </si>
  <si>
    <t>Nike Inc.</t>
  </si>
  <si>
    <t>TJX Companies Inc. (The)</t>
  </si>
  <si>
    <t>CenterPoint Energy Inc (Holding Co)</t>
  </si>
  <si>
    <t>SEE</t>
  </si>
  <si>
    <t>Sealed Air Corporation</t>
  </si>
  <si>
    <t>O'Reilly Automotive Inc.</t>
  </si>
  <si>
    <t>Nasdaq Inc.</t>
  </si>
  <si>
    <t>HRB</t>
  </si>
  <si>
    <t>H&amp;R Block Inc.</t>
  </si>
  <si>
    <t>Broadridge Financial Solutions Inc.Common Stock</t>
  </si>
  <si>
    <t>AMZN</t>
  </si>
  <si>
    <t>Amazon.com Inc.</t>
  </si>
  <si>
    <t>Alexion Pharmaceuticals Inc.</t>
  </si>
  <si>
    <t>Cboe Global Markets Inc.</t>
  </si>
  <si>
    <t>Franklin Resources Inc.</t>
  </si>
  <si>
    <t>ONEOK Inc.</t>
  </si>
  <si>
    <t>Autodesk Inc.</t>
  </si>
  <si>
    <t>UA</t>
  </si>
  <si>
    <t>Under Armour Inc. Class C</t>
  </si>
  <si>
    <t>CBRE Group Inc Class A</t>
  </si>
  <si>
    <t>Prudential Financial Inc.</t>
  </si>
  <si>
    <t>Akamai Technologies Inc.</t>
  </si>
  <si>
    <t>FRT</t>
  </si>
  <si>
    <t>Federal Realty Investment Trust</t>
  </si>
  <si>
    <t>Henry Schein Inc.</t>
  </si>
  <si>
    <t>Boston Properties Inc.</t>
  </si>
  <si>
    <t>Estee Lauder Companies Inc. (The)</t>
  </si>
  <si>
    <t>Martin Marietta Materials Inc.</t>
  </si>
  <si>
    <t>ANSYS Inc.</t>
  </si>
  <si>
    <t>FBHS</t>
  </si>
  <si>
    <t>Fortune Brands Home &amp; Security Inc.</t>
  </si>
  <si>
    <t>Transdigm Group Incorporated Inc.</t>
  </si>
  <si>
    <t>DISH</t>
  </si>
  <si>
    <t>DISH Network Corporation</t>
  </si>
  <si>
    <t>The Walt Disney Company</t>
  </si>
  <si>
    <t>Lennar Corporation Class A</t>
  </si>
  <si>
    <t>Cadence Design Systems Inc.</t>
  </si>
  <si>
    <t>Digital Realty Trust Inc.</t>
  </si>
  <si>
    <t>MetLife Inc.</t>
  </si>
  <si>
    <t>IQVIA Holdings Inc.</t>
  </si>
  <si>
    <t>COTY</t>
  </si>
  <si>
    <t>Coty Inc. Class A</t>
  </si>
  <si>
    <t>XRX</t>
  </si>
  <si>
    <t>Xerox Corporation</t>
  </si>
  <si>
    <t>Gartner Inc.</t>
  </si>
  <si>
    <t>Torchmark Corporation</t>
  </si>
  <si>
    <t>Fiserv Inc.</t>
  </si>
  <si>
    <t>Chipotle Mexican Grill Inc.</t>
  </si>
  <si>
    <t>Moody's Corporation</t>
  </si>
  <si>
    <t>CSCO</t>
  </si>
  <si>
    <t>Cisco Systems Inc.</t>
  </si>
  <si>
    <t>Ulta Beauty Inc.</t>
  </si>
  <si>
    <t>American International Group Inc.</t>
  </si>
  <si>
    <t>ARNC</t>
  </si>
  <si>
    <t>Arconic Inc.</t>
  </si>
  <si>
    <t>UAA</t>
  </si>
  <si>
    <t>Under Armour Inc. Class A</t>
  </si>
  <si>
    <t>Norfolk Southern Corporation</t>
  </si>
  <si>
    <t>AMETEK Inc.</t>
  </si>
  <si>
    <t>Evergy Inc.</t>
  </si>
  <si>
    <t>Synopsys Inc.</t>
  </si>
  <si>
    <t>D.R. Horton Inc.</t>
  </si>
  <si>
    <t>Duke Energy Corporation (Holding Company)</t>
  </si>
  <si>
    <t>Vulcan Materials Company (Holding Company)</t>
  </si>
  <si>
    <t>The Cooper Companies Inc.</t>
  </si>
  <si>
    <t>Microsoft Corporation</t>
  </si>
  <si>
    <t>Darden Restaurants Inc.</t>
  </si>
  <si>
    <t>Prologis Inc.</t>
  </si>
  <si>
    <t>Roper Technologies Inc.</t>
  </si>
  <si>
    <t>Mettler-Toledo International Inc.</t>
  </si>
  <si>
    <t>Yum! Brands Inc.</t>
  </si>
  <si>
    <t>PayPal Holdings Inc.</t>
  </si>
  <si>
    <t>ALLE</t>
  </si>
  <si>
    <t>Allegion plc</t>
  </si>
  <si>
    <t>Ameriprise Financial Inc.</t>
  </si>
  <si>
    <t>Fidelity National Information Services Inc.</t>
  </si>
  <si>
    <t>VeriSign Inc.</t>
  </si>
  <si>
    <t>KIM</t>
  </si>
  <si>
    <t>Kimco Realty Corporation</t>
  </si>
  <si>
    <t>Merck &amp; Company Inc. (new)</t>
  </si>
  <si>
    <t>Aon plc Class A (UK)</t>
  </si>
  <si>
    <t>Marsh &amp; McLennan Companies Inc.</t>
  </si>
  <si>
    <t>Comcast Corporation Class A Common Stock</t>
  </si>
  <si>
    <t>Charter Communications Inc.</t>
  </si>
  <si>
    <t>FleetCor Technologies Inc.</t>
  </si>
  <si>
    <t>Total System Services Inc.</t>
  </si>
  <si>
    <t>Air Products and Chemicals Inc.</t>
  </si>
  <si>
    <t>Crown Castle International Corp. (REIT)</t>
  </si>
  <si>
    <t>Accenture plc Class A (Ireland)</t>
  </si>
  <si>
    <t>Kinder Morgan Inc.</t>
  </si>
  <si>
    <t>Automatic Data Processing Inc.</t>
  </si>
  <si>
    <t>Zoetis Inc. Class A</t>
  </si>
  <si>
    <t>Hartford Financial Services Group Inc. (The)</t>
  </si>
  <si>
    <t>PHM</t>
  </si>
  <si>
    <t>PulteGroup Inc.</t>
  </si>
  <si>
    <t>McDonald's Corporation</t>
  </si>
  <si>
    <t>Motorola Solutions Inc.</t>
  </si>
  <si>
    <t>NiSource Inc</t>
  </si>
  <si>
    <t>Mondelez International Inc.</t>
  </si>
  <si>
    <t>Paychex Inc.</t>
  </si>
  <si>
    <t>Everest Re Group Ltd.</t>
  </si>
  <si>
    <t>Alexandria Real Estate Equities Inc.</t>
  </si>
  <si>
    <t>UDR Inc.</t>
  </si>
  <si>
    <t>Tyson Foods Inc.</t>
  </si>
  <si>
    <t>Copart Inc.</t>
  </si>
  <si>
    <t>Verisk Analytics Inc.</t>
  </si>
  <si>
    <t>Essex Property Trust Inc.</t>
  </si>
  <si>
    <t>Waste Management Inc.</t>
  </si>
  <si>
    <t>AutoZone Inc.</t>
  </si>
  <si>
    <t>General Mills Inc.</t>
  </si>
  <si>
    <t>Republic Services Inc.</t>
  </si>
  <si>
    <t>PepsiCo Inc.</t>
  </si>
  <si>
    <t>HCP Inc.</t>
  </si>
  <si>
    <t>Consolidated Edison Inc.</t>
  </si>
  <si>
    <t>AFLAC Incorporated</t>
  </si>
  <si>
    <t>Mid-America Apartment Communities Inc.</t>
  </si>
  <si>
    <t>The Hershey Company</t>
  </si>
  <si>
    <t>Dominion Energy Inc.</t>
  </si>
  <si>
    <t>McCormick &amp; Company Incorporated</t>
  </si>
  <si>
    <t>Equity Residential of Beneficial Interest</t>
  </si>
  <si>
    <t>IDEXX Laboratories Inc.</t>
  </si>
  <si>
    <t>NextEra Energy Inc.</t>
  </si>
  <si>
    <t>American Electric Power Company Inc.</t>
  </si>
  <si>
    <t>Church &amp; Dwight Company Inc.</t>
  </si>
  <si>
    <t>Apartment Investment and Management Company</t>
  </si>
  <si>
    <t>WEC Energy Group Inc.</t>
  </si>
  <si>
    <t>Eversource Energy (D/B/A)</t>
  </si>
  <si>
    <t>The Travelers Companies Inc.</t>
  </si>
  <si>
    <t>Equinix Inc.</t>
  </si>
  <si>
    <t>Ventas Inc.</t>
  </si>
  <si>
    <t>AvalonBay Communities Inc.</t>
  </si>
  <si>
    <t>American Water Works Company Inc.</t>
  </si>
  <si>
    <t xml:space="preserve">{"quoteSummary":{"result":[{"cashflowStatementHistoryQuarterly":{"cashflowStatements":[{"maxAge":1,"endDate":{"raw":1553990400,"fmt":"2019-03-31"},"netIncome":{"raw":695000000,"fmt":"695M","longFmt":"695,000,000"},"depreciation":{"raw":19000000,"fmt":"19M","longFmt":"19,000,000"},"changeToNetincome":{"raw":-496000000,"fmt":"-496M","longFmt":"-496,000,000"},"changeToAccountReceivables":{"raw":-95000000,"fmt":"-95M","longFmt":"-95,000,000"},"changeToLiabilities":{"raw":113000000,"fmt":"113M","longFmt":"113,000,000"},"changeToOperatingActivities":{"raw":-156000000,"fmt":"-156M","longFmt":"-156,000,000"},"totalCashFromOperatingActivities":{"raw":200000000,"fmt":"200M","longFmt":"200,000,000"},"capitalExpenditures":{"raw":-5000000,"fmt":"-5M","longFmt":"-5,000,000"},"investments":{"raw":-50000000,"fmt":"-50M","longFmt":"-50,000,000"},"totalCashflowsFromInvestingActivities":{"raw":-56000000,"fmt":"-56M","longFmt":"-56,000,000"},"dividendsPaid":{"raw":-85000000,"fmt":"-85M","longFmt":"-85,000,000"},"otherCashflowsFromFinancingActivities":{"raw":-44000000,"fmt":"-44M","longFmt":"-44,000,000"},"totalCashFromFinancingActivities":{"raw":-126000000,"fmt":"-126M","longFmt":"-126,000,000"},"changeInCash":{"raw":18000000,"fmt":"18M","longFmt":"18,000,000"},"issuanceOfStock":{"raw":3000000,"fmt":"3M","longFmt":"3,000,000"}},{"maxAge":1,"endDate":{"raw":1546214400,"fmt":"2018-12-31"},"netIncome":{"raw":-452000000,"fmt":"-452M","longFmt":"-452,000,000"},"depreciation":{"raw":15000000,"fmt":"15M","longFmt":"15,000,000"},"changeToNetincome":{"raw":614000000,"fmt":"614M","longFmt":"614,000,000"},"changeToAccountReceivables":{"raw":5000000,"fmt":"5M","longFmt":"5,000,000"},"changeToLiabilities":{"raw":-75000000,"fmt":"-75M","longFmt":"-75,000,000"},"changeToOperatingActivities":{"raw":217000000,"fmt":"217M","longFmt":"217,000,000"},"totalCashFromOperatingActivities":{"raw":355000000,"fmt":"355M","longFmt":"355,000,000"},"capitalExpenditures":{"raw":-6000000,"fmt":"-6M","longFmt":"-6,000,000"},"investments":{"raw":-64000000,"fmt":"-64M","longFmt":"-64,000,000"},"totalCashflowsFromInvestingActivities":{"raw":-71000000,"fmt":"-71M","longFmt":"-71,000,000"},"dividendsPaid":{"raw":-85000000,"fmt":"-85M","longFmt":"-85,000,000"},"netBorrowings":{"raw":2000000,"fmt":"2M","longFmt":"2,000,000"},"otherCashflowsFromFinancingActivities":{"raw":-35000000,"fmt":"-35M","longFmt":"-35,000,000"},"totalCashFromFinancingActivities":{"raw":-116000000,"fmt":"-116M","longFmt":"-116,000,000"},"changeInCash":{"raw":168000000,"fmt":"168M","longFmt":"168,000,000"},"issuanceOfStock":{"raw":2000000,"fmt":"2M","longFmt":"2,000,000"}},{"maxAge":1,"endDate":{"raw":1538265600,"fmt":"2018-09-30"},"netIncome":{"raw":553000000,"fmt":"553M","longFmt":"553,000,000"},"depreciation":{"raw":16000000,"fmt":"16M","longFmt":"16,000,000"},"changeToNetincome":{"raw":-274000000,"fmt":"-274M","longFmt":"-274,000,000"},"changeToAccountReceivables":{"raw":15000000,"fmt":"15M","longFmt":"15,000,000"},"changeToLiabilities":{"raw":13000000,"fmt":"13M","longFmt":"13,000,000"},"changeToOperatingActivities":{"raw":160000000,"fmt":"160M","longFmt":"160,000,000"},"totalCashFromOperatingActivities":{"raw":362000000,"fmt":"362M","longFmt":"362,000,000"},"capitalExpenditures":{"raw":-5000000,"fmt":"-5M","longFmt":"-5,000,000"},"investments":{"raw":-107000000,"fmt":"-107M","longFmt":"-107,000,000"},"totalCashflowsFromInvestingActivities":{"raw":-115000000,"fmt":"-115M","longFmt":"-115,000,000"},"dividendsPaid":{"raw":-85000000,"fmt":"-85M","longFmt":"-85,000,000"},"netBorrowings":{"raw":-31000000,"fmt":"-31M","longFmt":"-31,000,000"},"otherCashflowsFromFinancingActivities":{"raw":-38000000,"fmt":"-38M","longFmt":"-38,000,000"},"totalCashFromFinancingActivities":{"raw":-152000000,"fmt":"-152M","longFmt":"-152,000,000"},"changeInCash":{"raw":95000000,"fmt":"95M","longFmt":"95,000,000"},"issuanceOfStock":{"raw":2000000,"fmt":"2M","longFmt":"2,000,000"}},{"maxAge":1,"endDate":{"raw":1530316800,"fmt":"2018-06-30"},"netIncome":{"raw":217000000,"fmt":"217M","longFmt":"217,000,000"},"depreciation":{"raw":14000000,"fmt":"14M","longFmt":"14,000,000"},"changeToNetincome":{"raw":-68000000,"fmt":"-68M","longFmt":"-68,000,000"},"changeToAccountReceivables":{"raw":-103000000,"fmt":"-103M","longFmt":"-103,000,000"},"changeToLiabilities":{"raw":119000000,"fmt":"119M","longFmt":"119,000,000"},"changeToOperatingActivities":{"raw":158000000,"fmt":"158M","longFmt":"158,000,000"},"totalCashFromOperatingActivities":{"raw":310000000,"fmt":"310M","longFmt":"310,000,000"},"capitalExpenditures":{"raw":-6000000,"fmt":"-6M","longFmt":"-6,000,000"},"investments":{"raw":-201000000,"fmt":"-201M","longFmt":"-201,000,000"},"totalCashflowsFromInvestingActivities":{"raw":-211000000,"fmt":"-211M","longFmt":"-211,000,000"},"dividendsPaid":{"raw":-86000000,"fmt":"-86M","longFmt":"-86,000,000"},"netBorrowings":{"raw":37000000,"fmt":"37M","longFmt":"37,000,000"},"otherCashflowsFromFinancingActivities":{"raw":-24000000,"fmt":"-24M","longFmt":"-24,000,000"},"totalCashFromFinancingActivities":{"raw":-182000000,"fmt":"-182M","longFmt":"-182,000,000"},"changeInCash":{"raw":-83000000,"fmt":"-83M","longFmt":"-83,000,000"},"repurchaseOfStock":{"raw":-110000000,"fmt":"-110M","longFmt":"-110,000,000"},"issuanceOfStock":{"raw":1000000,"fmt":"1M","longFmt":"1,000,000"}}],"maxAge":86400},"defaultKeyStatistics":{"maxAge":1,"priceHint":{"raw":2,"fmt":"2","longFmt":"2"},"enterpriseValue":{"raw":17498150912,"fmt":"17.5B","longFmt":"17,498,150,912"},"forwardPE":{"raw":28.762802,"fmt":"28.76"},"profitMargins":{"raw":0.15973,"fmt":"15.97%"},"floatShares":{"raw":159251917,"fmt":"159.25M","longFmt":"159,251,917"},"sharesOutstanding":{"raw":163230000,"fmt":"163.23M","longFmt":"163,230,000"},"sharesShort":{"raw":2349995,"fmt":"2.35M","longFmt":"2,349,995"},"sharesShortPriorMonth":{"raw":2312383,"fmt":"2.31M","longFmt":"2,312,383"},"sharesShortPreviousMonthDate":{"raw":1559260800,"fmt":"2019-05-31"},"dateShortInterest":{"raw":1561680000,"fmt":"2019-06-28"},"sharesPercentSharesOut":{"raw":0.014400001,"fmt":"1.44%"},"heldPercentInsiders":{"raw":0.06589,"fmt":"6.59%"},"heldPercentInstitutions":{"raw":0.65362,"fmt":"65.36%"},"shortRatio":{"raw":2.78,"fmt":"2.78"},"shortPercentOfFloat":{"raw":0.0176,"fmt":"1.76%"},"beta":{"raw":0.560854,"fmt":"0.56"},"morningStarOverallRating":{},"morningStarRiskRating":{},"category":null,"bookValue":{"raw":52.88,"fmt":"52.88"},"priceToBook":{"raw":2.017965,"fmt":"2.02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},"revenueQuarterlyGrowth":{},"netIncomeToCommon":{"raw":1013000000,"fmt":"1.01B","longFmt":"1,013,000,000"},"trailingEps":{"raw":6.156,"fmt":"6.16"},"forwardEps":{"raw":3.71,"fmt":"3.71"},"pegRatio":{"raw":4.96,"fmt":"4.96"},"lastSplitFactor":"100/105","lastSplitDate":{"raw":1112572800,"fmt":"2005-04-04"},"enterpriseToRevenue":{"raw":2.759,"fmt":"2.76"},"enterpriseToEbitda":{"raw":13.617,"fmt":"13.62"},"52WeekChange":{"raw":0.5057131,"fmt":"50.57%"},"SandP52WeekChange":{"raw":0.0604316,"fmt":"6.04%"},"lastDividendValue":{},"lastCapGain":{},"annualHoldingsTurnover":{}},"financialData":{"maxAge":86400,"currentPrice":{"raw":106.71,"fmt":"106.71"},"targetHighPrice":{"raw":120.0,"fmt":"120.00"},"targetLowPrice":{"raw":80.0,"fmt":"80.00"},"targetMeanPrice":{"raw":98.38,"fmt":"98.38"},"targetMedianPrice":{"raw":95.0,"fmt":"95.00"},"recommendationMean":{"raw":2.9,"fmt":"2.90"},"recommendationKey":"hold","numberOfAnalystOpinions":{"raw":8,"fmt":"8","longFmt":"8"},"totalCash":{"raw":802000000,"fmt":"802M","longFmt":"802,000,000"},"totalCashPerShare":{"raw":4.913,"fmt":"4.91"},"ebitda":{"raw":1284999936,"fmt":"1.28B","longFmt":"1,284,999,936"},"totalDebt":{"raw":877000000,"fmt":"877M","longFmt":"877,000,000"},"quickRatio":{"raw":0.967,"fmt":"0.97"},"currentRatio":{"raw":1.276,"fmt":"1.28"},"totalRevenue":{"raw":6342000128,"fmt":"6.34B","longFmt":"6,342,000,128"},"debtToEquity":{"raw":10.162,"fmt":"10.16"},"revenuePerShare":{"raw":38.92,"fmt":"38.92"},"returnOnAssets":{"raw":0.03405,"fmt":"3.40%"},"returnOnEquity":{"raw":0.12222,"fmt":"12.22%"},"grossProfits":{"raw":395000000,"fmt":"395M","longFmt":"395,000,000"},"freeCashflow":{"raw":626000000,"fmt":"626M","longFmt":"626,000,000"},"operatingCashflow":{"raw":1227000064,"fmt":"1.23B","longFmt":"1,227,000,064"},"earningsGrowth":{},"revenueGrowth":{"raw":0.764,"fmt":"76.40%"},"grossMargins":{"raw":0.20782,"fmt":"20.78%"},"ebitdaMargins":{"raw":0.20261998,"fmt":"20.26%"},"operatingMargins":{"raw":0.19253,"fmt":"19.25%"},"profitMargins":{"raw":0.15973,"fmt":"15.97%"},"financialCurrency":"USD"}}],"error":null}} </t>
  </si>
  <si>
    <t xml:space="preserve">{"quoteSummary":{"result":[{"cashflowStatementHistoryQuarterly":{"cashflowStatements":[{"maxAge":1,"endDate":{"raw":1553990400,"fmt":"2019-03-31"},"netIncome":{"raw":1040000000,"fmt":"1.04B","longFmt":"1,040,000,000"},"depreciation":{"raw":76000000,"fmt":"76M","longFmt":"76,000,000"},"changeToNetincome":{"raw":-66000000,"fmt":"-66M","longFmt":"-66,000,000"},"changeToAccountReceivables":{"raw":278000000,"fmt":"278M","longFmt":"278,000,000"},"changeToLiabilities":{"raw":-228000000,"fmt":"-228M","longFmt":"-228,000,000"},"changeToOperatingActivities":{"raw":-44000000,"fmt":"-44M","longFmt":"-44,000,000"},"totalCashFromOperatingActivities":{"raw":1322000000,"fmt":"1.32B","longFmt":"1,322,000,000"},"investments":{"raw":-596000000,"fmt":"-596M","longFmt":"-596,000,000"},"otherCashflowsFromInvestingActivities":{"raw":-77000000,"fmt":"-77M","longFmt":"-77,000,000"},"totalCashflowsFromInvestingActivities":{"raw":-673000000,"fmt":"-673M","longFmt":"-673,000,000"},"dividendsPaid":{"raw":-336000000,"fmt":"-336M","longFmt":"-336,000,000"},"netBorrowings":{"raw":1000000,"fmt":"1M","longFmt":"1,000,000"},"otherCashflowsFromFinancingActivities":{"raw":37000000,"fmt":"37M","longFmt":"37,000,000"},"totalCashFromFinancingActivities":{"raw":-630000000,"fmt":"-630M","longFmt":"-630,000,000"},"effectOfExchangeRate":{"raw":34000000,"fmt":"34M","longFmt":"34,000,000"},"changeInCash":{"raw":53000000,"fmt":"53M","longFmt":"53,000,000"},"repurchaseOfStock":{"raw":-367000000,"fmt":"-367M","longFmt":"-367,000,000"},"issuanceOfStock":{"raw":35000000,"fmt":"35M","longFmt":"35,000,000"}},{"maxAge":1,"endDate":{"raw":1546214400,"fmt":"2018-12-31"},"netIncome":{"raw":355000000,"fmt":"355M","longFmt":"355,000,000"},"depreciation":{"raw":86000000,"fmt":"86M","longFmt":"86,000,000"},"changeToNetincome":{"raw":1149000000,"fmt":"1.15B","longFmt":"1,149,000,000"},"changeToAccountReceivables":{"raw":93000000,"fmt":"93M","longFmt":"93,000,000"},"changeToLiabilities":{"raw":422000000,"fmt":"422M","longFmt":"422,000,000"},"changeToOperatingActivities":{"raw":-501000000,"fmt":"-501M","longFmt":"-501,000,000"},"totalCashFromOperatingActivities":{"raw":1583000000,"fmt":"1.58B","longFmt":"1,583,000,000"},"investments":{"raw":-805000000,"fmt":"-805M","longFmt":"-805,000,000"},"otherCashflowsFromInvestingActivities":{"raw":-3000000,"fmt":"-3M","longFmt":"-3,000,000"},"totalCashflowsFromInvestingActivities":{"raw":-808000000,"fmt":"-808M","longFmt":"-808,000,000"},"dividendsPaid":{"raw":-336000000,"fmt":"-336M","longFmt":"-336,000,000"},"netBorrowings":{"raw":4000000,"fmt":"4M","longFmt":"4,000,000"},"otherCashflowsFromFinancingActivities":{"raw":48000000,"fmt":"48M","longFmt":"48,000,000"},"totalCashFromFinancingActivities":{"raw":-567000000,"fmt":"-567M","longFmt":"-567,000,000"},"effectOfExchangeRate":{"raw":-25000000,"fmt":"-25M","longFmt":"-25,000,000"},"changeInCash":{"raw":183000000,"fmt":"183M","longFmt":"183,000,000"},"repurchaseOfStock":{"raw":-312000000,"fmt":"-312M","longFmt":"-312,000,000"},"issuanceOfStock":{"raw":29000000,"fmt":"29M","longFmt":"29,000,000"}},{"maxAge":1,"endDate":{"raw":1538265600,"fmt":"2018-09-30"},"netIncome":{"raw":1231000000,"fmt":"1.23B","longFmt":"1,231,000,000"},"depreciation":{"raw":83000000,"fmt":"83M","longFmt":"83,000,000"},"changeToNetincome":{"raw":-338000000,"fmt":"-338M","longFmt":"-338,000,000"},"changeToAccountReceivables":{"raw":55000000,"fmt":"55M","longFmt":"55,000,000"},"changeToLiabilities":{"raw":461000000,"fmt":"461M","longFmt":"461,000,000"},"changeToOperatingActivities":{"raw":250000000,"fmt":"250M","longFmt":"250,000,000"},"totalCashFromOperatingActivities":{"raw":1700000000,"fmt":"1.7B","longFmt":"1,700,000,000"},"investments":{"raw":-1055000000,"fmt":"-1.05B","longFmt":"-1,055,000,000"},"otherCashflowsFromInvestingActivities":{"raw":188000000,"fmt":"188M","longFmt":"188,000,000"},"totalCashflowsFromInvestingActivities":{"raw":-867000000,"fmt":"-867M","longFmt":"-867,000,000"},"dividendsPaid":{"raw":-340000000,"fmt":"-340M","longFmt":"-340,000,000"},"netBorrowings":{"raw":-100000000,"fmt":"-100M","longFmt":"-100,000,000"},"otherCashflowsFromFinancingActivities":{"raw":24000000,"fmt":"24M","longFmt":"24,000,000"},"totalCashFromFinancingActivities":{"raw":-775000000,"fmt":"-775M","longFmt":"-775,000,000"},"effectOfExchangeRate":{"raw":-2000000,"fmt":"-2M","longFmt":"-2,000,000"},"changeInCash":{"raw":56000000,"fmt":"56M","longFmt":"56,000,000"},"repurchaseOfStock":{"raw":-385000000,"fmt":"-385M","longFmt":"-385,000,000"},"issuanceOfStock":{"raw":26000000,"fmt":"26M","longFmt":"26,000,000"}},{"maxAge":1,"endDate":{"raw":1530316800,"fmt":"2018-06-30"},"netIncome":{"raw":1294000000,"fmt":"1.29B","longFmt":"1,294,000,000"},"depreciation":{"raw":85000000,"fmt":"85M","longFmt":"85,000,000"},"changeToNetincome":{"raw":-73000000,"fmt":"-73M","longFmt":"-73,000,000"},"changeToAccountReceivables":{"raw":-955000000,"fmt":"-955M","longFmt":"-955,000,000"},"changeToLiabilities":{"raw":759000000,"fmt":"759M","longFmt":"759,000,000"},"changeToOperatingActivities":{"raw":400000000,"fmt":"400M","longFmt":"400,000,000"},"totalCashFromOperatingActivities":{"raw":1646000000,"fmt":"1.65B","longFmt":"1,646,000,000"},"investments":{"raw":-449000000,"fmt":"-449M","longFmt":"-449,000,000"},"otherCashflowsFromInvestingActivities":{"raw":70000000,"fmt":"70M","longFmt":"70,000,000"},"totalCashflowsFromInvestingActivities":{"raw":-379000000,"fmt":"-379M","longFmt":"-379,000,000"},"dividendsPaid":{"raw":-331000000,"fmt":"-331M","longFmt":"-331,000,000"},"netBorrowings":{"raw":-1603000000,"fmt":"-1.6B","longFmt":"-1,603,000,000"},"otherCashflowsFromFinancingActivities":{"raw":10000000,"fmt":"10M","longFmt":"10,000,000"},"totalCashFromFinancingActivities":{"raw":-2216000000,"fmt":"-2.22B","longFmt":"-2,216,000,000"},"effectOfExchangeRate":{"raw":-63000000,"fmt":"-63M","longFmt":"-63,000,000"},"changeInCash":{"raw":-1012000000,"fmt":"-1.01B","longFmt":"-1,012,000,000"},"repurchaseOfStock":{"raw":-318000000,"fmt":"-318M","longFmt":"-318,000,000"},"issuanceOfStock":{"raw":26000000,"fmt":"26M","longFmt":"26,000,000"}}],"maxAge":86400},"defaultKeyStatistics":{"maxAge":1,"priceHint":{"raw":2,"fmt":"2","longFmt":"2"},"enterpriseValue":{"raw":80560070656,"fmt":"80.56B","longFmt":"80,560,070,656"},"forwardPE":{"raw":13.157111,"fmt":"13.16"},"profitMargins":{"raw":0.1197,"fmt":"11.97%"},"floatShares":{"raw":454867099,"fmt":"454.87M","longFmt":"454,867,099"},"sharesOutstanding":{"raw":457871008,"fmt":"457.87M","longFmt":"457,871,008"},"sharesShort":{"raw":5975821,"fmt":"5.98M","longFmt":"5,975,821"},"sharesShortPriorMonth":{"raw":7531317,"fmt":"7.53M","longFmt":"7,531,317"},"sharesShortPreviousMonthDate":{"raw":1559260800,"fmt":"2019-05-31"},"dateShortInterest":{"raw":1561680000,"fmt":"2019-06-28"},"sharesPercentSharesOut":{"raw":0.013099999,"fmt":"1.31%"},"heldPercentInsiders":{"raw":0.0061799996,"fmt":"0.62%"},"heldPercentInstitutions":{"raw":0.90549004,"fmt":"90.55%"},"shortRatio":{"raw":3.93,"fmt":"3.93"},"shortPercentOfFloat":{"raw":0.013099999,"fmt":"1.31%"},"beta":{"raw":0.584799,"fmt":"0.58"},"morningStarOverallRating":{},"morningStarRiskRating":{},"category":null,"bookValue":{"raw":114.268,"fmt":"114.27"},"priceToBook":{"raw":1.2953539,"fmt":"1.30"},"annualReportExpenseRatio":{},"ytdReturn":{},"beta3Year":{},"totalAssets":{},"yield":{},"fundFamily":null,"fundInceptionDate":{},"legalType":null,"threeYearAverageReturn":{},"fiveYearAverageReturn":{},"priceToSalesTrailing12Months":{},"lastFiscalYearEnd":{"raw":1546214400,"fmt":"2018-12-31"},"nextFiscalYearEnd":{"raw":1609372800,"fmt":"2020-12-31"},"mostRecentQuarter":{"raw":1553990400,"fmt":"2019-03-31"},"earningsQuarterlyGrowth":{"raw":-0.039,"fmt":"-3.90%"},"revenueQuarterlyGrowth":{},"netIncomeToCommon":{"raw":3920000000,"fmt":"3.92B","longFmt":"3,920,000,000"},"trailingEps":{"raw":8.437,"fmt":"8.44"},"forwardEps":{"raw":11.25,"fmt":"11.25"},"pegRatio":{"raw":1.34,"fmt":"1.34"},"lastSplitFactor":"2/1","lastSplitDate":{"raw":1145404800,"fmt":"2006-04-19"},"enterpriseToRevenue":{"raw":2.46,"fmt":"2.46"},"enterpriseToEbitda":{"raw":15.501,"fmt":"15.50"},"52WeekChange":{"raw":0.10706282,"fmt":"10.71%"},"SandP52WeekChange":{"raw":0.0604316,"fmt":"6.04%"},"lastDividendValue":{},"lastCapGain":{},"annualHoldingsTurnover":{}},"financialData":{"maxAge":86400,"currentPrice":{"raw":148.0175,"fmt":"148.02"},"targetHighPrice":{"raw":172.0,"fmt":"172.00"},"targetLowPrice":{"raw":129.0,"fmt":"129.00"},"targetMeanPrice":{"raw":156.47,"fmt":"156.47"},"targetMedianPrice":{"raw":158.0,"fmt":"158.00"},"recommendationMean":{"raw":2.5,"fmt":"2.50"},"recommendationKey":"buy","numberOfAnalystOpinions":{"raw":17,"fmt":"17","longFmt":"17"},"totalCash":{"raw":4349000192,"fmt":"4.35B","longFmt":"4,349,000,192"},"totalCashPerShare":{"raw":9.498,"fmt":"9.5"},"ebitda":{"raw":5197000192,"fmt":"5.2B","longFmt":"5,197,000,192"},"totalDebt":{"raw":17016000512,"fmt":"17.02B","longFmt":"17,016,000,512"},"quickRatio":{"raw":0.151,"fmt":"0.15"},"currentRatio":{"raw":0.365,"fmt":"0.37"},"totalRevenue":{"raw":32747999232,"fmt":"32.75B","longFmt":"32,747,999,232"},"debtToEquity":{"raw":32.501,"fmt":"32.50"},"revenuePerShare":{"raw":70.898,"fmt":"70.90"},"returnOnAssets":{"raw":0.01789,"fmt":"1.79%"},"returnOnEquity":{"raw":0.07564,"fmt":"7.56%"},"grossProfits":{"raw":8224000000,"fmt":"8.22B","longFmt":"8,224,000,000"},"freeCashflow":{"raw":4038874880,"fmt":"4.04B","longFmt":"4,038,874,880"},"operatingCashflow":{"raw":6250999808,"fmt":"6.25B","longFmt":"6,250,999,808"},"earningsGrowth":{"raw":-0.022,"fmt":"-2.20%"},"revenueGrowth":{"raw":0.009,"fmt":"0.90%"},"grossMargins":{"raw":0.25198,"fmt":"25.20%"},"ebitdaMargins":{"raw":0.1587,"fmt":"15.87%"},"operatingMargins":{"raw":0.14862001,"fmt":"14.86%"},"profitMargins":{"raw":0.1197,"fmt":"11.97%"},"financialCurrency":"USD"}}],"error":null}} </t>
  </si>
  <si>
    <t>DD</t>
  </si>
  <si>
    <t>LHX</t>
  </si>
  <si>
    <t xml:space="preserve">{"quoteSummary":{"result":[{"cashflowStatementHistoryQuarterly":{"cashflowStatements":[{"maxAge":1,"endDate":{"raw":1553817600,"fmt":"2019-03-29"},"netIncome":{"raw":243000000,"fmt":"243M","longFmt":"243,000,000"},"depreciation":{"raw":64000000,"fmt":"64M","longFmt":"64,000,000"},"changeToNetincome":{"raw":87000000,"fmt":"87M","longFmt":"87,000,000"},"changeToAccountReceivables":{"raw":-11000000,"fmt":"-11M","longFmt":"-11,000,000"},"changeToLiabilities":{"raw":-11000000,"fmt":"-11M","longFmt":"-11,000,000"},"changeToInventory":{"raw":-8000000,"fmt":"-8M","longFmt":"-8,000,000"},"totalCashFromOperatingActivities":{"raw":405000000,"fmt":"405M","longFmt":"405,000,000"},"capitalExpenditures":{"raw":-37000000,"fmt":"-37M","longFmt":"-37,000,000"},"totalCashflowsFromInvestingActivities":{"raw":-37000000,"fmt":"-37M","longFmt":"-37,000,000"},"dividendsPaid":{"raw":-81000000,"fmt":"-81M","longFmt":"-81,000,000"},"netBorrowings":{"raw":-301000000,"fmt":"-301M","longFmt":"-301,000,000"},"otherCashflowsFromFinancingActivities":{"raw":-4000000,"fmt":"-4M","longFmt":"-4,000,000"},"totalCashFromFinancingActivities":{"raw":-380000000,"fmt":"-380M","longFmt":"-380,000,000"},"effectOfExchangeRate":{"raw":3000000,"fmt":"3M","longFmt":"3,000,000"},"changeInCash":{"raw":-9000000,"fmt":"-9M","longFmt":"-9,000,000"},"issuanceOfStock":{"raw":6000000,"fmt":"6M","longFmt":"6,000,000"}},{"maxAge":1,"endDate":{"raw":1545955200,"fmt":"2018-12-28"},"netIncome":{"raw":225000000,"fmt":"225M","longFmt":"225,000,000"},"depreciation":{"raw":64000000,"fmt":"64M","longFmt":"64,000,000"},"changeToNetincome":{"raw":-53000000,"fmt":"-53M","longFmt":"-53,000,000"},"changeToAccountReceivables":{"raw":-21000000,"fmt":"-21M","longFmt":"-21,000,000"},"changeToLiabilities":{"raw":109000000,"fmt":"109M","longFmt":"109,000,000"},"changeToInventory":{"raw":-11000000,"fmt":"-11M","longFmt":"-11,000,000"},"totalCashFromOperatingActivities":{"raw":352000000,"fmt":"352M","longFmt":"352,000,000"},"capitalExpenditures":{"raw":-36000000,"fmt":"-36M","longFmt":"-36,000,000"},"totalCashflowsFromInvestingActivities":{"raw":-36000000,"fmt":"-36M","longFmt":"-36,000,000"},"dividendsPaid":{"raw":-81000000,"fmt":"-81M","longFmt":"-81,000,000"},"netBorrowings":{"raw":-193000000,"fmt":"-193M","longFmt":"-193,000,000"},"otherCashflowsFromFinancingActivities":{"raw":-2000000,"fmt":"-2M","longFmt":"-2,000,000"},"totalCashFromFinancingActivities":{"raw":-273000000,"fmt":"-273M","longFmt":"-273,000,000"},"effectOfExchangeRate":{"raw":-5000000,"fmt":"-5M","longFmt":"-5,000,000"},"changeInCash":{"raw":38000000,"fmt":"38M","longFmt":"38,000,000"},"issuanceOfStock":{"raw":3000000,"fmt":"3M","longFmt":"3,000,000"}},{"maxAge":1,"endDate":{"raw":1538092800,"fmt":"2018-09-28"},"netIncome":{"raw":213000000,"fmt":"213M","longFmt":"213,000,000"},"depreciation":{"raw":65000000,"fmt":"65M","longFmt":"65,000,000"},"changeToNetincome":{"raw":-38000000,"fmt":"-38M","longFmt":"-38,000,000"},"changeToAccountReceivables":{"raw":-54000000,"fmt":"-54M","longFmt":"-54,000,000"},"changeToLiabilities":{"raw":-103000000,"fmt":"-103M","longFmt":"-103,000,000"},"changeToInventory":{"raw":-3000000,"fmt":"-3M","longFmt":"-3,000,000"},"totalCashFromOperatingActivities":{"raw":117000000,"fmt":"117M","longFmt":"117,000,000"},"capitalExpenditures":{"raw":-31000000,"fmt":"-31M","longFmt":"-31,000,000"},"totalCashflowsFromInvestingActivities":{"raw":-31000000,"fmt":"-31M","longFmt":"-31,000,000"},"dividendsPaid":{"raw":-82000000,"fmt":"-82M","longFmt":"-82,000,000"},"netBorrowings":{"raw":216000000,"fmt":"216M","longFmt":"216,000,000"},"otherCashflowsFromFinancingActivities":{"raw":-18000000,"fmt":"-18M","longFmt":"-18,000,000"},"totalCashFromFinancingActivities":{"raw":-69000000,"fmt":"-69M","longFmt":"-69,000,000"},"effectOfExchangeRate":{"raw":-5000000,"fmt":"-5M","longFmt":"-5,000,000"},"changeInCash":{"raw":17000000,"fmt":"17M","longFmt":"17,000,000"},"repurchaseOfStock":{"raw":-200000000,"fmt":"-200M","longFmt":"-200,000,000"},"issuanceOfStock":{"raw":15000000,"fmt":"15M","longFmt":"15,000,000"}},{"maxAge":1,"endDate":{"raw":1530230400,"fmt":"2018-06-29"},"netIncome":{"raw":217000000,"fmt":"217M","longFmt":"217,000,000"},"depreciation":{"raw":67000000,"fmt":"67M","longFmt":"67,000,000"},"changeToNetincome":{"raw":-11000000,"fmt":"-11M","longFmt":"-11,000,000"},"changeToAccountReceivables":{"raw":8000000,"fmt":"8M","longFmt":"8,000,000"},"changeToLiabilities":{"raw":146000000,"fmt":"146M","longFmt":"146,000,000"},"changeToInventory":{"raw":38000000,"fmt":"38M","longFmt":"38,000,000"},"totalCashFromOperatingActivities":{"raw":521000000,"fmt":"521M","longFmt":"521,000,000"},"capitalExpenditures":{"raw":-57000000,"fmt":"-57M","longFmt":"-57,000,000"},"otherCashflowsFromInvestingActivities":{"raw":-3000000,"fmt":"-3M","longFmt":"-3,000,000"},"totalCashflowsFromInvestingActivities":{"raw":-60000000,"fmt":"-60M","longFmt":"-60,000,000"},"dividendsPaid":{"raw":-67000000,"fmt":"-67M","longFmt":"-67,000,000"},"netBorrowings":{"raw":-456000000,"fmt":"-456M","longFmt":"-456,000,000"},"otherCashflowsFromFinancingActivities":{"raw":-14000000,"fmt":"-14M","longFmt":"-14,000,000"},"totalCashFromFinancingActivities":{"raw":-609000000,"fmt":"-609M","longFmt":"-609,000,000"},"effectOfExchangeRate":{"raw":-7000000,"fmt":"-7M","longFmt":"-7,000,000"},"changeInCash":{"raw":-155000000,"fmt":"-155M","longFmt":"-155,000,000"},"repurchaseOfStock":{"raw":-75000000,"fmt":"-75M","longFmt":"-75,000,000"},"issuanceOfStock":{"raw":3000000,"fmt":"3M","longFmt":"3,000,000"}}],"maxAge":86400},"defaultKeyStatistics":{"maxAge":1,"priceHint":{"raw":2,"fmt":"2","longFmt":"2"},"enterpriseValue":{"raw":26052939776,"fmt":"26.05B","longFmt":"26,052,939,776"},"forwardPE":{},"profitMargins":{"raw":0.1381,"fmt":"13.81%"},"floatShares":{"raw":117472362,"fmt":"117.47M","longFmt":"117,472,362"},"sharesOutstanding":{"raw":117507000,"fmt":"117.51M","longFmt":"117,507,000"},"sharesShort":{"raw":12907342,"fmt":"12.91M","longFmt":"12,907,342"},"sharesShortPriorMonth":{"raw":11097490,"fmt":"11.1M","longFmt":"11,097,490"},"sharesShortPreviousMonthDate":{"raw":1557878400,"fmt":"2019-05-15"},"dateShortInterest":{"raw":1560470400,"fmt":"2019-06-14"},"sharesPercentSharesOut":{"raw":0.1093,"fmt":"10.93%"},"heldPercentInsiders":{},"heldPercentInstitutions":{},"shortRatio":{"raw":11.95,"fmt":"11.95"},"shortPercentOfFloat":{"raw":0.1447,"fmt":"14.47%"},"beta":{"raw":0.866942,"fmt":"0.87"},"morningStarOverallRating":{},"morningStarRiskRating":{},"category":null,"bookValue":{},"priceToBook":{},"annualReportExpenseRatio":{},"ytdReturn":{},"beta3Year":{},"totalAssets":{},"yield":{},"fundFamily":null,"fundInceptionDate":{},"legalType":null,"threeYearAverageReturn":{},"fiveYearAverageReturn":{},"priceToSalesTrailing12Months":{},"lastFiscalYearEnd":{"raw":1530230400,"fmt":"2018-06-29"},"nextFiscalYearEnd":{"raw":1593388800,"fmt":"2020-06-29"},"mostRecentQuarter":{"raw":1553817600,"fmt":"2019-03-29"},"earningsQuarterlyGrowth":{"raw":0.24,"fmt":"24.00%"},"revenueQuarterlyGrowth":{},"netIncomeToCommon":{"raw":910000000,"fmt":"910M","longFmt":"910,000,000"},"trailingEps":{},"forwardEps":{},"pegRatio":{},"lastSplitFactor":null,"lastSplitDate":{},"enterpriseToRevenue":{"raw":3.941,"fmt":"3.94"},"enterpriseToEbitda":{"raw":16.605,"fmt":"16.60"},"52WeekChange":{"raw":"Infinity","fmt":"âˆž%"},"SandP52WeekChange":{"raw":0.0604316,"fmt":"6.04%"},"lastDividendValue":{},"lastCapGain":{},"annualHoldingsTurnover":{}},"financialData":{"maxAge":86400,"currentPrice":{"raw":195.42,"fmt":"195.42"},"targetHighPrice":{},"targetLowPrice":{},"targetMeanPrice":{},"targetMedianPrice":{},"recommendationMean":{},"recommendationKey":"none","numberOfAnalystOpinions":{},"totalCash":{"raw":334000000,"fmt":"334M","longFmt":"334,000,000"},"totalCashPerShare":{"raw":2.827,"fmt":"2.83"},"ebitda":{"raw":1568999936,"fmt":"1.57B","longFmt":"1,568,999,936"},"totalDebt":{"raw":3532000000,"fmt":"3.53B","longFmt":"3,532,000,000"},"quickRatio":{"raw":1.087,"fmt":"1.09"},"currentRatio":{"raw":1.423,"fmt":"1.42"},"totalRevenue":{"raw":6610999808,"fmt":"6.61B","longFmt":"6,610,999,808"},"debtToEquity":{"raw":97.921,"fmt":"97.92"},"revenuePerShare":{"raw":56.025,"fmt":"56.03"},"returnOnAssets":{"raw":0.08238,"fmt":"8.24%"},"returnOnEquity":{"raw":0.27017,"fmt":"27.02%"},"grossProfits":{"raw":2251000000,"fmt":"2.25B","longFmt":"2,251,000,000"},"freeCashflow":{"raw":1103124992,"fmt":"1.1B","longFmt":"1,103,124,992"},"operatingCashflow":{"raw":1395000064,"fmt":"1.4B","longFmt":"1,395,000,064"},"earningsGrowth":{"raw":0.247,"fmt":"24.70%"},"revenueGrowth":{"raw":0.106,"fmt":"10.60%"},"grossMargins":{"raw":0.36379,"fmt":"36.38%"},"ebitdaMargins":{"raw":0.23733,"fmt":"23.73%"},"operatingMargins":{"raw":0.198,"fmt":"19.80%"},"profitMargins":{"raw":0.1381,"fmt":"13.81%"},"financialCurrency":"USD"}}],"error":null}} </t>
  </si>
  <si>
    <t>https://cloud.iexapis.com/stable/stock/FLR/quote?token=pk_b5ab1e00fc7346fe9f92ab54c3ceaa87</t>
  </si>
  <si>
    <t>https://cloud.iexapis.com/stable/stock/DXC/quote?token=pk_b5ab1e00fc7346fe9f92ab54c3ceaa87</t>
  </si>
  <si>
    <t>https://cloud.iexapis.com/stable/stock/CPRI/quote?token=pk_b5ab1e00fc7346fe9f92ab54c3ceaa87</t>
  </si>
  <si>
    <t>https://cloud.iexapis.com/stable/stock/ABMD/quote?token=pk_b5ab1e00fc7346fe9f92ab54c3ceaa87</t>
  </si>
  <si>
    <t>https://cloud.iexapis.com/stable/stock/NOV/quote?token=pk_b5ab1e00fc7346fe9f92ab54c3ceaa87</t>
  </si>
  <si>
    <t>https://cloud.iexapis.com/stable/stock/XEC/quote?token=pk_b5ab1e00fc7346fe9f92ab54c3ceaa87</t>
  </si>
  <si>
    <t>https://cloud.iexapis.com/stable/stock/KHC/quote?token=pk_b5ab1e00fc7346fe9f92ab54c3ceaa87</t>
  </si>
  <si>
    <t>https://cloud.iexapis.com/stable/stock/JWN/quote?token=pk_b5ab1e00fc7346fe9f92ab54c3ceaa87</t>
  </si>
  <si>
    <t>https://cloud.iexapis.com/stable/stock/APA/quote?token=pk_b5ab1e00fc7346fe9f92ab54c3ceaa87</t>
  </si>
  <si>
    <t>https://cloud.iexapis.com/stable/stock/CTL/quote?token=pk_b5ab1e00fc7346fe9f92ab54c3ceaa87</t>
  </si>
  <si>
    <t>https://cloud.iexapis.com/stable/stock/CXO/quote?token=pk_b5ab1e00fc7346fe9f92ab54c3ceaa87</t>
  </si>
  <si>
    <t>https://cloud.iexapis.com/stable/stock/HAL/quote?token=pk_b5ab1e00fc7346fe9f92ab54c3ceaa87</t>
  </si>
  <si>
    <t>https://cloud.iexapis.com/stable/stock/M/quote?token=pk_b5ab1e00fc7346fe9f92ab54c3ceaa87</t>
  </si>
  <si>
    <t>https://cloud.iexapis.com/stable/stock/PVH/quote?token=pk_b5ab1e00fc7346fe9f92ab54c3ceaa87</t>
  </si>
  <si>
    <t>https://cloud.iexapis.com/stable/stock/GT/quote?token=pk_b5ab1e00fc7346fe9f92ab54c3ceaa87</t>
  </si>
  <si>
    <t>https://cloud.iexapis.com/stable/stock/MYL/quote?token=pk_b5ab1e00fc7346fe9f92ab54c3ceaa87</t>
  </si>
  <si>
    <t>https://cloud.iexapis.com/stable/stock/TPR/quote?token=pk_b5ab1e00fc7346fe9f92ab54c3ceaa87</t>
  </si>
  <si>
    <t>https://cloud.iexapis.com/stable/stock/MAC/quote?token=pk_b5ab1e00fc7346fe9f92ab54c3ceaa87</t>
  </si>
  <si>
    <t>https://cloud.iexapis.com/stable/stock/SLB/quote?token=pk_b5ab1e00fc7346fe9f92ab54c3ceaa87</t>
  </si>
  <si>
    <t>https://cloud.iexapis.com/stable/stock/NVDA/quote?token=pk_b5ab1e00fc7346fe9f92ab54c3ceaa87</t>
  </si>
  <si>
    <t>https://cloud.iexapis.com/stable/stock/AMG/quote?token=pk_b5ab1e00fc7346fe9f92ab54c3ceaa87</t>
  </si>
  <si>
    <t>https://cloud.iexapis.com/stable/stock/MRO/quote?token=pk_b5ab1e00fc7346fe9f92ab54c3ceaa87</t>
  </si>
  <si>
    <t>https://cloud.iexapis.com/stable/stock/GPS/quote?token=pk_b5ab1e00fc7346fe9f92ab54c3ceaa87</t>
  </si>
  <si>
    <t>https://cloud.iexapis.com/stable/stock/MPC/quote?token=pk_b5ab1e00fc7346fe9f92ab54c3ceaa87</t>
  </si>
  <si>
    <t>https://cloud.iexapis.com/stable/stock/DVN/quote?token=pk_b5ab1e00fc7346fe9f92ab54c3ceaa87</t>
  </si>
  <si>
    <t>https://cloud.iexapis.com/stable/stock/OXY/quote?token=pk_b5ab1e00fc7346fe9f92ab54c3ceaa87</t>
  </si>
  <si>
    <t>https://cloud.iexapis.com/stable/stock/STT/quote?token=pk_b5ab1e00fc7346fe9f92ab54c3ceaa87</t>
  </si>
  <si>
    <t>https://cloud.iexapis.com/stable/stock/MOS/quote?token=pk_b5ab1e00fc7346fe9f92ab54c3ceaa87</t>
  </si>
  <si>
    <t>https://cloud.iexapis.com/stable/stock/TRIP/quote?token=pk_b5ab1e00fc7346fe9f92ab54c3ceaa87</t>
  </si>
  <si>
    <t>https://cloud.iexapis.com/stable/stock/NWL/quote?token=pk_b5ab1e00fc7346fe9f92ab54c3ceaa87</t>
  </si>
  <si>
    <t>https://cloud.iexapis.com/stable/stock/BIIB/quote?token=pk_b5ab1e00fc7346fe9f92ab54c3ceaa87</t>
  </si>
  <si>
    <t>https://cloud.iexapis.com/stable/stock/IPGP/quote?token=pk_b5ab1e00fc7346fe9f92ab54c3ceaa87</t>
  </si>
  <si>
    <t>https://cloud.iexapis.com/stable/stock/REGN/quote?token=pk_b5ab1e00fc7346fe9f92ab54c3ceaa87</t>
  </si>
  <si>
    <t>https://cloud.iexapis.com/stable/stock/BMY/quote?token=pk_b5ab1e00fc7346fe9f92ab54c3ceaa87</t>
  </si>
  <si>
    <t>https://cloud.iexapis.com/stable/stock/CVS/quote?token=pk_b5ab1e00fc7346fe9f92ab54c3ceaa87</t>
  </si>
  <si>
    <t>https://cloud.iexapis.com/stable/stock/NTAP/quote?token=pk_b5ab1e00fc7346fe9f92ab54c3ceaa87</t>
  </si>
  <si>
    <t>https://cloud.iexapis.com/stable/stock/BHGE/quote?token=pk_b5ab1e00fc7346fe9f92ab54c3ceaa87</t>
  </si>
  <si>
    <t>https://cloud.iexapis.com/stable/stock/NBL/quote?token=pk_b5ab1e00fc7346fe9f92ab54c3ceaa87</t>
  </si>
  <si>
    <t>https://cloud.iexapis.com/stable/stock/ABBV/quote?token=pk_b5ab1e00fc7346fe9f92ab54c3ceaa87</t>
  </si>
  <si>
    <t>https://cloud.iexapis.com/stable/stock/CCL/quote?token=pk_b5ab1e00fc7346fe9f92ab54c3ceaa87</t>
  </si>
  <si>
    <t>https://cloud.iexapis.com/stable/stock/URI/quote?token=pk_b5ab1e00fc7346fe9f92ab54c3ceaa87</t>
  </si>
  <si>
    <t>https://cloud.iexapis.com/stable/stock/MAT/quote?token=pk_b5ab1e00fc7346fe9f92ab54c3ceaa87</t>
  </si>
  <si>
    <t>https://cloud.iexapis.com/stable/stock/LKQ/quote?token=pk_b5ab1e00fc7346fe9f92ab54c3ceaa87</t>
  </si>
  <si>
    <t>https://cloud.iexapis.com/stable/stock/HP/quote?token=pk_b5ab1e00fc7346fe9f92ab54c3ceaa87</t>
  </si>
  <si>
    <t>https://cloud.iexapis.com/stable/stock/EA/quote?token=pk_b5ab1e00fc7346fe9f92ab54c3ceaa87</t>
  </si>
  <si>
    <t>https://cloud.iexapis.com/stable/stock/ALGN/quote?token=pk_b5ab1e00fc7346fe9f92ab54c3ceaa87</t>
  </si>
  <si>
    <t>https://cloud.iexapis.com/stable/stock/DD/quote?token=pk_b5ab1e00fc7346fe9f92ab54c3ceaa87</t>
  </si>
  <si>
    <t>https://cloud.iexapis.com/stable/stock/WY/quote?token=pk_b5ab1e00fc7346fe9f92ab54c3ceaa87</t>
  </si>
  <si>
    <t>https://cloud.iexapis.com/stable/stock/CNC/quote?token=pk_b5ab1e00fc7346fe9f92ab54c3ceaa87</t>
  </si>
  <si>
    <t>https://cloud.iexapis.com/stable/stock/WDC/quote?token=pk_b5ab1e00fc7346fe9f92ab54c3ceaa87</t>
  </si>
  <si>
    <t>https://cloud.iexapis.com/stable/stock/FOXA/quote?token=pk_b5ab1e00fc7346fe9f92ab54c3ceaa87</t>
  </si>
  <si>
    <t>https://cloud.iexapis.com/stable/stock/AOS/quote?token=pk_b5ab1e00fc7346fe9f92ab54c3ceaa87</t>
  </si>
  <si>
    <t>https://cloud.iexapis.com/stable/stock/KR/quote?token=pk_b5ab1e00fc7346fe9f92ab54c3ceaa87</t>
  </si>
  <si>
    <t>https://cloud.iexapis.com/stable/stock/PXD/quote?token=pk_b5ab1e00fc7346fe9f92ab54c3ceaa87</t>
  </si>
  <si>
    <t>https://cloud.iexapis.com/stable/stock/HBI/quote?token=pk_b5ab1e00fc7346fe9f92ab54c3ceaa87</t>
  </si>
  <si>
    <t>https://cloud.iexapis.com/stable/stock/FOX/quote?token=pk_b5ab1e00fc7346fe9f92ab54c3ceaa87</t>
  </si>
  <si>
    <t>https://cloud.iexapis.com/stable/stock/RHI/quote?token=pk_b5ab1e00fc7346fe9f92ab54c3ceaa87</t>
  </si>
  <si>
    <t>https://cloud.iexapis.com/stable/stock/GWW/quote?token=pk_b5ab1e00fc7346fe9f92ab54c3ceaa87</t>
  </si>
  <si>
    <t>https://cloud.iexapis.com/stable/stock/RL/quote?token=pk_b5ab1e00fc7346fe9f92ab54c3ceaa87</t>
  </si>
  <si>
    <t>https://cloud.iexapis.com/stable/stock/FFIV/quote?token=pk_b5ab1e00fc7346fe9f92ab54c3ceaa87</t>
  </si>
  <si>
    <t>https://cloud.iexapis.com/stable/stock/FANG/quote?token=pk_b5ab1e00fc7346fe9f92ab54c3ceaa87</t>
  </si>
  <si>
    <t>https://cloud.iexapis.com/stable/stock/CAG/quote?token=pk_b5ab1e00fc7346fe9f92ab54c3ceaa87</t>
  </si>
  <si>
    <t>https://cloud.iexapis.com/stable/stock/DVA/quote?token=pk_b5ab1e00fc7346fe9f92ab54c3ceaa87</t>
  </si>
  <si>
    <t>https://cloud.iexapis.com/stable/stock/HOG/quote?token=pk_b5ab1e00fc7346fe9f92ab54c3ceaa87</t>
  </si>
  <si>
    <t>https://cloud.iexapis.com/stable/stock/COP/quote?token=pk_b5ab1e00fc7346fe9f92ab54c3ceaa87</t>
  </si>
  <si>
    <t>https://cloud.iexapis.com/stable/stock/K/quote?token=pk_b5ab1e00fc7346fe9f92ab54c3ceaa87</t>
  </si>
  <si>
    <t>https://cloud.iexapis.com/stable/stock/MO/quote?token=pk_b5ab1e00fc7346fe9f92ab54c3ceaa87</t>
  </si>
  <si>
    <t>https://cloud.iexapis.com/stable/stock/RF/quote?token=pk_b5ab1e00fc7346fe9f92ab54c3ceaa87</t>
  </si>
  <si>
    <t>https://cloud.iexapis.com/stable/stock/CI/quote?token=pk_b5ab1e00fc7346fe9f92ab54c3ceaa87</t>
  </si>
  <si>
    <t>https://cloud.iexapis.com/stable/stock/FTI/quote?token=pk_b5ab1e00fc7346fe9f92ab54c3ceaa87</t>
  </si>
  <si>
    <t>https://cloud.iexapis.com/stable/stock/EMN/quote?token=pk_b5ab1e00fc7346fe9f92ab54c3ceaa87</t>
  </si>
  <si>
    <t>https://cloud.iexapis.com/stable/stock/SLG/quote?token=pk_b5ab1e00fc7346fe9f92ab54c3ceaa87</t>
  </si>
  <si>
    <t>https://cloud.iexapis.com/stable/stock/CAH/quote?token=pk_b5ab1e00fc7346fe9f92ab54c3ceaa87</t>
  </si>
  <si>
    <t>https://cloud.iexapis.com/stable/stock/ETFC/quote?token=pk_b5ab1e00fc7346fe9f92ab54c3ceaa87</t>
  </si>
  <si>
    <t>https://cloud.iexapis.com/stable/stock/GE/quote?token=pk_b5ab1e00fc7346fe9f92ab54c3ceaa87</t>
  </si>
  <si>
    <t>https://cloud.iexapis.com/stable/stock/WFC/quote?token=pk_b5ab1e00fc7346fe9f92ab54c3ceaa87</t>
  </si>
  <si>
    <t>https://cloud.iexapis.com/stable/stock/TAP/quote?token=pk_b5ab1e00fc7346fe9f92ab54c3ceaa87</t>
  </si>
  <si>
    <t>https://cloud.iexapis.com/stable/stock/ADM/quote?token=pk_b5ab1e00fc7346fe9f92ab54c3ceaa87</t>
  </si>
  <si>
    <t>https://cloud.iexapis.com/stable/stock/COTY/quote?token=pk_b5ab1e00fc7346fe9f92ab54c3ceaa87</t>
  </si>
  <si>
    <t>https://cloud.iexapis.com/stable/stock/IP/quote?token=pk_b5ab1e00fc7346fe9f92ab54c3ceaa87</t>
  </si>
  <si>
    <t>https://cloud.iexapis.com/stable/stock/ILMN/quote?token=pk_b5ab1e00fc7346fe9f92ab54c3ceaa87</t>
  </si>
  <si>
    <t>https://cloud.iexapis.com/stable/stock/NLSN/quote?token=pk_b5ab1e00fc7346fe9f92ab54c3ceaa87</t>
  </si>
  <si>
    <t>https://cloud.iexapis.com/stable/stock/BHF/quote?token=pk_b5ab1e00fc7346fe9f92ab54c3ceaa87</t>
  </si>
  <si>
    <t>https://cloud.iexapis.com/stable/stock/CTSH/quote?token=pk_b5ab1e00fc7346fe9f92ab54c3ceaa87</t>
  </si>
  <si>
    <t>https://cloud.iexapis.com/stable/stock/HUM/quote?token=pk_b5ab1e00fc7346fe9f92ab54c3ceaa87</t>
  </si>
  <si>
    <t>https://cloud.iexapis.com/stable/stock/UNM/quote?token=pk_b5ab1e00fc7346fe9f92ab54c3ceaa87</t>
  </si>
  <si>
    <t>https://cloud.iexapis.com/stable/stock/HPQ/quote?token=pk_b5ab1e00fc7346fe9f92ab54c3ceaa87</t>
  </si>
  <si>
    <t>https://cloud.iexapis.com/stable/stock/KEY/quote?token=pk_b5ab1e00fc7346fe9f92ab54c3ceaa87</t>
  </si>
  <si>
    <t>https://cloud.iexapis.com/stable/stock/SNA/quote?token=pk_b5ab1e00fc7346fe9f92ab54c3ceaa87</t>
  </si>
  <si>
    <t>https://cloud.iexapis.com/stable/stock/HST/quote?token=pk_b5ab1e00fc7346fe9f92ab54c3ceaa87</t>
  </si>
  <si>
    <t>https://cloud.iexapis.com/stable/stock/MMM/quote?token=pk_b5ab1e00fc7346fe9f92ab54c3ceaa87</t>
  </si>
  <si>
    <t>https://cloud.iexapis.com/stable/stock/NRG/quote?token=pk_b5ab1e00fc7346fe9f92ab54c3ceaa87</t>
  </si>
  <si>
    <t>https://cloud.iexapis.com/stable/stock/HES/quote?token=pk_b5ab1e00fc7346fe9f92ab54c3ceaa87</t>
  </si>
  <si>
    <t>https://cloud.iexapis.com/stable/stock/WYNN/quote?token=pk_b5ab1e00fc7346fe9f92ab54c3ceaa87</t>
  </si>
  <si>
    <t>https://cloud.iexapis.com/stable/stock/NTRS/quote?token=pk_b5ab1e00fc7346fe9f92ab54c3ceaa87</t>
  </si>
  <si>
    <t>https://cloud.iexapis.com/stable/stock/COG/quote?token=pk_b5ab1e00fc7346fe9f92ab54c3ceaa87</t>
  </si>
  <si>
    <t>https://cloud.iexapis.com/stable/stock/NFLX/quote?token=pk_b5ab1e00fc7346fe9f92ab54c3ceaa87</t>
  </si>
  <si>
    <t>https://cloud.iexapis.com/stable/stock/LLY/quote?token=pk_b5ab1e00fc7346fe9f92ab54c3ceaa87</t>
  </si>
  <si>
    <t>https://cloud.iexapis.com/stable/stock/SCHW/quote?token=pk_b5ab1e00fc7346fe9f92ab54c3ceaa87</t>
  </si>
  <si>
    <t>https://cloud.iexapis.com/stable/stock/ROK/quote?token=pk_b5ab1e00fc7346fe9f92ab54c3ceaa87</t>
  </si>
  <si>
    <t>https://cloud.iexapis.com/stable/stock/JBHT/quote?token=pk_b5ab1e00fc7346fe9f92ab54c3ceaa87</t>
  </si>
  <si>
    <t>https://cloud.iexapis.com/stable/stock/SPG/quote?token=pk_b5ab1e00fc7346fe9f92ab54c3ceaa87</t>
  </si>
  <si>
    <t>https://cloud.iexapis.com/stable/stock/NCLH/quote?token=pk_b5ab1e00fc7346fe9f92ab54c3ceaa87</t>
  </si>
  <si>
    <t>https://cloud.iexapis.com/stable/stock/NUE/quote?token=pk_b5ab1e00fc7346fe9f92ab54c3ceaa87</t>
  </si>
  <si>
    <t>https://cloud.iexapis.com/stable/stock/LW/quote?token=pk_b5ab1e00fc7346fe9f92ab54c3ceaa87</t>
  </si>
  <si>
    <t>https://cloud.iexapis.com/stable/stock/PNR/quote?token=pk_b5ab1e00fc7346fe9f92ab54c3ceaa87</t>
  </si>
  <si>
    <t>https://cloud.iexapis.com/stable/stock/VNO/quote?token=pk_b5ab1e00fc7346fe9f92ab54c3ceaa87</t>
  </si>
  <si>
    <t>https://cloud.iexapis.com/stable/stock/HPE/quote?token=pk_b5ab1e00fc7346fe9f92ab54c3ceaa87</t>
  </si>
  <si>
    <t>https://cloud.iexapis.com/stable/stock/APTV/quote?token=pk_b5ab1e00fc7346fe9f92ab54c3ceaa87</t>
  </si>
  <si>
    <t>https://cloud.iexapis.com/stable/stock/GILD/quote?token=pk_b5ab1e00fc7346fe9f92ab54c3ceaa87</t>
  </si>
  <si>
    <t>https://cloud.iexapis.com/stable/stock/EMR/quote?token=pk_b5ab1e00fc7346fe9f92ab54c3ceaa87</t>
  </si>
  <si>
    <t>https://cloud.iexapis.com/stable/stock/STX/quote?token=pk_b5ab1e00fc7346fe9f92ab54c3ceaa87</t>
  </si>
  <si>
    <t>https://cloud.iexapis.com/stable/stock/PSX/quote?token=pk_b5ab1e00fc7346fe9f92ab54c3ceaa87</t>
  </si>
  <si>
    <t>https://cloud.iexapis.com/stable/stock/AGN/quote?token=pk_b5ab1e00fc7346fe9f92ab54c3ceaa87</t>
  </si>
  <si>
    <t>https://cloud.iexapis.com/stable/stock/ZION/quote?token=pk_b5ab1e00fc7346fe9f92ab54c3ceaa87</t>
  </si>
  <si>
    <t>https://cloud.iexapis.com/stable/stock/JEF/quote?token=pk_b5ab1e00fc7346fe9f92ab54c3ceaa87</t>
  </si>
  <si>
    <t>https://cloud.iexapis.com/stable/stock/LUV/quote?token=pk_b5ab1e00fc7346fe9f92ab54c3ceaa87</t>
  </si>
  <si>
    <t>https://cloud.iexapis.com/stable/stock/GPC/quote?token=pk_b5ab1e00fc7346fe9f92ab54c3ceaa87</t>
  </si>
  <si>
    <t>https://cloud.iexapis.com/stable/stock/CHRW/quote?token=pk_b5ab1e00fc7346fe9f92ab54c3ceaa87</t>
  </si>
  <si>
    <t>https://cloud.iexapis.com/stable/stock/UPS/quote?token=pk_b5ab1e00fc7346fe9f92ab54c3ceaa87</t>
  </si>
  <si>
    <t>https://cloud.iexapis.com/stable/stock/TTWO/quote?token=pk_b5ab1e00fc7346fe9f92ab54c3ceaa87</t>
  </si>
  <si>
    <t>https://cloud.iexapis.com/stable/stock/RCL/quote?token=pk_b5ab1e00fc7346fe9f92ab54c3ceaa87</t>
  </si>
  <si>
    <t>https://cloud.iexapis.com/stable/stock/IRM/quote?token=pk_b5ab1e00fc7346fe9f92ab54c3ceaa87</t>
  </si>
  <si>
    <t>https://cloud.iexapis.com/stable/stock/HBAN/quote?token=pk_b5ab1e00fc7346fe9f92ab54c3ceaa87</t>
  </si>
  <si>
    <t>https://cloud.iexapis.com/stable/stock/CF/quote?token=pk_b5ab1e00fc7346fe9f92ab54c3ceaa87</t>
  </si>
  <si>
    <t>https://cloud.iexapis.com/stable/stock/AMGN/quote?token=pk_b5ab1e00fc7346fe9f92ab54c3ceaa87</t>
  </si>
  <si>
    <t>https://cloud.iexapis.com/stable/stock/PKG/quote?token=pk_b5ab1e00fc7346fe9f92ab54c3ceaa87</t>
  </si>
  <si>
    <t>https://cloud.iexapis.com/stable/stock/LEN/quote?token=pk_b5ab1e00fc7346fe9f92ab54c3ceaa87</t>
  </si>
  <si>
    <t>https://cloud.iexapis.com/stable/stock/A/quote?token=pk_b5ab1e00fc7346fe9f92ab54c3ceaa87</t>
  </si>
  <si>
    <t>https://cloud.iexapis.com/stable/stock/BA/quote?token=pk_b5ab1e00fc7346fe9f92ab54c3ceaa87</t>
  </si>
  <si>
    <t>https://cloud.iexapis.com/stable/stock/BK/quote?token=pk_b5ab1e00fc7346fe9f92ab54c3ceaa87</t>
  </si>
  <si>
    <t>https://cloud.iexapis.com/stable/stock/CBS/quote?token=pk_b5ab1e00fc7346fe9f92ab54c3ceaa87</t>
  </si>
  <si>
    <t>https://cloud.iexapis.com/stable/stock/QCOM/quote?token=pk_b5ab1e00fc7346fe9f92ab54c3ceaa87</t>
  </si>
  <si>
    <t>https://cloud.iexapis.com/stable/stock/QRVO/quote?token=pk_b5ab1e00fc7346fe9f92ab54c3ceaa87</t>
  </si>
  <si>
    <t>https://cloud.iexapis.com/stable/stock/TWTR/quote?token=pk_b5ab1e00fc7346fe9f92ab54c3ceaa87</t>
  </si>
  <si>
    <t>https://cloud.iexapis.com/stable/stock/FLIR/quote?token=pk_b5ab1e00fc7346fe9f92ab54c3ceaa87</t>
  </si>
  <si>
    <t>https://cloud.iexapis.com/stable/stock/MU/quote?token=pk_b5ab1e00fc7346fe9f92ab54c3ceaa87</t>
  </si>
  <si>
    <t>https://cloud.iexapis.com/stable/stock/CAT/quote?token=pk_b5ab1e00fc7346fe9f92ab54c3ceaa87</t>
  </si>
  <si>
    <t>https://cloud.iexapis.com/stable/stock/ALK/quote?token=pk_b5ab1e00fc7346fe9f92ab54c3ceaa87</t>
  </si>
  <si>
    <t>https://cloud.iexapis.com/stable/stock/WAT/quote?token=pk_b5ab1e00fc7346fe9f92ab54c3ceaa87</t>
  </si>
  <si>
    <t>https://cloud.iexapis.com/stable/stock/DGX/quote?token=pk_b5ab1e00fc7346fe9f92ab54c3ceaa87</t>
  </si>
  <si>
    <t>https://cloud.iexapis.com/stable/stock/SWKS/quote?token=pk_b5ab1e00fc7346fe9f92ab54c3ceaa87</t>
  </si>
  <si>
    <t>https://cloud.iexapis.com/stable/stock/LEG/quote?token=pk_b5ab1e00fc7346fe9f92ab54c3ceaa87</t>
  </si>
  <si>
    <t>https://cloud.iexapis.com/stable/stock/NWSA/quote?token=pk_b5ab1e00fc7346fe9f92ab54c3ceaa87</t>
  </si>
  <si>
    <t>https://cloud.iexapis.com/stable/stock/WMB/quote?token=pk_b5ab1e00fc7346fe9f92ab54c3ceaa87</t>
  </si>
  <si>
    <t>https://cloud.iexapis.com/stable/stock/PBCT/quote?token=pk_b5ab1e00fc7346fe9f92ab54c3ceaa87</t>
  </si>
  <si>
    <t>https://cloud.iexapis.com/stable/stock/RTN/quote?token=pk_b5ab1e00fc7346fe9f92ab54c3ceaa87</t>
  </si>
  <si>
    <t>https://cloud.iexapis.com/stable/stock/XOM/quote?token=pk_b5ab1e00fc7346fe9f92ab54c3ceaa87</t>
  </si>
  <si>
    <t>https://cloud.iexapis.com/stable/stock/JKHY/quote?token=pk_b5ab1e00fc7346fe9f92ab54c3ceaa87</t>
  </si>
  <si>
    <t>https://cloud.iexapis.com/stable/stock/FAST/quote?token=pk_b5ab1e00fc7346fe9f92ab54c3ceaa87</t>
  </si>
  <si>
    <t>https://cloud.iexapis.com/stable/stock/NWS/quote?token=pk_b5ab1e00fc7346fe9f92ab54c3ceaa87</t>
  </si>
  <si>
    <t>https://cloud.iexapis.com/stable/stock/JNJ/quote?token=pk_b5ab1e00fc7346fe9f92ab54c3ceaa87</t>
  </si>
  <si>
    <t>https://cloud.iexapis.com/stable/stock/INTC/quote?token=pk_b5ab1e00fc7346fe9f92ab54c3ceaa87</t>
  </si>
  <si>
    <t>https://cloud.iexapis.com/stable/stock/MS/quote?token=pk_b5ab1e00fc7346fe9f92ab54c3ceaa87</t>
  </si>
  <si>
    <t>https://cloud.iexapis.com/stable/stock/BWA/quote?token=pk_b5ab1e00fc7346fe9f92ab54c3ceaa87</t>
  </si>
  <si>
    <t>https://cloud.iexapis.com/stable/stock/ALXN/quote?token=pk_b5ab1e00fc7346fe9f92ab54c3ceaa87</t>
  </si>
  <si>
    <t>https://cloud.iexapis.com/stable/stock/STI/quote?token=pk_b5ab1e00fc7346fe9f92ab54c3ceaa87</t>
  </si>
  <si>
    <t>https://cloud.iexapis.com/stable/stock/TROW/quote?token=pk_b5ab1e00fc7346fe9f92ab54c3ceaa87</t>
  </si>
  <si>
    <t>https://cloud.iexapis.com/stable/stock/LOW/quote?token=pk_b5ab1e00fc7346fe9f92ab54c3ceaa87</t>
  </si>
  <si>
    <t>https://cloud.iexapis.com/stable/stock/ANET/quote?token=pk_b5ab1e00fc7346fe9f92ab54c3ceaa87</t>
  </si>
  <si>
    <t>https://cloud.iexapis.com/stable/stock/GS/quote?token=pk_b5ab1e00fc7346fe9f92ab54c3ceaa87</t>
  </si>
  <si>
    <t>https://cloud.iexapis.com/stable/stock/ROL/quote?token=pk_b5ab1e00fc7346fe9f92ab54c3ceaa87</t>
  </si>
  <si>
    <t>https://cloud.iexapis.com/stable/stock/SYMC/quote?token=pk_b5ab1e00fc7346fe9f92ab54c3ceaa87</t>
  </si>
  <si>
    <t>https://cloud.iexapis.com/stable/stock/RJF/quote?token=pk_b5ab1e00fc7346fe9f92ab54c3ceaa87</t>
  </si>
  <si>
    <t>https://cloud.iexapis.com/stable/stock/JNPR/quote?token=pk_b5ab1e00fc7346fe9f92ab54c3ceaa87</t>
  </si>
  <si>
    <t>https://cloud.iexapis.com/stable/stock/CTXS/quote?token=pk_b5ab1e00fc7346fe9f92ab54c3ceaa87</t>
  </si>
  <si>
    <t>https://cloud.iexapis.com/stable/stock/HII/quote?token=pk_b5ab1e00fc7346fe9f92ab54c3ceaa87</t>
  </si>
  <si>
    <t>https://cloud.iexapis.com/stable/stock/SJM/quote?token=pk_b5ab1e00fc7346fe9f92ab54c3ceaa87</t>
  </si>
  <si>
    <t>https://cloud.iexapis.com/stable/stock/CFG/quote?token=pk_b5ab1e00fc7346fe9f92ab54c3ceaa87</t>
  </si>
  <si>
    <t>https://cloud.iexapis.com/stable/stock/GOOGL/quote?token=pk_b5ab1e00fc7346fe9f92ab54c3ceaa87</t>
  </si>
  <si>
    <t>https://cloud.iexapis.com/stable/stock/VIAB/quote?token=pk_b5ab1e00fc7346fe9f92ab54c3ceaa87</t>
  </si>
  <si>
    <t>https://cloud.iexapis.com/stable/stock/CSX/quote?token=pk_b5ab1e00fc7346fe9f92ab54c3ceaa87</t>
  </si>
  <si>
    <t>https://cloud.iexapis.com/stable/stock/GOOG/quote?token=pk_b5ab1e00fc7346fe9f92ab54c3ceaa87</t>
  </si>
  <si>
    <t>https://cloud.iexapis.com/stable/stock/WCG/quote?token=pk_b5ab1e00fc7346fe9f92ab54c3ceaa87</t>
  </si>
  <si>
    <t>https://cloud.iexapis.com/stable/stock/XLNX/quote?token=pk_b5ab1e00fc7346fe9f92ab54c3ceaa87</t>
  </si>
  <si>
    <t>https://cloud.iexapis.com/stable/stock/AAPL/quote?token=pk_b5ab1e00fc7346fe9f92ab54c3ceaa87</t>
  </si>
  <si>
    <t>https://cloud.iexapis.com/stable/stock/VRTX/quote?token=pk_b5ab1e00fc7346fe9f92ab54c3ceaa87</t>
  </si>
  <si>
    <t>https://cloud.iexapis.com/stable/stock/FTV/quote?token=pk_b5ab1e00fc7346fe9f92ab54c3ceaa87</t>
  </si>
  <si>
    <t>https://cloud.iexapis.com/stable/stock/STZ/quote?token=pk_b5ab1e00fc7346fe9f92ab54c3ceaa87</t>
  </si>
  <si>
    <t>https://cloud.iexapis.com/stable/stock/PH/quote?token=pk_b5ab1e00fc7346fe9f92ab54c3ceaa87</t>
  </si>
  <si>
    <t>https://cloud.iexapis.com/stable/stock/UNH/quote?token=pk_b5ab1e00fc7346fe9f92ab54c3ceaa87</t>
  </si>
  <si>
    <t>https://cloud.iexapis.com/stable/stock/GD/quote?token=pk_b5ab1e00fc7346fe9f92ab54c3ceaa87</t>
  </si>
  <si>
    <t>https://cloud.iexapis.com/stable/stock/MTB/quote?token=pk_b5ab1e00fc7346fe9f92ab54c3ceaa87</t>
  </si>
  <si>
    <t>https://cloud.iexapis.com/stable/stock/CE/quote?token=pk_b5ab1e00fc7346fe9f92ab54c3ceaa87</t>
  </si>
  <si>
    <t>https://cloud.iexapis.com/stable/stock/BKNG/quote?token=pk_b5ab1e00fc7346fe9f92ab54c3ceaa87</t>
  </si>
  <si>
    <t>https://cloud.iexapis.com/stable/stock/DISCA/quote?token=pk_b5ab1e00fc7346fe9f92ab54c3ceaa87</t>
  </si>
  <si>
    <t>https://cloud.iexapis.com/stable/stock/ETN/quote?token=pk_b5ab1e00fc7346fe9f92ab54c3ceaa87</t>
  </si>
  <si>
    <t>https://cloud.iexapis.com/stable/stock/BBY/quote?token=pk_b5ab1e00fc7346fe9f92ab54c3ceaa87</t>
  </si>
  <si>
    <t>https://cloud.iexapis.com/stable/stock/MGM/quote?token=pk_b5ab1e00fc7346fe9f92ab54c3ceaa87</t>
  </si>
  <si>
    <t>https://cloud.iexapis.com/stable/stock/FRC/quote?token=pk_b5ab1e00fc7346fe9f92ab54c3ceaa87</t>
  </si>
  <si>
    <t>https://cloud.iexapis.com/stable/stock/ABC/quote?token=pk_b5ab1e00fc7346fe9f92ab54c3ceaa87</t>
  </si>
  <si>
    <t>https://cloud.iexapis.com/stable/stock/HRL/quote?token=pk_b5ab1e00fc7346fe9f92ab54c3ceaa87</t>
  </si>
  <si>
    <t>https://cloud.iexapis.com/stable/stock/VZ/quote?token=pk_b5ab1e00fc7346fe9f92ab54c3ceaa87</t>
  </si>
  <si>
    <t>https://cloud.iexapis.com/stable/stock/GRMN/quote?token=pk_b5ab1e00fc7346fe9f92ab54c3ceaa87</t>
  </si>
  <si>
    <t>https://cloud.iexapis.com/stable/stock/CELG/quote?token=pk_b5ab1e00fc7346fe9f92ab54c3ceaa87</t>
  </si>
  <si>
    <t>https://cloud.iexapis.com/stable/stock/COF/quote?token=pk_b5ab1e00fc7346fe9f92ab54c3ceaa87</t>
  </si>
  <si>
    <t>https://cloud.iexapis.com/stable/stock/FLS/quote?token=pk_b5ab1e00fc7346fe9f92ab54c3ceaa87</t>
  </si>
  <si>
    <t>https://cloud.iexapis.com/stable/stock/FTNT/quote?token=pk_b5ab1e00fc7346fe9f92ab54c3ceaa87</t>
  </si>
  <si>
    <t>https://cloud.iexapis.com/stable/stock/IPG/quote?token=pk_b5ab1e00fc7346fe9f92ab54c3ceaa87</t>
  </si>
  <si>
    <t>https://cloud.iexapis.com/stable/stock/DISCK/quote?token=pk_b5ab1e00fc7346fe9f92ab54c3ceaa87</t>
  </si>
  <si>
    <t>https://cloud.iexapis.com/stable/stock/ISRG/quote?token=pk_b5ab1e00fc7346fe9f92ab54c3ceaa87</t>
  </si>
  <si>
    <t>https://cloud.iexapis.com/stable/stock/FBHS/quote?token=pk_b5ab1e00fc7346fe9f92ab54c3ceaa87</t>
  </si>
  <si>
    <t>https://cloud.iexapis.com/stable/stock/GLW/quote?token=pk_b5ab1e00fc7346fe9f92ab54c3ceaa87</t>
  </si>
  <si>
    <t>https://cloud.iexapis.com/stable/stock/BXP/quote?token=pk_b5ab1e00fc7346fe9f92ab54c3ceaa87</t>
  </si>
  <si>
    <t>https://cloud.iexapis.com/stable/stock/VTR/quote?token=pk_b5ab1e00fc7346fe9f92ab54c3ceaa87</t>
  </si>
  <si>
    <t>https://cloud.iexapis.com/stable/stock/CNP/quote?token=pk_b5ab1e00fc7346fe9f92ab54c3ceaa87</t>
  </si>
  <si>
    <t>https://cloud.iexapis.com/stable/stock/HSIC/quote?token=pk_b5ab1e00fc7346fe9f92ab54c3ceaa87</t>
  </si>
  <si>
    <t>https://cloud.iexapis.com/stable/stock/SEE/quote?token=pk_b5ab1e00fc7346fe9f92ab54c3ceaa87</t>
  </si>
  <si>
    <t>https://cloud.iexapis.com/stable/stock/ZBH/quote?token=pk_b5ab1e00fc7346fe9f92ab54c3ceaa87</t>
  </si>
  <si>
    <t>https://cloud.iexapis.com/stable/stock/CCI/quote?token=pk_b5ab1e00fc7346fe9f92ab54c3ceaa87</t>
  </si>
  <si>
    <t>https://cloud.iexapis.com/stable/stock/TEL/quote?token=pk_b5ab1e00fc7346fe9f92ab54c3ceaa87</t>
  </si>
  <si>
    <t>https://cloud.iexapis.com/stable/stock/AES/quote?token=pk_b5ab1e00fc7346fe9f92ab54c3ceaa87</t>
  </si>
  <si>
    <t>https://cloud.iexapis.com/stable/stock/PWR/quote?token=pk_b5ab1e00fc7346fe9f92ab54c3ceaa87</t>
  </si>
  <si>
    <t>https://cloud.iexapis.com/stable/stock/INCY/quote?token=pk_b5ab1e00fc7346fe9f92ab54c3ceaa87</t>
  </si>
  <si>
    <t>https://cloud.iexapis.com/stable/stock/FITB/quote?token=pk_b5ab1e00fc7346fe9f92ab54c3ceaa87</t>
  </si>
  <si>
    <t>https://cloud.iexapis.com/stable/stock/PPL/quote?token=pk_b5ab1e00fc7346fe9f92ab54c3ceaa87</t>
  </si>
  <si>
    <t>https://cloud.iexapis.com/stable/stock/LH/quote?token=pk_b5ab1e00fc7346fe9f92ab54c3ceaa87</t>
  </si>
  <si>
    <t>https://cloud.iexapis.com/stable/stock/FRT/quote?token=pk_b5ab1e00fc7346fe9f92ab54c3ceaa87</t>
  </si>
  <si>
    <t>https://cloud.iexapis.com/stable/stock/PKI/quote?token=pk_b5ab1e00fc7346fe9f92ab54c3ceaa87</t>
  </si>
  <si>
    <t>https://cloud.iexapis.com/stable/stock/AVGO/quote?token=pk_b5ab1e00fc7346fe9f92ab54c3ceaa87</t>
  </si>
  <si>
    <t>https://cloud.iexapis.com/stable/stock/SWK/quote?token=pk_b5ab1e00fc7346fe9f92ab54c3ceaa87</t>
  </si>
  <si>
    <t>https://cloud.iexapis.com/stable/stock/MAS/quote?token=pk_b5ab1e00fc7346fe9f92ab54c3ceaa87</t>
  </si>
  <si>
    <t>https://cloud.iexapis.com/stable/stock/BLK/quote?token=pk_b5ab1e00fc7346fe9f92ab54c3ceaa87</t>
  </si>
  <si>
    <t>https://cloud.iexapis.com/stable/stock/UTX/quote?token=pk_b5ab1e00fc7346fe9f92ab54c3ceaa87</t>
  </si>
  <si>
    <t>https://cloud.iexapis.com/stable/stock/LNC/quote?token=pk_b5ab1e00fc7346fe9f92ab54c3ceaa87</t>
  </si>
  <si>
    <t>https://cloud.iexapis.com/stable/stock/ARE/quote?token=pk_b5ab1e00fc7346fe9f92ab54c3ceaa87</t>
  </si>
  <si>
    <t>https://cloud.iexapis.com/stable/stock/FB/quote?token=pk_b5ab1e00fc7346fe9f92ab54c3ceaa87</t>
  </si>
  <si>
    <t>https://cloud.iexapis.com/stable/stock/EXC/quote?token=pk_b5ab1e00fc7346fe9f92ab54c3ceaa87</t>
  </si>
  <si>
    <t>https://cloud.iexapis.com/stable/stock/PFE/quote?token=pk_b5ab1e00fc7346fe9f92ab54c3ceaa87</t>
  </si>
  <si>
    <t>https://cloud.iexapis.com/stable/stock/O/quote?token=pk_b5ab1e00fc7346fe9f92ab54c3ceaa87</t>
  </si>
  <si>
    <t>https://cloud.iexapis.com/stable/stock/REG/quote?token=pk_b5ab1e00fc7346fe9f92ab54c3ceaa87</t>
  </si>
  <si>
    <t>https://cloud.iexapis.com/stable/stock/HLT/quote?token=pk_b5ab1e00fc7346fe9f92ab54c3ceaa87</t>
  </si>
  <si>
    <t>https://cloud.iexapis.com/stable/stock/APH/quote?token=pk_b5ab1e00fc7346fe9f92ab54c3ceaa87</t>
  </si>
  <si>
    <t>https://cloud.iexapis.com/stable/stock/BAC/quote?token=pk_b5ab1e00fc7346fe9f92ab54c3ceaa87</t>
  </si>
  <si>
    <t>https://cloud.iexapis.com/stable/stock/KEYS/quote?token=pk_b5ab1e00fc7346fe9f92ab54c3ceaa87</t>
  </si>
  <si>
    <t>https://cloud.iexapis.com/stable/stock/MCHP/quote?token=pk_b5ab1e00fc7346fe9f92ab54c3ceaa87</t>
  </si>
  <si>
    <t>https://cloud.iexapis.com/stable/stock/SYY/quote?token=pk_b5ab1e00fc7346fe9f92ab54c3ceaa87</t>
  </si>
  <si>
    <t>https://cloud.iexapis.com/stable/stock/IFF/quote?token=pk_b5ab1e00fc7346fe9f92ab54c3ceaa87</t>
  </si>
  <si>
    <t>https://cloud.iexapis.com/stable/stock/NSC/quote?token=pk_b5ab1e00fc7346fe9f92ab54c3ceaa87</t>
  </si>
  <si>
    <t>https://cloud.iexapis.com/stable/stock/VAR/quote?token=pk_b5ab1e00fc7346fe9f92ab54c3ceaa87</t>
  </si>
  <si>
    <t>https://cloud.iexapis.com/stable/stock/MRK/quote?token=pk_b5ab1e00fc7346fe9f92ab54c3ceaa87</t>
  </si>
  <si>
    <t>https://cloud.iexapis.com/stable/stock/XRX/quote?token=pk_b5ab1e00fc7346fe9f92ab54c3ceaa87</t>
  </si>
  <si>
    <t>https://cloud.iexapis.com/stable/stock/T/quote?token=pk_b5ab1e00fc7346fe9f92ab54c3ceaa87</t>
  </si>
  <si>
    <t>https://cloud.iexapis.com/stable/stock/MCK/quote?token=pk_b5ab1e00fc7346fe9f92ab54c3ceaa87</t>
  </si>
  <si>
    <t>https://cloud.iexapis.com/stable/stock/CPB/quote?token=pk_b5ab1e00fc7346fe9f92ab54c3ceaa87</t>
  </si>
  <si>
    <t>https://cloud.iexapis.com/stable/stock/EXPD/quote?token=pk_b5ab1e00fc7346fe9f92ab54c3ceaa87</t>
  </si>
  <si>
    <t>https://cloud.iexapis.com/stable/stock/UHS/quote?token=pk_b5ab1e00fc7346fe9f92ab54c3ceaa87</t>
  </si>
  <si>
    <t>https://cloud.iexapis.com/stable/stock/AVY/quote?token=pk_b5ab1e00fc7346fe9f92ab54c3ceaa87</t>
  </si>
  <si>
    <t>https://cloud.iexapis.com/stable/stock/F/quote?token=pk_b5ab1e00fc7346fe9f92ab54c3ceaa87</t>
  </si>
  <si>
    <t>https://cloud.iexapis.com/stable/stock/DLR/quote?token=pk_b5ab1e00fc7346fe9f92ab54c3ceaa87</t>
  </si>
  <si>
    <t>https://cloud.iexapis.com/stable/stock/KIM/quote?token=pk_b5ab1e00fc7346fe9f92ab54c3ceaa87</t>
  </si>
  <si>
    <t>https://cloud.iexapis.com/stable/stock/PNW/quote?token=pk_b5ab1e00fc7346fe9f92ab54c3ceaa87</t>
  </si>
  <si>
    <t>https://cloud.iexapis.com/stable/stock/PM/quote?token=pk_b5ab1e00fc7346fe9f92ab54c3ceaa87</t>
  </si>
  <si>
    <t>https://cloud.iexapis.com/stable/stock/MTD/quote?token=pk_b5ab1e00fc7346fe9f92ab54c3ceaa87</t>
  </si>
  <si>
    <t>https://cloud.iexapis.com/stable/stock/OMC/quote?token=pk_b5ab1e00fc7346fe9f92ab54c3ceaa87</t>
  </si>
  <si>
    <t>https://cloud.iexapis.com/stable/stock/AIV/quote?token=pk_b5ab1e00fc7346fe9f92ab54c3ceaa87</t>
  </si>
  <si>
    <t>https://cloud.iexapis.com/stable/stock/C/quote?token=pk_b5ab1e00fc7346fe9f92ab54c3ceaa87</t>
  </si>
  <si>
    <t>https://cloud.iexapis.com/stable/stock/HCP/quote?token=pk_b5ab1e00fc7346fe9f92ab54c3ceaa87</t>
  </si>
  <si>
    <t>https://cloud.iexapis.com/stable/stock/XRAY/quote?token=pk_b5ab1e00fc7346fe9f92ab54c3ceaa87</t>
  </si>
  <si>
    <t>https://cloud.iexapis.com/stable/stock/CRM/quote?token=pk_b5ab1e00fc7346fe9f92ab54c3ceaa87</t>
  </si>
  <si>
    <t>https://cloud.iexapis.com/stable/stock/DOV/quote?token=pk_b5ab1e00fc7346fe9f92ab54c3ceaa87</t>
  </si>
  <si>
    <t>https://cloud.iexapis.com/stable/stock/CERN/quote?token=pk_b5ab1e00fc7346fe9f92ab54c3ceaa87</t>
  </si>
  <si>
    <t>https://cloud.iexapis.com/stable/stock/XYL/quote?token=pk_b5ab1e00fc7346fe9f92ab54c3ceaa87</t>
  </si>
  <si>
    <t>https://cloud.iexapis.com/stable/stock/AMT/quote?token=pk_b5ab1e00fc7346fe9f92ab54c3ceaa87</t>
  </si>
  <si>
    <t>https://cloud.iexapis.com/stable/stock/PNC/quote?token=pk_b5ab1e00fc7346fe9f92ab54c3ceaa87</t>
  </si>
  <si>
    <t>https://cloud.iexapis.com/stable/stock/MAR/quote?token=pk_b5ab1e00fc7346fe9f92ab54c3ceaa87</t>
  </si>
  <si>
    <t>https://cloud.iexapis.com/stable/stock/AMD/quote?token=pk_b5ab1e00fc7346fe9f92ab54c3ceaa87</t>
  </si>
  <si>
    <t>https://cloud.iexapis.com/stable/stock/PRU/quote?token=pk_b5ab1e00fc7346fe9f92ab54c3ceaa87</t>
  </si>
  <si>
    <t>https://cloud.iexapis.com/stable/stock/ALL/quote?token=pk_b5ab1e00fc7346fe9f92ab54c3ceaa87</t>
  </si>
  <si>
    <t>https://cloud.iexapis.com/stable/stock/KMX/quote?token=pk_b5ab1e00fc7346fe9f92ab54c3ceaa87</t>
  </si>
  <si>
    <t>https://cloud.iexapis.com/stable/stock/BDX/quote?token=pk_b5ab1e00fc7346fe9f92ab54c3ceaa87</t>
  </si>
  <si>
    <t>https://cloud.iexapis.com/stable/stock/HRB/quote?token=pk_b5ab1e00fc7346fe9f92ab54c3ceaa87</t>
  </si>
  <si>
    <t>https://cloud.iexapis.com/stable/stock/ANTM/quote?token=pk_b5ab1e00fc7346fe9f92ab54c3ceaa87</t>
  </si>
  <si>
    <t>https://cloud.iexapis.com/stable/stock/SHW/quote?token=pk_b5ab1e00fc7346fe9f92ab54c3ceaa87</t>
  </si>
  <si>
    <t>https://cloud.iexapis.com/stable/stock/BBT/quote?token=pk_b5ab1e00fc7346fe9f92ab54c3ceaa87</t>
  </si>
  <si>
    <t>https://cloud.iexapis.com/stable/stock/DLTR/quote?token=pk_b5ab1e00fc7346fe9f92ab54c3ceaa87</t>
  </si>
  <si>
    <t>https://cloud.iexapis.com/stable/stock/TJX/quote?token=pk_b5ab1e00fc7346fe9f92ab54c3ceaa87</t>
  </si>
  <si>
    <t>https://cloud.iexapis.com/stable/stock/PCAR/quote?token=pk_b5ab1e00fc7346fe9f92ab54c3ceaa87</t>
  </si>
  <si>
    <t>https://cloud.iexapis.com/stable/stock/HCA/quote?token=pk_b5ab1e00fc7346fe9f92ab54c3ceaa87</t>
  </si>
  <si>
    <t>https://cloud.iexapis.com/stable/stock/KMB/quote?token=pk_b5ab1e00fc7346fe9f92ab54c3ceaa87</t>
  </si>
  <si>
    <t>https://cloud.iexapis.com/stable/stock/ORCL/quote?token=pk_b5ab1e00fc7346fe9f92ab54c3ceaa87</t>
  </si>
  <si>
    <t>https://cloud.iexapis.com/stable/stock/ARNC/quote?token=pk_b5ab1e00fc7346fe9f92ab54c3ceaa87</t>
  </si>
  <si>
    <t>https://cloud.iexapis.com/stable/stock/CHD/quote?token=pk_b5ab1e00fc7346fe9f92ab54c3ceaa87</t>
  </si>
  <si>
    <t>https://cloud.iexapis.com/stable/stock/JPM/quote?token=pk_b5ab1e00fc7346fe9f92ab54c3ceaa87</t>
  </si>
  <si>
    <t>https://cloud.iexapis.com/stable/stock/LMT/quote?token=pk_b5ab1e00fc7346fe9f92ab54c3ceaa87</t>
  </si>
  <si>
    <t>https://cloud.iexapis.com/stable/stock/ADSK/quote?token=pk_b5ab1e00fc7346fe9f92ab54c3ceaa87</t>
  </si>
  <si>
    <t>https://cloud.iexapis.com/stable/stock/NKE/quote?token=pk_b5ab1e00fc7346fe9f92ab54c3ceaa87</t>
  </si>
  <si>
    <t>https://cloud.iexapis.com/stable/stock/CL/quote?token=pk_b5ab1e00fc7346fe9f92ab54c3ceaa87</t>
  </si>
  <si>
    <t>https://cloud.iexapis.com/stable/stock/ORLY/quote?token=pk_b5ab1e00fc7346fe9f92ab54c3ceaa87</t>
  </si>
  <si>
    <t>https://cloud.iexapis.com/stable/stock/D/quote?token=pk_b5ab1e00fc7346fe9f92ab54c3ceaa87</t>
  </si>
  <si>
    <t>https://cloud.iexapis.com/stable/stock/VFC/quote?token=pk_b5ab1e00fc7346fe9f92ab54c3ceaa87</t>
  </si>
  <si>
    <t>https://cloud.iexapis.com/stable/stock/MAA/quote?token=pk_b5ab1e00fc7346fe9f92ab54c3ceaa87</t>
  </si>
  <si>
    <t>https://cloud.iexapis.com/stable/stock/GIS/quote?token=pk_b5ab1e00fc7346fe9f92ab54c3ceaa87</t>
  </si>
  <si>
    <t>https://cloud.iexapis.com/stable/stock/PAYX/quote?token=pk_b5ab1e00fc7346fe9f92ab54c3ceaa87</t>
  </si>
  <si>
    <t>https://cloud.iexapis.com/stable/stock/DHI/quote?token=pk_b5ab1e00fc7346fe9f92ab54c3ceaa87</t>
  </si>
  <si>
    <t>https://cloud.iexapis.com/stable/stock/PGR/quote?token=pk_b5ab1e00fc7346fe9f92ab54c3ceaa87</t>
  </si>
  <si>
    <t>https://cloud.iexapis.com/stable/stock/DG/quote?token=pk_b5ab1e00fc7346fe9f92ab54c3ceaa87</t>
  </si>
  <si>
    <t>https://cloud.iexapis.com/stable/stock/CLX/quote?token=pk_b5ab1e00fc7346fe9f92ab54c3ceaa87</t>
  </si>
  <si>
    <t>https://cloud.iexapis.com/stable/stock/AVB/quote?token=pk_b5ab1e00fc7346fe9f92ab54c3ceaa87</t>
  </si>
  <si>
    <t>https://cloud.iexapis.com/stable/stock/MNST/quote?token=pk_b5ab1e00fc7346fe9f92ab54c3ceaa87</t>
  </si>
  <si>
    <t>https://cloud.iexapis.com/stable/stock/EQIX/quote?token=pk_b5ab1e00fc7346fe9f92ab54c3ceaa87</t>
  </si>
  <si>
    <t>https://cloud.iexapis.com/stable/stock/MLM/quote?token=pk_b5ab1e00fc7346fe9f92ab54c3ceaa87</t>
  </si>
  <si>
    <t>https://cloud.iexapis.com/stable/stock/ITW/quote?token=pk_b5ab1e00fc7346fe9f92ab54c3ceaa87</t>
  </si>
  <si>
    <t>https://cloud.iexapis.com/stable/stock/TMO/quote?token=pk_b5ab1e00fc7346fe9f92ab54c3ceaa87</t>
  </si>
  <si>
    <t>https://cloud.iexapis.com/stable/stock/L/quote?token=pk_b5ab1e00fc7346fe9f92ab54c3ceaa87</t>
  </si>
  <si>
    <t>https://cloud.iexapis.com/stable/stock/AMP/quote?token=pk_b5ab1e00fc7346fe9f92ab54c3ceaa87</t>
  </si>
  <si>
    <t>https://cloud.iexapis.com/stable/stock/AMZN/quote?token=pk_b5ab1e00fc7346fe9f92ab54c3ceaa87</t>
  </si>
  <si>
    <t>https://cloud.iexapis.com/stable/stock/AKAM/quote?token=pk_b5ab1e00fc7346fe9f92ab54c3ceaa87</t>
  </si>
  <si>
    <t>https://cloud.iexapis.com/stable/stock/APC/quote?token=pk_b5ab1e00fc7346fe9f92ab54c3ceaa87</t>
  </si>
  <si>
    <t>https://cloud.iexapis.com/stable/stock/DUK/quote?token=pk_b5ab1e00fc7346fe9f92ab54c3ceaa87</t>
  </si>
  <si>
    <t>https://cloud.iexapis.com/stable/stock/OKE/quote?token=pk_b5ab1e00fc7346fe9f92ab54c3ceaa87</t>
  </si>
  <si>
    <t>https://cloud.iexapis.com/stable/stock/GM/quote?token=pk_b5ab1e00fc7346fe9f92ab54c3ceaa87</t>
  </si>
  <si>
    <t>https://cloud.iexapis.com/stable/stock/KMI/quote?token=pk_b5ab1e00fc7346fe9f92ab54c3ceaa87</t>
  </si>
  <si>
    <t>https://cloud.iexapis.com/stable/stock/EQR/quote?token=pk_b5ab1e00fc7346fe9f92ab54c3ceaa87</t>
  </si>
  <si>
    <t>https://cloud.iexapis.com/stable/stock/PEP/quote?token=pk_b5ab1e00fc7346fe9f92ab54c3ceaa87</t>
  </si>
  <si>
    <t>https://cloud.iexapis.com/stable/stock/HD/quote?token=pk_b5ab1e00fc7346fe9f92ab54c3ceaa87</t>
  </si>
  <si>
    <t>https://cloud.iexapis.com/stable/stock/TDG/quote?token=pk_b5ab1e00fc7346fe9f92ab54c3ceaa87</t>
  </si>
  <si>
    <t>https://cloud.iexapis.com/stable/stock/UDR/quote?token=pk_b5ab1e00fc7346fe9f92ab54c3ceaa87</t>
  </si>
  <si>
    <t>https://cloud.iexapis.com/stable/stock/ULTA/quote?token=pk_b5ab1e00fc7346fe9f92ab54c3ceaa87</t>
  </si>
  <si>
    <t>https://cloud.iexapis.com/stable/stock/VMC/quote?token=pk_b5ab1e00fc7346fe9f92ab54c3ceaa87</t>
  </si>
  <si>
    <t>https://cloud.iexapis.com/stable/stock/AFL/quote?token=pk_b5ab1e00fc7346fe9f92ab54c3ceaa87</t>
  </si>
  <si>
    <t>https://cloud.iexapis.com/stable/stock/UAL/quote?token=pk_b5ab1e00fc7346fe9f92ab54c3ceaa87</t>
  </si>
  <si>
    <t>https://cloud.iexapis.com/stable/stock/AME/quote?token=pk_b5ab1e00fc7346fe9f92ab54c3ceaa87</t>
  </si>
  <si>
    <t>https://cloud.iexapis.com/stable/stock/PPG/quote?token=pk_b5ab1e00fc7346fe9f92ab54c3ceaa87</t>
  </si>
  <si>
    <t>https://cloud.iexapis.com/stable/stock/UNP/quote?token=pk_b5ab1e00fc7346fe9f92ab54c3ceaa87</t>
  </si>
  <si>
    <t>https://cloud.iexapis.com/stable/stock/TSN/quote?token=pk_b5ab1e00fc7346fe9f92ab54c3ceaa87</t>
  </si>
  <si>
    <t>https://cloud.iexapis.com/stable/stock/EXR/quote?token=pk_b5ab1e00fc7346fe9f92ab54c3ceaa87</t>
  </si>
  <si>
    <t>https://cloud.iexapis.com/stable/stock/PFG/quote?token=pk_b5ab1e00fc7346fe9f92ab54c3ceaa87</t>
  </si>
  <si>
    <t>https://cloud.iexapis.com/stable/stock/PLD/quote?token=pk_b5ab1e00fc7346fe9f92ab54c3ceaa87</t>
  </si>
  <si>
    <t>https://cloud.iexapis.com/stable/stock/SO/quote?token=pk_b5ab1e00fc7346fe9f92ab54c3ceaa87</t>
  </si>
  <si>
    <t>https://cloud.iexapis.com/stable/stock/AXP/quote?token=pk_b5ab1e00fc7346fe9f92ab54c3ceaa87</t>
  </si>
  <si>
    <t>https://cloud.iexapis.com/stable/stock/AWK/quote?token=pk_b5ab1e00fc7346fe9f92ab54c3ceaa87</t>
  </si>
  <si>
    <t>https://cloud.iexapis.com/stable/stock/DIS/quote?token=pk_b5ab1e00fc7346fe9f92ab54c3ceaa87</t>
  </si>
  <si>
    <t>https://cloud.iexapis.com/stable/stock/BR/quote?token=pk_b5ab1e00fc7346fe9f92ab54c3ceaa87</t>
  </si>
  <si>
    <t>https://cloud.iexapis.com/stable/stock/TGT/quote?token=pk_b5ab1e00fc7346fe9f92ab54c3ceaa87</t>
  </si>
  <si>
    <t>https://cloud.iexapis.com/stable/stock/CMCSA/quote?token=pk_b5ab1e00fc7346fe9f92ab54c3ceaa87</t>
  </si>
  <si>
    <t>https://cloud.iexapis.com/stable/stock/ALLE/quote?token=pk_b5ab1e00fc7346fe9f92ab54c3ceaa87</t>
  </si>
  <si>
    <t>https://cloud.iexapis.com/stable/stock/TRV/quote?token=pk_b5ab1e00fc7346fe9f92ab54c3ceaa87</t>
  </si>
  <si>
    <t>https://cloud.iexapis.com/stable/stock/CDNS/quote?token=pk_b5ab1e00fc7346fe9f92ab54c3ceaa87</t>
  </si>
  <si>
    <t>https://cloud.iexapis.com/stable/stock/PSA/quote?token=pk_b5ab1e00fc7346fe9f92ab54c3ceaa87</t>
  </si>
  <si>
    <t>https://cloud.iexapis.com/stable/stock/UAA/quote?token=pk_b5ab1e00fc7346fe9f92ab54c3ceaa87</t>
  </si>
  <si>
    <t>https://cloud.iexapis.com/stable/stock/ROP/quote?token=pk_b5ab1e00fc7346fe9f92ab54c3ceaa87</t>
  </si>
  <si>
    <t>https://cloud.iexapis.com/stable/stock/DE/quote?token=pk_b5ab1e00fc7346fe9f92ab54c3ceaa87</t>
  </si>
  <si>
    <t>https://cloud.iexapis.com/stable/stock/PEG/quote?token=pk_b5ab1e00fc7346fe9f92ab54c3ceaa87</t>
  </si>
  <si>
    <t>https://cloud.iexapis.com/stable/stock/CB/quote?token=pk_b5ab1e00fc7346fe9f92ab54c3ceaa87</t>
  </si>
  <si>
    <t>https://cloud.iexapis.com/stable/stock/EBAY/quote?token=pk_b5ab1e00fc7346fe9f92ab54c3ceaa87</t>
  </si>
  <si>
    <t>https://cloud.iexapis.com/stable/stock/DAL/quote?token=pk_b5ab1e00fc7346fe9f92ab54c3ceaa87</t>
  </si>
  <si>
    <t>https://cloud.iexapis.com/stable/stock/HAS/quote?token=pk_b5ab1e00fc7346fe9f92ab54c3ceaa87</t>
  </si>
  <si>
    <t>https://cloud.iexapis.com/stable/stock/EXPE/quote?token=pk_b5ab1e00fc7346fe9f92ab54c3ceaa87</t>
  </si>
  <si>
    <t>https://cloud.iexapis.com/stable/stock/CVX/quote?token=pk_b5ab1e00fc7346fe9f92ab54c3ceaa87</t>
  </si>
  <si>
    <t>https://cloud.iexapis.com/stable/stock/UA/quote?token=pk_b5ab1e00fc7346fe9f92ab54c3ceaa87</t>
  </si>
  <si>
    <t>https://cloud.iexapis.com/stable/stock/COO/quote?token=pk_b5ab1e00fc7346fe9f92ab54c3ceaa87</t>
  </si>
  <si>
    <t>https://cloud.iexapis.com/stable/stock/IR/quote?token=pk_b5ab1e00fc7346fe9f92ab54c3ceaa87</t>
  </si>
  <si>
    <t>https://cloud.iexapis.com/stable/stock/BEN/quote?token=pk_b5ab1e00fc7346fe9f92ab54c3ceaa87</t>
  </si>
  <si>
    <t>https://cloud.iexapis.com/stable/stock/DHR/quote?token=pk_b5ab1e00fc7346fe9f92ab54c3ceaa87</t>
  </si>
  <si>
    <t>https://cloud.iexapis.com/stable/stock/EIX/quote?token=pk_b5ab1e00fc7346fe9f92ab54c3ceaa87</t>
  </si>
  <si>
    <t>https://cloud.iexapis.com/stable/stock/HON/quote?token=pk_b5ab1e00fc7346fe9f92ab54c3ceaa87</t>
  </si>
  <si>
    <t>https://cloud.iexapis.com/stable/stock/VRSN/quote?token=pk_b5ab1e00fc7346fe9f92ab54c3ceaa87</t>
  </si>
  <si>
    <t>https://cloud.iexapis.com/stable/stock/DTE/quote?token=pk_b5ab1e00fc7346fe9f92ab54c3ceaa87</t>
  </si>
  <si>
    <t>https://cloud.iexapis.com/stable/stock/MET/quote?token=pk_b5ab1e00fc7346fe9f92ab54c3ceaa87</t>
  </si>
  <si>
    <t>https://cloud.iexapis.com/stable/stock/NDAQ/quote?token=pk_b5ab1e00fc7346fe9f92ab54c3ceaa87</t>
  </si>
  <si>
    <t>https://cloud.iexapis.com/stable/stock/CMG/quote?token=pk_b5ab1e00fc7346fe9f92ab54c3ceaa87</t>
  </si>
  <si>
    <t>https://cloud.iexapis.com/stable/stock/HOLX/quote?token=pk_b5ab1e00fc7346fe9f92ab54c3ceaa87</t>
  </si>
  <si>
    <t>https://cloud.iexapis.com/stable/stock/APD/quote?token=pk_b5ab1e00fc7346fe9f92ab54c3ceaa87</t>
  </si>
  <si>
    <t>https://cloud.iexapis.com/stable/stock/CHTR/quote?token=pk_b5ab1e00fc7346fe9f92ab54c3ceaa87</t>
  </si>
  <si>
    <t>https://cloud.iexapis.com/stable/stock/BSX/quote?token=pk_b5ab1e00fc7346fe9f92ab54c3ceaa87</t>
  </si>
  <si>
    <t>https://cloud.iexapis.com/stable/stock/SBAC/quote?token=pk_b5ab1e00fc7346fe9f92ab54c3ceaa87</t>
  </si>
  <si>
    <t>https://cloud.iexapis.com/stable/stock/WU/quote?token=pk_b5ab1e00fc7346fe9f92ab54c3ceaa87</t>
  </si>
  <si>
    <t>https://cloud.iexapis.com/stable/stock/NOC/quote?token=pk_b5ab1e00fc7346fe9f92ab54c3ceaa87</t>
  </si>
  <si>
    <t>https://cloud.iexapis.com/stable/stock/JCI/quote?token=pk_b5ab1e00fc7346fe9f92ab54c3ceaa87</t>
  </si>
  <si>
    <t>https://cloud.iexapis.com/stable/stock/RE/quote?token=pk_b5ab1e00fc7346fe9f92ab54c3ceaa87</t>
  </si>
  <si>
    <t>https://cloud.iexapis.com/stable/stock/IBM/quote?token=pk_b5ab1e00fc7346fe9f92ab54c3ceaa87</t>
  </si>
  <si>
    <t>https://cloud.iexapis.com/stable/stock/SYF/quote?token=pk_b5ab1e00fc7346fe9f92ab54c3ceaa87</t>
  </si>
  <si>
    <t>https://cloud.iexapis.com/stable/stock/CMI/quote?token=pk_b5ab1e00fc7346fe9f92ab54c3ceaa87</t>
  </si>
  <si>
    <t>https://cloud.iexapis.com/stable/stock/WHR/quote?token=pk_b5ab1e00fc7346fe9f92ab54c3ceaa87</t>
  </si>
  <si>
    <t>https://cloud.iexapis.com/stable/stock/CINF/quote?token=pk_b5ab1e00fc7346fe9f92ab54c3ceaa87</t>
  </si>
  <si>
    <t>https://cloud.iexapis.com/stable/stock/KO/quote?token=pk_b5ab1e00fc7346fe9f92ab54c3ceaa87</t>
  </si>
  <si>
    <t>https://cloud.iexapis.com/stable/stock/MKC/quote?token=pk_b5ab1e00fc7346fe9f92ab54c3ceaa87</t>
  </si>
  <si>
    <t>https://cloud.iexapis.com/stable/stock/GPN/quote?token=pk_b5ab1e00fc7346fe9f92ab54c3ceaa87</t>
  </si>
  <si>
    <t>https://cloud.iexapis.com/stable/stock/MDLZ/quote?token=pk_b5ab1e00fc7346fe9f92ab54c3ceaa87</t>
  </si>
  <si>
    <t>https://cloud.iexapis.com/stable/stock/MMC/quote?token=pk_b5ab1e00fc7346fe9f92ab54c3ceaa87</t>
  </si>
  <si>
    <t>https://cloud.iexapis.com/stable/stock/MSCI/quote?token=pk_b5ab1e00fc7346fe9f92ab54c3ceaa87</t>
  </si>
  <si>
    <t>https://cloud.iexapis.com/stable/stock/PYPL/quote?token=pk_b5ab1e00fc7346fe9f92ab54c3ceaa87</t>
  </si>
  <si>
    <t>https://cloud.iexapis.com/stable/stock/EL/quote?token=pk_b5ab1e00fc7346fe9f92ab54c3ceaa87</t>
  </si>
  <si>
    <t>https://cloud.iexapis.com/stable/stock/ES/quote?token=pk_b5ab1e00fc7346fe9f92ab54c3ceaa87</t>
  </si>
  <si>
    <t>https://cloud.iexapis.com/stable/stock/WMT/quote?token=pk_b5ab1e00fc7346fe9f92ab54c3ceaa87</t>
  </si>
  <si>
    <t>https://cloud.iexapis.com/stable/stock/TSS/quote?token=pk_b5ab1e00fc7346fe9f92ab54c3ceaa87</t>
  </si>
  <si>
    <t>https://cloud.iexapis.com/stable/stock/LNT/quote?token=pk_b5ab1e00fc7346fe9f92ab54c3ceaa87</t>
  </si>
  <si>
    <t>https://cloud.iexapis.com/stable/stock/XEL/quote?token=pk_b5ab1e00fc7346fe9f92ab54c3ceaa87</t>
  </si>
  <si>
    <t>https://cloud.iexapis.com/stable/stock/IT/quote?token=pk_b5ab1e00fc7346fe9f92ab54c3ceaa87</t>
  </si>
  <si>
    <t>https://cloud.iexapis.com/stable/stock/MSFT/quote?token=pk_b5ab1e00fc7346fe9f92ab54c3ceaa87</t>
  </si>
  <si>
    <t>https://cloud.iexapis.com/stable/stock/MCO/quote?token=pk_b5ab1e00fc7346fe9f92ab54c3ceaa87</t>
  </si>
  <si>
    <t>https://cloud.iexapis.com/stable/stock/AON/quote?token=pk_b5ab1e00fc7346fe9f92ab54c3ceaa87</t>
  </si>
  <si>
    <t>https://cloud.iexapis.com/stable/stock/AEP/quote?token=pk_b5ab1e00fc7346fe9f92ab54c3ceaa87</t>
  </si>
  <si>
    <t>https://cloud.iexapis.com/stable/stock/ECL/quote?token=pk_b5ab1e00fc7346fe9f92ab54c3ceaa87</t>
  </si>
  <si>
    <t>https://cloud.iexapis.com/stable/stock/FLT/quote?token=pk_b5ab1e00fc7346fe9f92ab54c3ceaa87</t>
  </si>
  <si>
    <t>https://cloud.iexapis.com/stable/stock/ROST/quote?token=pk_b5ab1e00fc7346fe9f92ab54c3ceaa87</t>
  </si>
  <si>
    <t>https://cloud.iexapis.com/stable/stock/HIG/quote?token=pk_b5ab1e00fc7346fe9f92ab54c3ceaa87</t>
  </si>
  <si>
    <t>https://cloud.iexapis.com/stable/stock/JEC/quote?token=pk_b5ab1e00fc7346fe9f92ab54c3ceaa87</t>
  </si>
  <si>
    <t>https://cloud.iexapis.com/stable/stock/NI/quote?token=pk_b5ab1e00fc7346fe9f92ab54c3ceaa87</t>
  </si>
  <si>
    <t>https://cloud.iexapis.com/stable/stock/MSI/quote?token=pk_b5ab1e00fc7346fe9f92ab54c3ceaa87</t>
  </si>
  <si>
    <t>https://cloud.iexapis.com/stable/stock/ICE/quote?token=pk_b5ab1e00fc7346fe9f92ab54c3ceaa87</t>
  </si>
  <si>
    <t>https://cloud.iexapis.com/stable/stock/DRE/quote?token=pk_b5ab1e00fc7346fe9f92ab54c3ceaa87</t>
  </si>
  <si>
    <t>https://cloud.iexapis.com/stable/stock/CMS/quote?token=pk_b5ab1e00fc7346fe9f92ab54c3ceaa87</t>
  </si>
  <si>
    <t>https://cloud.iexapis.com/stable/stock/EW/quote?token=pk_b5ab1e00fc7346fe9f92ab54c3ceaa87</t>
  </si>
  <si>
    <t>https://cloud.iexapis.com/stable/stock/AEE/quote?token=pk_b5ab1e00fc7346fe9f92ab54c3ceaa87</t>
  </si>
  <si>
    <t>https://cloud.iexapis.com/stable/stock/EFX/quote?token=pk_b5ab1e00fc7346fe9f92ab54c3ceaa87</t>
  </si>
  <si>
    <t>https://cloud.iexapis.com/stable/stock/ETR/quote?token=pk_b5ab1e00fc7346fe9f92ab54c3ceaa87</t>
  </si>
  <si>
    <t>https://cloud.iexapis.com/stable/stock/FISV/quote?token=pk_b5ab1e00fc7346fe9f92ab54c3ceaa87</t>
  </si>
  <si>
    <t>https://cloud.iexapis.com/stable/stock/BLL/quote?token=pk_b5ab1e00fc7346fe9f92ab54c3ceaa87</t>
  </si>
  <si>
    <t>https://cloud.iexapis.com/stable/stock/WEC/quote?token=pk_b5ab1e00fc7346fe9f92ab54c3ceaa87</t>
  </si>
  <si>
    <t>https://cloud.iexapis.com/stable/stock/TMK/quote?token=pk_b5ab1e00fc7346fe9f92ab54c3ceaa87</t>
  </si>
  <si>
    <t>https://cloud.iexapis.com/stable/stock/WM/quote?token=pk_b5ab1e00fc7346fe9f92ab54c3ceaa87</t>
  </si>
  <si>
    <t>https://cloud.iexapis.com/stable/stock/MXIM/quote?token=pk_b5ab1e00fc7346fe9f92ab54c3ceaa87</t>
  </si>
  <si>
    <t>https://cloud.iexapis.com/stable/stock/TXN/quote?token=pk_b5ab1e00fc7346fe9f92ab54c3ceaa87</t>
  </si>
  <si>
    <t>https://cloud.iexapis.com/stable/stock/SNPS/quote?token=pk_b5ab1e00fc7346fe9f92ab54c3ceaa87</t>
  </si>
  <si>
    <t>https://cloud.iexapis.com/stable/stock/ADP/quote?token=pk_b5ab1e00fc7346fe9f92ab54c3ceaa87</t>
  </si>
  <si>
    <t>https://cloud.iexapis.com/stable/stock/CBRE/quote?token=pk_b5ab1e00fc7346fe9f92ab54c3ceaa87</t>
  </si>
  <si>
    <t>https://cloud.iexapis.com/stable/stock/VRSK/quote?token=pk_b5ab1e00fc7346fe9f92ab54c3ceaa87</t>
  </si>
  <si>
    <t>https://cloud.iexapis.com/stable/stock/PG/quote?token=pk_b5ab1e00fc7346fe9f92ab54c3ceaa87</t>
  </si>
  <si>
    <t>https://cloud.iexapis.com/stable/stock/MDT/quote?token=pk_b5ab1e00fc7346fe9f92ab54c3ceaa87</t>
  </si>
  <si>
    <t>https://cloud.iexapis.com/stable/stock/FMC/quote?token=pk_b5ab1e00fc7346fe9f92ab54c3ceaa87</t>
  </si>
  <si>
    <t>https://cloud.iexapis.com/stable/stock/DISH/quote?token=pk_b5ab1e00fc7346fe9f92ab54c3ceaa87</t>
  </si>
  <si>
    <t>https://cloud.iexapis.com/stable/stock/COST/quote?token=pk_b5ab1e00fc7346fe9f92ab54c3ceaa87</t>
  </si>
  <si>
    <t>https://cloud.iexapis.com/stable/stock/AIG/quote?token=pk_b5ab1e00fc7346fe9f92ab54c3ceaa87</t>
  </si>
  <si>
    <t>https://cloud.iexapis.com/stable/stock/IDXX/quote?token=pk_b5ab1e00fc7346fe9f92ab54c3ceaa87</t>
  </si>
  <si>
    <t>https://cloud.iexapis.com/stable/stock/ADBE/quote?token=pk_b5ab1e00fc7346fe9f92ab54c3ceaa87</t>
  </si>
  <si>
    <t>https://cloud.iexapis.com/stable/stock/NEE/quote?token=pk_b5ab1e00fc7346fe9f92ab54c3ceaa87</t>
  </si>
  <si>
    <t>https://cloud.iexapis.com/stable/stock/FE/quote?token=pk_b5ab1e00fc7346fe9f92ab54c3ceaa87</t>
  </si>
  <si>
    <t>https://cloud.iexapis.com/stable/stock/INTU/quote?token=pk_b5ab1e00fc7346fe9f92ab54c3ceaa87</t>
  </si>
  <si>
    <t>https://cloud.iexapis.com/stable/stock/CTAS/quote?token=pk_b5ab1e00fc7346fe9f92ab54c3ceaa87</t>
  </si>
  <si>
    <t>https://cloud.iexapis.com/stable/stock/RMD/quote?token=pk_b5ab1e00fc7346fe9f92ab54c3ceaa87</t>
  </si>
  <si>
    <t>https://cloud.iexapis.com/stable/stock/TSCO/quote?token=pk_b5ab1e00fc7346fe9f92ab54c3ceaa87</t>
  </si>
  <si>
    <t>https://cloud.iexapis.com/stable/stock/LRCX/quote?token=pk_b5ab1e00fc7346fe9f92ab54c3ceaa87</t>
  </si>
  <si>
    <t>https://cloud.iexapis.com/stable/stock/AIZ/quote?token=pk_b5ab1e00fc7346fe9f92ab54c3ceaa87</t>
  </si>
  <si>
    <t>https://cloud.iexapis.com/stable/stock/NEM/quote?token=pk_b5ab1e00fc7346fe9f92ab54c3ceaa87</t>
  </si>
  <si>
    <t>https://cloud.iexapis.com/stable/stock/RSG/quote?token=pk_b5ab1e00fc7346fe9f92ab54c3ceaa87</t>
  </si>
  <si>
    <t>https://cloud.iexapis.com/stable/stock/BAX/quote?token=pk_b5ab1e00fc7346fe9f92ab54c3ceaa87</t>
  </si>
  <si>
    <t>https://cloud.iexapis.com/stable/stock/LIN/quote?token=pk_b5ab1e00fc7346fe9f92ab54c3ceaa87</t>
  </si>
  <si>
    <t>https://cloud.iexapis.com/stable/stock/PHM/quote?token=pk_b5ab1e00fc7346fe9f92ab54c3ceaa87</t>
  </si>
  <si>
    <t>https://cloud.iexapis.com/stable/stock/INFO/quote?token=pk_b5ab1e00fc7346fe9f92ab54c3ceaa87</t>
  </si>
  <si>
    <t>https://cloud.iexapis.com/stable/stock/AZO/quote?token=pk_b5ab1e00fc7346fe9f92ab54c3ceaa87</t>
  </si>
  <si>
    <t>https://cloud.iexapis.com/stable/stock/V/quote?token=pk_b5ab1e00fc7346fe9f92ab54c3ceaa87</t>
  </si>
  <si>
    <t>https://cloud.iexapis.com/stable/stock/CME/quote?token=pk_b5ab1e00fc7346fe9f92ab54c3ceaa87</t>
  </si>
  <si>
    <t>https://cloud.iexapis.com/stable/stock/WLTW/quote?token=pk_b5ab1e00fc7346fe9f92ab54c3ceaa87</t>
  </si>
  <si>
    <t>https://cloud.iexapis.com/stable/stock/SYK/quote?token=pk_b5ab1e00fc7346fe9f92ab54c3ceaa87</t>
  </si>
  <si>
    <t>https://cloud.iexapis.com/stable/stock/MCD/quote?token=pk_b5ab1e00fc7346fe9f92ab54c3ceaa87</t>
  </si>
  <si>
    <t>https://cloud.iexapis.com/stable/stock/AJG/quote?token=pk_b5ab1e00fc7346fe9f92ab54c3ceaa87</t>
  </si>
  <si>
    <t>https://cloud.iexapis.com/stable/stock/SBUX/quote?token=pk_b5ab1e00fc7346fe9f92ab54c3ceaa87</t>
  </si>
  <si>
    <t>https://cloud.iexapis.com/stable/stock/TFX/quote?token=pk_b5ab1e00fc7346fe9f92ab54c3ceaa87</t>
  </si>
  <si>
    <t>https://cloud.iexapis.com/stable/stock/HSY/quote?token=pk_b5ab1e00fc7346fe9f92ab54c3ceaa87</t>
  </si>
  <si>
    <t>https://cloud.iexapis.com/stable/stock/CSCO/quote?token=pk_b5ab1e00fc7346fe9f92ab54c3ceaa87</t>
  </si>
  <si>
    <t>https://cloud.iexapis.com/stable/stock/MA/quote?token=pk_b5ab1e00fc7346fe9f92ab54c3ceaa87</t>
  </si>
  <si>
    <t>https://cloud.iexapis.com/stable/stock/ACN/quote?token=pk_b5ab1e00fc7346fe9f92ab54c3ceaa87</t>
  </si>
  <si>
    <t>https://cloud.iexapis.com/stable/stock/SRE/quote?token=pk_b5ab1e00fc7346fe9f92ab54c3ceaa87</t>
  </si>
  <si>
    <t>https://cloud.iexapis.com/stable/stock/DFS/quote?token=pk_b5ab1e00fc7346fe9f92ab54c3ceaa87</t>
  </si>
  <si>
    <t>https://cloud.iexapis.com/stable/stock/USB/quote?token=pk_b5ab1e00fc7346fe9f92ab54c3ceaa87</t>
  </si>
  <si>
    <t>https://cloud.iexapis.com/stable/stock/KSU/quote?token=pk_b5ab1e00fc7346fe9f92ab54c3ceaa87</t>
  </si>
  <si>
    <t>https://cloud.iexapis.com/stable/stock/FIS/quote?token=pk_b5ab1e00fc7346fe9f92ab54c3ceaa87</t>
  </si>
  <si>
    <t>https://cloud.iexapis.com/stable/stock/ADI/quote?token=pk_b5ab1e00fc7346fe9f92ab54c3ceaa87</t>
  </si>
  <si>
    <t>https://cloud.iexapis.com/stable/stock/SPGI/quote?token=pk_b5ab1e00fc7346fe9f92ab54c3ceaa87</t>
  </si>
  <si>
    <t>https://cloud.iexapis.com/stable/stock/ZTS/quote?token=pk_b5ab1e00fc7346fe9f92ab54c3ceaa87</t>
  </si>
  <si>
    <t>https://cloud.iexapis.com/stable/stock/DRI/quote?token=pk_b5ab1e00fc7346fe9f92ab54c3ceaa87</t>
  </si>
  <si>
    <t>https://cloud.iexapis.com/stable/stock/ANSS/quote?token=pk_b5ab1e00fc7346fe9f92ab54c3ceaa87</t>
  </si>
  <si>
    <t>https://cloud.iexapis.com/stable/stock/CPRT/quote?token=pk_b5ab1e00fc7346fe9f92ab54c3ceaa87</t>
  </si>
  <si>
    <t>https://cloud.iexapis.com/stable/stock/YUM/quote?token=pk_b5ab1e00fc7346fe9f92ab54c3ceaa87</t>
  </si>
  <si>
    <t>https://cloud.iexapis.com/stable/stock/KLAC/quote?token=pk_b5ab1e00fc7346fe9f92ab54c3ceaa87</t>
  </si>
  <si>
    <t>https://cloud.iexapis.com/stable/stock/AMAT/quote?token=pk_b5ab1e00fc7346fe9f92ab54c3ceaa87</t>
  </si>
  <si>
    <t>https://cloud.iexapis.com/stable/stock/CBOE/quote?token=pk_b5ab1e00fc7346fe9f92ab54c3ceaa87</t>
  </si>
  <si>
    <t>https://cloud.iexapis.com/stable/stock/ABT/quote?token=pk_b5ab1e00fc7346fe9f92ab54c3ceaa87</t>
  </si>
  <si>
    <t>https://cloud.iexapis.com/stable/stock/AAP/quote?token=pk_b5ab1e00fc7346fe9f92ab54c3ceaa87</t>
  </si>
  <si>
    <t>Historical Price</t>
  </si>
  <si>
    <t>https://cloud.iexapis.com/stable/stock/PRGO/quote?token=pk_b5ab1e00fc7346fe9f92ab54c3ceaa87</t>
  </si>
  <si>
    <t>https://cloud.iexapis.com/stable/stock/HFC/quote?token=pk_b5ab1e00fc7346fe9f92ab54c3ceaa87</t>
  </si>
  <si>
    <t>https://cloud.iexapis.com/stable/stock/VLO/quote?token=pk_b5ab1e00fc7346fe9f92ab54c3ceaa87</t>
  </si>
  <si>
    <t>https://cloud.iexapis.com/stable/stock/TIF/quote?token=pk_b5ab1e00fc7346fe9f92ab54c3ceaa87</t>
  </si>
  <si>
    <t>https://cloud.iexapis.com/stable/stock/ADS/quote?token=pk_b5ab1e00fc7346fe9f92ab54c3ceaa87</t>
  </si>
  <si>
    <t>https://cloud.iexapis.com/stable/stock/ATVI/quote?token=pk_b5ab1e00fc7346fe9f92ab54c3ceaa87</t>
  </si>
  <si>
    <t>https://cloud.iexapis.com/stable/stock/SIVB/quote?token=pk_b5ab1e00fc7346fe9f92ab54c3ceaa87</t>
  </si>
  <si>
    <t>https://cloud.iexapis.com/stable/stock/WRK/quote?token=pk_b5ab1e00fc7346fe9f92ab54c3ceaa87</t>
  </si>
  <si>
    <t>https://cloud.iexapis.com/stable/stock/ALB/quote?token=pk_b5ab1e00fc7346fe9f92ab54c3ceaa87</t>
  </si>
  <si>
    <t>https://cloud.iexapis.com/stable/stock/WBA/quote?token=pk_b5ab1e00fc7346fe9f92ab54c3ceaa87</t>
  </si>
  <si>
    <t>https://cloud.iexapis.com/stable/stock/FDX/quote?token=pk_b5ab1e00fc7346fe9f92ab54c3ceaa87</t>
  </si>
  <si>
    <t>https://cloud.iexapis.com/stable/stock/LYB/quote?token=pk_b5ab1e00fc7346fe9f92ab54c3ceaa87</t>
  </si>
  <si>
    <t>https://cloud.iexapis.com/stable/stock/FL/quote?token=pk_b5ab1e00fc7346fe9f92ab54c3ceaa87</t>
  </si>
  <si>
    <t>https://cloud.iexapis.com/stable/stock/EOG/quote?token=pk_b5ab1e00fc7346fe9f92ab54c3ceaa87</t>
  </si>
  <si>
    <t>https://cloud.iexapis.com/stable/stock/TXT/quote?token=pk_b5ab1e00fc7346fe9f92ab54c3ceaa87</t>
  </si>
  <si>
    <t>https://cloud.iexapis.com/stable/stock/FCX/quote?token=pk_b5ab1e00fc7346fe9f92ab54c3ceaa87</t>
  </si>
  <si>
    <t>https://cloud.iexapis.com/stable/stock/KSS/quote?token=pk_b5ab1e00fc7346fe9f92ab54c3ceaa87</t>
  </si>
  <si>
    <t>https://cloud.iexapis.com/stable/stock/LB/quote?token=pk_b5ab1e00fc7346fe9f92ab54c3ceaa87</t>
  </si>
  <si>
    <t>https://cloud.iexapis.com/stable/stock/CMA/quote?token=pk_b5ab1e00fc7346fe9f92ab54c3ceaa87</t>
  </si>
  <si>
    <t>https://cloud.iexapis.com/stable/stock/AAL/quote?token=pk_b5ab1e00fc7346fe9f92ab54c3ceaa87</t>
  </si>
  <si>
    <t>https://cloud.iexapis.com/stable/stock/IVZ/quote?token=pk_b5ab1e00fc7346fe9f92ab54c3ceaa87</t>
  </si>
  <si>
    <t>https://cloud.iexapis.com/stable/stock/MHK/quote?token=pk_b5ab1e00fc7346fe9f92ab54c3ceaa87</t>
  </si>
  <si>
    <t>https://cloud.iexapis.com/stable/stock/IQV/quote?token=pk_b5ab1e00fc7346fe9f92ab54c3ceaa87</t>
  </si>
  <si>
    <t>https://cloud.iexapis.com/stable/stock/ED/quote?token=pk_b5ab1e00fc7346fe9f92ab54c3ceaa87</t>
  </si>
  <si>
    <t>https://cloud.iexapis.com/stable/stock/EVRG/quote?token=pk_b5ab1e00fc7346fe9f92ab54c3ceaa87</t>
  </si>
  <si>
    <t>https://cloud.iexapis.com/stable/stock/NKTR/quote?token=pk_b5ab1e00fc7346fe9f92ab54c3ceaa87</t>
  </si>
  <si>
    <t>Vector</t>
  </si>
  <si>
    <t>Segmrnt</t>
  </si>
  <si>
    <t>P</t>
  </si>
  <si>
    <t>N</t>
  </si>
  <si>
    <t>FLR Close Year</t>
  </si>
  <si>
    <t>XEC Close Year</t>
  </si>
  <si>
    <t>https://cloud.iexapis.com/stable/stock/ESS/quote?token=pk_b5ab1e00fc7346fe9f92ab54c3ceaa87</t>
  </si>
  <si>
    <t>UNP Close Year</t>
  </si>
</sst>
</file>

<file path=xl/styles.xml><?xml version="1.0" encoding="utf-8"?>
<styleSheet xmlns="http://schemas.openxmlformats.org/spreadsheetml/2006/main">
  <numFmts count="5">
    <numFmt numFmtId="164" formatCode="0.00_);[Red]\(0.00\)"/>
    <numFmt numFmtId="165" formatCode="0_);[Red]\(0\)"/>
    <numFmt numFmtId="166" formatCode="#,##0.00_₴;[Red]\-#,##0.00_₴"/>
    <numFmt numFmtId="167" formatCode="#,##0_₴;[Red]\-#,##0_₴"/>
    <numFmt numFmtId="168" formatCode="mm/dd/yy;@"/>
  </numFmts>
  <fonts count="51">
    <font>
      <sz val="11"/>
      <color indexed="8"/>
      <name val="Calibri"/>
      <family val="2"/>
    </font>
    <font>
      <sz val="11"/>
      <color indexed="8"/>
      <name val="Calibri"/>
      <family val="2"/>
      <charset val="204"/>
    </font>
    <font>
      <sz val="9"/>
      <name val="Calibri"/>
      <family val="3"/>
      <charset val="134"/>
    </font>
    <font>
      <sz val="11"/>
      <color indexed="8"/>
      <name val="Calibri"/>
      <family val="2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b/>
      <sz val="14"/>
      <color indexed="8"/>
      <name val="Calibri"/>
      <family val="2"/>
    </font>
    <font>
      <sz val="14"/>
      <color indexed="8"/>
      <name val="Calibri"/>
      <family val="2"/>
    </font>
    <font>
      <b/>
      <sz val="11"/>
      <color indexed="8"/>
      <name val="Calibri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b/>
      <sz val="14"/>
      <color indexed="8"/>
      <name val="Calibri"/>
      <family val="2"/>
      <charset val="204"/>
    </font>
    <font>
      <b/>
      <sz val="20"/>
      <color indexed="8"/>
      <name val="Calibri"/>
      <family val="2"/>
    </font>
    <font>
      <b/>
      <sz val="16"/>
      <color indexed="8"/>
      <name val="Calibri"/>
      <family val="2"/>
    </font>
    <font>
      <sz val="8"/>
      <name val="Calibri"/>
      <family val="2"/>
    </font>
    <font>
      <b/>
      <sz val="14"/>
      <color indexed="8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3"/>
      <charset val="134"/>
      <scheme val="minor"/>
    </font>
    <font>
      <b/>
      <sz val="12"/>
      <color rgb="FF0000FF"/>
      <name val="Calibri"/>
      <family val="2"/>
    </font>
    <font>
      <sz val="16"/>
      <color rgb="FF000000"/>
      <name val="Calibri"/>
      <family val="2"/>
    </font>
    <font>
      <sz val="11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charset val="204"/>
      <scheme val="minor"/>
    </font>
    <font>
      <sz val="11"/>
      <color theme="9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4"/>
      <color rgb="FFFF0000"/>
      <name val="Calibri"/>
      <family val="2"/>
      <scheme val="minor"/>
    </font>
    <font>
      <b/>
      <sz val="14"/>
      <color theme="9"/>
      <name val="Calibri"/>
      <family val="2"/>
      <charset val="204"/>
      <scheme val="minor"/>
    </font>
    <font>
      <b/>
      <sz val="11"/>
      <color rgb="FFFF0000"/>
      <name val="Calibri"/>
      <family val="2"/>
      <scheme val="minor"/>
    </font>
    <font>
      <b/>
      <sz val="14"/>
      <color indexed="8"/>
      <name val="Arial Unicode MS"/>
      <family val="2"/>
    </font>
    <font>
      <b/>
      <sz val="14"/>
      <name val="Calibri"/>
      <family val="2"/>
      <scheme val="minor"/>
    </font>
    <font>
      <sz val="11"/>
      <color theme="0" tint="-4.9989318521683403E-2"/>
      <name val="Calibri"/>
      <family val="2"/>
    </font>
    <font>
      <b/>
      <sz val="14"/>
      <color theme="2"/>
      <name val="Calibri"/>
      <family val="2"/>
      <scheme val="minor"/>
    </font>
    <font>
      <sz val="11"/>
      <color theme="0"/>
      <name val="Calibri"/>
      <family val="2"/>
    </font>
    <font>
      <b/>
      <sz val="14"/>
      <color theme="2"/>
      <name val="Calibri"/>
      <family val="2"/>
      <charset val="204"/>
      <scheme val="minor"/>
    </font>
    <font>
      <sz val="11"/>
      <color theme="2"/>
      <name val="Calibri"/>
      <family val="2"/>
      <charset val="204"/>
      <scheme val="minor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48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15" fillId="3" borderId="0" applyNumberFormat="0" applyBorder="0" applyAlignment="0" applyProtection="0"/>
    <xf numFmtId="0" fontId="7" fillId="20" borderId="1" applyNumberFormat="0" applyAlignment="0" applyProtection="0"/>
    <xf numFmtId="0" fontId="12" fillId="21" borderId="2" applyNumberFormat="0" applyAlignment="0" applyProtection="0"/>
    <xf numFmtId="0" fontId="16" fillId="0" borderId="0" applyNumberFormat="0" applyFill="0" applyBorder="0" applyAlignment="0" applyProtection="0"/>
    <xf numFmtId="0" fontId="19" fillId="4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30" fillId="0" borderId="0" applyNumberFormat="0" applyFill="0" applyBorder="0" applyAlignment="0" applyProtection="0">
      <alignment vertical="top"/>
      <protection locked="0"/>
    </xf>
    <xf numFmtId="0" fontId="5" fillId="7" borderId="1" applyNumberFormat="0" applyAlignment="0" applyProtection="0"/>
    <xf numFmtId="0" fontId="17" fillId="0" borderId="6" applyNumberFormat="0" applyFill="0" applyAlignment="0" applyProtection="0"/>
    <xf numFmtId="0" fontId="14" fillId="22" borderId="0" applyNumberFormat="0" applyBorder="0" applyAlignment="0" applyProtection="0"/>
    <xf numFmtId="0" fontId="3" fillId="23" borderId="7" applyNumberFormat="0" applyFont="0" applyAlignment="0" applyProtection="0"/>
    <xf numFmtId="0" fontId="6" fillId="20" borderId="8" applyNumberFormat="0" applyAlignment="0" applyProtection="0"/>
    <xf numFmtId="0" fontId="13" fillId="0" borderId="0" applyNumberFormat="0" applyFill="0" applyBorder="0" applyAlignment="0" applyProtection="0"/>
    <xf numFmtId="0" fontId="11" fillId="0" borderId="9" applyNumberFormat="0" applyFill="0" applyAlignment="0" applyProtection="0"/>
    <xf numFmtId="0" fontId="18" fillId="0" borderId="0" applyNumberFormat="0" applyFill="0" applyBorder="0" applyAlignment="0" applyProtection="0"/>
    <xf numFmtId="0" fontId="30" fillId="0" borderId="0" applyNumberFormat="0" applyFill="0" applyBorder="0" applyAlignment="0" applyProtection="0">
      <alignment vertical="top"/>
      <protection locked="0"/>
    </xf>
    <xf numFmtId="0" fontId="31" fillId="0" borderId="0">
      <alignment vertical="center"/>
    </xf>
    <xf numFmtId="0" fontId="38" fillId="0" borderId="0"/>
    <xf numFmtId="9" fontId="38" fillId="0" borderId="0" applyFont="0" applyFill="0" applyBorder="0" applyAlignment="0" applyProtection="0"/>
    <xf numFmtId="0" fontId="3" fillId="0" borderId="0"/>
  </cellStyleXfs>
  <cellXfs count="115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5" fontId="20" fillId="0" borderId="10" xfId="0" applyNumberFormat="1" applyFont="1" applyFill="1" applyBorder="1" applyAlignment="1">
      <alignment horizontal="center" vertical="center"/>
    </xf>
    <xf numFmtId="164" fontId="20" fillId="0" borderId="10" xfId="0" applyNumberFormat="1" applyFont="1" applyFill="1" applyBorder="1" applyAlignment="1">
      <alignment horizontal="center" vertical="center"/>
    </xf>
    <xf numFmtId="165" fontId="21" fillId="0" borderId="10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1" fillId="0" borderId="0" xfId="0" applyFont="1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40" fontId="20" fillId="0" borderId="10" xfId="0" applyNumberFormat="1" applyFont="1" applyFill="1" applyBorder="1" applyAlignment="1">
      <alignment horizontal="center" vertical="center"/>
    </xf>
    <xf numFmtId="38" fontId="20" fillId="0" borderId="10" xfId="0" applyNumberFormat="1" applyFont="1" applyFill="1" applyBorder="1" applyAlignment="1">
      <alignment horizontal="center" vertical="center"/>
    </xf>
    <xf numFmtId="40" fontId="21" fillId="0" borderId="10" xfId="0" applyNumberFormat="1" applyFont="1" applyFill="1" applyBorder="1" applyAlignment="1">
      <alignment horizontal="center" vertical="center"/>
    </xf>
    <xf numFmtId="164" fontId="21" fillId="0" borderId="10" xfId="0" applyNumberFormat="1" applyFont="1" applyFill="1" applyBorder="1" applyAlignment="1">
      <alignment horizontal="center" vertical="center"/>
    </xf>
    <xf numFmtId="38" fontId="21" fillId="0" borderId="10" xfId="0" applyNumberFormat="1" applyFont="1" applyFill="1" applyBorder="1" applyAlignment="1">
      <alignment horizontal="center" vertical="center"/>
    </xf>
    <xf numFmtId="40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40" fontId="23" fillId="0" borderId="0" xfId="0" applyNumberFormat="1" applyFont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38" fontId="25" fillId="0" borderId="10" xfId="0" applyNumberFormat="1" applyFont="1" applyFill="1" applyBorder="1" applyAlignment="1">
      <alignment horizontal="center" vertical="center"/>
    </xf>
    <xf numFmtId="40" fontId="24" fillId="0" borderId="0" xfId="0" applyNumberFormat="1" applyFont="1" applyAlignment="1">
      <alignment horizontal="center" vertical="center"/>
    </xf>
    <xf numFmtId="40" fontId="22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NumberFormat="1"/>
    <xf numFmtId="164" fontId="29" fillId="0" borderId="10" xfId="0" applyNumberFormat="1" applyFont="1" applyFill="1" applyBorder="1" applyAlignment="1">
      <alignment horizontal="center" vertical="center"/>
    </xf>
    <xf numFmtId="166" fontId="29" fillId="0" borderId="10" xfId="0" applyNumberFormat="1" applyFont="1" applyFill="1" applyBorder="1" applyAlignment="1">
      <alignment horizontal="center" vertical="center"/>
    </xf>
    <xf numFmtId="40" fontId="20" fillId="0" borderId="11" xfId="0" applyNumberFormat="1" applyFont="1" applyFill="1" applyBorder="1" applyAlignment="1">
      <alignment horizontal="center" vertical="center"/>
    </xf>
    <xf numFmtId="167" fontId="29" fillId="0" borderId="10" xfId="0" applyNumberFormat="1" applyFont="1" applyFill="1" applyBorder="1" applyAlignment="1">
      <alignment horizontal="center" vertical="center"/>
    </xf>
    <xf numFmtId="165" fontId="29" fillId="0" borderId="10" xfId="0" applyNumberFormat="1" applyFont="1" applyFill="1" applyBorder="1" applyAlignment="1">
      <alignment horizontal="center" vertical="center"/>
    </xf>
    <xf numFmtId="166" fontId="20" fillId="0" borderId="11" xfId="0" applyNumberFormat="1" applyFont="1" applyFill="1" applyBorder="1" applyAlignment="1">
      <alignment horizontal="center" vertical="center"/>
    </xf>
    <xf numFmtId="165" fontId="20" fillId="0" borderId="10" xfId="20" applyNumberFormat="1" applyFont="1" applyFill="1" applyBorder="1" applyAlignment="1">
      <alignment horizontal="center" vertical="center"/>
    </xf>
    <xf numFmtId="40" fontId="20" fillId="0" borderId="10" xfId="20" applyNumberFormat="1" applyFont="1" applyFill="1" applyBorder="1" applyAlignment="1">
      <alignment horizontal="center" vertical="center"/>
    </xf>
    <xf numFmtId="164" fontId="20" fillId="0" borderId="10" xfId="20" applyNumberFormat="1" applyFont="1" applyFill="1" applyBorder="1" applyAlignment="1">
      <alignment horizontal="center" vertical="center"/>
    </xf>
    <xf numFmtId="38" fontId="20" fillId="0" borderId="10" xfId="20" applyNumberFormat="1" applyFont="1" applyFill="1" applyBorder="1" applyAlignment="1">
      <alignment horizontal="center" vertical="center"/>
    </xf>
    <xf numFmtId="166" fontId="20" fillId="0" borderId="10" xfId="0" applyNumberFormat="1" applyFont="1" applyFill="1" applyBorder="1" applyAlignment="1">
      <alignment horizontal="center" vertical="center"/>
    </xf>
    <xf numFmtId="0" fontId="26" fillId="0" borderId="0" xfId="0" applyFont="1"/>
    <xf numFmtId="2" fontId="20" fillId="0" borderId="10" xfId="20" applyNumberFormat="1" applyFont="1" applyFill="1" applyBorder="1" applyAlignment="1">
      <alignment horizontal="center" vertical="center"/>
    </xf>
    <xf numFmtId="2" fontId="20" fillId="0" borderId="10" xfId="0" applyNumberFormat="1" applyFont="1" applyFill="1" applyBorder="1" applyAlignment="1">
      <alignment horizontal="center" vertical="center"/>
    </xf>
    <xf numFmtId="0" fontId="21" fillId="0" borderId="0" xfId="0" applyFont="1"/>
    <xf numFmtId="40" fontId="20" fillId="0" borderId="12" xfId="0" applyNumberFormat="1" applyFont="1" applyFill="1" applyBorder="1" applyAlignment="1">
      <alignment horizontal="center" vertical="center"/>
    </xf>
    <xf numFmtId="164" fontId="20" fillId="0" borderId="12" xfId="0" applyNumberFormat="1" applyFont="1" applyFill="1" applyBorder="1" applyAlignment="1">
      <alignment horizontal="center" vertical="center"/>
    </xf>
    <xf numFmtId="38" fontId="20" fillId="0" borderId="12" xfId="0" applyNumberFormat="1" applyFont="1" applyFill="1" applyBorder="1" applyAlignment="1">
      <alignment horizontal="center" vertical="center"/>
    </xf>
    <xf numFmtId="165" fontId="20" fillId="0" borderId="12" xfId="0" applyNumberFormat="1" applyFont="1" applyFill="1" applyBorder="1" applyAlignment="1">
      <alignment horizontal="center" vertical="center"/>
    </xf>
    <xf numFmtId="40" fontId="22" fillId="0" borderId="0" xfId="0" applyNumberFormat="1" applyFont="1" applyBorder="1" applyAlignment="1">
      <alignment horizontal="center" vertical="center" wrapText="1"/>
    </xf>
    <xf numFmtId="40" fontId="32" fillId="25" borderId="10" xfId="0" applyNumberFormat="1" applyFont="1" applyFill="1" applyBorder="1" applyAlignment="1">
      <alignment horizontal="center" vertical="center"/>
    </xf>
    <xf numFmtId="0" fontId="34" fillId="0" borderId="0" xfId="0" applyFont="1"/>
    <xf numFmtId="2" fontId="36" fillId="0" borderId="10" xfId="20" applyNumberFormat="1" applyFont="1" applyFill="1" applyBorder="1" applyAlignment="1">
      <alignment horizontal="center" vertical="center"/>
    </xf>
    <xf numFmtId="166" fontId="20" fillId="0" borderId="12" xfId="0" applyNumberFormat="1" applyFont="1" applyFill="1" applyBorder="1" applyAlignment="1">
      <alignment horizontal="center" vertical="center"/>
    </xf>
    <xf numFmtId="165" fontId="20" fillId="0" borderId="12" xfId="20" applyNumberFormat="1" applyFont="1" applyFill="1" applyBorder="1" applyAlignment="1">
      <alignment horizontal="center" vertical="center"/>
    </xf>
    <xf numFmtId="40" fontId="20" fillId="0" borderId="12" xfId="20" applyNumberFormat="1" applyFont="1" applyFill="1" applyBorder="1" applyAlignment="1">
      <alignment horizontal="center" vertical="center"/>
    </xf>
    <xf numFmtId="164" fontId="20" fillId="0" borderId="12" xfId="20" applyNumberFormat="1" applyFont="1" applyFill="1" applyBorder="1" applyAlignment="1">
      <alignment horizontal="center" vertical="center"/>
    </xf>
    <xf numFmtId="2" fontId="20" fillId="0" borderId="12" xfId="20" applyNumberFormat="1" applyFont="1" applyFill="1" applyBorder="1" applyAlignment="1">
      <alignment horizontal="center" vertical="center"/>
    </xf>
    <xf numFmtId="38" fontId="20" fillId="0" borderId="12" xfId="20" applyNumberFormat="1" applyFont="1" applyFill="1" applyBorder="1" applyAlignment="1">
      <alignment horizontal="center" vertical="center"/>
    </xf>
    <xf numFmtId="40" fontId="27" fillId="24" borderId="13" xfId="44" applyNumberFormat="1" applyFont="1" applyFill="1" applyBorder="1" applyAlignment="1">
      <alignment horizontal="center" vertical="top" wrapText="1"/>
    </xf>
    <xf numFmtId="38" fontId="27" fillId="24" borderId="13" xfId="44" applyNumberFormat="1" applyFont="1" applyFill="1" applyBorder="1" applyAlignment="1">
      <alignment horizontal="center" vertical="top" wrapText="1"/>
    </xf>
    <xf numFmtId="164" fontId="27" fillId="24" borderId="13" xfId="44" applyNumberFormat="1" applyFont="1" applyFill="1" applyBorder="1" applyAlignment="1">
      <alignment horizontal="center" vertical="top" wrapText="1"/>
    </xf>
    <xf numFmtId="165" fontId="27" fillId="24" borderId="13" xfId="44" applyNumberFormat="1" applyFont="1" applyFill="1" applyBorder="1" applyAlignment="1">
      <alignment horizontal="center" vertical="top" wrapText="1"/>
    </xf>
    <xf numFmtId="40" fontId="20" fillId="24" borderId="13" xfId="44" applyNumberFormat="1" applyFont="1" applyFill="1" applyBorder="1" applyAlignment="1">
      <alignment horizontal="center" vertical="top" wrapText="1"/>
    </xf>
    <xf numFmtId="2" fontId="27" fillId="24" borderId="13" xfId="44" applyNumberFormat="1" applyFont="1" applyFill="1" applyBorder="1" applyAlignment="1">
      <alignment horizontal="center" vertical="top" wrapText="1"/>
    </xf>
    <xf numFmtId="164" fontId="35" fillId="24" borderId="14" xfId="44" applyNumberFormat="1" applyFont="1" applyFill="1" applyBorder="1" applyAlignment="1">
      <alignment horizontal="center" vertical="top" wrapText="1"/>
    </xf>
    <xf numFmtId="0" fontId="0" fillId="0" borderId="0" xfId="0" applyAlignment="1">
      <alignment horizontal="center" vertical="top"/>
    </xf>
    <xf numFmtId="165" fontId="20" fillId="24" borderId="13" xfId="44" applyNumberFormat="1" applyFont="1" applyFill="1" applyBorder="1" applyAlignment="1">
      <alignment horizontal="center" vertical="top" wrapText="1"/>
    </xf>
    <xf numFmtId="168" fontId="39" fillId="26" borderId="15" xfId="45" applyNumberFormat="1" applyFont="1" applyFill="1" applyBorder="1" applyAlignment="1">
      <alignment horizontal="center" vertical="center"/>
    </xf>
    <xf numFmtId="0" fontId="38" fillId="26" borderId="16" xfId="45" applyFill="1" applyBorder="1" applyAlignment="1">
      <alignment horizontal="center" vertical="center"/>
    </xf>
    <xf numFmtId="9" fontId="40" fillId="26" borderId="16" xfId="45" applyNumberFormat="1" applyFont="1" applyFill="1" applyBorder="1"/>
    <xf numFmtId="9" fontId="40" fillId="26" borderId="11" xfId="45" applyNumberFormat="1" applyFont="1" applyFill="1" applyBorder="1"/>
    <xf numFmtId="0" fontId="38" fillId="27" borderId="0" xfId="45" applyFill="1"/>
    <xf numFmtId="168" fontId="39" fillId="26" borderId="10" xfId="45" applyNumberFormat="1" applyFont="1" applyFill="1" applyBorder="1" applyAlignment="1">
      <alignment horizontal="center" vertical="center"/>
    </xf>
    <xf numFmtId="0" fontId="39" fillId="26" borderId="10" xfId="45" applyFont="1" applyFill="1" applyBorder="1" applyAlignment="1">
      <alignment horizontal="center" vertical="center"/>
    </xf>
    <xf numFmtId="9" fontId="40" fillId="26" borderId="10" xfId="46" applyFont="1" applyFill="1" applyBorder="1"/>
    <xf numFmtId="0" fontId="41" fillId="27" borderId="0" xfId="45" applyFont="1" applyFill="1" applyAlignment="1">
      <alignment horizontal="right" vertical="center" indent="1"/>
    </xf>
    <xf numFmtId="0" fontId="41" fillId="27" borderId="17" xfId="45" applyFont="1" applyFill="1" applyBorder="1" applyAlignment="1">
      <alignment horizontal="center" vertical="center"/>
    </xf>
    <xf numFmtId="0" fontId="41" fillId="27" borderId="0" xfId="45" applyFont="1" applyFill="1" applyBorder="1" applyAlignment="1">
      <alignment horizontal="center" vertical="center"/>
    </xf>
    <xf numFmtId="0" fontId="42" fillId="28" borderId="0" xfId="45" applyFont="1" applyFill="1" applyAlignment="1">
      <alignment horizontal="right"/>
    </xf>
    <xf numFmtId="0" fontId="42" fillId="28" borderId="0" xfId="45" applyFont="1" applyFill="1"/>
    <xf numFmtId="4" fontId="42" fillId="28" borderId="0" xfId="45" applyNumberFormat="1" applyFont="1" applyFill="1" applyAlignment="1">
      <alignment vertical="center"/>
    </xf>
    <xf numFmtId="168" fontId="38" fillId="27" borderId="0" xfId="45" applyNumberFormat="1" applyFill="1" applyAlignment="1">
      <alignment horizontal="center" vertical="center"/>
    </xf>
    <xf numFmtId="0" fontId="38" fillId="27" borderId="0" xfId="45" applyFill="1" applyAlignment="1">
      <alignment horizontal="center" vertical="center"/>
    </xf>
    <xf numFmtId="2" fontId="0" fillId="27" borderId="0" xfId="46" applyNumberFormat="1" applyFont="1" applyFill="1" applyAlignment="1">
      <alignment horizontal="center" vertical="center"/>
    </xf>
    <xf numFmtId="9" fontId="40" fillId="27" borderId="0" xfId="46" applyNumberFormat="1" applyFont="1" applyFill="1"/>
    <xf numFmtId="0" fontId="38" fillId="27" borderId="0" xfId="45" applyFill="1" applyBorder="1"/>
    <xf numFmtId="0" fontId="43" fillId="27" borderId="0" xfId="45" applyFont="1" applyFill="1"/>
    <xf numFmtId="14" fontId="38" fillId="0" borderId="0" xfId="45" applyNumberFormat="1"/>
    <xf numFmtId="0" fontId="38" fillId="0" borderId="0" xfId="45"/>
    <xf numFmtId="9" fontId="40" fillId="27" borderId="0" xfId="45" applyNumberFormat="1" applyFont="1" applyFill="1"/>
    <xf numFmtId="0" fontId="0" fillId="27" borderId="0" xfId="0" applyFill="1"/>
    <xf numFmtId="0" fontId="41" fillId="27" borderId="0" xfId="0" applyFont="1" applyFill="1" applyAlignment="1">
      <alignment horizontal="right" vertical="center"/>
    </xf>
    <xf numFmtId="14" fontId="41" fillId="27" borderId="0" xfId="0" applyNumberFormat="1" applyFont="1" applyFill="1" applyAlignment="1">
      <alignment horizontal="right" vertical="center"/>
    </xf>
    <xf numFmtId="0" fontId="44" fillId="0" borderId="0" xfId="0" applyFont="1" applyAlignment="1">
      <alignment horizontal="center" vertical="center"/>
    </xf>
    <xf numFmtId="2" fontId="20" fillId="0" borderId="12" xfId="0" applyNumberFormat="1" applyFont="1" applyFill="1" applyBorder="1" applyAlignment="1">
      <alignment horizontal="center" vertical="center"/>
    </xf>
    <xf numFmtId="38" fontId="25" fillId="0" borderId="12" xfId="0" applyNumberFormat="1" applyFont="1" applyFill="1" applyBorder="1" applyAlignment="1">
      <alignment horizontal="center" vertical="center"/>
    </xf>
    <xf numFmtId="0" fontId="45" fillId="27" borderId="0" xfId="45" applyFont="1" applyFill="1" applyAlignment="1">
      <alignment horizontal="right" vertical="center" indent="1"/>
    </xf>
    <xf numFmtId="0" fontId="45" fillId="27" borderId="17" xfId="45" applyFont="1" applyFill="1" applyBorder="1" applyAlignment="1">
      <alignment horizontal="center" vertical="center"/>
    </xf>
    <xf numFmtId="0" fontId="46" fillId="27" borderId="0" xfId="0" applyFont="1" applyFill="1"/>
    <xf numFmtId="0" fontId="47" fillId="27" borderId="0" xfId="0" applyFont="1" applyFill="1" applyAlignment="1">
      <alignment horizontal="right" vertical="center"/>
    </xf>
    <xf numFmtId="14" fontId="47" fillId="27" borderId="0" xfId="0" applyNumberFormat="1" applyFont="1" applyFill="1" applyAlignment="1">
      <alignment horizontal="right" vertical="center"/>
    </xf>
    <xf numFmtId="40" fontId="27" fillId="24" borderId="14" xfId="44" applyNumberFormat="1" applyFont="1" applyFill="1" applyBorder="1" applyAlignment="1">
      <alignment horizontal="center" vertical="top" wrapText="1"/>
    </xf>
    <xf numFmtId="40" fontId="20" fillId="0" borderId="19" xfId="20" applyNumberFormat="1" applyFont="1" applyFill="1" applyBorder="1" applyAlignment="1">
      <alignment horizontal="center" vertical="center"/>
    </xf>
    <xf numFmtId="40" fontId="25" fillId="0" borderId="10" xfId="0" applyNumberFormat="1" applyFont="1" applyFill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27" fillId="0" borderId="20" xfId="0" applyFont="1" applyBorder="1" applyAlignment="1">
      <alignment horizontal="center" vertical="center"/>
    </xf>
    <xf numFmtId="0" fontId="27" fillId="0" borderId="22" xfId="0" applyFont="1" applyBorder="1" applyAlignment="1">
      <alignment horizontal="center" vertical="center"/>
    </xf>
    <xf numFmtId="0" fontId="48" fillId="0" borderId="0" xfId="0" applyFont="1"/>
    <xf numFmtId="0" fontId="49" fillId="27" borderId="0" xfId="45" applyFont="1" applyFill="1" applyAlignment="1">
      <alignment horizontal="right"/>
    </xf>
    <xf numFmtId="0" fontId="49" fillId="27" borderId="0" xfId="45" applyFont="1" applyFill="1"/>
    <xf numFmtId="0" fontId="50" fillId="27" borderId="0" xfId="45" applyFont="1" applyFill="1"/>
    <xf numFmtId="4" fontId="49" fillId="27" borderId="0" xfId="45" applyNumberFormat="1" applyFont="1" applyFill="1" applyAlignment="1">
      <alignment vertical="center"/>
    </xf>
    <xf numFmtId="40" fontId="20" fillId="0" borderId="18" xfId="20" applyNumberFormat="1" applyFont="1" applyFill="1" applyBorder="1" applyAlignment="1">
      <alignment horizontal="center" vertical="center"/>
    </xf>
    <xf numFmtId="168" fontId="38" fillId="27" borderId="0" xfId="45" applyNumberFormat="1" applyFill="1"/>
    <xf numFmtId="168" fontId="38" fillId="27" borderId="0" xfId="45" applyNumberFormat="1" applyFill="1" applyBorder="1"/>
    <xf numFmtId="168" fontId="43" fillId="27" borderId="0" xfId="45" applyNumberFormat="1" applyFont="1" applyFill="1"/>
    <xf numFmtId="2" fontId="38" fillId="27" borderId="0" xfId="45" applyNumberFormat="1" applyFill="1"/>
    <xf numFmtId="2" fontId="38" fillId="27" borderId="0" xfId="45" applyNumberFormat="1" applyFill="1" applyBorder="1"/>
  </cellXfs>
  <cellStyles count="48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Hyperlink 2" xfId="34"/>
    <cellStyle name="Input" xfId="35"/>
    <cellStyle name="Linked Cell" xfId="36"/>
    <cellStyle name="Neutral" xfId="37"/>
    <cellStyle name="Normal" xfId="0" builtinId="0"/>
    <cellStyle name="Normal 2" xfId="45"/>
    <cellStyle name="Normal 3" xfId="47"/>
    <cellStyle name="Note" xfId="38"/>
    <cellStyle name="Output" xfId="39"/>
    <cellStyle name="Percent 2" xfId="46"/>
    <cellStyle name="Title" xfId="40"/>
    <cellStyle name="Total" xfId="41"/>
    <cellStyle name="Warning Text" xfId="42"/>
    <cellStyle name="Гиперссылка 2" xfId="43"/>
    <cellStyle name="常规 2" xfId="44"/>
  </cellStyles>
  <dxfs count="26">
    <dxf>
      <font>
        <b/>
        <strike val="0"/>
        <outline val="0"/>
        <shadow val="0"/>
        <u val="none"/>
        <vertAlign val="baseline"/>
        <sz val="16"/>
        <color indexed="8"/>
        <name val="Calibri"/>
        <scheme val="none"/>
      </font>
      <alignment horizontal="center" vertical="center" textRotation="0" wrapText="0" indent="0" relativeIndent="255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scheme val="none"/>
      </font>
      <numFmt numFmtId="8" formatCode="#,##0.00_);[Red]\(#,##0.00\)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8" formatCode="#,##0.00_);[Red]\(#,##0.00\)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scheme val="none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1"/>
        <name val="Calibri"/>
        <scheme val="none"/>
      </font>
      <numFmt numFmtId="2" formatCode="0.00"/>
      <alignment horizontal="center" vertical="center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scheme val="none"/>
      </font>
      <numFmt numFmtId="164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scheme val="none"/>
      </font>
      <numFmt numFmtId="165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scheme val="none"/>
      </font>
      <numFmt numFmtId="8" formatCode="#,##0.00_);[Red]\(#,##0.00\)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scheme val="none"/>
      </font>
      <numFmt numFmtId="165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scheme val="none"/>
      </font>
      <numFmt numFmtId="165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scheme val="none"/>
      </font>
      <numFmt numFmtId="164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scheme val="none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scheme val="none"/>
      </font>
      <numFmt numFmtId="164" formatCode="0.00_);[Red]\(0.00\)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scheme val="none"/>
      </font>
      <numFmt numFmtId="8" formatCode="#,##0.00_);[Red]\(#,##0.00\)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scheme val="none"/>
      </font>
      <numFmt numFmtId="8" formatCode="#,##0.00_);[Red]\(#,##0.00\)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scheme val="none"/>
      </font>
      <numFmt numFmtId="8" formatCode="#,##0.00_);[Red]\(#,##0.00\)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scheme val="none"/>
      </font>
      <numFmt numFmtId="166" formatCode="#,##0.00_₴;[Red]\-#,##0.00_₴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 Unicode MS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 Unicode MS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relativeIndent="255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indexed="8"/>
        <name val="Calibri"/>
        <scheme val="none"/>
      </font>
      <numFmt numFmtId="8" formatCode="#,##0.00_);[Red]\(#,##0.00\)"/>
      <fill>
        <patternFill patternType="solid">
          <fgColor indexed="64"/>
          <bgColor indexed="9"/>
        </patternFill>
      </fill>
      <alignment horizontal="center" vertical="top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color rgb="FFFF0000"/>
      </font>
      <fill>
        <patternFill>
          <bgColor rgb="FFFF0000"/>
        </patternFill>
      </fill>
    </dxf>
    <dxf>
      <font>
        <color rgb="FF00B0F0"/>
      </font>
      <fill>
        <patternFill>
          <bgColor rgb="FF00B0F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62"/>
  <ax:ocxPr ax:name="BackColor" ax:value="2147483661"/>
  <ax:ocxPr ax:name="Caption" ax:value="Update Chart Values"/>
  <ax:ocxPr ax:name="Size" ax:value="4101;979"/>
  <ax:ocxPr ax:name="FontName" ax:value="Calibri"/>
  <ax:ocxPr ax:name="FontHeight" ax:value="216"/>
  <ax:ocxPr ax:name="FontCharSet" ax:value="204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62"/>
  <ax:ocxPr ax:name="BackColor" ax:value="2147483661"/>
  <ax:ocxPr ax:name="Caption" ax:value="Update Chart Values"/>
  <ax:ocxPr ax:name="Size" ax:value="4101;979"/>
  <ax:ocxPr ax:name="FontName" ax:value="Calibri"/>
  <ax:ocxPr ax:name="FontHeight" ax:value="216"/>
  <ax:ocxPr ax:name="FontCharSet" ax:value="204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62"/>
  <ax:ocxPr ax:name="BackColor" ax:value="2147483661"/>
  <ax:ocxPr ax:name="Caption" ax:value="Update Chart Values"/>
  <ax:ocxPr ax:name="Size" ax:value="4101;979"/>
  <ax:ocxPr ax:name="FontName" ax:value="Calibri"/>
  <ax:ocxPr ax:name="FontHeight" ax:value="216"/>
  <ax:ocxPr ax:name="FontCharSet" ax:value="204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lang="en-GB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baseline="0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Historical Prices</a:t>
            </a:r>
            <a:endParaRPr lang="en-US"/>
          </a:p>
        </c:rich>
      </c:tx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2.7930627063717812E-2"/>
          <c:y val="0.16941546670646657"/>
          <c:w val="0.95925135041124554"/>
          <c:h val="0.68782589355585977"/>
        </c:manualLayout>
      </c:layout>
      <c:lineChart>
        <c:grouping val="standard"/>
        <c:ser>
          <c:idx val="0"/>
          <c:order val="0"/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XEC!$A$3:$A$253</c:f>
              <c:numCache>
                <c:formatCode>mm/dd/yy;@</c:formatCode>
                <c:ptCount val="251"/>
                <c:pt idx="0">
                  <c:v>43692</c:v>
                </c:pt>
                <c:pt idx="1">
                  <c:v>43691</c:v>
                </c:pt>
                <c:pt idx="2">
                  <c:v>43690</c:v>
                </c:pt>
                <c:pt idx="3">
                  <c:v>43689</c:v>
                </c:pt>
                <c:pt idx="4">
                  <c:v>43686</c:v>
                </c:pt>
                <c:pt idx="5">
                  <c:v>43685</c:v>
                </c:pt>
                <c:pt idx="6">
                  <c:v>43684</c:v>
                </c:pt>
                <c:pt idx="7">
                  <c:v>43683</c:v>
                </c:pt>
                <c:pt idx="8">
                  <c:v>43682</c:v>
                </c:pt>
                <c:pt idx="9">
                  <c:v>43679</c:v>
                </c:pt>
                <c:pt idx="10">
                  <c:v>43678</c:v>
                </c:pt>
                <c:pt idx="11">
                  <c:v>43677</c:v>
                </c:pt>
                <c:pt idx="12">
                  <c:v>43676</c:v>
                </c:pt>
                <c:pt idx="13">
                  <c:v>43675</c:v>
                </c:pt>
                <c:pt idx="14">
                  <c:v>43672</c:v>
                </c:pt>
                <c:pt idx="15">
                  <c:v>43671</c:v>
                </c:pt>
                <c:pt idx="16">
                  <c:v>43670</c:v>
                </c:pt>
                <c:pt idx="17">
                  <c:v>43669</c:v>
                </c:pt>
                <c:pt idx="18">
                  <c:v>43668</c:v>
                </c:pt>
                <c:pt idx="19">
                  <c:v>43665</c:v>
                </c:pt>
                <c:pt idx="20">
                  <c:v>43664</c:v>
                </c:pt>
                <c:pt idx="21">
                  <c:v>43663</c:v>
                </c:pt>
                <c:pt idx="22">
                  <c:v>43662</c:v>
                </c:pt>
                <c:pt idx="23">
                  <c:v>43661</c:v>
                </c:pt>
                <c:pt idx="24">
                  <c:v>43658</c:v>
                </c:pt>
                <c:pt idx="25">
                  <c:v>43657</c:v>
                </c:pt>
                <c:pt idx="26">
                  <c:v>43656</c:v>
                </c:pt>
                <c:pt idx="27">
                  <c:v>43655</c:v>
                </c:pt>
                <c:pt idx="28">
                  <c:v>43654</c:v>
                </c:pt>
                <c:pt idx="29">
                  <c:v>43651</c:v>
                </c:pt>
                <c:pt idx="30">
                  <c:v>43649</c:v>
                </c:pt>
                <c:pt idx="31">
                  <c:v>43648</c:v>
                </c:pt>
                <c:pt idx="32">
                  <c:v>43647</c:v>
                </c:pt>
                <c:pt idx="33">
                  <c:v>43644</c:v>
                </c:pt>
                <c:pt idx="34">
                  <c:v>43643</c:v>
                </c:pt>
                <c:pt idx="35">
                  <c:v>43642</c:v>
                </c:pt>
                <c:pt idx="36">
                  <c:v>43641</c:v>
                </c:pt>
                <c:pt idx="37">
                  <c:v>43640</c:v>
                </c:pt>
                <c:pt idx="38">
                  <c:v>43637</c:v>
                </c:pt>
                <c:pt idx="39">
                  <c:v>43636</c:v>
                </c:pt>
                <c:pt idx="40">
                  <c:v>43635</c:v>
                </c:pt>
                <c:pt idx="41">
                  <c:v>43634</c:v>
                </c:pt>
                <c:pt idx="42">
                  <c:v>43633</c:v>
                </c:pt>
                <c:pt idx="43">
                  <c:v>43630</c:v>
                </c:pt>
                <c:pt idx="44">
                  <c:v>43629</c:v>
                </c:pt>
                <c:pt idx="45">
                  <c:v>43628</c:v>
                </c:pt>
                <c:pt idx="46">
                  <c:v>43627</c:v>
                </c:pt>
                <c:pt idx="47">
                  <c:v>43626</c:v>
                </c:pt>
                <c:pt idx="48">
                  <c:v>43623</c:v>
                </c:pt>
                <c:pt idx="49">
                  <c:v>43622</c:v>
                </c:pt>
                <c:pt idx="50">
                  <c:v>43621</c:v>
                </c:pt>
                <c:pt idx="51">
                  <c:v>43620</c:v>
                </c:pt>
                <c:pt idx="52">
                  <c:v>43619</c:v>
                </c:pt>
                <c:pt idx="53">
                  <c:v>43616</c:v>
                </c:pt>
                <c:pt idx="54">
                  <c:v>43615</c:v>
                </c:pt>
                <c:pt idx="55">
                  <c:v>43614</c:v>
                </c:pt>
                <c:pt idx="56">
                  <c:v>43613</c:v>
                </c:pt>
                <c:pt idx="57">
                  <c:v>43609</c:v>
                </c:pt>
                <c:pt idx="58">
                  <c:v>43608</c:v>
                </c:pt>
                <c:pt idx="59">
                  <c:v>43607</c:v>
                </c:pt>
                <c:pt idx="60">
                  <c:v>43606</c:v>
                </c:pt>
                <c:pt idx="61">
                  <c:v>43605</c:v>
                </c:pt>
                <c:pt idx="62">
                  <c:v>43602</c:v>
                </c:pt>
                <c:pt idx="63">
                  <c:v>43601</c:v>
                </c:pt>
                <c:pt idx="64">
                  <c:v>43600</c:v>
                </c:pt>
                <c:pt idx="65">
                  <c:v>43599</c:v>
                </c:pt>
                <c:pt idx="66">
                  <c:v>43598</c:v>
                </c:pt>
                <c:pt idx="67">
                  <c:v>43595</c:v>
                </c:pt>
                <c:pt idx="68">
                  <c:v>43594</c:v>
                </c:pt>
                <c:pt idx="69">
                  <c:v>43593</c:v>
                </c:pt>
                <c:pt idx="70">
                  <c:v>43592</c:v>
                </c:pt>
                <c:pt idx="71">
                  <c:v>43591</c:v>
                </c:pt>
                <c:pt idx="72">
                  <c:v>43588</c:v>
                </c:pt>
                <c:pt idx="73">
                  <c:v>43587</c:v>
                </c:pt>
                <c:pt idx="74">
                  <c:v>43586</c:v>
                </c:pt>
                <c:pt idx="75">
                  <c:v>43585</c:v>
                </c:pt>
                <c:pt idx="76">
                  <c:v>43584</c:v>
                </c:pt>
                <c:pt idx="77">
                  <c:v>43581</c:v>
                </c:pt>
                <c:pt idx="78">
                  <c:v>43580</c:v>
                </c:pt>
                <c:pt idx="79">
                  <c:v>43579</c:v>
                </c:pt>
                <c:pt idx="80">
                  <c:v>43578</c:v>
                </c:pt>
                <c:pt idx="81">
                  <c:v>43577</c:v>
                </c:pt>
                <c:pt idx="82">
                  <c:v>43573</c:v>
                </c:pt>
                <c:pt idx="83">
                  <c:v>43572</c:v>
                </c:pt>
                <c:pt idx="84">
                  <c:v>43571</c:v>
                </c:pt>
                <c:pt idx="85">
                  <c:v>43570</c:v>
                </c:pt>
                <c:pt idx="86">
                  <c:v>43567</c:v>
                </c:pt>
                <c:pt idx="87">
                  <c:v>43566</c:v>
                </c:pt>
                <c:pt idx="88">
                  <c:v>43565</c:v>
                </c:pt>
                <c:pt idx="89">
                  <c:v>43564</c:v>
                </c:pt>
                <c:pt idx="90">
                  <c:v>43563</c:v>
                </c:pt>
                <c:pt idx="91">
                  <c:v>43560</c:v>
                </c:pt>
                <c:pt idx="92">
                  <c:v>43559</c:v>
                </c:pt>
                <c:pt idx="93">
                  <c:v>43558</c:v>
                </c:pt>
                <c:pt idx="94">
                  <c:v>43557</c:v>
                </c:pt>
                <c:pt idx="95">
                  <c:v>43556</c:v>
                </c:pt>
                <c:pt idx="96">
                  <c:v>43553</c:v>
                </c:pt>
                <c:pt idx="97">
                  <c:v>43552</c:v>
                </c:pt>
                <c:pt idx="98">
                  <c:v>43551</c:v>
                </c:pt>
                <c:pt idx="99">
                  <c:v>43550</c:v>
                </c:pt>
                <c:pt idx="100">
                  <c:v>43549</c:v>
                </c:pt>
                <c:pt idx="101">
                  <c:v>43546</c:v>
                </c:pt>
                <c:pt idx="102">
                  <c:v>43545</c:v>
                </c:pt>
                <c:pt idx="103">
                  <c:v>43544</c:v>
                </c:pt>
                <c:pt idx="104">
                  <c:v>43543</c:v>
                </c:pt>
                <c:pt idx="105">
                  <c:v>43542</c:v>
                </c:pt>
                <c:pt idx="106">
                  <c:v>43539</c:v>
                </c:pt>
                <c:pt idx="107">
                  <c:v>43538</c:v>
                </c:pt>
                <c:pt idx="108">
                  <c:v>43537</c:v>
                </c:pt>
                <c:pt idx="109">
                  <c:v>43536</c:v>
                </c:pt>
                <c:pt idx="110">
                  <c:v>43535</c:v>
                </c:pt>
                <c:pt idx="111">
                  <c:v>43532</c:v>
                </c:pt>
                <c:pt idx="112">
                  <c:v>43531</c:v>
                </c:pt>
                <c:pt idx="113">
                  <c:v>43530</c:v>
                </c:pt>
                <c:pt idx="114">
                  <c:v>43529</c:v>
                </c:pt>
                <c:pt idx="115">
                  <c:v>43528</c:v>
                </c:pt>
                <c:pt idx="116">
                  <c:v>43525</c:v>
                </c:pt>
                <c:pt idx="117">
                  <c:v>43524</c:v>
                </c:pt>
                <c:pt idx="118">
                  <c:v>43523</c:v>
                </c:pt>
                <c:pt idx="119">
                  <c:v>43522</c:v>
                </c:pt>
                <c:pt idx="120">
                  <c:v>43521</c:v>
                </c:pt>
                <c:pt idx="121">
                  <c:v>43518</c:v>
                </c:pt>
                <c:pt idx="122">
                  <c:v>43517</c:v>
                </c:pt>
                <c:pt idx="123">
                  <c:v>43516</c:v>
                </c:pt>
                <c:pt idx="124">
                  <c:v>43515</c:v>
                </c:pt>
                <c:pt idx="125">
                  <c:v>43511</c:v>
                </c:pt>
                <c:pt idx="126">
                  <c:v>43510</c:v>
                </c:pt>
                <c:pt idx="127">
                  <c:v>43509</c:v>
                </c:pt>
                <c:pt idx="128">
                  <c:v>43508</c:v>
                </c:pt>
                <c:pt idx="129">
                  <c:v>43507</c:v>
                </c:pt>
                <c:pt idx="130">
                  <c:v>43504</c:v>
                </c:pt>
                <c:pt idx="131">
                  <c:v>43503</c:v>
                </c:pt>
                <c:pt idx="132">
                  <c:v>43502</c:v>
                </c:pt>
                <c:pt idx="133">
                  <c:v>43501</c:v>
                </c:pt>
                <c:pt idx="134">
                  <c:v>43500</c:v>
                </c:pt>
                <c:pt idx="135">
                  <c:v>43497</c:v>
                </c:pt>
                <c:pt idx="136">
                  <c:v>43496</c:v>
                </c:pt>
                <c:pt idx="137">
                  <c:v>43495</c:v>
                </c:pt>
                <c:pt idx="138">
                  <c:v>43494</c:v>
                </c:pt>
                <c:pt idx="139">
                  <c:v>43493</c:v>
                </c:pt>
                <c:pt idx="140">
                  <c:v>43490</c:v>
                </c:pt>
                <c:pt idx="141">
                  <c:v>43489</c:v>
                </c:pt>
                <c:pt idx="142">
                  <c:v>43488</c:v>
                </c:pt>
                <c:pt idx="143">
                  <c:v>43487</c:v>
                </c:pt>
                <c:pt idx="144">
                  <c:v>43483</c:v>
                </c:pt>
                <c:pt idx="145">
                  <c:v>43482</c:v>
                </c:pt>
                <c:pt idx="146">
                  <c:v>43481</c:v>
                </c:pt>
                <c:pt idx="147">
                  <c:v>43480</c:v>
                </c:pt>
                <c:pt idx="148">
                  <c:v>43479</c:v>
                </c:pt>
                <c:pt idx="149">
                  <c:v>43476</c:v>
                </c:pt>
                <c:pt idx="150">
                  <c:v>43475</c:v>
                </c:pt>
                <c:pt idx="151">
                  <c:v>43474</c:v>
                </c:pt>
                <c:pt idx="152">
                  <c:v>43473</c:v>
                </c:pt>
                <c:pt idx="153">
                  <c:v>43472</c:v>
                </c:pt>
                <c:pt idx="154">
                  <c:v>43469</c:v>
                </c:pt>
                <c:pt idx="155">
                  <c:v>43468</c:v>
                </c:pt>
                <c:pt idx="156">
                  <c:v>43467</c:v>
                </c:pt>
                <c:pt idx="157">
                  <c:v>43465</c:v>
                </c:pt>
                <c:pt idx="158">
                  <c:v>43462</c:v>
                </c:pt>
                <c:pt idx="159">
                  <c:v>43461</c:v>
                </c:pt>
                <c:pt idx="160">
                  <c:v>43460</c:v>
                </c:pt>
                <c:pt idx="161">
                  <c:v>43458</c:v>
                </c:pt>
                <c:pt idx="162">
                  <c:v>43455</c:v>
                </c:pt>
                <c:pt idx="163">
                  <c:v>43454</c:v>
                </c:pt>
                <c:pt idx="164">
                  <c:v>43453</c:v>
                </c:pt>
                <c:pt idx="165">
                  <c:v>43452</c:v>
                </c:pt>
                <c:pt idx="166">
                  <c:v>43451</c:v>
                </c:pt>
                <c:pt idx="167">
                  <c:v>43448</c:v>
                </c:pt>
                <c:pt idx="168">
                  <c:v>43447</c:v>
                </c:pt>
                <c:pt idx="169">
                  <c:v>43446</c:v>
                </c:pt>
                <c:pt idx="170">
                  <c:v>43445</c:v>
                </c:pt>
                <c:pt idx="171">
                  <c:v>43444</c:v>
                </c:pt>
                <c:pt idx="172">
                  <c:v>43441</c:v>
                </c:pt>
                <c:pt idx="173">
                  <c:v>43440</c:v>
                </c:pt>
                <c:pt idx="174">
                  <c:v>43438</c:v>
                </c:pt>
                <c:pt idx="175">
                  <c:v>43437</c:v>
                </c:pt>
                <c:pt idx="176">
                  <c:v>43434</c:v>
                </c:pt>
                <c:pt idx="177">
                  <c:v>43433</c:v>
                </c:pt>
                <c:pt idx="178">
                  <c:v>43432</c:v>
                </c:pt>
                <c:pt idx="179">
                  <c:v>43431</c:v>
                </c:pt>
                <c:pt idx="180">
                  <c:v>43430</c:v>
                </c:pt>
                <c:pt idx="181">
                  <c:v>43427</c:v>
                </c:pt>
                <c:pt idx="182">
                  <c:v>43425</c:v>
                </c:pt>
                <c:pt idx="183">
                  <c:v>43424</c:v>
                </c:pt>
                <c:pt idx="184">
                  <c:v>43423</c:v>
                </c:pt>
                <c:pt idx="185">
                  <c:v>43420</c:v>
                </c:pt>
                <c:pt idx="186">
                  <c:v>43419</c:v>
                </c:pt>
                <c:pt idx="187">
                  <c:v>43418</c:v>
                </c:pt>
                <c:pt idx="188">
                  <c:v>43417</c:v>
                </c:pt>
                <c:pt idx="189">
                  <c:v>43416</c:v>
                </c:pt>
                <c:pt idx="190">
                  <c:v>43413</c:v>
                </c:pt>
                <c:pt idx="191">
                  <c:v>43412</c:v>
                </c:pt>
                <c:pt idx="192">
                  <c:v>43411</c:v>
                </c:pt>
                <c:pt idx="193">
                  <c:v>43410</c:v>
                </c:pt>
                <c:pt idx="194">
                  <c:v>43409</c:v>
                </c:pt>
                <c:pt idx="195">
                  <c:v>43406</c:v>
                </c:pt>
                <c:pt idx="196">
                  <c:v>43405</c:v>
                </c:pt>
                <c:pt idx="197">
                  <c:v>43404</c:v>
                </c:pt>
                <c:pt idx="198">
                  <c:v>43403</c:v>
                </c:pt>
                <c:pt idx="199">
                  <c:v>43402</c:v>
                </c:pt>
                <c:pt idx="200">
                  <c:v>43399</c:v>
                </c:pt>
                <c:pt idx="201">
                  <c:v>43398</c:v>
                </c:pt>
                <c:pt idx="202">
                  <c:v>43397</c:v>
                </c:pt>
                <c:pt idx="203">
                  <c:v>43396</c:v>
                </c:pt>
                <c:pt idx="204">
                  <c:v>43395</c:v>
                </c:pt>
                <c:pt idx="205">
                  <c:v>43392</c:v>
                </c:pt>
                <c:pt idx="206">
                  <c:v>43391</c:v>
                </c:pt>
                <c:pt idx="207">
                  <c:v>43390</c:v>
                </c:pt>
                <c:pt idx="208">
                  <c:v>43389</c:v>
                </c:pt>
                <c:pt idx="209">
                  <c:v>43388</c:v>
                </c:pt>
                <c:pt idx="210">
                  <c:v>43385</c:v>
                </c:pt>
                <c:pt idx="211">
                  <c:v>43384</c:v>
                </c:pt>
                <c:pt idx="212">
                  <c:v>43383</c:v>
                </c:pt>
                <c:pt idx="213">
                  <c:v>43382</c:v>
                </c:pt>
                <c:pt idx="214">
                  <c:v>43381</c:v>
                </c:pt>
                <c:pt idx="215">
                  <c:v>43378</c:v>
                </c:pt>
                <c:pt idx="216">
                  <c:v>43377</c:v>
                </c:pt>
                <c:pt idx="217">
                  <c:v>43376</c:v>
                </c:pt>
                <c:pt idx="218">
                  <c:v>43375</c:v>
                </c:pt>
                <c:pt idx="219">
                  <c:v>43374</c:v>
                </c:pt>
                <c:pt idx="220">
                  <c:v>43371</c:v>
                </c:pt>
                <c:pt idx="221">
                  <c:v>43370</c:v>
                </c:pt>
                <c:pt idx="222">
                  <c:v>43369</c:v>
                </c:pt>
                <c:pt idx="223">
                  <c:v>43368</c:v>
                </c:pt>
                <c:pt idx="224">
                  <c:v>43367</c:v>
                </c:pt>
                <c:pt idx="225">
                  <c:v>43364</c:v>
                </c:pt>
                <c:pt idx="226">
                  <c:v>43363</c:v>
                </c:pt>
                <c:pt idx="227">
                  <c:v>43362</c:v>
                </c:pt>
                <c:pt idx="228">
                  <c:v>43361</c:v>
                </c:pt>
                <c:pt idx="229">
                  <c:v>43360</c:v>
                </c:pt>
                <c:pt idx="230">
                  <c:v>43357</c:v>
                </c:pt>
                <c:pt idx="231">
                  <c:v>43356</c:v>
                </c:pt>
                <c:pt idx="232">
                  <c:v>43355</c:v>
                </c:pt>
                <c:pt idx="233">
                  <c:v>43354</c:v>
                </c:pt>
                <c:pt idx="234">
                  <c:v>43353</c:v>
                </c:pt>
                <c:pt idx="235">
                  <c:v>43350</c:v>
                </c:pt>
                <c:pt idx="236">
                  <c:v>43349</c:v>
                </c:pt>
                <c:pt idx="237">
                  <c:v>43348</c:v>
                </c:pt>
                <c:pt idx="238">
                  <c:v>43347</c:v>
                </c:pt>
                <c:pt idx="239">
                  <c:v>43343</c:v>
                </c:pt>
                <c:pt idx="240">
                  <c:v>43342</c:v>
                </c:pt>
                <c:pt idx="241">
                  <c:v>43341</c:v>
                </c:pt>
                <c:pt idx="242">
                  <c:v>43340</c:v>
                </c:pt>
                <c:pt idx="243">
                  <c:v>43339</c:v>
                </c:pt>
                <c:pt idx="244">
                  <c:v>43336</c:v>
                </c:pt>
                <c:pt idx="245">
                  <c:v>43335</c:v>
                </c:pt>
                <c:pt idx="246">
                  <c:v>43334</c:v>
                </c:pt>
                <c:pt idx="247">
                  <c:v>43333</c:v>
                </c:pt>
                <c:pt idx="248">
                  <c:v>43332</c:v>
                </c:pt>
                <c:pt idx="249">
                  <c:v>43329</c:v>
                </c:pt>
                <c:pt idx="250">
                  <c:v>43328</c:v>
                </c:pt>
              </c:numCache>
            </c:numRef>
          </c:cat>
          <c:val>
            <c:numRef>
              <c:f>XEC!$B$3:$B$253</c:f>
              <c:numCache>
                <c:formatCode>General</c:formatCode>
                <c:ptCount val="251"/>
                <c:pt idx="0">
                  <c:v>38.5</c:v>
                </c:pt>
                <c:pt idx="1">
                  <c:v>38.340000000000003</c:v>
                </c:pt>
                <c:pt idx="2">
                  <c:v>42.190002</c:v>
                </c:pt>
                <c:pt idx="3">
                  <c:v>40.806561000000002</c:v>
                </c:pt>
                <c:pt idx="4">
                  <c:v>42.817028000000001</c:v>
                </c:pt>
                <c:pt idx="5">
                  <c:v>43.931744000000002</c:v>
                </c:pt>
                <c:pt idx="6">
                  <c:v>43.334575999999998</c:v>
                </c:pt>
                <c:pt idx="7">
                  <c:v>43.742640999999999</c:v>
                </c:pt>
                <c:pt idx="8">
                  <c:v>44.708061000000001</c:v>
                </c:pt>
                <c:pt idx="9">
                  <c:v>46.429904999999998</c:v>
                </c:pt>
                <c:pt idx="10">
                  <c:v>46.997214999999997</c:v>
                </c:pt>
                <c:pt idx="11">
                  <c:v>50.430934999999998</c:v>
                </c:pt>
                <c:pt idx="12">
                  <c:v>50.819096000000002</c:v>
                </c:pt>
                <c:pt idx="13">
                  <c:v>47.803390999999998</c:v>
                </c:pt>
                <c:pt idx="14">
                  <c:v>48.002448999999999</c:v>
                </c:pt>
                <c:pt idx="15">
                  <c:v>48.181598999999999</c:v>
                </c:pt>
                <c:pt idx="16">
                  <c:v>50.261738000000001</c:v>
                </c:pt>
                <c:pt idx="17">
                  <c:v>50.112442000000001</c:v>
                </c:pt>
                <c:pt idx="18">
                  <c:v>49.385886999999997</c:v>
                </c:pt>
                <c:pt idx="19">
                  <c:v>49.176879999999997</c:v>
                </c:pt>
                <c:pt idx="20">
                  <c:v>48.848438000000002</c:v>
                </c:pt>
                <c:pt idx="21">
                  <c:v>49.525227000000001</c:v>
                </c:pt>
                <c:pt idx="22">
                  <c:v>51.286876999999997</c:v>
                </c:pt>
                <c:pt idx="23">
                  <c:v>53.128151000000003</c:v>
                </c:pt>
                <c:pt idx="24">
                  <c:v>55.606400000000001</c:v>
                </c:pt>
                <c:pt idx="25">
                  <c:v>54.660881000000003</c:v>
                </c:pt>
                <c:pt idx="26">
                  <c:v>56.820644000000001</c:v>
                </c:pt>
                <c:pt idx="27">
                  <c:v>56.870410999999997</c:v>
                </c:pt>
                <c:pt idx="28">
                  <c:v>56.721119000000002</c:v>
                </c:pt>
                <c:pt idx="29">
                  <c:v>58.851021000000003</c:v>
                </c:pt>
                <c:pt idx="30">
                  <c:v>58.462864000000003</c:v>
                </c:pt>
                <c:pt idx="31">
                  <c:v>58.283709999999999</c:v>
                </c:pt>
                <c:pt idx="32">
                  <c:v>59.766677999999999</c:v>
                </c:pt>
                <c:pt idx="33">
                  <c:v>59.050078999999997</c:v>
                </c:pt>
                <c:pt idx="34">
                  <c:v>57.487484000000002</c:v>
                </c:pt>
                <c:pt idx="35">
                  <c:v>56.910221</c:v>
                </c:pt>
                <c:pt idx="36">
                  <c:v>55.297866999999997</c:v>
                </c:pt>
                <c:pt idx="37">
                  <c:v>55.646214000000001</c:v>
                </c:pt>
                <c:pt idx="38">
                  <c:v>56.402625999999998</c:v>
                </c:pt>
                <c:pt idx="39">
                  <c:v>56.631542000000003</c:v>
                </c:pt>
                <c:pt idx="40">
                  <c:v>55.397392000000004</c:v>
                </c:pt>
                <c:pt idx="41">
                  <c:v>56.313052999999996</c:v>
                </c:pt>
                <c:pt idx="42">
                  <c:v>55.337673000000002</c:v>
                </c:pt>
                <c:pt idx="43">
                  <c:v>54.342391999999997</c:v>
                </c:pt>
                <c:pt idx="44">
                  <c:v>56.392673000000002</c:v>
                </c:pt>
                <c:pt idx="45">
                  <c:v>54.113480000000003</c:v>
                </c:pt>
                <c:pt idx="46">
                  <c:v>55.944797999999999</c:v>
                </c:pt>
                <c:pt idx="47">
                  <c:v>56.084136999999998</c:v>
                </c:pt>
                <c:pt idx="48">
                  <c:v>55.218243000000001</c:v>
                </c:pt>
                <c:pt idx="49">
                  <c:v>55.765644000000002</c:v>
                </c:pt>
                <c:pt idx="50">
                  <c:v>55.467059999999996</c:v>
                </c:pt>
                <c:pt idx="51">
                  <c:v>58.622107999999997</c:v>
                </c:pt>
                <c:pt idx="52">
                  <c:v>57.447673999999999</c:v>
                </c:pt>
                <c:pt idx="53">
                  <c:v>56.920174000000003</c:v>
                </c:pt>
                <c:pt idx="54">
                  <c:v>58.841068</c:v>
                </c:pt>
                <c:pt idx="55">
                  <c:v>61.617905</c:v>
                </c:pt>
                <c:pt idx="56">
                  <c:v>62.722667999999999</c:v>
                </c:pt>
                <c:pt idx="57">
                  <c:v>63.698044000000003</c:v>
                </c:pt>
                <c:pt idx="58">
                  <c:v>63.777667999999998</c:v>
                </c:pt>
                <c:pt idx="59">
                  <c:v>68.266388000000006</c:v>
                </c:pt>
                <c:pt idx="60">
                  <c:v>71.073089999999993</c:v>
                </c:pt>
                <c:pt idx="61">
                  <c:v>68.355964999999998</c:v>
                </c:pt>
                <c:pt idx="62">
                  <c:v>68.226578000000003</c:v>
                </c:pt>
                <c:pt idx="63">
                  <c:v>68.923271</c:v>
                </c:pt>
                <c:pt idx="64">
                  <c:v>67.689125000000004</c:v>
                </c:pt>
                <c:pt idx="65">
                  <c:v>67.181533999999999</c:v>
                </c:pt>
                <c:pt idx="66">
                  <c:v>65.579123999999993</c:v>
                </c:pt>
                <c:pt idx="67">
                  <c:v>67.256057999999996</c:v>
                </c:pt>
                <c:pt idx="68">
                  <c:v>66.93853</c:v>
                </c:pt>
                <c:pt idx="69">
                  <c:v>66.769844000000006</c:v>
                </c:pt>
                <c:pt idx="70">
                  <c:v>65.509665999999996</c:v>
                </c:pt>
                <c:pt idx="71">
                  <c:v>66.521782000000002</c:v>
                </c:pt>
                <c:pt idx="72">
                  <c:v>66.313407999999995</c:v>
                </c:pt>
                <c:pt idx="73">
                  <c:v>64.894463000000002</c:v>
                </c:pt>
                <c:pt idx="74">
                  <c:v>66.363014000000007</c:v>
                </c:pt>
                <c:pt idx="75">
                  <c:v>68.129265000000004</c:v>
                </c:pt>
                <c:pt idx="76">
                  <c:v>67.990341000000001</c:v>
                </c:pt>
                <c:pt idx="77">
                  <c:v>68.159035000000003</c:v>
                </c:pt>
                <c:pt idx="78">
                  <c:v>69.131454000000005</c:v>
                </c:pt>
                <c:pt idx="79">
                  <c:v>70.312256000000005</c:v>
                </c:pt>
                <c:pt idx="80">
                  <c:v>70.689316000000005</c:v>
                </c:pt>
                <c:pt idx="81">
                  <c:v>69.905417999999997</c:v>
                </c:pt>
                <c:pt idx="82">
                  <c:v>68.764313000000001</c:v>
                </c:pt>
                <c:pt idx="83">
                  <c:v>68.486473000000004</c:v>
                </c:pt>
                <c:pt idx="84">
                  <c:v>69.032218999999998</c:v>
                </c:pt>
                <c:pt idx="85">
                  <c:v>69.052063000000004</c:v>
                </c:pt>
                <c:pt idx="86">
                  <c:v>70.282486000000006</c:v>
                </c:pt>
                <c:pt idx="87">
                  <c:v>66.680542000000003</c:v>
                </c:pt>
                <c:pt idx="88">
                  <c:v>67.444595000000007</c:v>
                </c:pt>
                <c:pt idx="89">
                  <c:v>66.303482000000002</c:v>
                </c:pt>
                <c:pt idx="90">
                  <c:v>68.784156999999993</c:v>
                </c:pt>
                <c:pt idx="91">
                  <c:v>68.297943000000004</c:v>
                </c:pt>
                <c:pt idx="92">
                  <c:v>65.96611</c:v>
                </c:pt>
                <c:pt idx="93">
                  <c:v>65.182220000000001</c:v>
                </c:pt>
                <c:pt idx="94">
                  <c:v>68.039955000000006</c:v>
                </c:pt>
                <c:pt idx="95">
                  <c:v>69.518433000000002</c:v>
                </c:pt>
                <c:pt idx="96">
                  <c:v>69.359673000000001</c:v>
                </c:pt>
                <c:pt idx="97">
                  <c:v>70.123717999999997</c:v>
                </c:pt>
                <c:pt idx="98">
                  <c:v>69.637512000000001</c:v>
                </c:pt>
                <c:pt idx="99">
                  <c:v>69.568054000000004</c:v>
                </c:pt>
                <c:pt idx="100">
                  <c:v>67.375136999999995</c:v>
                </c:pt>
                <c:pt idx="101">
                  <c:v>67.375136999999995</c:v>
                </c:pt>
                <c:pt idx="102">
                  <c:v>71.870116999999993</c:v>
                </c:pt>
                <c:pt idx="103">
                  <c:v>71.522819999999996</c:v>
                </c:pt>
                <c:pt idx="104">
                  <c:v>70.143569999999997</c:v>
                </c:pt>
                <c:pt idx="105">
                  <c:v>71.334289999999996</c:v>
                </c:pt>
                <c:pt idx="106">
                  <c:v>69.518433000000002</c:v>
                </c:pt>
                <c:pt idx="107">
                  <c:v>69.974875999999995</c:v>
                </c:pt>
                <c:pt idx="108">
                  <c:v>70.004645999999994</c:v>
                </c:pt>
                <c:pt idx="109">
                  <c:v>69.488669999999999</c:v>
                </c:pt>
                <c:pt idx="110">
                  <c:v>68.208641</c:v>
                </c:pt>
                <c:pt idx="111">
                  <c:v>67.762123000000003</c:v>
                </c:pt>
                <c:pt idx="112">
                  <c:v>70.838158000000007</c:v>
                </c:pt>
                <c:pt idx="113">
                  <c:v>71.622046999999995</c:v>
                </c:pt>
                <c:pt idx="114">
                  <c:v>72.971535000000003</c:v>
                </c:pt>
                <c:pt idx="115">
                  <c:v>73.914192</c:v>
                </c:pt>
                <c:pt idx="116">
                  <c:v>72.515099000000006</c:v>
                </c:pt>
                <c:pt idx="117">
                  <c:v>71.354140999999998</c:v>
                </c:pt>
                <c:pt idx="118">
                  <c:v>72.078491</c:v>
                </c:pt>
                <c:pt idx="119">
                  <c:v>72.038803000000001</c:v>
                </c:pt>
                <c:pt idx="120">
                  <c:v>73.150146000000007</c:v>
                </c:pt>
                <c:pt idx="121">
                  <c:v>73.606589999999997</c:v>
                </c:pt>
                <c:pt idx="122">
                  <c:v>72.753235000000004</c:v>
                </c:pt>
                <c:pt idx="123">
                  <c:v>75.829268999999996</c:v>
                </c:pt>
                <c:pt idx="124">
                  <c:v>74.489707999999993</c:v>
                </c:pt>
                <c:pt idx="125">
                  <c:v>75.402596000000003</c:v>
                </c:pt>
                <c:pt idx="126">
                  <c:v>74.291259999999994</c:v>
                </c:pt>
                <c:pt idx="127">
                  <c:v>73.556976000000006</c:v>
                </c:pt>
                <c:pt idx="128">
                  <c:v>72.161270000000002</c:v>
                </c:pt>
                <c:pt idx="129">
                  <c:v>71.537643000000003</c:v>
                </c:pt>
                <c:pt idx="130">
                  <c:v>69.904373000000007</c:v>
                </c:pt>
                <c:pt idx="131">
                  <c:v>70.834845999999999</c:v>
                </c:pt>
                <c:pt idx="132">
                  <c:v>74.012321</c:v>
                </c:pt>
                <c:pt idx="133">
                  <c:v>74.873504999999994</c:v>
                </c:pt>
                <c:pt idx="134">
                  <c:v>75.507011000000006</c:v>
                </c:pt>
                <c:pt idx="135">
                  <c:v>75.398132000000004</c:v>
                </c:pt>
                <c:pt idx="136">
                  <c:v>74.576537999999999</c:v>
                </c:pt>
                <c:pt idx="137">
                  <c:v>75.596107000000003</c:v>
                </c:pt>
                <c:pt idx="138">
                  <c:v>74.269683999999998</c:v>
                </c:pt>
                <c:pt idx="139">
                  <c:v>73.952927000000003</c:v>
                </c:pt>
                <c:pt idx="140">
                  <c:v>74.932891999999995</c:v>
                </c:pt>
                <c:pt idx="141">
                  <c:v>72.527512000000002</c:v>
                </c:pt>
                <c:pt idx="142">
                  <c:v>71.646538000000007</c:v>
                </c:pt>
                <c:pt idx="143">
                  <c:v>72.725493999999998</c:v>
                </c:pt>
                <c:pt idx="144">
                  <c:v>73.982613000000001</c:v>
                </c:pt>
                <c:pt idx="145">
                  <c:v>72.507721000000004</c:v>
                </c:pt>
                <c:pt idx="146">
                  <c:v>73.170921000000007</c:v>
                </c:pt>
                <c:pt idx="147">
                  <c:v>72.577003000000005</c:v>
                </c:pt>
                <c:pt idx="148">
                  <c:v>71.300078999999997</c:v>
                </c:pt>
                <c:pt idx="149">
                  <c:v>69.924171000000001</c:v>
                </c:pt>
                <c:pt idx="150">
                  <c:v>69.745987</c:v>
                </c:pt>
                <c:pt idx="151">
                  <c:v>68.013724999999994</c:v>
                </c:pt>
                <c:pt idx="152">
                  <c:v>66.746696</c:v>
                </c:pt>
                <c:pt idx="153">
                  <c:v>65.687545999999998</c:v>
                </c:pt>
                <c:pt idx="154">
                  <c:v>64.272034000000005</c:v>
                </c:pt>
                <c:pt idx="155">
                  <c:v>61.213344999999997</c:v>
                </c:pt>
                <c:pt idx="156">
                  <c:v>62.074523999999997</c:v>
                </c:pt>
                <c:pt idx="157">
                  <c:v>61.025272000000001</c:v>
                </c:pt>
                <c:pt idx="158">
                  <c:v>60.629322000000002</c:v>
                </c:pt>
                <c:pt idx="159">
                  <c:v>61.351920999999997</c:v>
                </c:pt>
                <c:pt idx="160">
                  <c:v>61.361828000000003</c:v>
                </c:pt>
                <c:pt idx="161">
                  <c:v>56.739147000000003</c:v>
                </c:pt>
                <c:pt idx="162">
                  <c:v>59.748344000000003</c:v>
                </c:pt>
                <c:pt idx="163">
                  <c:v>61.243034000000002</c:v>
                </c:pt>
                <c:pt idx="164">
                  <c:v>63.113883999999999</c:v>
                </c:pt>
                <c:pt idx="165">
                  <c:v>64.182945000000004</c:v>
                </c:pt>
                <c:pt idx="166">
                  <c:v>65.746925000000005</c:v>
                </c:pt>
                <c:pt idx="167">
                  <c:v>67.845444000000001</c:v>
                </c:pt>
                <c:pt idx="168">
                  <c:v>70.755652999999995</c:v>
                </c:pt>
                <c:pt idx="169">
                  <c:v>72.072174000000004</c:v>
                </c:pt>
                <c:pt idx="170">
                  <c:v>71.537643000000003</c:v>
                </c:pt>
                <c:pt idx="171">
                  <c:v>71.636641999999995</c:v>
                </c:pt>
                <c:pt idx="172">
                  <c:v>74.457756000000003</c:v>
                </c:pt>
                <c:pt idx="173">
                  <c:v>74.635932999999994</c:v>
                </c:pt>
                <c:pt idx="174">
                  <c:v>80.099997999999999</c:v>
                </c:pt>
                <c:pt idx="175">
                  <c:v>84.544501999999994</c:v>
                </c:pt>
                <c:pt idx="176">
                  <c:v>81.149253999999999</c:v>
                </c:pt>
                <c:pt idx="177">
                  <c:v>82.752837999999997</c:v>
                </c:pt>
                <c:pt idx="178">
                  <c:v>81.287834000000004</c:v>
                </c:pt>
                <c:pt idx="179">
                  <c:v>80.594925000000003</c:v>
                </c:pt>
                <c:pt idx="180">
                  <c:v>80.792907999999997</c:v>
                </c:pt>
                <c:pt idx="181">
                  <c:v>79.139824000000004</c:v>
                </c:pt>
                <c:pt idx="182">
                  <c:v>83.010200999999995</c:v>
                </c:pt>
                <c:pt idx="183">
                  <c:v>82.297500999999997</c:v>
                </c:pt>
                <c:pt idx="184">
                  <c:v>87.137946999999997</c:v>
                </c:pt>
                <c:pt idx="185">
                  <c:v>87.860550000000003</c:v>
                </c:pt>
                <c:pt idx="186">
                  <c:v>87.999129999999994</c:v>
                </c:pt>
                <c:pt idx="187">
                  <c:v>85.692740999999998</c:v>
                </c:pt>
                <c:pt idx="188">
                  <c:v>83.524933000000004</c:v>
                </c:pt>
                <c:pt idx="189">
                  <c:v>85.134986999999995</c:v>
                </c:pt>
                <c:pt idx="190">
                  <c:v>89.214432000000002</c:v>
                </c:pt>
                <c:pt idx="191">
                  <c:v>89.500877000000003</c:v>
                </c:pt>
                <c:pt idx="192">
                  <c:v>92.049301</c:v>
                </c:pt>
                <c:pt idx="193">
                  <c:v>82.132194999999996</c:v>
                </c:pt>
                <c:pt idx="194">
                  <c:v>82.389022999999995</c:v>
                </c:pt>
                <c:pt idx="195">
                  <c:v>79.751694000000001</c:v>
                </c:pt>
                <c:pt idx="196">
                  <c:v>79.880095999999995</c:v>
                </c:pt>
                <c:pt idx="197">
                  <c:v>78.497237999999996</c:v>
                </c:pt>
                <c:pt idx="198">
                  <c:v>78.032996999999995</c:v>
                </c:pt>
                <c:pt idx="199">
                  <c:v>77.558868000000004</c:v>
                </c:pt>
                <c:pt idx="200">
                  <c:v>80.927132</c:v>
                </c:pt>
                <c:pt idx="201">
                  <c:v>81.816108999999997</c:v>
                </c:pt>
                <c:pt idx="202">
                  <c:v>81.756844000000001</c:v>
                </c:pt>
                <c:pt idx="203">
                  <c:v>85.441185000000004</c:v>
                </c:pt>
                <c:pt idx="204">
                  <c:v>88.720551</c:v>
                </c:pt>
                <c:pt idx="205">
                  <c:v>90.528152000000006</c:v>
                </c:pt>
                <c:pt idx="206">
                  <c:v>89.777450999999999</c:v>
                </c:pt>
                <c:pt idx="207">
                  <c:v>91.120804000000007</c:v>
                </c:pt>
                <c:pt idx="208">
                  <c:v>92.098679000000004</c:v>
                </c:pt>
                <c:pt idx="209">
                  <c:v>91.68383</c:v>
                </c:pt>
                <c:pt idx="210">
                  <c:v>91.891257999999993</c:v>
                </c:pt>
                <c:pt idx="211">
                  <c:v>93.402527000000006</c:v>
                </c:pt>
                <c:pt idx="212">
                  <c:v>95.891677999999999</c:v>
                </c:pt>
                <c:pt idx="213">
                  <c:v>99.210555999999997</c:v>
                </c:pt>
                <c:pt idx="214">
                  <c:v>98.035117999999997</c:v>
                </c:pt>
                <c:pt idx="215">
                  <c:v>97.965973000000005</c:v>
                </c:pt>
                <c:pt idx="216">
                  <c:v>96.918944999999994</c:v>
                </c:pt>
                <c:pt idx="217">
                  <c:v>97.314064000000002</c:v>
                </c:pt>
                <c:pt idx="218">
                  <c:v>95.052093999999997</c:v>
                </c:pt>
                <c:pt idx="219">
                  <c:v>94.281638999999998</c:v>
                </c:pt>
                <c:pt idx="220">
                  <c:v>91.802352999999997</c:v>
                </c:pt>
                <c:pt idx="221">
                  <c:v>92.819748000000004</c:v>
                </c:pt>
                <c:pt idx="222">
                  <c:v>91.980155999999994</c:v>
                </c:pt>
                <c:pt idx="223">
                  <c:v>93.382773999999998</c:v>
                </c:pt>
                <c:pt idx="224">
                  <c:v>93.461792000000003</c:v>
                </c:pt>
                <c:pt idx="225">
                  <c:v>91.209693999999999</c:v>
                </c:pt>
                <c:pt idx="226">
                  <c:v>89.332961999999995</c:v>
                </c:pt>
                <c:pt idx="227">
                  <c:v>91.733222999999995</c:v>
                </c:pt>
                <c:pt idx="228">
                  <c:v>89.323081999999999</c:v>
                </c:pt>
                <c:pt idx="229">
                  <c:v>90.063903999999994</c:v>
                </c:pt>
                <c:pt idx="230">
                  <c:v>90.567665000000005</c:v>
                </c:pt>
                <c:pt idx="231">
                  <c:v>88.276061999999996</c:v>
                </c:pt>
                <c:pt idx="232">
                  <c:v>88.078506000000004</c:v>
                </c:pt>
                <c:pt idx="233">
                  <c:v>84.967055999999999</c:v>
                </c:pt>
                <c:pt idx="234">
                  <c:v>83.505179999999996</c:v>
                </c:pt>
                <c:pt idx="235">
                  <c:v>82.566802999999993</c:v>
                </c:pt>
                <c:pt idx="236">
                  <c:v>84.423798000000005</c:v>
                </c:pt>
                <c:pt idx="237">
                  <c:v>85.075721999999999</c:v>
                </c:pt>
                <c:pt idx="238">
                  <c:v>83.100189</c:v>
                </c:pt>
                <c:pt idx="239">
                  <c:v>83.445914999999999</c:v>
                </c:pt>
                <c:pt idx="240">
                  <c:v>83.939796000000001</c:v>
                </c:pt>
                <c:pt idx="241">
                  <c:v>82.803878999999995</c:v>
                </c:pt>
                <c:pt idx="242">
                  <c:v>82.586562999999998</c:v>
                </c:pt>
                <c:pt idx="243">
                  <c:v>83.149597</c:v>
                </c:pt>
                <c:pt idx="244">
                  <c:v>82.873016000000007</c:v>
                </c:pt>
                <c:pt idx="245">
                  <c:v>82.013664000000006</c:v>
                </c:pt>
                <c:pt idx="246">
                  <c:v>82.971794000000003</c:v>
                </c:pt>
                <c:pt idx="247">
                  <c:v>82.695212999999995</c:v>
                </c:pt>
                <c:pt idx="248">
                  <c:v>81.361748000000006</c:v>
                </c:pt>
                <c:pt idx="249">
                  <c:v>81.243210000000005</c:v>
                </c:pt>
                <c:pt idx="250">
                  <c:v>82.428520000000006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A74-467E-A99E-1D5AA67629A6}"/>
            </c:ext>
          </c:extLst>
        </c:ser>
        <c:dLbls>
          <c:showVal val="1"/>
        </c:dLbls>
        <c:marker val="1"/>
        <c:axId val="153560960"/>
        <c:axId val="153562496"/>
      </c:lineChart>
      <c:dateAx>
        <c:axId val="153560960"/>
        <c:scaling>
          <c:orientation val="minMax"/>
        </c:scaling>
        <c:axPos val="b"/>
        <c:numFmt formatCode="mm/dd/yy;@" sourceLinked="1"/>
        <c:maj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62496"/>
        <c:crosses val="autoZero"/>
        <c:auto val="1"/>
        <c:lblOffset val="100"/>
        <c:baseTimeUnit val="days"/>
      </c:dateAx>
      <c:valAx>
        <c:axId val="153562496"/>
        <c:scaling>
          <c:orientation val="minMax"/>
          <c:min val="30"/>
        </c:scaling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60960"/>
        <c:crosses val="autoZero"/>
        <c:crossBetween val="between"/>
      </c:valAx>
      <c:spPr>
        <a:noFill/>
        <a:ln>
          <a:solidFill>
            <a:schemeClr val="bg1"/>
          </a:solidFill>
        </a:ln>
        <a:effectLst/>
      </c:spPr>
    </c:plotArea>
    <c:dispBlanksAs val="gap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lang="en-GB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baseline="0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Historical Scale Levels</a:t>
            </a:r>
            <a:endParaRPr lang="en-US"/>
          </a:p>
        </c:rich>
      </c:tx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3.1365710294156642E-2"/>
          <c:y val="0.15152341692448934"/>
          <c:w val="0.9531313757432105"/>
          <c:h val="0.75233801392672861"/>
        </c:manualLayout>
      </c:layout>
      <c:lineChart>
        <c:grouping val="standard"/>
        <c:ser>
          <c:idx val="0"/>
          <c:order val="0"/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XEC!$A$3:$A$253</c:f>
              <c:numCache>
                <c:formatCode>mm/dd/yy;@</c:formatCode>
                <c:ptCount val="251"/>
                <c:pt idx="0">
                  <c:v>43692</c:v>
                </c:pt>
                <c:pt idx="1">
                  <c:v>43691</c:v>
                </c:pt>
                <c:pt idx="2">
                  <c:v>43690</c:v>
                </c:pt>
                <c:pt idx="3">
                  <c:v>43689</c:v>
                </c:pt>
                <c:pt idx="4">
                  <c:v>43686</c:v>
                </c:pt>
                <c:pt idx="5">
                  <c:v>43685</c:v>
                </c:pt>
                <c:pt idx="6">
                  <c:v>43684</c:v>
                </c:pt>
                <c:pt idx="7">
                  <c:v>43683</c:v>
                </c:pt>
                <c:pt idx="8">
                  <c:v>43682</c:v>
                </c:pt>
                <c:pt idx="9">
                  <c:v>43679</c:v>
                </c:pt>
                <c:pt idx="10">
                  <c:v>43678</c:v>
                </c:pt>
                <c:pt idx="11">
                  <c:v>43677</c:v>
                </c:pt>
                <c:pt idx="12">
                  <c:v>43676</c:v>
                </c:pt>
                <c:pt idx="13">
                  <c:v>43675</c:v>
                </c:pt>
                <c:pt idx="14">
                  <c:v>43672</c:v>
                </c:pt>
                <c:pt idx="15">
                  <c:v>43671</c:v>
                </c:pt>
                <c:pt idx="16">
                  <c:v>43670</c:v>
                </c:pt>
                <c:pt idx="17">
                  <c:v>43669</c:v>
                </c:pt>
                <c:pt idx="18">
                  <c:v>43668</c:v>
                </c:pt>
                <c:pt idx="19">
                  <c:v>43665</c:v>
                </c:pt>
                <c:pt idx="20">
                  <c:v>43664</c:v>
                </c:pt>
                <c:pt idx="21">
                  <c:v>43663</c:v>
                </c:pt>
                <c:pt idx="22">
                  <c:v>43662</c:v>
                </c:pt>
                <c:pt idx="23">
                  <c:v>43661</c:v>
                </c:pt>
                <c:pt idx="24">
                  <c:v>43658</c:v>
                </c:pt>
                <c:pt idx="25">
                  <c:v>43657</c:v>
                </c:pt>
                <c:pt idx="26">
                  <c:v>43656</c:v>
                </c:pt>
                <c:pt idx="27">
                  <c:v>43655</c:v>
                </c:pt>
                <c:pt idx="28">
                  <c:v>43654</c:v>
                </c:pt>
                <c:pt idx="29">
                  <c:v>43651</c:v>
                </c:pt>
                <c:pt idx="30">
                  <c:v>43649</c:v>
                </c:pt>
                <c:pt idx="31">
                  <c:v>43648</c:v>
                </c:pt>
                <c:pt idx="32">
                  <c:v>43647</c:v>
                </c:pt>
                <c:pt idx="33">
                  <c:v>43644</c:v>
                </c:pt>
                <c:pt idx="34">
                  <c:v>43643</c:v>
                </c:pt>
                <c:pt idx="35">
                  <c:v>43642</c:v>
                </c:pt>
                <c:pt idx="36">
                  <c:v>43641</c:v>
                </c:pt>
                <c:pt idx="37">
                  <c:v>43640</c:v>
                </c:pt>
                <c:pt idx="38">
                  <c:v>43637</c:v>
                </c:pt>
                <c:pt idx="39">
                  <c:v>43636</c:v>
                </c:pt>
                <c:pt idx="40">
                  <c:v>43635</c:v>
                </c:pt>
                <c:pt idx="41">
                  <c:v>43634</c:v>
                </c:pt>
                <c:pt idx="42">
                  <c:v>43633</c:v>
                </c:pt>
                <c:pt idx="43">
                  <c:v>43630</c:v>
                </c:pt>
                <c:pt idx="44">
                  <c:v>43629</c:v>
                </c:pt>
                <c:pt idx="45">
                  <c:v>43628</c:v>
                </c:pt>
                <c:pt idx="46">
                  <c:v>43627</c:v>
                </c:pt>
                <c:pt idx="47">
                  <c:v>43626</c:v>
                </c:pt>
                <c:pt idx="48">
                  <c:v>43623</c:v>
                </c:pt>
                <c:pt idx="49">
                  <c:v>43622</c:v>
                </c:pt>
                <c:pt idx="50">
                  <c:v>43621</c:v>
                </c:pt>
                <c:pt idx="51">
                  <c:v>43620</c:v>
                </c:pt>
                <c:pt idx="52">
                  <c:v>43619</c:v>
                </c:pt>
                <c:pt idx="53">
                  <c:v>43616</c:v>
                </c:pt>
                <c:pt idx="54">
                  <c:v>43615</c:v>
                </c:pt>
                <c:pt idx="55">
                  <c:v>43614</c:v>
                </c:pt>
                <c:pt idx="56">
                  <c:v>43613</c:v>
                </c:pt>
                <c:pt idx="57">
                  <c:v>43609</c:v>
                </c:pt>
                <c:pt idx="58">
                  <c:v>43608</c:v>
                </c:pt>
                <c:pt idx="59">
                  <c:v>43607</c:v>
                </c:pt>
                <c:pt idx="60">
                  <c:v>43606</c:v>
                </c:pt>
                <c:pt idx="61">
                  <c:v>43605</c:v>
                </c:pt>
                <c:pt idx="62">
                  <c:v>43602</c:v>
                </c:pt>
                <c:pt idx="63">
                  <c:v>43601</c:v>
                </c:pt>
                <c:pt idx="64">
                  <c:v>43600</c:v>
                </c:pt>
                <c:pt idx="65">
                  <c:v>43599</c:v>
                </c:pt>
                <c:pt idx="66">
                  <c:v>43598</c:v>
                </c:pt>
                <c:pt idx="67">
                  <c:v>43595</c:v>
                </c:pt>
                <c:pt idx="68">
                  <c:v>43594</c:v>
                </c:pt>
                <c:pt idx="69">
                  <c:v>43593</c:v>
                </c:pt>
                <c:pt idx="70">
                  <c:v>43592</c:v>
                </c:pt>
                <c:pt idx="71">
                  <c:v>43591</c:v>
                </c:pt>
                <c:pt idx="72">
                  <c:v>43588</c:v>
                </c:pt>
                <c:pt idx="73">
                  <c:v>43587</c:v>
                </c:pt>
                <c:pt idx="74">
                  <c:v>43586</c:v>
                </c:pt>
                <c:pt idx="75">
                  <c:v>43585</c:v>
                </c:pt>
                <c:pt idx="76">
                  <c:v>43584</c:v>
                </c:pt>
                <c:pt idx="77">
                  <c:v>43581</c:v>
                </c:pt>
                <c:pt idx="78">
                  <c:v>43580</c:v>
                </c:pt>
                <c:pt idx="79">
                  <c:v>43579</c:v>
                </c:pt>
                <c:pt idx="80">
                  <c:v>43578</c:v>
                </c:pt>
                <c:pt idx="81">
                  <c:v>43577</c:v>
                </c:pt>
                <c:pt idx="82">
                  <c:v>43573</c:v>
                </c:pt>
                <c:pt idx="83">
                  <c:v>43572</c:v>
                </c:pt>
                <c:pt idx="84">
                  <c:v>43571</c:v>
                </c:pt>
                <c:pt idx="85">
                  <c:v>43570</c:v>
                </c:pt>
                <c:pt idx="86">
                  <c:v>43567</c:v>
                </c:pt>
                <c:pt idx="87">
                  <c:v>43566</c:v>
                </c:pt>
                <c:pt idx="88">
                  <c:v>43565</c:v>
                </c:pt>
                <c:pt idx="89">
                  <c:v>43564</c:v>
                </c:pt>
                <c:pt idx="90">
                  <c:v>43563</c:v>
                </c:pt>
                <c:pt idx="91">
                  <c:v>43560</c:v>
                </c:pt>
                <c:pt idx="92">
                  <c:v>43559</c:v>
                </c:pt>
                <c:pt idx="93">
                  <c:v>43558</c:v>
                </c:pt>
                <c:pt idx="94">
                  <c:v>43557</c:v>
                </c:pt>
                <c:pt idx="95">
                  <c:v>43556</c:v>
                </c:pt>
                <c:pt idx="96">
                  <c:v>43553</c:v>
                </c:pt>
                <c:pt idx="97">
                  <c:v>43552</c:v>
                </c:pt>
                <c:pt idx="98">
                  <c:v>43551</c:v>
                </c:pt>
                <c:pt idx="99">
                  <c:v>43550</c:v>
                </c:pt>
                <c:pt idx="100">
                  <c:v>43549</c:v>
                </c:pt>
                <c:pt idx="101">
                  <c:v>43546</c:v>
                </c:pt>
                <c:pt idx="102">
                  <c:v>43545</c:v>
                </c:pt>
                <c:pt idx="103">
                  <c:v>43544</c:v>
                </c:pt>
                <c:pt idx="104">
                  <c:v>43543</c:v>
                </c:pt>
                <c:pt idx="105">
                  <c:v>43542</c:v>
                </c:pt>
                <c:pt idx="106">
                  <c:v>43539</c:v>
                </c:pt>
                <c:pt idx="107">
                  <c:v>43538</c:v>
                </c:pt>
                <c:pt idx="108">
                  <c:v>43537</c:v>
                </c:pt>
                <c:pt idx="109">
                  <c:v>43536</c:v>
                </c:pt>
                <c:pt idx="110">
                  <c:v>43535</c:v>
                </c:pt>
                <c:pt idx="111">
                  <c:v>43532</c:v>
                </c:pt>
                <c:pt idx="112">
                  <c:v>43531</c:v>
                </c:pt>
                <c:pt idx="113">
                  <c:v>43530</c:v>
                </c:pt>
                <c:pt idx="114">
                  <c:v>43529</c:v>
                </c:pt>
                <c:pt idx="115">
                  <c:v>43528</c:v>
                </c:pt>
                <c:pt idx="116">
                  <c:v>43525</c:v>
                </c:pt>
                <c:pt idx="117">
                  <c:v>43524</c:v>
                </c:pt>
                <c:pt idx="118">
                  <c:v>43523</c:v>
                </c:pt>
                <c:pt idx="119">
                  <c:v>43522</c:v>
                </c:pt>
                <c:pt idx="120">
                  <c:v>43521</c:v>
                </c:pt>
                <c:pt idx="121">
                  <c:v>43518</c:v>
                </c:pt>
                <c:pt idx="122">
                  <c:v>43517</c:v>
                </c:pt>
                <c:pt idx="123">
                  <c:v>43516</c:v>
                </c:pt>
                <c:pt idx="124">
                  <c:v>43515</c:v>
                </c:pt>
                <c:pt idx="125">
                  <c:v>43511</c:v>
                </c:pt>
                <c:pt idx="126">
                  <c:v>43510</c:v>
                </c:pt>
                <c:pt idx="127">
                  <c:v>43509</c:v>
                </c:pt>
                <c:pt idx="128">
                  <c:v>43508</c:v>
                </c:pt>
                <c:pt idx="129">
                  <c:v>43507</c:v>
                </c:pt>
                <c:pt idx="130">
                  <c:v>43504</c:v>
                </c:pt>
                <c:pt idx="131">
                  <c:v>43503</c:v>
                </c:pt>
                <c:pt idx="132">
                  <c:v>43502</c:v>
                </c:pt>
                <c:pt idx="133">
                  <c:v>43501</c:v>
                </c:pt>
                <c:pt idx="134">
                  <c:v>43500</c:v>
                </c:pt>
                <c:pt idx="135">
                  <c:v>43497</c:v>
                </c:pt>
                <c:pt idx="136">
                  <c:v>43496</c:v>
                </c:pt>
                <c:pt idx="137">
                  <c:v>43495</c:v>
                </c:pt>
                <c:pt idx="138">
                  <c:v>43494</c:v>
                </c:pt>
                <c:pt idx="139">
                  <c:v>43493</c:v>
                </c:pt>
                <c:pt idx="140">
                  <c:v>43490</c:v>
                </c:pt>
                <c:pt idx="141">
                  <c:v>43489</c:v>
                </c:pt>
                <c:pt idx="142">
                  <c:v>43488</c:v>
                </c:pt>
                <c:pt idx="143">
                  <c:v>43487</c:v>
                </c:pt>
                <c:pt idx="144">
                  <c:v>43483</c:v>
                </c:pt>
                <c:pt idx="145">
                  <c:v>43482</c:v>
                </c:pt>
                <c:pt idx="146">
                  <c:v>43481</c:v>
                </c:pt>
                <c:pt idx="147">
                  <c:v>43480</c:v>
                </c:pt>
                <c:pt idx="148">
                  <c:v>43479</c:v>
                </c:pt>
                <c:pt idx="149">
                  <c:v>43476</c:v>
                </c:pt>
                <c:pt idx="150">
                  <c:v>43475</c:v>
                </c:pt>
                <c:pt idx="151">
                  <c:v>43474</c:v>
                </c:pt>
                <c:pt idx="152">
                  <c:v>43473</c:v>
                </c:pt>
                <c:pt idx="153">
                  <c:v>43472</c:v>
                </c:pt>
                <c:pt idx="154">
                  <c:v>43469</c:v>
                </c:pt>
                <c:pt idx="155">
                  <c:v>43468</c:v>
                </c:pt>
                <c:pt idx="156">
                  <c:v>43467</c:v>
                </c:pt>
                <c:pt idx="157">
                  <c:v>43465</c:v>
                </c:pt>
                <c:pt idx="158">
                  <c:v>43462</c:v>
                </c:pt>
                <c:pt idx="159">
                  <c:v>43461</c:v>
                </c:pt>
                <c:pt idx="160">
                  <c:v>43460</c:v>
                </c:pt>
                <c:pt idx="161">
                  <c:v>43458</c:v>
                </c:pt>
                <c:pt idx="162">
                  <c:v>43455</c:v>
                </c:pt>
                <c:pt idx="163">
                  <c:v>43454</c:v>
                </c:pt>
                <c:pt idx="164">
                  <c:v>43453</c:v>
                </c:pt>
                <c:pt idx="165">
                  <c:v>43452</c:v>
                </c:pt>
                <c:pt idx="166">
                  <c:v>43451</c:v>
                </c:pt>
                <c:pt idx="167">
                  <c:v>43448</c:v>
                </c:pt>
                <c:pt idx="168">
                  <c:v>43447</c:v>
                </c:pt>
                <c:pt idx="169">
                  <c:v>43446</c:v>
                </c:pt>
                <c:pt idx="170">
                  <c:v>43445</c:v>
                </c:pt>
                <c:pt idx="171">
                  <c:v>43444</c:v>
                </c:pt>
                <c:pt idx="172">
                  <c:v>43441</c:v>
                </c:pt>
                <c:pt idx="173">
                  <c:v>43440</c:v>
                </c:pt>
                <c:pt idx="174">
                  <c:v>43438</c:v>
                </c:pt>
                <c:pt idx="175">
                  <c:v>43437</c:v>
                </c:pt>
                <c:pt idx="176">
                  <c:v>43434</c:v>
                </c:pt>
                <c:pt idx="177">
                  <c:v>43433</c:v>
                </c:pt>
                <c:pt idx="178">
                  <c:v>43432</c:v>
                </c:pt>
                <c:pt idx="179">
                  <c:v>43431</c:v>
                </c:pt>
                <c:pt idx="180">
                  <c:v>43430</c:v>
                </c:pt>
                <c:pt idx="181">
                  <c:v>43427</c:v>
                </c:pt>
                <c:pt idx="182">
                  <c:v>43425</c:v>
                </c:pt>
                <c:pt idx="183">
                  <c:v>43424</c:v>
                </c:pt>
                <c:pt idx="184">
                  <c:v>43423</c:v>
                </c:pt>
                <c:pt idx="185">
                  <c:v>43420</c:v>
                </c:pt>
                <c:pt idx="186">
                  <c:v>43419</c:v>
                </c:pt>
                <c:pt idx="187">
                  <c:v>43418</c:v>
                </c:pt>
                <c:pt idx="188">
                  <c:v>43417</c:v>
                </c:pt>
                <c:pt idx="189">
                  <c:v>43416</c:v>
                </c:pt>
                <c:pt idx="190">
                  <c:v>43413</c:v>
                </c:pt>
                <c:pt idx="191">
                  <c:v>43412</c:v>
                </c:pt>
                <c:pt idx="192">
                  <c:v>43411</c:v>
                </c:pt>
                <c:pt idx="193">
                  <c:v>43410</c:v>
                </c:pt>
                <c:pt idx="194">
                  <c:v>43409</c:v>
                </c:pt>
                <c:pt idx="195">
                  <c:v>43406</c:v>
                </c:pt>
                <c:pt idx="196">
                  <c:v>43405</c:v>
                </c:pt>
                <c:pt idx="197">
                  <c:v>43404</c:v>
                </c:pt>
                <c:pt idx="198">
                  <c:v>43403</c:v>
                </c:pt>
                <c:pt idx="199">
                  <c:v>43402</c:v>
                </c:pt>
                <c:pt idx="200">
                  <c:v>43399</c:v>
                </c:pt>
                <c:pt idx="201">
                  <c:v>43398</c:v>
                </c:pt>
                <c:pt idx="202">
                  <c:v>43397</c:v>
                </c:pt>
                <c:pt idx="203">
                  <c:v>43396</c:v>
                </c:pt>
                <c:pt idx="204">
                  <c:v>43395</c:v>
                </c:pt>
                <c:pt idx="205">
                  <c:v>43392</c:v>
                </c:pt>
                <c:pt idx="206">
                  <c:v>43391</c:v>
                </c:pt>
                <c:pt idx="207">
                  <c:v>43390</c:v>
                </c:pt>
                <c:pt idx="208">
                  <c:v>43389</c:v>
                </c:pt>
                <c:pt idx="209">
                  <c:v>43388</c:v>
                </c:pt>
                <c:pt idx="210">
                  <c:v>43385</c:v>
                </c:pt>
                <c:pt idx="211">
                  <c:v>43384</c:v>
                </c:pt>
                <c:pt idx="212">
                  <c:v>43383</c:v>
                </c:pt>
                <c:pt idx="213">
                  <c:v>43382</c:v>
                </c:pt>
                <c:pt idx="214">
                  <c:v>43381</c:v>
                </c:pt>
                <c:pt idx="215">
                  <c:v>43378</c:v>
                </c:pt>
                <c:pt idx="216">
                  <c:v>43377</c:v>
                </c:pt>
                <c:pt idx="217">
                  <c:v>43376</c:v>
                </c:pt>
                <c:pt idx="218">
                  <c:v>43375</c:v>
                </c:pt>
                <c:pt idx="219">
                  <c:v>43374</c:v>
                </c:pt>
                <c:pt idx="220">
                  <c:v>43371</c:v>
                </c:pt>
                <c:pt idx="221">
                  <c:v>43370</c:v>
                </c:pt>
                <c:pt idx="222">
                  <c:v>43369</c:v>
                </c:pt>
                <c:pt idx="223">
                  <c:v>43368</c:v>
                </c:pt>
                <c:pt idx="224">
                  <c:v>43367</c:v>
                </c:pt>
                <c:pt idx="225">
                  <c:v>43364</c:v>
                </c:pt>
                <c:pt idx="226">
                  <c:v>43363</c:v>
                </c:pt>
                <c:pt idx="227">
                  <c:v>43362</c:v>
                </c:pt>
                <c:pt idx="228">
                  <c:v>43361</c:v>
                </c:pt>
                <c:pt idx="229">
                  <c:v>43360</c:v>
                </c:pt>
                <c:pt idx="230">
                  <c:v>43357</c:v>
                </c:pt>
                <c:pt idx="231">
                  <c:v>43356</c:v>
                </c:pt>
                <c:pt idx="232">
                  <c:v>43355</c:v>
                </c:pt>
                <c:pt idx="233">
                  <c:v>43354</c:v>
                </c:pt>
                <c:pt idx="234">
                  <c:v>43353</c:v>
                </c:pt>
                <c:pt idx="235">
                  <c:v>43350</c:v>
                </c:pt>
                <c:pt idx="236">
                  <c:v>43349</c:v>
                </c:pt>
                <c:pt idx="237">
                  <c:v>43348</c:v>
                </c:pt>
                <c:pt idx="238">
                  <c:v>43347</c:v>
                </c:pt>
                <c:pt idx="239">
                  <c:v>43343</c:v>
                </c:pt>
                <c:pt idx="240">
                  <c:v>43342</c:v>
                </c:pt>
                <c:pt idx="241">
                  <c:v>43341</c:v>
                </c:pt>
                <c:pt idx="242">
                  <c:v>43340</c:v>
                </c:pt>
                <c:pt idx="243">
                  <c:v>43339</c:v>
                </c:pt>
                <c:pt idx="244">
                  <c:v>43336</c:v>
                </c:pt>
                <c:pt idx="245">
                  <c:v>43335</c:v>
                </c:pt>
                <c:pt idx="246">
                  <c:v>43334</c:v>
                </c:pt>
                <c:pt idx="247">
                  <c:v>43333</c:v>
                </c:pt>
                <c:pt idx="248">
                  <c:v>43332</c:v>
                </c:pt>
                <c:pt idx="249">
                  <c:v>43329</c:v>
                </c:pt>
                <c:pt idx="250">
                  <c:v>43328</c:v>
                </c:pt>
              </c:numCache>
            </c:numRef>
          </c:cat>
          <c:val>
            <c:numRef>
              <c:f>XEC!$C$3:$C$253</c:f>
              <c:numCache>
                <c:formatCode>0.00</c:formatCode>
                <c:ptCount val="251"/>
                <c:pt idx="0">
                  <c:v>0.26285286436351363</c:v>
                </c:pt>
                <c:pt idx="1">
                  <c:v>0</c:v>
                </c:pt>
                <c:pt idx="2">
                  <c:v>6.3249003344079808</c:v>
                </c:pt>
                <c:pt idx="3">
                  <c:v>4.0521413998584128</c:v>
                </c:pt>
                <c:pt idx="4">
                  <c:v>7.3549977102229809</c:v>
                </c:pt>
                <c:pt idx="5">
                  <c:v>9.1862870449220129</c:v>
                </c:pt>
                <c:pt idx="6">
                  <c:v>8.2052412992580432</c:v>
                </c:pt>
                <c:pt idx="7">
                  <c:v>8.8756228873611676</c:v>
                </c:pt>
                <c:pt idx="8">
                  <c:v>10.461644214322599</c:v>
                </c:pt>
                <c:pt idx="9">
                  <c:v>13.290341885492216</c:v>
                </c:pt>
                <c:pt idx="10">
                  <c:v>14.222336001005139</c:v>
                </c:pt>
                <c:pt idx="11">
                  <c:v>19.863355609894537</c:v>
                </c:pt>
                <c:pt idx="12">
                  <c:v>20.501038301670842</c:v>
                </c:pt>
                <c:pt idx="13">
                  <c:v>15.546746443387169</c:v>
                </c:pt>
                <c:pt idx="14">
                  <c:v>15.873764977602631</c:v>
                </c:pt>
                <c:pt idx="15">
                  <c:v>16.168078044169658</c:v>
                </c:pt>
                <c:pt idx="16">
                  <c:v>19.585393634321328</c:v>
                </c:pt>
                <c:pt idx="17">
                  <c:v>19.340125626583728</c:v>
                </c:pt>
                <c:pt idx="18">
                  <c:v>18.146518983660993</c:v>
                </c:pt>
                <c:pt idx="19">
                  <c:v>17.803155929773329</c:v>
                </c:pt>
                <c:pt idx="20">
                  <c:v>17.263581426790317</c:v>
                </c:pt>
                <c:pt idx="21">
                  <c:v>18.375430971913577</c:v>
                </c:pt>
                <c:pt idx="22">
                  <c:v>21.269523150076029</c:v>
                </c:pt>
                <c:pt idx="23">
                  <c:v>24.294424056189008</c:v>
                </c:pt>
                <c:pt idx="24">
                  <c:v>28.365766857789172</c:v>
                </c:pt>
                <c:pt idx="25">
                  <c:v>26.812439498663366</c:v>
                </c:pt>
                <c:pt idx="26">
                  <c:v>30.360563816765527</c:v>
                </c:pt>
                <c:pt idx="27">
                  <c:v>30.442322557395396</c:v>
                </c:pt>
                <c:pt idx="28">
                  <c:v>30.197061120979413</c:v>
                </c:pt>
                <c:pt idx="29">
                  <c:v>33.696128880439339</c:v>
                </c:pt>
                <c:pt idx="30">
                  <c:v>33.058452759984654</c:v>
                </c:pt>
                <c:pt idx="31">
                  <c:v>32.764133122096005</c:v>
                </c:pt>
                <c:pt idx="32">
                  <c:v>35.200398038092501</c:v>
                </c:pt>
                <c:pt idx="33">
                  <c:v>34.023147414654787</c:v>
                </c:pt>
                <c:pt idx="34">
                  <c:v>31.456068842216588</c:v>
                </c:pt>
                <c:pt idx="35">
                  <c:v>30.507723635709848</c:v>
                </c:pt>
                <c:pt idx="36">
                  <c:v>27.858899465284981</c:v>
                </c:pt>
                <c:pt idx="37">
                  <c:v>28.431174507425226</c:v>
                </c:pt>
                <c:pt idx="38">
                  <c:v>29.673831137668589</c:v>
                </c:pt>
                <c:pt idx="39">
                  <c:v>30.049901302035092</c:v>
                </c:pt>
                <c:pt idx="40">
                  <c:v>28.022402161071113</c:v>
                </c:pt>
                <c:pt idx="41">
                  <c:v>29.526677890045878</c:v>
                </c:pt>
                <c:pt idx="42">
                  <c:v>27.92429397227783</c:v>
                </c:pt>
                <c:pt idx="43">
                  <c:v>26.289216086674145</c:v>
                </c:pt>
                <c:pt idx="44">
                  <c:v>29.657480046674785</c:v>
                </c:pt>
                <c:pt idx="45">
                  <c:v>25.913152493629273</c:v>
                </c:pt>
                <c:pt idx="46">
                  <c:v>28.921697380257211</c:v>
                </c:pt>
                <c:pt idx="47">
                  <c:v>29.150607725679382</c:v>
                </c:pt>
                <c:pt idx="48">
                  <c:v>27.728090737334483</c:v>
                </c:pt>
                <c:pt idx="49">
                  <c:v>28.627377742368576</c:v>
                </c:pt>
                <c:pt idx="50">
                  <c:v>28.136854869536588</c:v>
                </c:pt>
                <c:pt idx="51">
                  <c:v>33.320063644564044</c:v>
                </c:pt>
                <c:pt idx="52">
                  <c:v>31.390667763902137</c:v>
                </c:pt>
                <c:pt idx="53">
                  <c:v>30.524074726703667</c:v>
                </c:pt>
                <c:pt idx="54">
                  <c:v>33.679777789445517</c:v>
                </c:pt>
                <c:pt idx="55">
                  <c:v>38.241650035199285</c:v>
                </c:pt>
                <c:pt idx="56">
                  <c:v>40.056588278904499</c:v>
                </c:pt>
                <c:pt idx="57">
                  <c:v>41.658965625350952</c:v>
                </c:pt>
                <c:pt idx="58">
                  <c:v>41.789774353301453</c:v>
                </c:pt>
                <c:pt idx="59">
                  <c:v>49.163980036587809</c:v>
                </c:pt>
                <c:pt idx="60">
                  <c:v>53.774915412305404</c:v>
                </c:pt>
                <c:pt idx="61">
                  <c:v>49.311139855532119</c:v>
                </c:pt>
                <c:pt idx="62">
                  <c:v>49.098578958273364</c:v>
                </c:pt>
                <c:pt idx="63">
                  <c:v>50.243127399723441</c:v>
                </c:pt>
                <c:pt idx="64">
                  <c:v>48.215634830081072</c:v>
                </c:pt>
                <c:pt idx="65">
                  <c:v>47.381748903361419</c:v>
                </c:pt>
                <c:pt idx="66">
                  <c:v>44.749261038456744</c:v>
                </c:pt>
                <c:pt idx="67">
                  <c:v>47.504179196260331</c:v>
                </c:pt>
                <c:pt idx="68">
                  <c:v>46.982534544287716</c:v>
                </c:pt>
                <c:pt idx="69">
                  <c:v>46.705412055050068</c:v>
                </c:pt>
                <c:pt idx="70">
                  <c:v>44.635153324375736</c:v>
                </c:pt>
                <c:pt idx="71">
                  <c:v>46.297888259801674</c:v>
                </c:pt>
                <c:pt idx="72">
                  <c:v>45.955565117558635</c:v>
                </c:pt>
                <c:pt idx="73">
                  <c:v>43.624479132406805</c:v>
                </c:pt>
                <c:pt idx="74">
                  <c:v>46.037059362493757</c:v>
                </c:pt>
                <c:pt idx="75">
                  <c:v>48.938710203337067</c:v>
                </c:pt>
                <c:pt idx="76">
                  <c:v>48.710481632531824</c:v>
                </c:pt>
                <c:pt idx="77">
                  <c:v>48.987617264412705</c:v>
                </c:pt>
                <c:pt idx="78">
                  <c:v>50.585136761359642</c:v>
                </c:pt>
                <c:pt idx="79">
                  <c:v>52.524994186023207</c:v>
                </c:pt>
                <c:pt idx="80">
                  <c:v>53.144439817503894</c:v>
                </c:pt>
                <c:pt idx="81">
                  <c:v>51.856628350823662</c:v>
                </c:pt>
                <c:pt idx="82">
                  <c:v>49.981986364639091</c:v>
                </c:pt>
                <c:pt idx="83">
                  <c:v>49.525542365671846</c:v>
                </c:pt>
                <c:pt idx="84">
                  <c:v>50.422110486390167</c:v>
                </c:pt>
                <c:pt idx="85">
                  <c:v>50.454710812892856</c:v>
                </c:pt>
                <c:pt idx="86">
                  <c:v>52.476087124947583</c:v>
                </c:pt>
                <c:pt idx="87">
                  <c:v>46.558704014466372</c:v>
                </c:pt>
                <c:pt idx="88">
                  <c:v>47.813913511813503</c:v>
                </c:pt>
                <c:pt idx="89">
                  <c:v>45.939258382985692</c:v>
                </c:pt>
                <c:pt idx="90">
                  <c:v>50.014586691141758</c:v>
                </c:pt>
                <c:pt idx="91">
                  <c:v>49.215819549931503</c:v>
                </c:pt>
                <c:pt idx="92">
                  <c:v>45.385013404510381</c:v>
                </c:pt>
                <c:pt idx="93">
                  <c:v>44.09721508047339</c:v>
                </c:pt>
                <c:pt idx="94">
                  <c:v>48.791989020110158</c:v>
                </c:pt>
                <c:pt idx="95">
                  <c:v>51.220877627600444</c:v>
                </c:pt>
                <c:pt idx="96">
                  <c:v>50.960061872935746</c:v>
                </c:pt>
                <c:pt idx="97">
                  <c:v>52.215258227639637</c:v>
                </c:pt>
                <c:pt idx="98">
                  <c:v>51.416504229072594</c:v>
                </c:pt>
                <c:pt idx="99">
                  <c:v>51.302396514991585</c:v>
                </c:pt>
                <c:pt idx="100">
                  <c:v>47.699805797732481</c:v>
                </c:pt>
                <c:pt idx="101">
                  <c:v>47.699805797732481</c:v>
                </c:pt>
                <c:pt idx="102">
                  <c:v>55.084295599337054</c:v>
                </c:pt>
                <c:pt idx="103">
                  <c:v>54.513745529119198</c:v>
                </c:pt>
                <c:pt idx="104">
                  <c:v>52.247871696785552</c:v>
                </c:pt>
                <c:pt idx="105">
                  <c:v>54.204022713378855</c:v>
                </c:pt>
                <c:pt idx="106">
                  <c:v>51.220877627600444</c:v>
                </c:pt>
                <c:pt idx="107">
                  <c:v>51.970736064904678</c:v>
                </c:pt>
                <c:pt idx="108">
                  <c:v>52.019643125980309</c:v>
                </c:pt>
                <c:pt idx="109">
                  <c:v>51.17198206633762</c:v>
                </c:pt>
                <c:pt idx="110">
                  <c:v>49.069111509347799</c:v>
                </c:pt>
                <c:pt idx="111">
                  <c:v>48.335558163786118</c:v>
                </c:pt>
                <c:pt idx="112">
                  <c:v>53.388961980238868</c:v>
                </c:pt>
                <c:pt idx="113">
                  <c:v>54.676758661445433</c:v>
                </c:pt>
                <c:pt idx="114">
                  <c:v>56.893738575346674</c:v>
                </c:pt>
                <c:pt idx="115">
                  <c:v>58.442364153861192</c:v>
                </c:pt>
                <c:pt idx="116">
                  <c:v>56.143891637855269</c:v>
                </c:pt>
                <c:pt idx="117">
                  <c:v>54.236634539694364</c:v>
                </c:pt>
                <c:pt idx="118">
                  <c:v>55.426618741580079</c:v>
                </c:pt>
                <c:pt idx="119">
                  <c:v>55.361418088574709</c:v>
                </c:pt>
                <c:pt idx="120">
                  <c:v>57.187166156326882</c:v>
                </c:pt>
                <c:pt idx="121">
                  <c:v>57.937026236461506</c:v>
                </c:pt>
                <c:pt idx="122">
                  <c:v>56.535108698530699</c:v>
                </c:pt>
                <c:pt idx="123">
                  <c:v>61.588510872153023</c:v>
                </c:pt>
                <c:pt idx="124">
                  <c:v>59.387839335655144</c:v>
                </c:pt>
                <c:pt idx="125">
                  <c:v>60.887559495924435</c:v>
                </c:pt>
                <c:pt idx="126">
                  <c:v>59.061822927985077</c:v>
                </c:pt>
                <c:pt idx="127">
                  <c:v>57.8555188488832</c:v>
                </c:pt>
                <c:pt idx="128">
                  <c:v>55.562610599449755</c:v>
                </c:pt>
                <c:pt idx="129">
                  <c:v>54.53809720417209</c:v>
                </c:pt>
                <c:pt idx="130">
                  <c:v>51.854911593053309</c:v>
                </c:pt>
                <c:pt idx="131">
                  <c:v>53.383520925946527</c:v>
                </c:pt>
                <c:pt idx="132">
                  <c:v>58.603573458405734</c:v>
                </c:pt>
                <c:pt idx="133">
                  <c:v>60.018352715555935</c:v>
                </c:pt>
                <c:pt idx="134">
                  <c:v>61.059095632377669</c:v>
                </c:pt>
                <c:pt idx="135">
                  <c:v>60.8802259010087</c:v>
                </c:pt>
                <c:pt idx="136">
                  <c:v>59.53048629948443</c:v>
                </c:pt>
                <c:pt idx="137">
                  <c:v>61.205465249898495</c:v>
                </c:pt>
                <c:pt idx="138">
                  <c:v>59.026377219225658</c:v>
                </c:pt>
                <c:pt idx="139">
                  <c:v>58.505999189493195</c:v>
                </c:pt>
                <c:pt idx="140">
                  <c:v>60.115915484655659</c:v>
                </c:pt>
                <c:pt idx="141">
                  <c:v>56.164284091638663</c:v>
                </c:pt>
                <c:pt idx="142">
                  <c:v>54.716993220827504</c:v>
                </c:pt>
                <c:pt idx="143">
                  <c:v>56.489534940341265</c:v>
                </c:pt>
                <c:pt idx="144">
                  <c:v>58.554768252815037</c:v>
                </c:pt>
                <c:pt idx="145">
                  <c:v>56.1317708351473</c:v>
                </c:pt>
                <c:pt idx="146">
                  <c:v>57.221295957934096</c:v>
                </c:pt>
                <c:pt idx="147">
                  <c:v>56.245589411077511</c:v>
                </c:pt>
                <c:pt idx="148">
                  <c:v>54.147819842486733</c:v>
                </c:pt>
                <c:pt idx="149">
                  <c:v>51.887436349357486</c:v>
                </c:pt>
                <c:pt idx="150">
                  <c:v>51.59471025695904</c:v>
                </c:pt>
                <c:pt idx="151">
                  <c:v>48.748897578658543</c:v>
                </c:pt>
                <c:pt idx="152">
                  <c:v>46.667383816898273</c:v>
                </c:pt>
                <c:pt idx="153">
                  <c:v>44.927379996331887</c:v>
                </c:pt>
                <c:pt idx="154">
                  <c:v>42.601933847951059</c:v>
                </c:pt>
                <c:pt idx="155">
                  <c:v>37.577026567656119</c:v>
                </c:pt>
                <c:pt idx="156">
                  <c:v>38.991797610654309</c:v>
                </c:pt>
                <c:pt idx="157">
                  <c:v>37.268054525409624</c:v>
                </c:pt>
                <c:pt idx="158">
                  <c:v>36.617575827630027</c:v>
                </c:pt>
                <c:pt idx="159">
                  <c:v>37.804683433481365</c:v>
                </c:pt>
                <c:pt idx="160">
                  <c:v>37.820958954276676</c:v>
                </c:pt>
                <c:pt idx="161">
                  <c:v>30.226678067471575</c:v>
                </c:pt>
                <c:pt idx="162">
                  <c:v>35.170278385497255</c:v>
                </c:pt>
                <c:pt idx="163">
                  <c:v>37.625800559469184</c:v>
                </c:pt>
                <c:pt idx="164">
                  <c:v>40.699289817559738</c:v>
                </c:pt>
                <c:pt idx="165">
                  <c:v>42.455575730243048</c:v>
                </c:pt>
                <c:pt idx="166">
                  <c:v>45.024929622788399</c:v>
                </c:pt>
                <c:pt idx="167">
                  <c:v>48.472440435733823</c:v>
                </c:pt>
                <c:pt idx="168">
                  <c:v>53.2534202578994</c:v>
                </c:pt>
                <c:pt idx="169">
                  <c:v>55.416240981928944</c:v>
                </c:pt>
                <c:pt idx="170">
                  <c:v>54.53809720417209</c:v>
                </c:pt>
                <c:pt idx="171">
                  <c:v>54.700735771166599</c:v>
                </c:pt>
                <c:pt idx="172">
                  <c:v>59.335347618641762</c:v>
                </c:pt>
                <c:pt idx="173">
                  <c:v>59.628062211227373</c:v>
                </c:pt>
                <c:pt idx="174">
                  <c:v>68.604594313217703</c:v>
                </c:pt>
                <c:pt idx="175">
                  <c:v>75.906160607437187</c:v>
                </c:pt>
                <c:pt idx="176">
                  <c:v>70.328343969784015</c:v>
                </c:pt>
                <c:pt idx="177">
                  <c:v>72.962760517580946</c:v>
                </c:pt>
                <c:pt idx="178">
                  <c:v>70.556007406930874</c:v>
                </c:pt>
                <c:pt idx="179">
                  <c:v>69.417675435722998</c:v>
                </c:pt>
                <c:pt idx="180">
                  <c:v>69.742927927255991</c:v>
                </c:pt>
                <c:pt idx="181">
                  <c:v>67.02719127454661</c:v>
                </c:pt>
                <c:pt idx="182">
                  <c:v>73.385564278400878</c:v>
                </c:pt>
                <c:pt idx="183">
                  <c:v>72.214719050701632</c:v>
                </c:pt>
                <c:pt idx="184">
                  <c:v>80.166750900057494</c:v>
                </c:pt>
                <c:pt idx="185">
                  <c:v>81.353865077230452</c:v>
                </c:pt>
                <c:pt idx="186">
                  <c:v>81.581528514377283</c:v>
                </c:pt>
                <c:pt idx="187">
                  <c:v>77.792522545711591</c:v>
                </c:pt>
                <c:pt idx="188">
                  <c:v>74.231181657023143</c:v>
                </c:pt>
                <c:pt idx="189">
                  <c:v>76.876227317522776</c:v>
                </c:pt>
                <c:pt idx="190">
                  <c:v>83.57806358791926</c:v>
                </c:pt>
                <c:pt idx="191">
                  <c:v>84.048644142498063</c:v>
                </c:pt>
                <c:pt idx="192">
                  <c:v>88.235272567577667</c:v>
                </c:pt>
                <c:pt idx="193">
                  <c:v>71.94314932822364</c:v>
                </c:pt>
                <c:pt idx="194">
                  <c:v>72.365074174778357</c:v>
                </c:pt>
                <c:pt idx="195">
                  <c:v>68.032389912784765</c:v>
                </c:pt>
                <c:pt idx="196">
                  <c:v>68.243332622097284</c:v>
                </c:pt>
                <c:pt idx="197">
                  <c:v>65.971531457672242</c:v>
                </c:pt>
                <c:pt idx="198">
                  <c:v>65.208862228891078</c:v>
                </c:pt>
                <c:pt idx="199">
                  <c:v>64.429948693092271</c:v>
                </c:pt>
                <c:pt idx="200">
                  <c:v>69.963435195170547</c:v>
                </c:pt>
                <c:pt idx="201">
                  <c:v>71.423873637691102</c:v>
                </c:pt>
                <c:pt idx="202">
                  <c:v>71.326511293900452</c:v>
                </c:pt>
                <c:pt idx="203">
                  <c:v>77.379258701037671</c:v>
                </c:pt>
                <c:pt idx="204">
                  <c:v>82.766700866014759</c:v>
                </c:pt>
                <c:pt idx="205">
                  <c:v>85.736282743992035</c:v>
                </c:pt>
                <c:pt idx="206">
                  <c:v>84.503008318176029</c:v>
                </c:pt>
                <c:pt idx="207">
                  <c:v>86.709909467559342</c:v>
                </c:pt>
                <c:pt idx="208">
                  <c:v>88.316392247181057</c:v>
                </c:pt>
                <c:pt idx="209">
                  <c:v>87.634865697628911</c:v>
                </c:pt>
                <c:pt idx="210">
                  <c:v>87.975634722311383</c:v>
                </c:pt>
                <c:pt idx="211">
                  <c:v>90.458393381522612</c:v>
                </c:pt>
                <c:pt idx="212">
                  <c:v>94.547646320168326</c:v>
                </c:pt>
                <c:pt idx="213">
                  <c:v>100</c:v>
                </c:pt>
                <c:pt idx="214">
                  <c:v>98.068954717614204</c:v>
                </c:pt>
                <c:pt idx="215">
                  <c:v>97.955361209449137</c:v>
                </c:pt>
                <c:pt idx="216">
                  <c:v>96.235271779019058</c:v>
                </c:pt>
                <c:pt idx="217">
                  <c:v>96.884385284734392</c:v>
                </c:pt>
                <c:pt idx="218">
                  <c:v>93.168352199707201</c:v>
                </c:pt>
                <c:pt idx="219">
                  <c:v>91.902625302124733</c:v>
                </c:pt>
                <c:pt idx="220">
                  <c:v>87.829578885397396</c:v>
                </c:pt>
                <c:pt idx="221">
                  <c:v>89.500986322516923</c:v>
                </c:pt>
                <c:pt idx="222">
                  <c:v>88.121679059412557</c:v>
                </c:pt>
                <c:pt idx="223">
                  <c:v>90.42594255258652</c:v>
                </c:pt>
                <c:pt idx="224">
                  <c:v>90.555755725313247</c:v>
                </c:pt>
                <c:pt idx="225">
                  <c:v>86.855940662017289</c:v>
                </c:pt>
                <c:pt idx="226">
                  <c:v>83.77278827550056</c:v>
                </c:pt>
                <c:pt idx="227">
                  <c:v>87.716010019688326</c:v>
                </c:pt>
                <c:pt idx="228">
                  <c:v>83.756557111126114</c:v>
                </c:pt>
                <c:pt idx="229">
                  <c:v>84.973602015398043</c:v>
                </c:pt>
                <c:pt idx="230">
                  <c:v>85.801195901677005</c:v>
                </c:pt>
                <c:pt idx="231">
                  <c:v>82.036480823339289</c:v>
                </c:pt>
                <c:pt idx="232">
                  <c:v>81.71192982038805</c:v>
                </c:pt>
                <c:pt idx="233">
                  <c:v>76.600345165238835</c:v>
                </c:pt>
                <c:pt idx="234">
                  <c:v>74.198730828087051</c:v>
                </c:pt>
                <c:pt idx="235">
                  <c:v>72.657136563694266</c:v>
                </c:pt>
                <c:pt idx="236">
                  <c:v>75.70786440656137</c:v>
                </c:pt>
                <c:pt idx="237">
                  <c:v>76.778864973732126</c:v>
                </c:pt>
                <c:pt idx="238">
                  <c:v>73.533399300640539</c:v>
                </c:pt>
                <c:pt idx="239">
                  <c:v>74.101368484296415</c:v>
                </c:pt>
                <c:pt idx="240">
                  <c:v>74.912731206200917</c:v>
                </c:pt>
                <c:pt idx="241">
                  <c:v>73.046612224143303</c:v>
                </c:pt>
                <c:pt idx="242">
                  <c:v>72.689598892443172</c:v>
                </c:pt>
                <c:pt idx="243">
                  <c:v>73.614568265155995</c:v>
                </c:pt>
                <c:pt idx="244">
                  <c:v>73.160192589665201</c:v>
                </c:pt>
                <c:pt idx="245">
                  <c:v>71.748422997811957</c:v>
                </c:pt>
                <c:pt idx="246">
                  <c:v>73.32246809114082</c:v>
                </c:pt>
                <c:pt idx="247">
                  <c:v>72.868092415650025</c:v>
                </c:pt>
                <c:pt idx="248">
                  <c:v>70.677435573284413</c:v>
                </c:pt>
                <c:pt idx="249">
                  <c:v>70.482697743059887</c:v>
                </c:pt>
                <c:pt idx="250">
                  <c:v>72.429961047176903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62A-4878-942A-4F3176431BBF}"/>
            </c:ext>
          </c:extLst>
        </c:ser>
        <c:marker val="1"/>
        <c:axId val="152376448"/>
        <c:axId val="153611648"/>
      </c:lineChart>
      <c:valAx>
        <c:axId val="153611648"/>
        <c:scaling>
          <c:orientation val="minMax"/>
          <c:max val="100"/>
        </c:scaling>
        <c:axPos val="l"/>
        <c:numFmt formatCode="General" sourceLinked="0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GB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76448"/>
        <c:crosses val="autoZero"/>
        <c:crossBetween val="between"/>
      </c:valAx>
      <c:dateAx>
        <c:axId val="152376448"/>
        <c:scaling>
          <c:orientation val="minMax"/>
        </c:scaling>
        <c:axPos val="b"/>
        <c:numFmt formatCode="mm/dd/yy;@" sourceLinked="1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GB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611648"/>
        <c:crosses val="autoZero"/>
        <c:auto val="1"/>
        <c:lblOffset val="100"/>
        <c:baseTimeUnit val="days"/>
        <c:majorUnit val="1"/>
        <c:minorUnit val="1"/>
      </c:dateAx>
      <c:spPr>
        <a:noFill/>
        <a:ln>
          <a:solidFill>
            <a:srgbClr val="D9D9D9"/>
          </a:solidFill>
        </a:ln>
        <a:effectLst/>
      </c:spPr>
    </c:plotArea>
    <c:dispBlanksAs val="gap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lang="en-GB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baseline="0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Historical Prices</a:t>
            </a:r>
            <a:endParaRPr lang="en-US"/>
          </a:p>
        </c:rich>
      </c:tx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2.7930627063717812E-2"/>
          <c:y val="0.16941546670646657"/>
          <c:w val="0.95925135041124554"/>
          <c:h val="0.68782589355585977"/>
        </c:manualLayout>
      </c:layout>
      <c:lineChart>
        <c:grouping val="standard"/>
        <c:ser>
          <c:idx val="0"/>
          <c:order val="0"/>
          <c:spPr>
            <a:ln w="34925" cap="rnd">
              <a:solidFill>
                <a:srgbClr val="92D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FLR!$A$3:$A$253</c:f>
              <c:numCache>
                <c:formatCode>mm/dd/yy;@</c:formatCode>
                <c:ptCount val="251"/>
                <c:pt idx="0">
                  <c:v>43720</c:v>
                </c:pt>
                <c:pt idx="1">
                  <c:v>43719</c:v>
                </c:pt>
                <c:pt idx="2">
                  <c:v>43718</c:v>
                </c:pt>
                <c:pt idx="3">
                  <c:v>43717</c:v>
                </c:pt>
                <c:pt idx="4">
                  <c:v>43714</c:v>
                </c:pt>
                <c:pt idx="5">
                  <c:v>43713</c:v>
                </c:pt>
                <c:pt idx="6">
                  <c:v>43712</c:v>
                </c:pt>
                <c:pt idx="7">
                  <c:v>43711</c:v>
                </c:pt>
                <c:pt idx="8">
                  <c:v>43707</c:v>
                </c:pt>
                <c:pt idx="9">
                  <c:v>43706</c:v>
                </c:pt>
                <c:pt idx="10">
                  <c:v>43705</c:v>
                </c:pt>
                <c:pt idx="11">
                  <c:v>43704</c:v>
                </c:pt>
                <c:pt idx="12">
                  <c:v>43703</c:v>
                </c:pt>
                <c:pt idx="13">
                  <c:v>43700</c:v>
                </c:pt>
                <c:pt idx="14">
                  <c:v>43699</c:v>
                </c:pt>
                <c:pt idx="15">
                  <c:v>43698</c:v>
                </c:pt>
                <c:pt idx="16">
                  <c:v>43697</c:v>
                </c:pt>
                <c:pt idx="17">
                  <c:v>43696</c:v>
                </c:pt>
                <c:pt idx="18">
                  <c:v>43693</c:v>
                </c:pt>
                <c:pt idx="19">
                  <c:v>43692</c:v>
                </c:pt>
                <c:pt idx="20">
                  <c:v>43691</c:v>
                </c:pt>
                <c:pt idx="21">
                  <c:v>43690</c:v>
                </c:pt>
                <c:pt idx="22">
                  <c:v>43689</c:v>
                </c:pt>
                <c:pt idx="23">
                  <c:v>43686</c:v>
                </c:pt>
                <c:pt idx="24">
                  <c:v>43685</c:v>
                </c:pt>
                <c:pt idx="25">
                  <c:v>43684</c:v>
                </c:pt>
                <c:pt idx="26">
                  <c:v>43683</c:v>
                </c:pt>
                <c:pt idx="27">
                  <c:v>43682</c:v>
                </c:pt>
                <c:pt idx="28">
                  <c:v>43679</c:v>
                </c:pt>
                <c:pt idx="29">
                  <c:v>43678</c:v>
                </c:pt>
                <c:pt idx="30">
                  <c:v>43677</c:v>
                </c:pt>
                <c:pt idx="31">
                  <c:v>43676</c:v>
                </c:pt>
                <c:pt idx="32">
                  <c:v>43675</c:v>
                </c:pt>
                <c:pt idx="33">
                  <c:v>43672</c:v>
                </c:pt>
                <c:pt idx="34">
                  <c:v>43671</c:v>
                </c:pt>
                <c:pt idx="35">
                  <c:v>43670</c:v>
                </c:pt>
                <c:pt idx="36">
                  <c:v>43669</c:v>
                </c:pt>
                <c:pt idx="37">
                  <c:v>43668</c:v>
                </c:pt>
                <c:pt idx="38">
                  <c:v>43665</c:v>
                </c:pt>
                <c:pt idx="39">
                  <c:v>43664</c:v>
                </c:pt>
                <c:pt idx="40">
                  <c:v>43663</c:v>
                </c:pt>
                <c:pt idx="41">
                  <c:v>43662</c:v>
                </c:pt>
                <c:pt idx="42">
                  <c:v>43661</c:v>
                </c:pt>
                <c:pt idx="43">
                  <c:v>43658</c:v>
                </c:pt>
                <c:pt idx="44">
                  <c:v>43657</c:v>
                </c:pt>
                <c:pt idx="45">
                  <c:v>43656</c:v>
                </c:pt>
                <c:pt idx="46">
                  <c:v>43655</c:v>
                </c:pt>
                <c:pt idx="47">
                  <c:v>43654</c:v>
                </c:pt>
                <c:pt idx="48">
                  <c:v>43651</c:v>
                </c:pt>
                <c:pt idx="49">
                  <c:v>43649</c:v>
                </c:pt>
                <c:pt idx="50">
                  <c:v>43648</c:v>
                </c:pt>
                <c:pt idx="51">
                  <c:v>43647</c:v>
                </c:pt>
                <c:pt idx="52">
                  <c:v>43644</c:v>
                </c:pt>
                <c:pt idx="53">
                  <c:v>43643</c:v>
                </c:pt>
                <c:pt idx="54">
                  <c:v>43642</c:v>
                </c:pt>
                <c:pt idx="55">
                  <c:v>43641</c:v>
                </c:pt>
                <c:pt idx="56">
                  <c:v>43640</c:v>
                </c:pt>
                <c:pt idx="57">
                  <c:v>43637</c:v>
                </c:pt>
                <c:pt idx="58">
                  <c:v>43636</c:v>
                </c:pt>
                <c:pt idx="59">
                  <c:v>43635</c:v>
                </c:pt>
                <c:pt idx="60">
                  <c:v>43634</c:v>
                </c:pt>
                <c:pt idx="61">
                  <c:v>43633</c:v>
                </c:pt>
                <c:pt idx="62">
                  <c:v>43630</c:v>
                </c:pt>
                <c:pt idx="63">
                  <c:v>43629</c:v>
                </c:pt>
                <c:pt idx="64">
                  <c:v>43628</c:v>
                </c:pt>
                <c:pt idx="65">
                  <c:v>43627</c:v>
                </c:pt>
                <c:pt idx="66">
                  <c:v>43626</c:v>
                </c:pt>
                <c:pt idx="67">
                  <c:v>43623</c:v>
                </c:pt>
                <c:pt idx="68">
                  <c:v>43622</c:v>
                </c:pt>
                <c:pt idx="69">
                  <c:v>43621</c:v>
                </c:pt>
                <c:pt idx="70">
                  <c:v>43620</c:v>
                </c:pt>
                <c:pt idx="71">
                  <c:v>43619</c:v>
                </c:pt>
                <c:pt idx="72">
                  <c:v>43616</c:v>
                </c:pt>
                <c:pt idx="73">
                  <c:v>43615</c:v>
                </c:pt>
                <c:pt idx="74">
                  <c:v>43614</c:v>
                </c:pt>
                <c:pt idx="75">
                  <c:v>43613</c:v>
                </c:pt>
                <c:pt idx="76">
                  <c:v>43609</c:v>
                </c:pt>
                <c:pt idx="77">
                  <c:v>43608</c:v>
                </c:pt>
                <c:pt idx="78">
                  <c:v>43607</c:v>
                </c:pt>
                <c:pt idx="79">
                  <c:v>43606</c:v>
                </c:pt>
                <c:pt idx="80">
                  <c:v>43605</c:v>
                </c:pt>
                <c:pt idx="81">
                  <c:v>43602</c:v>
                </c:pt>
                <c:pt idx="82">
                  <c:v>43601</c:v>
                </c:pt>
                <c:pt idx="83">
                  <c:v>43600</c:v>
                </c:pt>
                <c:pt idx="84">
                  <c:v>43599</c:v>
                </c:pt>
                <c:pt idx="85">
                  <c:v>43598</c:v>
                </c:pt>
                <c:pt idx="86">
                  <c:v>43595</c:v>
                </c:pt>
                <c:pt idx="87">
                  <c:v>43594</c:v>
                </c:pt>
                <c:pt idx="88">
                  <c:v>43593</c:v>
                </c:pt>
                <c:pt idx="89">
                  <c:v>43592</c:v>
                </c:pt>
                <c:pt idx="90">
                  <c:v>43591</c:v>
                </c:pt>
                <c:pt idx="91">
                  <c:v>43588</c:v>
                </c:pt>
                <c:pt idx="92">
                  <c:v>43587</c:v>
                </c:pt>
                <c:pt idx="93">
                  <c:v>43586</c:v>
                </c:pt>
                <c:pt idx="94">
                  <c:v>43585</c:v>
                </c:pt>
                <c:pt idx="95">
                  <c:v>43584</c:v>
                </c:pt>
                <c:pt idx="96">
                  <c:v>43581</c:v>
                </c:pt>
                <c:pt idx="97">
                  <c:v>43580</c:v>
                </c:pt>
                <c:pt idx="98">
                  <c:v>43579</c:v>
                </c:pt>
                <c:pt idx="99">
                  <c:v>43578</c:v>
                </c:pt>
                <c:pt idx="100">
                  <c:v>43577</c:v>
                </c:pt>
                <c:pt idx="101">
                  <c:v>43573</c:v>
                </c:pt>
                <c:pt idx="102">
                  <c:v>43572</c:v>
                </c:pt>
                <c:pt idx="103">
                  <c:v>43571</c:v>
                </c:pt>
                <c:pt idx="104">
                  <c:v>43570</c:v>
                </c:pt>
                <c:pt idx="105">
                  <c:v>43567</c:v>
                </c:pt>
                <c:pt idx="106">
                  <c:v>43566</c:v>
                </c:pt>
                <c:pt idx="107">
                  <c:v>43565</c:v>
                </c:pt>
                <c:pt idx="108">
                  <c:v>43564</c:v>
                </c:pt>
                <c:pt idx="109">
                  <c:v>43563</c:v>
                </c:pt>
                <c:pt idx="110">
                  <c:v>43560</c:v>
                </c:pt>
                <c:pt idx="111">
                  <c:v>43559</c:v>
                </c:pt>
                <c:pt idx="112">
                  <c:v>43558</c:v>
                </c:pt>
                <c:pt idx="113">
                  <c:v>43557</c:v>
                </c:pt>
                <c:pt idx="114">
                  <c:v>43556</c:v>
                </c:pt>
                <c:pt idx="115">
                  <c:v>43553</c:v>
                </c:pt>
                <c:pt idx="116">
                  <c:v>43552</c:v>
                </c:pt>
                <c:pt idx="117">
                  <c:v>43551</c:v>
                </c:pt>
                <c:pt idx="118">
                  <c:v>43550</c:v>
                </c:pt>
                <c:pt idx="119">
                  <c:v>43549</c:v>
                </c:pt>
                <c:pt idx="120">
                  <c:v>43546</c:v>
                </c:pt>
                <c:pt idx="121">
                  <c:v>43545</c:v>
                </c:pt>
                <c:pt idx="122">
                  <c:v>43544</c:v>
                </c:pt>
                <c:pt idx="123">
                  <c:v>43543</c:v>
                </c:pt>
                <c:pt idx="124">
                  <c:v>43542</c:v>
                </c:pt>
                <c:pt idx="125">
                  <c:v>43539</c:v>
                </c:pt>
                <c:pt idx="126">
                  <c:v>43538</c:v>
                </c:pt>
                <c:pt idx="127">
                  <c:v>43537</c:v>
                </c:pt>
                <c:pt idx="128">
                  <c:v>43536</c:v>
                </c:pt>
                <c:pt idx="129">
                  <c:v>43535</c:v>
                </c:pt>
                <c:pt idx="130">
                  <c:v>43532</c:v>
                </c:pt>
                <c:pt idx="131">
                  <c:v>43531</c:v>
                </c:pt>
                <c:pt idx="132">
                  <c:v>43530</c:v>
                </c:pt>
                <c:pt idx="133">
                  <c:v>43529</c:v>
                </c:pt>
                <c:pt idx="134">
                  <c:v>43528</c:v>
                </c:pt>
                <c:pt idx="135">
                  <c:v>43525</c:v>
                </c:pt>
                <c:pt idx="136">
                  <c:v>43524</c:v>
                </c:pt>
                <c:pt idx="137">
                  <c:v>43523</c:v>
                </c:pt>
                <c:pt idx="138">
                  <c:v>43522</c:v>
                </c:pt>
                <c:pt idx="139">
                  <c:v>43521</c:v>
                </c:pt>
                <c:pt idx="140">
                  <c:v>43518</c:v>
                </c:pt>
                <c:pt idx="141">
                  <c:v>43517</c:v>
                </c:pt>
                <c:pt idx="142">
                  <c:v>43516</c:v>
                </c:pt>
                <c:pt idx="143">
                  <c:v>43515</c:v>
                </c:pt>
                <c:pt idx="144">
                  <c:v>43511</c:v>
                </c:pt>
                <c:pt idx="145">
                  <c:v>43510</c:v>
                </c:pt>
                <c:pt idx="146">
                  <c:v>43509</c:v>
                </c:pt>
                <c:pt idx="147">
                  <c:v>43508</c:v>
                </c:pt>
                <c:pt idx="148">
                  <c:v>43507</c:v>
                </c:pt>
                <c:pt idx="149">
                  <c:v>43504</c:v>
                </c:pt>
                <c:pt idx="150">
                  <c:v>43503</c:v>
                </c:pt>
                <c:pt idx="151">
                  <c:v>43502</c:v>
                </c:pt>
                <c:pt idx="152">
                  <c:v>43501</c:v>
                </c:pt>
                <c:pt idx="153">
                  <c:v>43500</c:v>
                </c:pt>
                <c:pt idx="154">
                  <c:v>43497</c:v>
                </c:pt>
                <c:pt idx="155">
                  <c:v>43496</c:v>
                </c:pt>
                <c:pt idx="156">
                  <c:v>43495</c:v>
                </c:pt>
                <c:pt idx="157">
                  <c:v>43494</c:v>
                </c:pt>
                <c:pt idx="158">
                  <c:v>43493</c:v>
                </c:pt>
                <c:pt idx="159">
                  <c:v>43490</c:v>
                </c:pt>
                <c:pt idx="160">
                  <c:v>43489</c:v>
                </c:pt>
                <c:pt idx="161">
                  <c:v>43488</c:v>
                </c:pt>
                <c:pt idx="162">
                  <c:v>43487</c:v>
                </c:pt>
                <c:pt idx="163">
                  <c:v>43483</c:v>
                </c:pt>
                <c:pt idx="164">
                  <c:v>43482</c:v>
                </c:pt>
                <c:pt idx="165">
                  <c:v>43481</c:v>
                </c:pt>
                <c:pt idx="166">
                  <c:v>43480</c:v>
                </c:pt>
                <c:pt idx="167">
                  <c:v>43479</c:v>
                </c:pt>
                <c:pt idx="168">
                  <c:v>43476</c:v>
                </c:pt>
                <c:pt idx="169">
                  <c:v>43475</c:v>
                </c:pt>
                <c:pt idx="170">
                  <c:v>43474</c:v>
                </c:pt>
                <c:pt idx="171">
                  <c:v>43473</c:v>
                </c:pt>
                <c:pt idx="172">
                  <c:v>43472</c:v>
                </c:pt>
                <c:pt idx="173">
                  <c:v>43469</c:v>
                </c:pt>
                <c:pt idx="174">
                  <c:v>43468</c:v>
                </c:pt>
                <c:pt idx="175">
                  <c:v>43467</c:v>
                </c:pt>
                <c:pt idx="176">
                  <c:v>43465</c:v>
                </c:pt>
                <c:pt idx="177">
                  <c:v>43462</c:v>
                </c:pt>
                <c:pt idx="178">
                  <c:v>43461</c:v>
                </c:pt>
                <c:pt idx="179">
                  <c:v>43460</c:v>
                </c:pt>
                <c:pt idx="180">
                  <c:v>43458</c:v>
                </c:pt>
                <c:pt idx="181">
                  <c:v>43455</c:v>
                </c:pt>
                <c:pt idx="182">
                  <c:v>43454</c:v>
                </c:pt>
                <c:pt idx="183">
                  <c:v>43453</c:v>
                </c:pt>
                <c:pt idx="184">
                  <c:v>43452</c:v>
                </c:pt>
                <c:pt idx="185">
                  <c:v>43451</c:v>
                </c:pt>
                <c:pt idx="186">
                  <c:v>43448</c:v>
                </c:pt>
                <c:pt idx="187">
                  <c:v>43447</c:v>
                </c:pt>
                <c:pt idx="188">
                  <c:v>43446</c:v>
                </c:pt>
                <c:pt idx="189">
                  <c:v>43445</c:v>
                </c:pt>
                <c:pt idx="190">
                  <c:v>43444</c:v>
                </c:pt>
                <c:pt idx="191">
                  <c:v>43441</c:v>
                </c:pt>
                <c:pt idx="192">
                  <c:v>43440</c:v>
                </c:pt>
                <c:pt idx="193">
                  <c:v>43438</c:v>
                </c:pt>
                <c:pt idx="194">
                  <c:v>43437</c:v>
                </c:pt>
                <c:pt idx="195">
                  <c:v>43434</c:v>
                </c:pt>
                <c:pt idx="196">
                  <c:v>43433</c:v>
                </c:pt>
                <c:pt idx="197">
                  <c:v>43432</c:v>
                </c:pt>
                <c:pt idx="198">
                  <c:v>43431</c:v>
                </c:pt>
                <c:pt idx="199">
                  <c:v>43430</c:v>
                </c:pt>
                <c:pt idx="200">
                  <c:v>43427</c:v>
                </c:pt>
                <c:pt idx="201">
                  <c:v>43425</c:v>
                </c:pt>
                <c:pt idx="202">
                  <c:v>43424</c:v>
                </c:pt>
                <c:pt idx="203">
                  <c:v>43423</c:v>
                </c:pt>
                <c:pt idx="204">
                  <c:v>43420</c:v>
                </c:pt>
                <c:pt idx="205">
                  <c:v>43419</c:v>
                </c:pt>
                <c:pt idx="206">
                  <c:v>43418</c:v>
                </c:pt>
                <c:pt idx="207">
                  <c:v>43417</c:v>
                </c:pt>
                <c:pt idx="208">
                  <c:v>43416</c:v>
                </c:pt>
                <c:pt idx="209">
                  <c:v>43413</c:v>
                </c:pt>
                <c:pt idx="210">
                  <c:v>43412</c:v>
                </c:pt>
                <c:pt idx="211">
                  <c:v>43411</c:v>
                </c:pt>
                <c:pt idx="212">
                  <c:v>43410</c:v>
                </c:pt>
                <c:pt idx="213">
                  <c:v>43409</c:v>
                </c:pt>
                <c:pt idx="214">
                  <c:v>43406</c:v>
                </c:pt>
                <c:pt idx="215">
                  <c:v>43405</c:v>
                </c:pt>
                <c:pt idx="216">
                  <c:v>43404</c:v>
                </c:pt>
                <c:pt idx="217">
                  <c:v>43403</c:v>
                </c:pt>
                <c:pt idx="218">
                  <c:v>43402</c:v>
                </c:pt>
                <c:pt idx="219">
                  <c:v>43399</c:v>
                </c:pt>
                <c:pt idx="220">
                  <c:v>43398</c:v>
                </c:pt>
                <c:pt idx="221">
                  <c:v>43397</c:v>
                </c:pt>
                <c:pt idx="222">
                  <c:v>43396</c:v>
                </c:pt>
                <c:pt idx="223">
                  <c:v>43395</c:v>
                </c:pt>
                <c:pt idx="224">
                  <c:v>43392</c:v>
                </c:pt>
                <c:pt idx="225">
                  <c:v>43391</c:v>
                </c:pt>
                <c:pt idx="226">
                  <c:v>43390</c:v>
                </c:pt>
                <c:pt idx="227">
                  <c:v>43389</c:v>
                </c:pt>
                <c:pt idx="228">
                  <c:v>43388</c:v>
                </c:pt>
                <c:pt idx="229">
                  <c:v>43385</c:v>
                </c:pt>
                <c:pt idx="230">
                  <c:v>43384</c:v>
                </c:pt>
                <c:pt idx="231">
                  <c:v>43383</c:v>
                </c:pt>
                <c:pt idx="232">
                  <c:v>43382</c:v>
                </c:pt>
                <c:pt idx="233">
                  <c:v>43381</c:v>
                </c:pt>
                <c:pt idx="234">
                  <c:v>43378</c:v>
                </c:pt>
                <c:pt idx="235">
                  <c:v>43377</c:v>
                </c:pt>
                <c:pt idx="236">
                  <c:v>43376</c:v>
                </c:pt>
                <c:pt idx="237">
                  <c:v>43375</c:v>
                </c:pt>
                <c:pt idx="238">
                  <c:v>43374</c:v>
                </c:pt>
                <c:pt idx="239">
                  <c:v>43371</c:v>
                </c:pt>
                <c:pt idx="240">
                  <c:v>43370</c:v>
                </c:pt>
                <c:pt idx="241">
                  <c:v>43369</c:v>
                </c:pt>
                <c:pt idx="242">
                  <c:v>43368</c:v>
                </c:pt>
                <c:pt idx="243">
                  <c:v>43367</c:v>
                </c:pt>
                <c:pt idx="244">
                  <c:v>43364</c:v>
                </c:pt>
                <c:pt idx="245">
                  <c:v>43363</c:v>
                </c:pt>
                <c:pt idx="246">
                  <c:v>43362</c:v>
                </c:pt>
                <c:pt idx="247">
                  <c:v>43361</c:v>
                </c:pt>
                <c:pt idx="248">
                  <c:v>43360</c:v>
                </c:pt>
                <c:pt idx="249">
                  <c:v>43357</c:v>
                </c:pt>
                <c:pt idx="250">
                  <c:v>43356</c:v>
                </c:pt>
              </c:numCache>
            </c:numRef>
          </c:cat>
          <c:val>
            <c:numRef>
              <c:f>FLR!$B$3:$B$253</c:f>
              <c:numCache>
                <c:formatCode>General</c:formatCode>
                <c:ptCount val="251"/>
                <c:pt idx="0">
                  <c:v>21.83</c:v>
                </c:pt>
                <c:pt idx="1">
                  <c:v>21.209999</c:v>
                </c:pt>
                <c:pt idx="2">
                  <c:v>20.75</c:v>
                </c:pt>
                <c:pt idx="3">
                  <c:v>20.440000999999999</c:v>
                </c:pt>
                <c:pt idx="4">
                  <c:v>19.34</c:v>
                </c:pt>
                <c:pt idx="5">
                  <c:v>19.639999</c:v>
                </c:pt>
                <c:pt idx="6">
                  <c:v>18.860001</c:v>
                </c:pt>
                <c:pt idx="7">
                  <c:v>17.68</c:v>
                </c:pt>
                <c:pt idx="8">
                  <c:v>17.459999</c:v>
                </c:pt>
                <c:pt idx="9">
                  <c:v>17.094397000000001</c:v>
                </c:pt>
                <c:pt idx="10">
                  <c:v>16.639863999999999</c:v>
                </c:pt>
                <c:pt idx="11">
                  <c:v>16.155687</c:v>
                </c:pt>
                <c:pt idx="12">
                  <c:v>16.718914000000002</c:v>
                </c:pt>
                <c:pt idx="13">
                  <c:v>16.86713</c:v>
                </c:pt>
                <c:pt idx="14">
                  <c:v>17.440237</c:v>
                </c:pt>
                <c:pt idx="15">
                  <c:v>17.143802999999998</c:v>
                </c:pt>
                <c:pt idx="16">
                  <c:v>16.847367999999999</c:v>
                </c:pt>
                <c:pt idx="17">
                  <c:v>17.262377000000001</c:v>
                </c:pt>
                <c:pt idx="18">
                  <c:v>17.173445000000001</c:v>
                </c:pt>
                <c:pt idx="19">
                  <c:v>16.600338000000001</c:v>
                </c:pt>
                <c:pt idx="20">
                  <c:v>17.341425000000001</c:v>
                </c:pt>
                <c:pt idx="21">
                  <c:v>18.181324</c:v>
                </c:pt>
                <c:pt idx="22">
                  <c:v>18.112155999999999</c:v>
                </c:pt>
                <c:pt idx="23">
                  <c:v>19.179321000000002</c:v>
                </c:pt>
                <c:pt idx="24">
                  <c:v>19.782071999999999</c:v>
                </c:pt>
                <c:pt idx="25">
                  <c:v>19.900644</c:v>
                </c:pt>
                <c:pt idx="26">
                  <c:v>20.503395000000001</c:v>
                </c:pt>
                <c:pt idx="27">
                  <c:v>20.839355000000001</c:v>
                </c:pt>
                <c:pt idx="28">
                  <c:v>22.400577999999999</c:v>
                </c:pt>
                <c:pt idx="29">
                  <c:v>30.542648</c:v>
                </c:pt>
                <c:pt idx="30">
                  <c:v>32.123631000000003</c:v>
                </c:pt>
                <c:pt idx="31">
                  <c:v>32.627571000000003</c:v>
                </c:pt>
                <c:pt idx="32">
                  <c:v>32.350903000000002</c:v>
                </c:pt>
                <c:pt idx="33">
                  <c:v>32.558402999999998</c:v>
                </c:pt>
                <c:pt idx="34">
                  <c:v>32.479354999999998</c:v>
                </c:pt>
                <c:pt idx="35">
                  <c:v>32.785671000000001</c:v>
                </c:pt>
                <c:pt idx="36">
                  <c:v>32.153278</c:v>
                </c:pt>
                <c:pt idx="37">
                  <c:v>31.431951999999999</c:v>
                </c:pt>
                <c:pt idx="38">
                  <c:v>31.313379000000001</c:v>
                </c:pt>
                <c:pt idx="39">
                  <c:v>30.572292000000001</c:v>
                </c:pt>
                <c:pt idx="40">
                  <c:v>31.738265999999999</c:v>
                </c:pt>
                <c:pt idx="41">
                  <c:v>32.499115000000003</c:v>
                </c:pt>
                <c:pt idx="42">
                  <c:v>32.726382999999998</c:v>
                </c:pt>
                <c:pt idx="43">
                  <c:v>32.489235000000001</c:v>
                </c:pt>
                <c:pt idx="44">
                  <c:v>31.540644</c:v>
                </c:pt>
                <c:pt idx="45">
                  <c:v>31.510999999999999</c:v>
                </c:pt>
                <c:pt idx="46">
                  <c:v>31.224447000000001</c:v>
                </c:pt>
                <c:pt idx="47">
                  <c:v>31.333138999999999</c:v>
                </c:pt>
                <c:pt idx="48">
                  <c:v>31.985296000000002</c:v>
                </c:pt>
                <c:pt idx="49">
                  <c:v>31.866721999999999</c:v>
                </c:pt>
                <c:pt idx="50">
                  <c:v>31.688862</c:v>
                </c:pt>
                <c:pt idx="51">
                  <c:v>32.933886999999999</c:v>
                </c:pt>
                <c:pt idx="52">
                  <c:v>33.289608000000001</c:v>
                </c:pt>
                <c:pt idx="53">
                  <c:v>32.568283000000001</c:v>
                </c:pt>
                <c:pt idx="54">
                  <c:v>32.014941999999998</c:v>
                </c:pt>
                <c:pt idx="55">
                  <c:v>31.323259</c:v>
                </c:pt>
                <c:pt idx="56">
                  <c:v>30.740272999999998</c:v>
                </c:pt>
                <c:pt idx="57">
                  <c:v>31.678982000000001</c:v>
                </c:pt>
                <c:pt idx="58">
                  <c:v>31.175041</c:v>
                </c:pt>
                <c:pt idx="59">
                  <c:v>30.493241999999999</c:v>
                </c:pt>
                <c:pt idx="60">
                  <c:v>30.720509</c:v>
                </c:pt>
                <c:pt idx="61">
                  <c:v>29.564412999999998</c:v>
                </c:pt>
                <c:pt idx="62">
                  <c:v>28.961662</c:v>
                </c:pt>
                <c:pt idx="63">
                  <c:v>30.038709999999998</c:v>
                </c:pt>
                <c:pt idx="64">
                  <c:v>29.030830000000002</c:v>
                </c:pt>
                <c:pt idx="65">
                  <c:v>29.475483000000001</c:v>
                </c:pt>
                <c:pt idx="66">
                  <c:v>29.080238000000001</c:v>
                </c:pt>
                <c:pt idx="67">
                  <c:v>29.040711999999999</c:v>
                </c:pt>
                <c:pt idx="68">
                  <c:v>29.050592000000002</c:v>
                </c:pt>
                <c:pt idx="69">
                  <c:v>29.090118</c:v>
                </c:pt>
                <c:pt idx="70">
                  <c:v>28.803564000000001</c:v>
                </c:pt>
                <c:pt idx="71">
                  <c:v>27.864857000000001</c:v>
                </c:pt>
                <c:pt idx="72">
                  <c:v>27.390557999999999</c:v>
                </c:pt>
                <c:pt idx="73">
                  <c:v>28.210697</c:v>
                </c:pt>
                <c:pt idx="74">
                  <c:v>28.210697</c:v>
                </c:pt>
                <c:pt idx="75">
                  <c:v>27.985088000000001</c:v>
                </c:pt>
                <c:pt idx="76">
                  <c:v>28.48535</c:v>
                </c:pt>
                <c:pt idx="77">
                  <c:v>28.298977000000001</c:v>
                </c:pt>
                <c:pt idx="78">
                  <c:v>28.916943</c:v>
                </c:pt>
                <c:pt idx="79">
                  <c:v>29.574145999999999</c:v>
                </c:pt>
                <c:pt idx="80">
                  <c:v>28.907133000000002</c:v>
                </c:pt>
                <c:pt idx="81">
                  <c:v>29.044461999999999</c:v>
                </c:pt>
                <c:pt idx="82">
                  <c:v>28.936563</c:v>
                </c:pt>
                <c:pt idx="83">
                  <c:v>29.132742</c:v>
                </c:pt>
                <c:pt idx="84">
                  <c:v>29.338730000000002</c:v>
                </c:pt>
                <c:pt idx="85">
                  <c:v>28.965990000000001</c:v>
                </c:pt>
                <c:pt idx="86">
                  <c:v>30.143068</c:v>
                </c:pt>
                <c:pt idx="87">
                  <c:v>29.338730000000002</c:v>
                </c:pt>
                <c:pt idx="88">
                  <c:v>28.701145</c:v>
                </c:pt>
                <c:pt idx="89">
                  <c:v>28.965990000000001</c:v>
                </c:pt>
                <c:pt idx="90">
                  <c:v>28.455919000000002</c:v>
                </c:pt>
                <c:pt idx="91">
                  <c:v>28.76</c:v>
                </c:pt>
                <c:pt idx="92">
                  <c:v>29.152359000000001</c:v>
                </c:pt>
                <c:pt idx="93">
                  <c:v>38.402251999999997</c:v>
                </c:pt>
                <c:pt idx="94">
                  <c:v>38.971172000000003</c:v>
                </c:pt>
                <c:pt idx="95">
                  <c:v>38.843654999999998</c:v>
                </c:pt>
                <c:pt idx="96">
                  <c:v>38.980983999999999</c:v>
                </c:pt>
                <c:pt idx="97">
                  <c:v>39.108497999999997</c:v>
                </c:pt>
                <c:pt idx="98">
                  <c:v>40.364055999999998</c:v>
                </c:pt>
                <c:pt idx="99">
                  <c:v>40.766224000000001</c:v>
                </c:pt>
                <c:pt idx="100">
                  <c:v>40.560229999999997</c:v>
                </c:pt>
                <c:pt idx="101">
                  <c:v>40.265960999999997</c:v>
                </c:pt>
                <c:pt idx="102">
                  <c:v>39.932453000000002</c:v>
                </c:pt>
                <c:pt idx="103">
                  <c:v>39.785319999999999</c:v>
                </c:pt>
                <c:pt idx="104">
                  <c:v>39.736274999999999</c:v>
                </c:pt>
                <c:pt idx="105">
                  <c:v>40.393478000000002</c:v>
                </c:pt>
                <c:pt idx="106">
                  <c:v>40.089401000000002</c:v>
                </c:pt>
                <c:pt idx="107">
                  <c:v>38.980983999999999</c:v>
                </c:pt>
                <c:pt idx="108">
                  <c:v>38.461101999999997</c:v>
                </c:pt>
                <c:pt idx="109">
                  <c:v>39.461624</c:v>
                </c:pt>
                <c:pt idx="110">
                  <c:v>39.755893999999998</c:v>
                </c:pt>
                <c:pt idx="111">
                  <c:v>39.128117000000003</c:v>
                </c:pt>
                <c:pt idx="112">
                  <c:v>38.196258999999998</c:v>
                </c:pt>
                <c:pt idx="113">
                  <c:v>37.764664000000003</c:v>
                </c:pt>
                <c:pt idx="114">
                  <c:v>37.901989</c:v>
                </c:pt>
                <c:pt idx="115">
                  <c:v>36.097133999999997</c:v>
                </c:pt>
                <c:pt idx="116">
                  <c:v>35.979427000000001</c:v>
                </c:pt>
                <c:pt idx="117">
                  <c:v>35.371273000000002</c:v>
                </c:pt>
                <c:pt idx="118">
                  <c:v>35.273178000000001</c:v>
                </c:pt>
                <c:pt idx="119">
                  <c:v>34.812156999999999</c:v>
                </c:pt>
                <c:pt idx="120">
                  <c:v>34.910243999999999</c:v>
                </c:pt>
                <c:pt idx="121">
                  <c:v>36.823002000000002</c:v>
                </c:pt>
                <c:pt idx="122">
                  <c:v>36.391402999999997</c:v>
                </c:pt>
                <c:pt idx="123">
                  <c:v>36.970134999999999</c:v>
                </c:pt>
                <c:pt idx="124">
                  <c:v>37.372303000000002</c:v>
                </c:pt>
                <c:pt idx="125">
                  <c:v>37.019184000000003</c:v>
                </c:pt>
                <c:pt idx="126">
                  <c:v>36.86224</c:v>
                </c:pt>
                <c:pt idx="127">
                  <c:v>37.078032999999998</c:v>
                </c:pt>
                <c:pt idx="128">
                  <c:v>36.567962999999999</c:v>
                </c:pt>
                <c:pt idx="129">
                  <c:v>36.469878999999999</c:v>
                </c:pt>
                <c:pt idx="130">
                  <c:v>35.822482999999998</c:v>
                </c:pt>
                <c:pt idx="131">
                  <c:v>35.675345999999998</c:v>
                </c:pt>
                <c:pt idx="132">
                  <c:v>36.097133999999997</c:v>
                </c:pt>
                <c:pt idx="133">
                  <c:v>36.715099000000002</c:v>
                </c:pt>
                <c:pt idx="134">
                  <c:v>36.960326999999999</c:v>
                </c:pt>
                <c:pt idx="135">
                  <c:v>36.724910999999999</c:v>
                </c:pt>
                <c:pt idx="136">
                  <c:v>36.675865000000002</c:v>
                </c:pt>
                <c:pt idx="137">
                  <c:v>37.456206999999999</c:v>
                </c:pt>
                <c:pt idx="138">
                  <c:v>37.358662000000002</c:v>
                </c:pt>
                <c:pt idx="139">
                  <c:v>37.027016000000003</c:v>
                </c:pt>
                <c:pt idx="140">
                  <c:v>37.446444999999997</c:v>
                </c:pt>
                <c:pt idx="141">
                  <c:v>36.890456999999998</c:v>
                </c:pt>
                <c:pt idx="142">
                  <c:v>36.773403000000002</c:v>
                </c:pt>
                <c:pt idx="143">
                  <c:v>36.090611000000003</c:v>
                </c:pt>
                <c:pt idx="144">
                  <c:v>35.417572</c:v>
                </c:pt>
                <c:pt idx="145">
                  <c:v>34.812809000000001</c:v>
                </c:pt>
                <c:pt idx="146">
                  <c:v>35.232239</c:v>
                </c:pt>
                <c:pt idx="147">
                  <c:v>35.739460000000001</c:v>
                </c:pt>
                <c:pt idx="148">
                  <c:v>33.554516</c:v>
                </c:pt>
                <c:pt idx="149">
                  <c:v>33.632548999999997</c:v>
                </c:pt>
                <c:pt idx="150">
                  <c:v>33.905665999999997</c:v>
                </c:pt>
                <c:pt idx="151">
                  <c:v>35.281010000000002</c:v>
                </c:pt>
                <c:pt idx="152">
                  <c:v>34.851826000000003</c:v>
                </c:pt>
                <c:pt idx="153">
                  <c:v>35.310279999999999</c:v>
                </c:pt>
                <c:pt idx="154">
                  <c:v>35.427321999999997</c:v>
                </c:pt>
                <c:pt idx="155">
                  <c:v>35.671177</c:v>
                </c:pt>
                <c:pt idx="156">
                  <c:v>35.378554999999999</c:v>
                </c:pt>
                <c:pt idx="157">
                  <c:v>35.349293000000003</c:v>
                </c:pt>
                <c:pt idx="158">
                  <c:v>35.534618000000002</c:v>
                </c:pt>
                <c:pt idx="159">
                  <c:v>36.402748000000003</c:v>
                </c:pt>
                <c:pt idx="160">
                  <c:v>35.915035000000003</c:v>
                </c:pt>
                <c:pt idx="161">
                  <c:v>35.593150999999999</c:v>
                </c:pt>
                <c:pt idx="162">
                  <c:v>36.090611000000003</c:v>
                </c:pt>
                <c:pt idx="163">
                  <c:v>37.583004000000003</c:v>
                </c:pt>
                <c:pt idx="164">
                  <c:v>36.432006999999999</c:v>
                </c:pt>
                <c:pt idx="165">
                  <c:v>35.544373</c:v>
                </c:pt>
                <c:pt idx="166">
                  <c:v>35.602901000000003</c:v>
                </c:pt>
                <c:pt idx="167">
                  <c:v>35.788231000000003</c:v>
                </c:pt>
                <c:pt idx="168">
                  <c:v>35.739460000000001</c:v>
                </c:pt>
                <c:pt idx="169">
                  <c:v>35.232239</c:v>
                </c:pt>
                <c:pt idx="170">
                  <c:v>34.920105</c:v>
                </c:pt>
                <c:pt idx="171">
                  <c:v>34.422642000000003</c:v>
                </c:pt>
                <c:pt idx="172">
                  <c:v>34.051979000000003</c:v>
                </c:pt>
                <c:pt idx="173">
                  <c:v>33.281395000000003</c:v>
                </c:pt>
                <c:pt idx="174">
                  <c:v>31.574407999999998</c:v>
                </c:pt>
                <c:pt idx="175">
                  <c:v>32.130398</c:v>
                </c:pt>
                <c:pt idx="176">
                  <c:v>31.408587000000001</c:v>
                </c:pt>
                <c:pt idx="177">
                  <c:v>31.04768</c:v>
                </c:pt>
                <c:pt idx="178">
                  <c:v>31.359818000000001</c:v>
                </c:pt>
                <c:pt idx="179">
                  <c:v>31.515884</c:v>
                </c:pt>
                <c:pt idx="180">
                  <c:v>29.252904999999998</c:v>
                </c:pt>
                <c:pt idx="181">
                  <c:v>29.487005</c:v>
                </c:pt>
                <c:pt idx="182">
                  <c:v>30.286850000000001</c:v>
                </c:pt>
                <c:pt idx="183">
                  <c:v>31.154978</c:v>
                </c:pt>
                <c:pt idx="184">
                  <c:v>31.584164000000001</c:v>
                </c:pt>
                <c:pt idx="185">
                  <c:v>31.779249</c:v>
                </c:pt>
                <c:pt idx="186">
                  <c:v>32.091385000000002</c:v>
                </c:pt>
                <c:pt idx="187">
                  <c:v>32.705894000000001</c:v>
                </c:pt>
                <c:pt idx="188">
                  <c:v>33.271641000000002</c:v>
                </c:pt>
                <c:pt idx="189">
                  <c:v>32.969261000000003</c:v>
                </c:pt>
                <c:pt idx="190">
                  <c:v>34.832317000000003</c:v>
                </c:pt>
                <c:pt idx="191">
                  <c:v>35.632164000000003</c:v>
                </c:pt>
                <c:pt idx="192">
                  <c:v>36.422255999999997</c:v>
                </c:pt>
                <c:pt idx="193">
                  <c:v>37.807353999999997</c:v>
                </c:pt>
                <c:pt idx="194">
                  <c:v>40.343451999999999</c:v>
                </c:pt>
                <c:pt idx="195">
                  <c:v>39.719180999999999</c:v>
                </c:pt>
                <c:pt idx="196">
                  <c:v>39.864745999999997</c:v>
                </c:pt>
                <c:pt idx="197">
                  <c:v>40.563442000000002</c:v>
                </c:pt>
                <c:pt idx="198">
                  <c:v>39.505684000000002</c:v>
                </c:pt>
                <c:pt idx="199">
                  <c:v>40.000607000000002</c:v>
                </c:pt>
                <c:pt idx="200">
                  <c:v>39.020480999999997</c:v>
                </c:pt>
                <c:pt idx="201">
                  <c:v>40.427585999999998</c:v>
                </c:pt>
                <c:pt idx="202">
                  <c:v>40.175277999999999</c:v>
                </c:pt>
                <c:pt idx="203">
                  <c:v>42.358719000000001</c:v>
                </c:pt>
                <c:pt idx="204">
                  <c:v>43.348540999999997</c:v>
                </c:pt>
                <c:pt idx="205">
                  <c:v>44.415999999999997</c:v>
                </c:pt>
                <c:pt idx="206">
                  <c:v>43.426178</c:v>
                </c:pt>
                <c:pt idx="207">
                  <c:v>43.183566999999996</c:v>
                </c:pt>
                <c:pt idx="208">
                  <c:v>43.688186999999999</c:v>
                </c:pt>
                <c:pt idx="209">
                  <c:v>45.221446999999998</c:v>
                </c:pt>
                <c:pt idx="210">
                  <c:v>46.803226000000002</c:v>
                </c:pt>
                <c:pt idx="211">
                  <c:v>47.754233999999997</c:v>
                </c:pt>
                <c:pt idx="212">
                  <c:v>46.745007000000001</c:v>
                </c:pt>
                <c:pt idx="213">
                  <c:v>45.929855000000003</c:v>
                </c:pt>
                <c:pt idx="214">
                  <c:v>44.610087999999998</c:v>
                </c:pt>
                <c:pt idx="215">
                  <c:v>43.503810999999999</c:v>
                </c:pt>
                <c:pt idx="216">
                  <c:v>42.562503999999997</c:v>
                </c:pt>
                <c:pt idx="217">
                  <c:v>43.212685</c:v>
                </c:pt>
                <c:pt idx="218">
                  <c:v>42.116115999999998</c:v>
                </c:pt>
                <c:pt idx="219">
                  <c:v>42.853625999999998</c:v>
                </c:pt>
                <c:pt idx="220">
                  <c:v>42.319901000000002</c:v>
                </c:pt>
                <c:pt idx="221">
                  <c:v>41.349482999999999</c:v>
                </c:pt>
                <c:pt idx="222">
                  <c:v>43.649372</c:v>
                </c:pt>
                <c:pt idx="223">
                  <c:v>44.852688000000001</c:v>
                </c:pt>
                <c:pt idx="224">
                  <c:v>45.279674999999997</c:v>
                </c:pt>
                <c:pt idx="225">
                  <c:v>45.405830000000002</c:v>
                </c:pt>
                <c:pt idx="226">
                  <c:v>45.357306999999999</c:v>
                </c:pt>
                <c:pt idx="227">
                  <c:v>45.483459000000003</c:v>
                </c:pt>
                <c:pt idx="228">
                  <c:v>43.891972000000003</c:v>
                </c:pt>
                <c:pt idx="229">
                  <c:v>45.328194000000003</c:v>
                </c:pt>
                <c:pt idx="230">
                  <c:v>45.153519000000003</c:v>
                </c:pt>
                <c:pt idx="231">
                  <c:v>54.556862000000002</c:v>
                </c:pt>
                <c:pt idx="232">
                  <c:v>56.973202000000001</c:v>
                </c:pt>
                <c:pt idx="233">
                  <c:v>57.574863000000001</c:v>
                </c:pt>
                <c:pt idx="234">
                  <c:v>56.982906</c:v>
                </c:pt>
                <c:pt idx="235">
                  <c:v>57.361365999999997</c:v>
                </c:pt>
                <c:pt idx="236">
                  <c:v>57.778647999999997</c:v>
                </c:pt>
                <c:pt idx="237">
                  <c:v>58.467644</c:v>
                </c:pt>
                <c:pt idx="238">
                  <c:v>56.876159999999999</c:v>
                </c:pt>
                <c:pt idx="239">
                  <c:v>56.381245</c:v>
                </c:pt>
                <c:pt idx="240">
                  <c:v>56.643261000000003</c:v>
                </c:pt>
                <c:pt idx="241">
                  <c:v>56.429771000000002</c:v>
                </c:pt>
                <c:pt idx="242">
                  <c:v>56.885863999999998</c:v>
                </c:pt>
                <c:pt idx="243">
                  <c:v>57.312846999999998</c:v>
                </c:pt>
                <c:pt idx="244">
                  <c:v>57.671906</c:v>
                </c:pt>
                <c:pt idx="245">
                  <c:v>57.254626999999999</c:v>
                </c:pt>
                <c:pt idx="246">
                  <c:v>57.157581</c:v>
                </c:pt>
                <c:pt idx="247">
                  <c:v>56.837344999999999</c:v>
                </c:pt>
                <c:pt idx="248">
                  <c:v>55.925156000000001</c:v>
                </c:pt>
                <c:pt idx="249">
                  <c:v>56.128940999999998</c:v>
                </c:pt>
                <c:pt idx="250">
                  <c:v>55.750476999999997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A74-467E-A99E-1D5AA67629A6}"/>
            </c:ext>
          </c:extLst>
        </c:ser>
        <c:dLbls>
          <c:showVal val="1"/>
        </c:dLbls>
        <c:marker val="1"/>
        <c:axId val="157968256"/>
        <c:axId val="157969792"/>
      </c:lineChart>
      <c:dateAx>
        <c:axId val="157968256"/>
        <c:scaling>
          <c:orientation val="minMax"/>
        </c:scaling>
        <c:axPos val="b"/>
        <c:numFmt formatCode="mm/dd/yy;@" sourceLinked="1"/>
        <c:maj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969792"/>
        <c:crosses val="autoZero"/>
        <c:auto val="1"/>
        <c:lblOffset val="100"/>
        <c:baseTimeUnit val="days"/>
      </c:dateAx>
      <c:valAx>
        <c:axId val="157969792"/>
        <c:scaling>
          <c:orientation val="minMax"/>
          <c:min val="10"/>
        </c:scaling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968256"/>
        <c:crosses val="autoZero"/>
        <c:crossBetween val="between"/>
      </c:valAx>
      <c:spPr>
        <a:noFill/>
        <a:ln>
          <a:solidFill>
            <a:schemeClr val="bg1"/>
          </a:solidFill>
        </a:ln>
        <a:effectLst/>
      </c:spPr>
    </c:plotArea>
    <c:dispBlanksAs val="gap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lang="en-GB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baseline="0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Historical Scale Levels</a:t>
            </a:r>
            <a:endParaRPr lang="en-US"/>
          </a:p>
        </c:rich>
      </c:tx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3.1365710294156642E-2"/>
          <c:y val="0.15152341692448934"/>
          <c:w val="0.9531313757432105"/>
          <c:h val="0.75233801392672861"/>
        </c:manualLayout>
      </c:layout>
      <c:lineChart>
        <c:grouping val="standard"/>
        <c:ser>
          <c:idx val="0"/>
          <c:order val="0"/>
          <c:spPr>
            <a:ln w="34925" cap="rnd">
              <a:solidFill>
                <a:srgbClr val="92D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FLR!$A$3:$A$253</c:f>
              <c:numCache>
                <c:formatCode>mm/dd/yy;@</c:formatCode>
                <c:ptCount val="251"/>
                <c:pt idx="0">
                  <c:v>43720</c:v>
                </c:pt>
                <c:pt idx="1">
                  <c:v>43719</c:v>
                </c:pt>
                <c:pt idx="2">
                  <c:v>43718</c:v>
                </c:pt>
                <c:pt idx="3">
                  <c:v>43717</c:v>
                </c:pt>
                <c:pt idx="4">
                  <c:v>43714</c:v>
                </c:pt>
                <c:pt idx="5">
                  <c:v>43713</c:v>
                </c:pt>
                <c:pt idx="6">
                  <c:v>43712</c:v>
                </c:pt>
                <c:pt idx="7">
                  <c:v>43711</c:v>
                </c:pt>
                <c:pt idx="8">
                  <c:v>43707</c:v>
                </c:pt>
                <c:pt idx="9">
                  <c:v>43706</c:v>
                </c:pt>
                <c:pt idx="10">
                  <c:v>43705</c:v>
                </c:pt>
                <c:pt idx="11">
                  <c:v>43704</c:v>
                </c:pt>
                <c:pt idx="12">
                  <c:v>43703</c:v>
                </c:pt>
                <c:pt idx="13">
                  <c:v>43700</c:v>
                </c:pt>
                <c:pt idx="14">
                  <c:v>43699</c:v>
                </c:pt>
                <c:pt idx="15">
                  <c:v>43698</c:v>
                </c:pt>
                <c:pt idx="16">
                  <c:v>43697</c:v>
                </c:pt>
                <c:pt idx="17">
                  <c:v>43696</c:v>
                </c:pt>
                <c:pt idx="18">
                  <c:v>43693</c:v>
                </c:pt>
                <c:pt idx="19">
                  <c:v>43692</c:v>
                </c:pt>
                <c:pt idx="20">
                  <c:v>43691</c:v>
                </c:pt>
                <c:pt idx="21">
                  <c:v>43690</c:v>
                </c:pt>
                <c:pt idx="22">
                  <c:v>43689</c:v>
                </c:pt>
                <c:pt idx="23">
                  <c:v>43686</c:v>
                </c:pt>
                <c:pt idx="24">
                  <c:v>43685</c:v>
                </c:pt>
                <c:pt idx="25">
                  <c:v>43684</c:v>
                </c:pt>
                <c:pt idx="26">
                  <c:v>43683</c:v>
                </c:pt>
                <c:pt idx="27">
                  <c:v>43682</c:v>
                </c:pt>
                <c:pt idx="28">
                  <c:v>43679</c:v>
                </c:pt>
                <c:pt idx="29">
                  <c:v>43678</c:v>
                </c:pt>
                <c:pt idx="30">
                  <c:v>43677</c:v>
                </c:pt>
                <c:pt idx="31">
                  <c:v>43676</c:v>
                </c:pt>
                <c:pt idx="32">
                  <c:v>43675</c:v>
                </c:pt>
                <c:pt idx="33">
                  <c:v>43672</c:v>
                </c:pt>
                <c:pt idx="34">
                  <c:v>43671</c:v>
                </c:pt>
                <c:pt idx="35">
                  <c:v>43670</c:v>
                </c:pt>
                <c:pt idx="36">
                  <c:v>43669</c:v>
                </c:pt>
                <c:pt idx="37">
                  <c:v>43668</c:v>
                </c:pt>
                <c:pt idx="38">
                  <c:v>43665</c:v>
                </c:pt>
                <c:pt idx="39">
                  <c:v>43664</c:v>
                </c:pt>
                <c:pt idx="40">
                  <c:v>43663</c:v>
                </c:pt>
                <c:pt idx="41">
                  <c:v>43662</c:v>
                </c:pt>
                <c:pt idx="42">
                  <c:v>43661</c:v>
                </c:pt>
                <c:pt idx="43">
                  <c:v>43658</c:v>
                </c:pt>
                <c:pt idx="44">
                  <c:v>43657</c:v>
                </c:pt>
                <c:pt idx="45">
                  <c:v>43656</c:v>
                </c:pt>
                <c:pt idx="46">
                  <c:v>43655</c:v>
                </c:pt>
                <c:pt idx="47">
                  <c:v>43654</c:v>
                </c:pt>
                <c:pt idx="48">
                  <c:v>43651</c:v>
                </c:pt>
                <c:pt idx="49">
                  <c:v>43649</c:v>
                </c:pt>
                <c:pt idx="50">
                  <c:v>43648</c:v>
                </c:pt>
                <c:pt idx="51">
                  <c:v>43647</c:v>
                </c:pt>
                <c:pt idx="52">
                  <c:v>43644</c:v>
                </c:pt>
                <c:pt idx="53">
                  <c:v>43643</c:v>
                </c:pt>
                <c:pt idx="54">
                  <c:v>43642</c:v>
                </c:pt>
                <c:pt idx="55">
                  <c:v>43641</c:v>
                </c:pt>
                <c:pt idx="56">
                  <c:v>43640</c:v>
                </c:pt>
                <c:pt idx="57">
                  <c:v>43637</c:v>
                </c:pt>
                <c:pt idx="58">
                  <c:v>43636</c:v>
                </c:pt>
                <c:pt idx="59">
                  <c:v>43635</c:v>
                </c:pt>
                <c:pt idx="60">
                  <c:v>43634</c:v>
                </c:pt>
                <c:pt idx="61">
                  <c:v>43633</c:v>
                </c:pt>
                <c:pt idx="62">
                  <c:v>43630</c:v>
                </c:pt>
                <c:pt idx="63">
                  <c:v>43629</c:v>
                </c:pt>
                <c:pt idx="64">
                  <c:v>43628</c:v>
                </c:pt>
                <c:pt idx="65">
                  <c:v>43627</c:v>
                </c:pt>
                <c:pt idx="66">
                  <c:v>43626</c:v>
                </c:pt>
                <c:pt idx="67">
                  <c:v>43623</c:v>
                </c:pt>
                <c:pt idx="68">
                  <c:v>43622</c:v>
                </c:pt>
                <c:pt idx="69">
                  <c:v>43621</c:v>
                </c:pt>
                <c:pt idx="70">
                  <c:v>43620</c:v>
                </c:pt>
                <c:pt idx="71">
                  <c:v>43619</c:v>
                </c:pt>
                <c:pt idx="72">
                  <c:v>43616</c:v>
                </c:pt>
                <c:pt idx="73">
                  <c:v>43615</c:v>
                </c:pt>
                <c:pt idx="74">
                  <c:v>43614</c:v>
                </c:pt>
                <c:pt idx="75">
                  <c:v>43613</c:v>
                </c:pt>
                <c:pt idx="76">
                  <c:v>43609</c:v>
                </c:pt>
                <c:pt idx="77">
                  <c:v>43608</c:v>
                </c:pt>
                <c:pt idx="78">
                  <c:v>43607</c:v>
                </c:pt>
                <c:pt idx="79">
                  <c:v>43606</c:v>
                </c:pt>
                <c:pt idx="80">
                  <c:v>43605</c:v>
                </c:pt>
                <c:pt idx="81">
                  <c:v>43602</c:v>
                </c:pt>
                <c:pt idx="82">
                  <c:v>43601</c:v>
                </c:pt>
                <c:pt idx="83">
                  <c:v>43600</c:v>
                </c:pt>
                <c:pt idx="84">
                  <c:v>43599</c:v>
                </c:pt>
                <c:pt idx="85">
                  <c:v>43598</c:v>
                </c:pt>
                <c:pt idx="86">
                  <c:v>43595</c:v>
                </c:pt>
                <c:pt idx="87">
                  <c:v>43594</c:v>
                </c:pt>
                <c:pt idx="88">
                  <c:v>43593</c:v>
                </c:pt>
                <c:pt idx="89">
                  <c:v>43592</c:v>
                </c:pt>
                <c:pt idx="90">
                  <c:v>43591</c:v>
                </c:pt>
                <c:pt idx="91">
                  <c:v>43588</c:v>
                </c:pt>
                <c:pt idx="92">
                  <c:v>43587</c:v>
                </c:pt>
                <c:pt idx="93">
                  <c:v>43586</c:v>
                </c:pt>
                <c:pt idx="94">
                  <c:v>43585</c:v>
                </c:pt>
                <c:pt idx="95">
                  <c:v>43584</c:v>
                </c:pt>
                <c:pt idx="96">
                  <c:v>43581</c:v>
                </c:pt>
                <c:pt idx="97">
                  <c:v>43580</c:v>
                </c:pt>
                <c:pt idx="98">
                  <c:v>43579</c:v>
                </c:pt>
                <c:pt idx="99">
                  <c:v>43578</c:v>
                </c:pt>
                <c:pt idx="100">
                  <c:v>43577</c:v>
                </c:pt>
                <c:pt idx="101">
                  <c:v>43573</c:v>
                </c:pt>
                <c:pt idx="102">
                  <c:v>43572</c:v>
                </c:pt>
                <c:pt idx="103">
                  <c:v>43571</c:v>
                </c:pt>
                <c:pt idx="104">
                  <c:v>43570</c:v>
                </c:pt>
                <c:pt idx="105">
                  <c:v>43567</c:v>
                </c:pt>
                <c:pt idx="106">
                  <c:v>43566</c:v>
                </c:pt>
                <c:pt idx="107">
                  <c:v>43565</c:v>
                </c:pt>
                <c:pt idx="108">
                  <c:v>43564</c:v>
                </c:pt>
                <c:pt idx="109">
                  <c:v>43563</c:v>
                </c:pt>
                <c:pt idx="110">
                  <c:v>43560</c:v>
                </c:pt>
                <c:pt idx="111">
                  <c:v>43559</c:v>
                </c:pt>
                <c:pt idx="112">
                  <c:v>43558</c:v>
                </c:pt>
                <c:pt idx="113">
                  <c:v>43557</c:v>
                </c:pt>
                <c:pt idx="114">
                  <c:v>43556</c:v>
                </c:pt>
                <c:pt idx="115">
                  <c:v>43553</c:v>
                </c:pt>
                <c:pt idx="116">
                  <c:v>43552</c:v>
                </c:pt>
                <c:pt idx="117">
                  <c:v>43551</c:v>
                </c:pt>
                <c:pt idx="118">
                  <c:v>43550</c:v>
                </c:pt>
                <c:pt idx="119">
                  <c:v>43549</c:v>
                </c:pt>
                <c:pt idx="120">
                  <c:v>43546</c:v>
                </c:pt>
                <c:pt idx="121">
                  <c:v>43545</c:v>
                </c:pt>
                <c:pt idx="122">
                  <c:v>43544</c:v>
                </c:pt>
                <c:pt idx="123">
                  <c:v>43543</c:v>
                </c:pt>
                <c:pt idx="124">
                  <c:v>43542</c:v>
                </c:pt>
                <c:pt idx="125">
                  <c:v>43539</c:v>
                </c:pt>
                <c:pt idx="126">
                  <c:v>43538</c:v>
                </c:pt>
                <c:pt idx="127">
                  <c:v>43537</c:v>
                </c:pt>
                <c:pt idx="128">
                  <c:v>43536</c:v>
                </c:pt>
                <c:pt idx="129">
                  <c:v>43535</c:v>
                </c:pt>
                <c:pt idx="130">
                  <c:v>43532</c:v>
                </c:pt>
                <c:pt idx="131">
                  <c:v>43531</c:v>
                </c:pt>
                <c:pt idx="132">
                  <c:v>43530</c:v>
                </c:pt>
                <c:pt idx="133">
                  <c:v>43529</c:v>
                </c:pt>
                <c:pt idx="134">
                  <c:v>43528</c:v>
                </c:pt>
                <c:pt idx="135">
                  <c:v>43525</c:v>
                </c:pt>
                <c:pt idx="136">
                  <c:v>43524</c:v>
                </c:pt>
                <c:pt idx="137">
                  <c:v>43523</c:v>
                </c:pt>
                <c:pt idx="138">
                  <c:v>43522</c:v>
                </c:pt>
                <c:pt idx="139">
                  <c:v>43521</c:v>
                </c:pt>
                <c:pt idx="140">
                  <c:v>43518</c:v>
                </c:pt>
                <c:pt idx="141">
                  <c:v>43517</c:v>
                </c:pt>
                <c:pt idx="142">
                  <c:v>43516</c:v>
                </c:pt>
                <c:pt idx="143">
                  <c:v>43515</c:v>
                </c:pt>
                <c:pt idx="144">
                  <c:v>43511</c:v>
                </c:pt>
                <c:pt idx="145">
                  <c:v>43510</c:v>
                </c:pt>
                <c:pt idx="146">
                  <c:v>43509</c:v>
                </c:pt>
                <c:pt idx="147">
                  <c:v>43508</c:v>
                </c:pt>
                <c:pt idx="148">
                  <c:v>43507</c:v>
                </c:pt>
                <c:pt idx="149">
                  <c:v>43504</c:v>
                </c:pt>
                <c:pt idx="150">
                  <c:v>43503</c:v>
                </c:pt>
                <c:pt idx="151">
                  <c:v>43502</c:v>
                </c:pt>
                <c:pt idx="152">
                  <c:v>43501</c:v>
                </c:pt>
                <c:pt idx="153">
                  <c:v>43500</c:v>
                </c:pt>
                <c:pt idx="154">
                  <c:v>43497</c:v>
                </c:pt>
                <c:pt idx="155">
                  <c:v>43496</c:v>
                </c:pt>
                <c:pt idx="156">
                  <c:v>43495</c:v>
                </c:pt>
                <c:pt idx="157">
                  <c:v>43494</c:v>
                </c:pt>
                <c:pt idx="158">
                  <c:v>43493</c:v>
                </c:pt>
                <c:pt idx="159">
                  <c:v>43490</c:v>
                </c:pt>
                <c:pt idx="160">
                  <c:v>43489</c:v>
                </c:pt>
                <c:pt idx="161">
                  <c:v>43488</c:v>
                </c:pt>
                <c:pt idx="162">
                  <c:v>43487</c:v>
                </c:pt>
                <c:pt idx="163">
                  <c:v>43483</c:v>
                </c:pt>
                <c:pt idx="164">
                  <c:v>43482</c:v>
                </c:pt>
                <c:pt idx="165">
                  <c:v>43481</c:v>
                </c:pt>
                <c:pt idx="166">
                  <c:v>43480</c:v>
                </c:pt>
                <c:pt idx="167">
                  <c:v>43479</c:v>
                </c:pt>
                <c:pt idx="168">
                  <c:v>43476</c:v>
                </c:pt>
                <c:pt idx="169">
                  <c:v>43475</c:v>
                </c:pt>
                <c:pt idx="170">
                  <c:v>43474</c:v>
                </c:pt>
                <c:pt idx="171">
                  <c:v>43473</c:v>
                </c:pt>
                <c:pt idx="172">
                  <c:v>43472</c:v>
                </c:pt>
                <c:pt idx="173">
                  <c:v>43469</c:v>
                </c:pt>
                <c:pt idx="174">
                  <c:v>43468</c:v>
                </c:pt>
                <c:pt idx="175">
                  <c:v>43467</c:v>
                </c:pt>
                <c:pt idx="176">
                  <c:v>43465</c:v>
                </c:pt>
                <c:pt idx="177">
                  <c:v>43462</c:v>
                </c:pt>
                <c:pt idx="178">
                  <c:v>43461</c:v>
                </c:pt>
                <c:pt idx="179">
                  <c:v>43460</c:v>
                </c:pt>
                <c:pt idx="180">
                  <c:v>43458</c:v>
                </c:pt>
                <c:pt idx="181">
                  <c:v>43455</c:v>
                </c:pt>
                <c:pt idx="182">
                  <c:v>43454</c:v>
                </c:pt>
                <c:pt idx="183">
                  <c:v>43453</c:v>
                </c:pt>
                <c:pt idx="184">
                  <c:v>43452</c:v>
                </c:pt>
                <c:pt idx="185">
                  <c:v>43451</c:v>
                </c:pt>
                <c:pt idx="186">
                  <c:v>43448</c:v>
                </c:pt>
                <c:pt idx="187">
                  <c:v>43447</c:v>
                </c:pt>
                <c:pt idx="188">
                  <c:v>43446</c:v>
                </c:pt>
                <c:pt idx="189">
                  <c:v>43445</c:v>
                </c:pt>
                <c:pt idx="190">
                  <c:v>43444</c:v>
                </c:pt>
                <c:pt idx="191">
                  <c:v>43441</c:v>
                </c:pt>
                <c:pt idx="192">
                  <c:v>43440</c:v>
                </c:pt>
                <c:pt idx="193">
                  <c:v>43438</c:v>
                </c:pt>
                <c:pt idx="194">
                  <c:v>43437</c:v>
                </c:pt>
                <c:pt idx="195">
                  <c:v>43434</c:v>
                </c:pt>
                <c:pt idx="196">
                  <c:v>43433</c:v>
                </c:pt>
                <c:pt idx="197">
                  <c:v>43432</c:v>
                </c:pt>
                <c:pt idx="198">
                  <c:v>43431</c:v>
                </c:pt>
                <c:pt idx="199">
                  <c:v>43430</c:v>
                </c:pt>
                <c:pt idx="200">
                  <c:v>43427</c:v>
                </c:pt>
                <c:pt idx="201">
                  <c:v>43425</c:v>
                </c:pt>
                <c:pt idx="202">
                  <c:v>43424</c:v>
                </c:pt>
                <c:pt idx="203">
                  <c:v>43423</c:v>
                </c:pt>
                <c:pt idx="204">
                  <c:v>43420</c:v>
                </c:pt>
                <c:pt idx="205">
                  <c:v>43419</c:v>
                </c:pt>
                <c:pt idx="206">
                  <c:v>43418</c:v>
                </c:pt>
                <c:pt idx="207">
                  <c:v>43417</c:v>
                </c:pt>
                <c:pt idx="208">
                  <c:v>43416</c:v>
                </c:pt>
                <c:pt idx="209">
                  <c:v>43413</c:v>
                </c:pt>
                <c:pt idx="210">
                  <c:v>43412</c:v>
                </c:pt>
                <c:pt idx="211">
                  <c:v>43411</c:v>
                </c:pt>
                <c:pt idx="212">
                  <c:v>43410</c:v>
                </c:pt>
                <c:pt idx="213">
                  <c:v>43409</c:v>
                </c:pt>
                <c:pt idx="214">
                  <c:v>43406</c:v>
                </c:pt>
                <c:pt idx="215">
                  <c:v>43405</c:v>
                </c:pt>
                <c:pt idx="216">
                  <c:v>43404</c:v>
                </c:pt>
                <c:pt idx="217">
                  <c:v>43403</c:v>
                </c:pt>
                <c:pt idx="218">
                  <c:v>43402</c:v>
                </c:pt>
                <c:pt idx="219">
                  <c:v>43399</c:v>
                </c:pt>
                <c:pt idx="220">
                  <c:v>43398</c:v>
                </c:pt>
                <c:pt idx="221">
                  <c:v>43397</c:v>
                </c:pt>
                <c:pt idx="222">
                  <c:v>43396</c:v>
                </c:pt>
                <c:pt idx="223">
                  <c:v>43395</c:v>
                </c:pt>
                <c:pt idx="224">
                  <c:v>43392</c:v>
                </c:pt>
                <c:pt idx="225">
                  <c:v>43391</c:v>
                </c:pt>
                <c:pt idx="226">
                  <c:v>43390</c:v>
                </c:pt>
                <c:pt idx="227">
                  <c:v>43389</c:v>
                </c:pt>
                <c:pt idx="228">
                  <c:v>43388</c:v>
                </c:pt>
                <c:pt idx="229">
                  <c:v>43385</c:v>
                </c:pt>
                <c:pt idx="230">
                  <c:v>43384</c:v>
                </c:pt>
                <c:pt idx="231">
                  <c:v>43383</c:v>
                </c:pt>
                <c:pt idx="232">
                  <c:v>43382</c:v>
                </c:pt>
                <c:pt idx="233">
                  <c:v>43381</c:v>
                </c:pt>
                <c:pt idx="234">
                  <c:v>43378</c:v>
                </c:pt>
                <c:pt idx="235">
                  <c:v>43377</c:v>
                </c:pt>
                <c:pt idx="236">
                  <c:v>43376</c:v>
                </c:pt>
                <c:pt idx="237">
                  <c:v>43375</c:v>
                </c:pt>
                <c:pt idx="238">
                  <c:v>43374</c:v>
                </c:pt>
                <c:pt idx="239">
                  <c:v>43371</c:v>
                </c:pt>
                <c:pt idx="240">
                  <c:v>43370</c:v>
                </c:pt>
                <c:pt idx="241">
                  <c:v>43369</c:v>
                </c:pt>
                <c:pt idx="242">
                  <c:v>43368</c:v>
                </c:pt>
                <c:pt idx="243">
                  <c:v>43367</c:v>
                </c:pt>
                <c:pt idx="244">
                  <c:v>43364</c:v>
                </c:pt>
                <c:pt idx="245">
                  <c:v>43363</c:v>
                </c:pt>
                <c:pt idx="246">
                  <c:v>43362</c:v>
                </c:pt>
                <c:pt idx="247">
                  <c:v>43361</c:v>
                </c:pt>
                <c:pt idx="248">
                  <c:v>43360</c:v>
                </c:pt>
                <c:pt idx="249">
                  <c:v>43357</c:v>
                </c:pt>
                <c:pt idx="250">
                  <c:v>43356</c:v>
                </c:pt>
              </c:numCache>
            </c:numRef>
          </c:cat>
          <c:val>
            <c:numRef>
              <c:f>FLR!$C$3:$C$253</c:f>
              <c:numCache>
                <c:formatCode>0.00</c:formatCode>
                <c:ptCount val="251"/>
                <c:pt idx="0">
                  <c:v>13.410660726470294</c:v>
                </c:pt>
                <c:pt idx="1">
                  <c:v>11.945351523211274</c:v>
                </c:pt>
                <c:pt idx="2">
                  <c:v>10.858190747357774</c:v>
                </c:pt>
                <c:pt idx="3">
                  <c:v>10.125539690825452</c:v>
                </c:pt>
                <c:pt idx="4">
                  <c:v>7.5257993857386447</c:v>
                </c:pt>
                <c:pt idx="5">
                  <c:v>8.2348164609828824</c:v>
                </c:pt>
                <c:pt idx="6">
                  <c:v>6.3913706473089871</c:v>
                </c:pt>
                <c:pt idx="7">
                  <c:v>3.6025584919175428</c:v>
                </c:pt>
                <c:pt idx="8">
                  <c:v>3.0826085401816785</c:v>
                </c:pt>
                <c:pt idx="9">
                  <c:v>2.2185454574932573</c:v>
                </c:pt>
                <c:pt idx="10">
                  <c:v>1.1443030158118164</c:v>
                </c:pt>
                <c:pt idx="11">
                  <c:v>0</c:v>
                </c:pt>
                <c:pt idx="12">
                  <c:v>1.3311296378940858</c:v>
                </c:pt>
                <c:pt idx="13">
                  <c:v>1.6814230549534712</c:v>
                </c:pt>
                <c:pt idx="14">
                  <c:v>3.0359030663601767</c:v>
                </c:pt>
                <c:pt idx="15">
                  <c:v>2.3353115054451346</c:v>
                </c:pt>
                <c:pt idx="16">
                  <c:v>1.6347175811319699</c:v>
                </c:pt>
                <c:pt idx="17">
                  <c:v>2.6155490751704074</c:v>
                </c:pt>
                <c:pt idx="18">
                  <c:v>2.4053673527792645</c:v>
                </c:pt>
                <c:pt idx="19">
                  <c:v>1.050887341372559</c:v>
                </c:pt>
                <c:pt idx="20">
                  <c:v>2.8023709704564141</c:v>
                </c:pt>
                <c:pt idx="21">
                  <c:v>4.7873866954440318</c:v>
                </c:pt>
                <c:pt idx="22">
                  <c:v>4.6239151736706443</c:v>
                </c:pt>
                <c:pt idx="23">
                  <c:v>7.1460509377999264</c:v>
                </c:pt>
                <c:pt idx="24">
                  <c:v>8.570591523337006</c:v>
                </c:pt>
                <c:pt idx="25">
                  <c:v>8.850824366266016</c:v>
                </c:pt>
                <c:pt idx="26">
                  <c:v>10.275364951803105</c:v>
                </c:pt>
                <c:pt idx="27">
                  <c:v>11.069372187157406</c:v>
                </c:pt>
                <c:pt idx="28">
                  <c:v>14.759163704009245</c:v>
                </c:pt>
                <c:pt idx="29">
                  <c:v>34.002116706632123</c:v>
                </c:pt>
                <c:pt idx="30">
                  <c:v>37.738608970509219</c:v>
                </c:pt>
                <c:pt idx="31">
                  <c:v>38.929619823540669</c:v>
                </c:pt>
                <c:pt idx="32">
                  <c:v>38.275743190039648</c:v>
                </c:pt>
                <c:pt idx="33">
                  <c:v>38.766148301767274</c:v>
                </c:pt>
                <c:pt idx="34">
                  <c:v>38.579326406481265</c:v>
                </c:pt>
                <c:pt idx="35">
                  <c:v>39.303273067705192</c:v>
                </c:pt>
                <c:pt idx="36">
                  <c:v>37.808676634833979</c:v>
                </c:pt>
                <c:pt idx="37">
                  <c:v>36.103896116173495</c:v>
                </c:pt>
                <c:pt idx="38">
                  <c:v>35.82366090984636</c:v>
                </c:pt>
                <c:pt idx="39">
                  <c:v>34.072177280762503</c:v>
                </c:pt>
                <c:pt idx="40">
                  <c:v>36.827838050601159</c:v>
                </c:pt>
                <c:pt idx="41">
                  <c:v>38.62602715350652</c:v>
                </c:pt>
                <c:pt idx="42">
                  <c:v>39.163151919444424</c:v>
                </c:pt>
                <c:pt idx="43">
                  <c:v>38.602676779993892</c:v>
                </c:pt>
                <c:pt idx="44">
                  <c:v>36.360778585589884</c:v>
                </c:pt>
                <c:pt idx="45">
                  <c:v>36.290718011459496</c:v>
                </c:pt>
                <c:pt idx="46">
                  <c:v>35.613479187455219</c:v>
                </c:pt>
                <c:pt idx="47">
                  <c:v>35.870361656871601</c:v>
                </c:pt>
                <c:pt idx="48">
                  <c:v>37.411668290360574</c:v>
                </c:pt>
                <c:pt idx="49">
                  <c:v>37.131430720635301</c:v>
                </c:pt>
                <c:pt idx="50">
                  <c:v>36.711076729445537</c:v>
                </c:pt>
                <c:pt idx="51">
                  <c:v>39.653566484764575</c:v>
                </c:pt>
                <c:pt idx="52">
                  <c:v>40.494276830542255</c:v>
                </c:pt>
                <c:pt idx="53">
                  <c:v>38.789498675279901</c:v>
                </c:pt>
                <c:pt idx="54">
                  <c:v>37.481733591287203</c:v>
                </c:pt>
                <c:pt idx="55">
                  <c:v>35.847011283358981</c:v>
                </c:pt>
                <c:pt idx="56">
                  <c:v>34.469183261837777</c:v>
                </c:pt>
                <c:pt idx="57">
                  <c:v>36.687726355932917</c:v>
                </c:pt>
                <c:pt idx="58">
                  <c:v>35.496713139503335</c:v>
                </c:pt>
                <c:pt idx="59">
                  <c:v>33.885350658680238</c:v>
                </c:pt>
                <c:pt idx="60">
                  <c:v>34.422473061220025</c:v>
                </c:pt>
                <c:pt idx="61">
                  <c:v>31.69015793809773</c:v>
                </c:pt>
                <c:pt idx="62">
                  <c:v>30.265617352560646</c:v>
                </c:pt>
                <c:pt idx="63">
                  <c:v>32.811110580396928</c:v>
                </c:pt>
                <c:pt idx="64">
                  <c:v>30.429088874334038</c:v>
                </c:pt>
                <c:pt idx="65">
                  <c:v>31.479980942502849</c:v>
                </c:pt>
                <c:pt idx="66">
                  <c:v>30.545859649082175</c:v>
                </c:pt>
                <c:pt idx="67">
                  <c:v>30.452443974642911</c:v>
                </c:pt>
                <c:pt idx="68">
                  <c:v>30.475794348155539</c:v>
                </c:pt>
                <c:pt idx="69">
                  <c:v>30.569210022594795</c:v>
                </c:pt>
                <c:pt idx="70">
                  <c:v>29.891968835192383</c:v>
                </c:pt>
                <c:pt idx="71">
                  <c:v>27.67343046789351</c:v>
                </c:pt>
                <c:pt idx="72">
                  <c:v>26.552473098798053</c:v>
                </c:pt>
                <c:pt idx="73">
                  <c:v>28.490788076760428</c:v>
                </c:pt>
                <c:pt idx="74">
                  <c:v>28.490788076760428</c:v>
                </c:pt>
                <c:pt idx="75">
                  <c:v>27.957584188318211</c:v>
                </c:pt>
                <c:pt idx="76">
                  <c:v>29.139902463031902</c:v>
                </c:pt>
                <c:pt idx="77">
                  <c:v>28.69942886357159</c:v>
                </c:pt>
                <c:pt idx="78">
                  <c:v>30.159928551638487</c:v>
                </c:pt>
                <c:pt idx="79">
                  <c:v>31.713160892085419</c:v>
                </c:pt>
                <c:pt idx="80">
                  <c:v>30.136743615994888</c:v>
                </c:pt>
                <c:pt idx="81">
                  <c:v>30.461306717625941</c:v>
                </c:pt>
                <c:pt idx="82">
                  <c:v>30.206298422925698</c:v>
                </c:pt>
                <c:pt idx="83">
                  <c:v>30.669947504437101</c:v>
                </c:pt>
                <c:pt idx="84">
                  <c:v>31.156779158193988</c:v>
                </c:pt>
                <c:pt idx="85">
                  <c:v>30.275846139662132</c:v>
                </c:pt>
                <c:pt idx="86">
                  <c:v>33.057750082323061</c:v>
                </c:pt>
                <c:pt idx="87">
                  <c:v>31.156779158193988</c:v>
                </c:pt>
                <c:pt idx="88">
                  <c:v>29.649911962238001</c:v>
                </c:pt>
                <c:pt idx="89">
                  <c:v>30.275846139662132</c:v>
                </c:pt>
                <c:pt idx="90">
                  <c:v>29.07034529270296</c:v>
                </c:pt>
                <c:pt idx="91">
                  <c:v>29.789009759108993</c:v>
                </c:pt>
                <c:pt idx="92">
                  <c:v>30.716310285529929</c:v>
                </c:pt>
                <c:pt idx="93">
                  <c:v>52.577490093403142</c:v>
                </c:pt>
                <c:pt idx="94">
                  <c:v>53.922074556844549</c:v>
                </c:pt>
                <c:pt idx="95">
                  <c:v>53.620701117653333</c:v>
                </c:pt>
                <c:pt idx="96">
                  <c:v>53.945264219284397</c:v>
                </c:pt>
                <c:pt idx="97">
                  <c:v>54.246630568281198</c:v>
                </c:pt>
                <c:pt idx="98">
                  <c:v>57.214013996090983</c:v>
                </c:pt>
                <c:pt idx="99">
                  <c:v>58.164497094757408</c:v>
                </c:pt>
                <c:pt idx="100">
                  <c:v>57.677651260611739</c:v>
                </c:pt>
                <c:pt idx="101">
                  <c:v>56.982176456645576</c:v>
                </c:pt>
                <c:pt idx="102">
                  <c:v>56.193964273503113</c:v>
                </c:pt>
                <c:pt idx="103">
                  <c:v>55.846230416617217</c:v>
                </c:pt>
                <c:pt idx="104">
                  <c:v>55.730317555389838</c:v>
                </c:pt>
                <c:pt idx="105">
                  <c:v>57.283549895836771</c:v>
                </c:pt>
                <c:pt idx="106">
                  <c:v>56.564894883023264</c:v>
                </c:pt>
                <c:pt idx="107">
                  <c:v>53.945264219284397</c:v>
                </c:pt>
                <c:pt idx="108">
                  <c:v>52.716576073283484</c:v>
                </c:pt>
                <c:pt idx="109">
                  <c:v>55.081207895914616</c:v>
                </c:pt>
                <c:pt idx="110">
                  <c:v>55.776685063278919</c:v>
                </c:pt>
                <c:pt idx="111">
                  <c:v>54.292998076170292</c:v>
                </c:pt>
                <c:pt idx="112">
                  <c:v>52.090646622655626</c:v>
                </c:pt>
                <c:pt idx="113">
                  <c:v>51.070615807252793</c:v>
                </c:pt>
                <c:pt idx="114">
                  <c:v>51.395169455291324</c:v>
                </c:pt>
                <c:pt idx="115">
                  <c:v>47.129578525521751</c:v>
                </c:pt>
                <c:pt idx="116">
                  <c:v>46.851390021974169</c:v>
                </c:pt>
                <c:pt idx="117">
                  <c:v>45.414079996347134</c:v>
                </c:pt>
                <c:pt idx="118">
                  <c:v>45.182242456901719</c:v>
                </c:pt>
                <c:pt idx="119">
                  <c:v>44.092666288160572</c:v>
                </c:pt>
                <c:pt idx="120">
                  <c:v>44.32448492042095</c:v>
                </c:pt>
                <c:pt idx="121">
                  <c:v>48.845093598483288</c:v>
                </c:pt>
                <c:pt idx="122">
                  <c:v>47.825053329487922</c:v>
                </c:pt>
                <c:pt idx="123">
                  <c:v>49.192827455369176</c:v>
                </c:pt>
                <c:pt idx="124">
                  <c:v>50.143310554035594</c:v>
                </c:pt>
                <c:pt idx="125">
                  <c:v>49.308749770189081</c:v>
                </c:pt>
                <c:pt idx="126">
                  <c:v>48.937828614261448</c:v>
                </c:pt>
                <c:pt idx="127">
                  <c:v>49.447833386671284</c:v>
                </c:pt>
                <c:pt idx="128">
                  <c:v>48.242334903110248</c:v>
                </c:pt>
                <c:pt idx="129">
                  <c:v>48.01052336104425</c:v>
                </c:pt>
                <c:pt idx="130">
                  <c:v>46.480468866046536</c:v>
                </c:pt>
                <c:pt idx="131">
                  <c:v>46.132725555568129</c:v>
                </c:pt>
                <c:pt idx="132">
                  <c:v>47.129578525521751</c:v>
                </c:pt>
                <c:pt idx="133">
                  <c:v>48.590075850190537</c:v>
                </c:pt>
                <c:pt idx="134">
                  <c:v>49.169647246521826</c:v>
                </c:pt>
                <c:pt idx="135">
                  <c:v>48.613265512630392</c:v>
                </c:pt>
                <c:pt idx="136">
                  <c:v>48.497350288004881</c:v>
                </c:pt>
                <c:pt idx="137">
                  <c:v>50.34160911063509</c:v>
                </c:pt>
                <c:pt idx="138">
                  <c:v>50.111071440160529</c:v>
                </c:pt>
                <c:pt idx="139">
                  <c:v>49.3272599043339</c:v>
                </c:pt>
                <c:pt idx="140">
                  <c:v>50.318537618101658</c:v>
                </c:pt>
                <c:pt idx="141">
                  <c:v>49.00451661926202</c:v>
                </c:pt>
                <c:pt idx="142">
                  <c:v>48.727871414692544</c:v>
                </c:pt>
                <c:pt idx="143">
                  <c:v>47.114162079527553</c:v>
                </c:pt>
                <c:pt idx="144">
                  <c:v>45.523502966312805</c:v>
                </c:pt>
                <c:pt idx="145">
                  <c:v>44.094207223740561</c:v>
                </c:pt>
                <c:pt idx="146">
                  <c:v>45.085487300906458</c:v>
                </c:pt>
                <c:pt idx="147">
                  <c:v>46.284252463198527</c:v>
                </c:pt>
                <c:pt idx="148">
                  <c:v>41.120359902048492</c:v>
                </c:pt>
                <c:pt idx="149">
                  <c:v>41.304782948233751</c:v>
                </c:pt>
                <c:pt idx="150">
                  <c:v>41.950267154979379</c:v>
                </c:pt>
                <c:pt idx="151">
                  <c:v>45.200752591046552</c:v>
                </c:pt>
                <c:pt idx="152">
                  <c:v>44.186419928532267</c:v>
                </c:pt>
                <c:pt idx="153">
                  <c:v>45.269929254276747</c:v>
                </c:pt>
                <c:pt idx="154">
                  <c:v>45.546546098068681</c:v>
                </c:pt>
                <c:pt idx="155">
                  <c:v>46.122872548769131</c:v>
                </c:pt>
                <c:pt idx="156">
                  <c:v>45.431290261521106</c:v>
                </c:pt>
                <c:pt idx="157">
                  <c:v>45.362132505475941</c:v>
                </c:pt>
                <c:pt idx="158">
                  <c:v>45.800129263697258</c:v>
                </c:pt>
                <c:pt idx="159">
                  <c:v>47.85186608125926</c:v>
                </c:pt>
                <c:pt idx="160">
                  <c:v>46.699206089663974</c:v>
                </c:pt>
                <c:pt idx="161">
                  <c:v>45.93846604637077</c:v>
                </c:pt>
                <c:pt idx="162">
                  <c:v>47.114162079527553</c:v>
                </c:pt>
                <c:pt idx="163">
                  <c:v>50.641280903173545</c:v>
                </c:pt>
                <c:pt idx="164">
                  <c:v>47.921016747110038</c:v>
                </c:pt>
                <c:pt idx="165">
                  <c:v>45.823184212443778</c:v>
                </c:pt>
                <c:pt idx="166">
                  <c:v>45.961509178126654</c:v>
                </c:pt>
                <c:pt idx="167">
                  <c:v>46.399517753338621</c:v>
                </c:pt>
                <c:pt idx="168">
                  <c:v>46.284252463198527</c:v>
                </c:pt>
                <c:pt idx="169">
                  <c:v>45.085487300906458</c:v>
                </c:pt>
                <c:pt idx="170">
                  <c:v>44.347790389369131</c:v>
                </c:pt>
                <c:pt idx="171">
                  <c:v>43.172087266017975</c:v>
                </c:pt>
                <c:pt idx="172">
                  <c:v>42.296063025399661</c:v>
                </c:pt>
                <c:pt idx="173">
                  <c:v>40.474866241710359</c:v>
                </c:pt>
                <c:pt idx="174">
                  <c:v>36.440576360010951</c:v>
                </c:pt>
                <c:pt idx="175">
                  <c:v>37.754602085646852</c:v>
                </c:pt>
                <c:pt idx="176">
                  <c:v>36.048675318893899</c:v>
                </c:pt>
                <c:pt idx="177">
                  <c:v>35.195708390420229</c:v>
                </c:pt>
                <c:pt idx="178">
                  <c:v>35.933414755550068</c:v>
                </c:pt>
                <c:pt idx="179">
                  <c:v>36.3022608479206</c:v>
                </c:pt>
                <c:pt idx="180">
                  <c:v>30.953940513789043</c:v>
                </c:pt>
                <c:pt idx="181">
                  <c:v>31.507212015742976</c:v>
                </c:pt>
                <c:pt idx="182">
                  <c:v>33.397564192079329</c:v>
                </c:pt>
                <c:pt idx="183">
                  <c:v>35.449296282845062</c:v>
                </c:pt>
                <c:pt idx="184">
                  <c:v>36.463633672155602</c:v>
                </c:pt>
                <c:pt idx="185">
                  <c:v>36.924697196114096</c:v>
                </c:pt>
                <c:pt idx="186">
                  <c:v>37.662398834447671</c:v>
                </c:pt>
                <c:pt idx="187">
                  <c:v>39.114728255183287</c:v>
                </c:pt>
                <c:pt idx="188">
                  <c:v>40.451813656361963</c:v>
                </c:pt>
                <c:pt idx="189">
                  <c:v>39.737169330173032</c:v>
                </c:pt>
                <c:pt idx="190">
                  <c:v>44.140312394437352</c:v>
                </c:pt>
                <c:pt idx="191">
                  <c:v>46.030669297569958</c:v>
                </c:pt>
                <c:pt idx="192">
                  <c:v>47.897971251956029</c:v>
                </c:pt>
                <c:pt idx="193">
                  <c:v>51.171509273371584</c:v>
                </c:pt>
                <c:pt idx="194">
                  <c:v>57.165318541045032</c:v>
                </c:pt>
                <c:pt idx="195">
                  <c:v>55.689917627775998</c:v>
                </c:pt>
                <c:pt idx="196">
                  <c:v>56.033945676395916</c:v>
                </c:pt>
                <c:pt idx="197">
                  <c:v>57.685242495401482</c:v>
                </c:pt>
                <c:pt idx="198">
                  <c:v>55.18533921746991</c:v>
                </c:pt>
                <c:pt idx="199">
                  <c:v>56.355039309573897</c:v>
                </c:pt>
                <c:pt idx="200">
                  <c:v>54.038611355177913</c:v>
                </c:pt>
                <c:pt idx="201">
                  <c:v>57.364160679214152</c:v>
                </c:pt>
                <c:pt idx="202">
                  <c:v>56.767856424130891</c:v>
                </c:pt>
                <c:pt idx="203">
                  <c:v>61.928196797893321</c:v>
                </c:pt>
                <c:pt idx="204">
                  <c:v>64.267540260546212</c:v>
                </c:pt>
                <c:pt idx="205">
                  <c:v>66.790370863725343</c:v>
                </c:pt>
                <c:pt idx="206">
                  <c:v>64.451027401072466</c:v>
                </c:pt>
                <c:pt idx="207">
                  <c:v>63.877641017644251</c:v>
                </c:pt>
                <c:pt idx="208">
                  <c:v>65.070258981403299</c:v>
                </c:pt>
                <c:pt idx="209">
                  <c:v>68.693962796379282</c:v>
                </c:pt>
                <c:pt idx="210">
                  <c:v>72.432336325166915</c:v>
                </c:pt>
                <c:pt idx="211">
                  <c:v>74.679946852848232</c:v>
                </c:pt>
                <c:pt idx="212">
                  <c:v>72.294741649505838</c:v>
                </c:pt>
                <c:pt idx="213">
                  <c:v>70.368212938011837</c:v>
                </c:pt>
                <c:pt idx="214">
                  <c:v>67.24907807974941</c:v>
                </c:pt>
                <c:pt idx="215">
                  <c:v>64.634505088006208</c:v>
                </c:pt>
                <c:pt idx="216">
                  <c:v>62.409821885572434</c:v>
                </c:pt>
                <c:pt idx="217">
                  <c:v>63.946458444358889</c:v>
                </c:pt>
                <c:pt idx="218">
                  <c:v>61.354829321650136</c:v>
                </c:pt>
                <c:pt idx="219">
                  <c:v>63.097859075627248</c:v>
                </c:pt>
                <c:pt idx="220">
                  <c:v>61.836454409329264</c:v>
                </c:pt>
                <c:pt idx="221">
                  <c:v>59.542970323967758</c:v>
                </c:pt>
                <c:pt idx="222">
                  <c:v>64.978523683033615</c:v>
                </c:pt>
                <c:pt idx="223">
                  <c:v>67.822438465798214</c:v>
                </c:pt>
                <c:pt idx="224">
                  <c:v>68.831578742623506</c:v>
                </c:pt>
                <c:pt idx="225">
                  <c:v>69.129733233563272</c:v>
                </c:pt>
                <c:pt idx="226">
                  <c:v>69.015054066159124</c:v>
                </c:pt>
                <c:pt idx="227">
                  <c:v>69.313201466904502</c:v>
                </c:pt>
                <c:pt idx="228">
                  <c:v>65.551884069082419</c:v>
                </c:pt>
                <c:pt idx="229">
                  <c:v>68.946248456435143</c:v>
                </c:pt>
                <c:pt idx="230">
                  <c:v>68.533421888285631</c:v>
                </c:pt>
                <c:pt idx="231">
                  <c:v>90.757265139024426</c:v>
                </c:pt>
                <c:pt idx="232">
                  <c:v>96.468038573588075</c:v>
                </c:pt>
                <c:pt idx="233">
                  <c:v>97.890003055164769</c:v>
                </c:pt>
                <c:pt idx="234">
                  <c:v>96.490972989030027</c:v>
                </c:pt>
                <c:pt idx="235">
                  <c:v>97.385424644858659</c:v>
                </c:pt>
                <c:pt idx="236">
                  <c:v>98.371628142843875</c:v>
                </c:pt>
                <c:pt idx="237">
                  <c:v>100</c:v>
                </c:pt>
                <c:pt idx="238">
                  <c:v>96.23868969237229</c:v>
                </c:pt>
                <c:pt idx="239">
                  <c:v>95.069008507453347</c:v>
                </c:pt>
                <c:pt idx="240">
                  <c:v>95.688256631571079</c:v>
                </c:pt>
                <c:pt idx="241">
                  <c:v>95.183694765051882</c:v>
                </c:pt>
                <c:pt idx="242">
                  <c:v>96.261624107814242</c:v>
                </c:pt>
                <c:pt idx="243">
                  <c:v>97.270754931047037</c:v>
                </c:pt>
                <c:pt idx="244">
                  <c:v>98.119354299778664</c:v>
                </c:pt>
                <c:pt idx="245">
                  <c:v>97.133157891987835</c:v>
                </c:pt>
                <c:pt idx="246">
                  <c:v>96.903799557179553</c:v>
                </c:pt>
                <c:pt idx="247">
                  <c:v>96.14695439400262</c:v>
                </c:pt>
                <c:pt idx="248">
                  <c:v>93.991088618283484</c:v>
                </c:pt>
                <c:pt idx="249">
                  <c:v>94.47271370596259</c:v>
                </c:pt>
                <c:pt idx="250">
                  <c:v>93.578252596541432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62A-4878-942A-4F3176431BBF}"/>
            </c:ext>
          </c:extLst>
        </c:ser>
        <c:marker val="1"/>
        <c:axId val="157897472"/>
        <c:axId val="158006272"/>
      </c:lineChart>
      <c:valAx>
        <c:axId val="158006272"/>
        <c:scaling>
          <c:orientation val="minMax"/>
          <c:max val="100"/>
        </c:scaling>
        <c:axPos val="l"/>
        <c:numFmt formatCode="General" sourceLinked="0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GB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897472"/>
        <c:crosses val="autoZero"/>
        <c:crossBetween val="between"/>
      </c:valAx>
      <c:dateAx>
        <c:axId val="157897472"/>
        <c:scaling>
          <c:orientation val="minMax"/>
        </c:scaling>
        <c:axPos val="b"/>
        <c:numFmt formatCode="mm/dd/yy;@" sourceLinked="1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GB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006272"/>
        <c:crosses val="autoZero"/>
        <c:auto val="1"/>
        <c:lblOffset val="100"/>
        <c:baseTimeUnit val="days"/>
        <c:majorUnit val="1"/>
        <c:minorUnit val="1"/>
      </c:dateAx>
      <c:spPr>
        <a:noFill/>
        <a:ln>
          <a:solidFill>
            <a:srgbClr val="D9D9D9"/>
          </a:solidFill>
        </a:ln>
        <a:effectLst/>
      </c:spPr>
    </c:plotArea>
    <c:dispBlanksAs val="gap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lang="en-GB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baseline="0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Historical Scale Levels</a:t>
            </a:r>
            <a:endParaRPr lang="en-US"/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3.1365710294156642E-2"/>
          <c:y val="0.15152341692448934"/>
          <c:w val="0.9531313757432105"/>
          <c:h val="0.72037681786755092"/>
        </c:manualLayout>
      </c:layout>
      <c:lineChart>
        <c:grouping val="standard"/>
        <c:ser>
          <c:idx val="0"/>
          <c:order val="0"/>
          <c:spPr>
            <a:ln w="34925" cap="rnd">
              <a:solidFill>
                <a:srgbClr val="00B0F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'VECTOR&gt;UNP'!$AB$35:$AB$185</c:f>
              <c:numCache>
                <c:formatCode>0.00</c:formatCode>
                <c:ptCount val="151"/>
                <c:pt idx="0">
                  <c:v>0</c:v>
                </c:pt>
                <c:pt idx="1">
                  <c:v>14.564835517868563</c:v>
                </c:pt>
                <c:pt idx="2">
                  <c:v>16.653469786583326</c:v>
                </c:pt>
                <c:pt idx="3">
                  <c:v>15.98212772967047</c:v>
                </c:pt>
                <c:pt idx="4">
                  <c:v>18.686209602227191</c:v>
                </c:pt>
                <c:pt idx="5">
                  <c:v>17.847040089139913</c:v>
                </c:pt>
                <c:pt idx="6">
                  <c:v>8.3360509514722523</c:v>
                </c:pt>
                <c:pt idx="7">
                  <c:v>17.865672205501095</c:v>
                </c:pt>
                <c:pt idx="8">
                  <c:v>19.469454326041063</c:v>
                </c:pt>
                <c:pt idx="9">
                  <c:v>42.03468398702033</c:v>
                </c:pt>
                <c:pt idx="10">
                  <c:v>41.307390596656965</c:v>
                </c:pt>
                <c:pt idx="11">
                  <c:v>49.32644529631871</c:v>
                </c:pt>
                <c:pt idx="12">
                  <c:v>46.622365319774694</c:v>
                </c:pt>
                <c:pt idx="13">
                  <c:v>47.890462191763305</c:v>
                </c:pt>
                <c:pt idx="14">
                  <c:v>45.26096566503098</c:v>
                </c:pt>
                <c:pt idx="15">
                  <c:v>44.30986504485282</c:v>
                </c:pt>
                <c:pt idx="16">
                  <c:v>49.289154519419192</c:v>
                </c:pt>
                <c:pt idx="17">
                  <c:v>56.189250806525848</c:v>
                </c:pt>
                <c:pt idx="18">
                  <c:v>49.997815793421374</c:v>
                </c:pt>
                <c:pt idx="19">
                  <c:v>48.711058364881723</c:v>
                </c:pt>
                <c:pt idx="20">
                  <c:v>59.919045189262278</c:v>
                </c:pt>
                <c:pt idx="21">
                  <c:v>61.056635718178498</c:v>
                </c:pt>
                <c:pt idx="22">
                  <c:v>59.098479352346367</c:v>
                </c:pt>
                <c:pt idx="23">
                  <c:v>59.602020497261911</c:v>
                </c:pt>
                <c:pt idx="24">
                  <c:v>60.814224812192386</c:v>
                </c:pt>
                <c:pt idx="25">
                  <c:v>57.550620125067056</c:v>
                </c:pt>
                <c:pt idx="26">
                  <c:v>58.669578537622144</c:v>
                </c:pt>
                <c:pt idx="27">
                  <c:v>61.392320966729855</c:v>
                </c:pt>
                <c:pt idx="28">
                  <c:v>61.709343762717516</c:v>
                </c:pt>
                <c:pt idx="29">
                  <c:v>60.665027576366434</c:v>
                </c:pt>
                <c:pt idx="30">
                  <c:v>62.212856467443245</c:v>
                </c:pt>
                <c:pt idx="31">
                  <c:v>62.49259038254403</c:v>
                </c:pt>
                <c:pt idx="32">
                  <c:v>67.397266071096212</c:v>
                </c:pt>
                <c:pt idx="33">
                  <c:v>72.432508775125797</c:v>
                </c:pt>
                <c:pt idx="34">
                  <c:v>75.845250025671987</c:v>
                </c:pt>
                <c:pt idx="35">
                  <c:v>77.243913913138073</c:v>
                </c:pt>
                <c:pt idx="36">
                  <c:v>78.381532882244102</c:v>
                </c:pt>
                <c:pt idx="37">
                  <c:v>80.41424236168551</c:v>
                </c:pt>
                <c:pt idx="38">
                  <c:v>79.780194873697468</c:v>
                </c:pt>
                <c:pt idx="39">
                  <c:v>78.250937426576925</c:v>
                </c:pt>
                <c:pt idx="40">
                  <c:v>78.045819193502936</c:v>
                </c:pt>
                <c:pt idx="41">
                  <c:v>77.094716677312121</c:v>
                </c:pt>
                <c:pt idx="42">
                  <c:v>78.213646649677401</c:v>
                </c:pt>
                <c:pt idx="43">
                  <c:v>77.819985126159935</c:v>
                </c:pt>
                <c:pt idx="44">
                  <c:v>75.270540149736448</c:v>
                </c:pt>
                <c:pt idx="45">
                  <c:v>74.783141656565945</c:v>
                </c:pt>
                <c:pt idx="46">
                  <c:v>74.651911036659328</c:v>
                </c:pt>
                <c:pt idx="47">
                  <c:v>73.545913766614206</c:v>
                </c:pt>
                <c:pt idx="48">
                  <c:v>71.915022457132267</c:v>
                </c:pt>
                <c:pt idx="49">
                  <c:v>70.096689440559473</c:v>
                </c:pt>
                <c:pt idx="50">
                  <c:v>68.896926760671448</c:v>
                </c:pt>
                <c:pt idx="51">
                  <c:v>71.333917330511227</c:v>
                </c:pt>
                <c:pt idx="52">
                  <c:v>69.89049996033539</c:v>
                </c:pt>
                <c:pt idx="53">
                  <c:v>73.639648840254594</c:v>
                </c:pt>
                <c:pt idx="54">
                  <c:v>70.527816174140725</c:v>
                </c:pt>
                <c:pt idx="55">
                  <c:v>70.20917228733299</c:v>
                </c:pt>
                <c:pt idx="56">
                  <c:v>72.5336515702094</c:v>
                </c:pt>
                <c:pt idx="57">
                  <c:v>62.242134694862536</c:v>
                </c:pt>
                <c:pt idx="58">
                  <c:v>62.710815751102388</c:v>
                </c:pt>
                <c:pt idx="59">
                  <c:v>65.728911447563206</c:v>
                </c:pt>
                <c:pt idx="60">
                  <c:v>61.998421228182409</c:v>
                </c:pt>
                <c:pt idx="61">
                  <c:v>63.648088750987263</c:v>
                </c:pt>
                <c:pt idx="62">
                  <c:v>64.229222317798104</c:v>
                </c:pt>
                <c:pt idx="63">
                  <c:v>66.478712404154649</c:v>
                </c:pt>
                <c:pt idx="64">
                  <c:v>70.584059493540124</c:v>
                </c:pt>
                <c:pt idx="65">
                  <c:v>74.333267149851594</c:v>
                </c:pt>
                <c:pt idx="66">
                  <c:v>81.306731542658099</c:v>
                </c:pt>
                <c:pt idx="67">
                  <c:v>79.169695862885206</c:v>
                </c:pt>
                <c:pt idx="68">
                  <c:v>78.850993199685135</c:v>
                </c:pt>
                <c:pt idx="69">
                  <c:v>77.313810419666453</c:v>
                </c:pt>
                <c:pt idx="70">
                  <c:v>77.182636680139495</c:v>
                </c:pt>
                <c:pt idx="71">
                  <c:v>77.126395256752744</c:v>
                </c:pt>
                <c:pt idx="72">
                  <c:v>72.252442557262981</c:v>
                </c:pt>
                <c:pt idx="73">
                  <c:v>72.739869490623306</c:v>
                </c:pt>
                <c:pt idx="74">
                  <c:v>73.33972239037746</c:v>
                </c:pt>
                <c:pt idx="75">
                  <c:v>78.644832159650917</c:v>
                </c:pt>
                <c:pt idx="76">
                  <c:v>75.139337970019639</c:v>
                </c:pt>
                <c:pt idx="77">
                  <c:v>75.795432293160545</c:v>
                </c:pt>
                <c:pt idx="78">
                  <c:v>78.232394422810529</c:v>
                </c:pt>
                <c:pt idx="79">
                  <c:v>92.066868801839846</c:v>
                </c:pt>
                <c:pt idx="80">
                  <c:v>94.053956424775393</c:v>
                </c:pt>
                <c:pt idx="81">
                  <c:v>92.198099421746463</c:v>
                </c:pt>
                <c:pt idx="82">
                  <c:v>92.40428890197056</c:v>
                </c:pt>
                <c:pt idx="83">
                  <c:v>89.873620138870052</c:v>
                </c:pt>
                <c:pt idx="84">
                  <c:v>93.116624648498217</c:v>
                </c:pt>
                <c:pt idx="85">
                  <c:v>91.5982180818025</c:v>
                </c:pt>
                <c:pt idx="86">
                  <c:v>92.779204548367503</c:v>
                </c:pt>
                <c:pt idx="87">
                  <c:v>89.629906672189861</c:v>
                </c:pt>
                <c:pt idx="88">
                  <c:v>90.623421095461481</c:v>
                </c:pt>
                <c:pt idx="89">
                  <c:v>96.828338654556035</c:v>
                </c:pt>
                <c:pt idx="90">
                  <c:v>93.004170241914508</c:v>
                </c:pt>
                <c:pt idx="91">
                  <c:v>88.486415751891101</c:v>
                </c:pt>
                <c:pt idx="92">
                  <c:v>90.042315968840441</c:v>
                </c:pt>
                <c:pt idx="93">
                  <c:v>90.136052938493478</c:v>
                </c:pt>
                <c:pt idx="94">
                  <c:v>90.679662518848232</c:v>
                </c:pt>
                <c:pt idx="95">
                  <c:v>82.937620956127319</c:v>
                </c:pt>
                <c:pt idx="96">
                  <c:v>87.999017258720642</c:v>
                </c:pt>
                <c:pt idx="97">
                  <c:v>86.649306521995328</c:v>
                </c:pt>
                <c:pt idx="98">
                  <c:v>90.136052938493478</c:v>
                </c:pt>
                <c:pt idx="99">
                  <c:v>88.242702285210967</c:v>
                </c:pt>
                <c:pt idx="100">
                  <c:v>88.467667978757987</c:v>
                </c:pt>
                <c:pt idx="101">
                  <c:v>89.030025332245899</c:v>
                </c:pt>
                <c:pt idx="102">
                  <c:v>87.94277583533389</c:v>
                </c:pt>
                <c:pt idx="103">
                  <c:v>84.549736052286264</c:v>
                </c:pt>
                <c:pt idx="104">
                  <c:v>83.649956702655032</c:v>
                </c:pt>
                <c:pt idx="105">
                  <c:v>79.225937286271957</c:v>
                </c:pt>
                <c:pt idx="106">
                  <c:v>77.707500383373784</c:v>
                </c:pt>
                <c:pt idx="107">
                  <c:v>80.270312249015291</c:v>
                </c:pt>
                <c:pt idx="108">
                  <c:v>75.18241537754237</c:v>
                </c:pt>
                <c:pt idx="109">
                  <c:v>74.353287147476266</c:v>
                </c:pt>
                <c:pt idx="110">
                  <c:v>82.022798642090905</c:v>
                </c:pt>
                <c:pt idx="111">
                  <c:v>85.923516669667393</c:v>
                </c:pt>
                <c:pt idx="112">
                  <c:v>82.512743480257129</c:v>
                </c:pt>
                <c:pt idx="113">
                  <c:v>84.962463879062895</c:v>
                </c:pt>
                <c:pt idx="114">
                  <c:v>85.753924025711157</c:v>
                </c:pt>
                <c:pt idx="115">
                  <c:v>83.153445972664343</c:v>
                </c:pt>
                <c:pt idx="116">
                  <c:v>83.567995867602519</c:v>
                </c:pt>
                <c:pt idx="117">
                  <c:v>75.879649383272579</c:v>
                </c:pt>
                <c:pt idx="118">
                  <c:v>75.578160618967758</c:v>
                </c:pt>
                <c:pt idx="119">
                  <c:v>71.338257303478684</c:v>
                </c:pt>
                <c:pt idx="120">
                  <c:v>72.84575800538255</c:v>
                </c:pt>
                <c:pt idx="121">
                  <c:v>73.580658198517995</c:v>
                </c:pt>
                <c:pt idx="122">
                  <c:v>76.407262304856701</c:v>
                </c:pt>
                <c:pt idx="123">
                  <c:v>79.120801488536813</c:v>
                </c:pt>
                <c:pt idx="124">
                  <c:v>76.068105457133981</c:v>
                </c:pt>
                <c:pt idx="125">
                  <c:v>74.390983671083973</c:v>
                </c:pt>
                <c:pt idx="126">
                  <c:v>73.39223246085912</c:v>
                </c:pt>
                <c:pt idx="127">
                  <c:v>73.731417748771648</c:v>
                </c:pt>
                <c:pt idx="128">
                  <c:v>79.573078243285138</c:v>
                </c:pt>
                <c:pt idx="129">
                  <c:v>84.076802239661149</c:v>
                </c:pt>
                <c:pt idx="130">
                  <c:v>83.567995867602519</c:v>
                </c:pt>
                <c:pt idx="131">
                  <c:v>84.642111684852964</c:v>
                </c:pt>
                <c:pt idx="132">
                  <c:v>81.306731542658099</c:v>
                </c:pt>
                <c:pt idx="133">
                  <c:v>80.477572976389482</c:v>
                </c:pt>
                <c:pt idx="134">
                  <c:v>80.496436406294592</c:v>
                </c:pt>
                <c:pt idx="135">
                  <c:v>80.439904892971597</c:v>
                </c:pt>
                <c:pt idx="136">
                  <c:v>84.547912088112128</c:v>
                </c:pt>
                <c:pt idx="137">
                  <c:v>88.882045336544493</c:v>
                </c:pt>
                <c:pt idx="138">
                  <c:v>86.319233470902972</c:v>
                </c:pt>
                <c:pt idx="139">
                  <c:v>90.954853587627582</c:v>
                </c:pt>
                <c:pt idx="140">
                  <c:v>70.980208585661003</c:v>
                </c:pt>
                <c:pt idx="141">
                  <c:v>89.258898707874962</c:v>
                </c:pt>
                <c:pt idx="142">
                  <c:v>91.237537698419629</c:v>
                </c:pt>
                <c:pt idx="143">
                  <c:v>87.996355256952938</c:v>
                </c:pt>
                <c:pt idx="144">
                  <c:v>87.317984681127825</c:v>
                </c:pt>
                <c:pt idx="145">
                  <c:v>89.485020969141559</c:v>
                </c:pt>
                <c:pt idx="146">
                  <c:v>87.299151587425243</c:v>
                </c:pt>
                <c:pt idx="147">
                  <c:v>89.221200288254622</c:v>
                </c:pt>
                <c:pt idx="148">
                  <c:v>95.383212976977987</c:v>
                </c:pt>
                <c:pt idx="149">
                  <c:v>98.775153072685669</c:v>
                </c:pt>
                <c:pt idx="150">
                  <c:v>100</c:v>
                </c:pt>
              </c:numCache>
            </c:numRef>
          </c:cat>
          <c:val>
            <c:numRef>
              <c:f>'VECTOR&gt;UNP'!$AB$35:$AB$185</c:f>
              <c:numCache>
                <c:formatCode>0.00</c:formatCode>
                <c:ptCount val="151"/>
                <c:pt idx="0">
                  <c:v>0</c:v>
                </c:pt>
                <c:pt idx="1">
                  <c:v>14.564835517868563</c:v>
                </c:pt>
                <c:pt idx="2">
                  <c:v>16.653469786583326</c:v>
                </c:pt>
                <c:pt idx="3">
                  <c:v>15.98212772967047</c:v>
                </c:pt>
                <c:pt idx="4">
                  <c:v>18.686209602227191</c:v>
                </c:pt>
                <c:pt idx="5">
                  <c:v>17.847040089139913</c:v>
                </c:pt>
                <c:pt idx="6">
                  <c:v>8.3360509514722523</c:v>
                </c:pt>
                <c:pt idx="7">
                  <c:v>17.865672205501095</c:v>
                </c:pt>
                <c:pt idx="8">
                  <c:v>19.469454326041063</c:v>
                </c:pt>
                <c:pt idx="9">
                  <c:v>42.03468398702033</c:v>
                </c:pt>
                <c:pt idx="10">
                  <c:v>41.307390596656965</c:v>
                </c:pt>
                <c:pt idx="11">
                  <c:v>49.32644529631871</c:v>
                </c:pt>
                <c:pt idx="12">
                  <c:v>46.622365319774694</c:v>
                </c:pt>
                <c:pt idx="13">
                  <c:v>47.890462191763305</c:v>
                </c:pt>
                <c:pt idx="14">
                  <c:v>45.26096566503098</c:v>
                </c:pt>
                <c:pt idx="15">
                  <c:v>44.30986504485282</c:v>
                </c:pt>
                <c:pt idx="16">
                  <c:v>49.289154519419192</c:v>
                </c:pt>
                <c:pt idx="17">
                  <c:v>56.189250806525848</c:v>
                </c:pt>
                <c:pt idx="18">
                  <c:v>49.997815793421374</c:v>
                </c:pt>
                <c:pt idx="19">
                  <c:v>48.711058364881723</c:v>
                </c:pt>
                <c:pt idx="20">
                  <c:v>59.919045189262278</c:v>
                </c:pt>
                <c:pt idx="21">
                  <c:v>61.056635718178498</c:v>
                </c:pt>
                <c:pt idx="22">
                  <c:v>59.098479352346367</c:v>
                </c:pt>
                <c:pt idx="23">
                  <c:v>59.602020497261911</c:v>
                </c:pt>
                <c:pt idx="24">
                  <c:v>60.814224812192386</c:v>
                </c:pt>
                <c:pt idx="25">
                  <c:v>57.550620125067056</c:v>
                </c:pt>
                <c:pt idx="26">
                  <c:v>58.669578537622144</c:v>
                </c:pt>
                <c:pt idx="27">
                  <c:v>61.392320966729855</c:v>
                </c:pt>
                <c:pt idx="28">
                  <c:v>61.709343762717516</c:v>
                </c:pt>
                <c:pt idx="29">
                  <c:v>60.665027576366434</c:v>
                </c:pt>
                <c:pt idx="30">
                  <c:v>62.212856467443245</c:v>
                </c:pt>
                <c:pt idx="31">
                  <c:v>62.49259038254403</c:v>
                </c:pt>
                <c:pt idx="32">
                  <c:v>67.397266071096212</c:v>
                </c:pt>
                <c:pt idx="33">
                  <c:v>72.432508775125797</c:v>
                </c:pt>
                <c:pt idx="34">
                  <c:v>75.845250025671987</c:v>
                </c:pt>
                <c:pt idx="35">
                  <c:v>77.243913913138073</c:v>
                </c:pt>
                <c:pt idx="36">
                  <c:v>78.381532882244102</c:v>
                </c:pt>
                <c:pt idx="37">
                  <c:v>80.41424236168551</c:v>
                </c:pt>
                <c:pt idx="38">
                  <c:v>79.780194873697468</c:v>
                </c:pt>
                <c:pt idx="39">
                  <c:v>78.250937426576925</c:v>
                </c:pt>
                <c:pt idx="40">
                  <c:v>78.045819193502936</c:v>
                </c:pt>
                <c:pt idx="41">
                  <c:v>77.094716677312121</c:v>
                </c:pt>
                <c:pt idx="42">
                  <c:v>78.213646649677401</c:v>
                </c:pt>
                <c:pt idx="43">
                  <c:v>77.819985126159935</c:v>
                </c:pt>
                <c:pt idx="44">
                  <c:v>75.270540149736448</c:v>
                </c:pt>
                <c:pt idx="45">
                  <c:v>74.783141656565945</c:v>
                </c:pt>
                <c:pt idx="46">
                  <c:v>74.651911036659328</c:v>
                </c:pt>
                <c:pt idx="47">
                  <c:v>73.545913766614206</c:v>
                </c:pt>
                <c:pt idx="48">
                  <c:v>71.915022457132267</c:v>
                </c:pt>
                <c:pt idx="49">
                  <c:v>70.096689440559473</c:v>
                </c:pt>
                <c:pt idx="50">
                  <c:v>68.896926760671448</c:v>
                </c:pt>
                <c:pt idx="51">
                  <c:v>71.333917330511227</c:v>
                </c:pt>
                <c:pt idx="52">
                  <c:v>69.89049996033539</c:v>
                </c:pt>
                <c:pt idx="53">
                  <c:v>73.639648840254594</c:v>
                </c:pt>
                <c:pt idx="54">
                  <c:v>70.527816174140725</c:v>
                </c:pt>
                <c:pt idx="55">
                  <c:v>70.20917228733299</c:v>
                </c:pt>
                <c:pt idx="56">
                  <c:v>72.5336515702094</c:v>
                </c:pt>
                <c:pt idx="57">
                  <c:v>62.242134694862536</c:v>
                </c:pt>
                <c:pt idx="58">
                  <c:v>62.710815751102388</c:v>
                </c:pt>
                <c:pt idx="59">
                  <c:v>65.728911447563206</c:v>
                </c:pt>
                <c:pt idx="60">
                  <c:v>61.998421228182409</c:v>
                </c:pt>
                <c:pt idx="61">
                  <c:v>63.648088750987263</c:v>
                </c:pt>
                <c:pt idx="62">
                  <c:v>64.229222317798104</c:v>
                </c:pt>
                <c:pt idx="63">
                  <c:v>66.478712404154649</c:v>
                </c:pt>
                <c:pt idx="64">
                  <c:v>70.584059493540124</c:v>
                </c:pt>
                <c:pt idx="65">
                  <c:v>74.333267149851594</c:v>
                </c:pt>
                <c:pt idx="66">
                  <c:v>81.306731542658099</c:v>
                </c:pt>
                <c:pt idx="67">
                  <c:v>79.169695862885206</c:v>
                </c:pt>
                <c:pt idx="68">
                  <c:v>78.850993199685135</c:v>
                </c:pt>
                <c:pt idx="69">
                  <c:v>77.313810419666453</c:v>
                </c:pt>
                <c:pt idx="70">
                  <c:v>77.182636680139495</c:v>
                </c:pt>
                <c:pt idx="71">
                  <c:v>77.126395256752744</c:v>
                </c:pt>
                <c:pt idx="72">
                  <c:v>72.252442557262981</c:v>
                </c:pt>
                <c:pt idx="73">
                  <c:v>72.739869490623306</c:v>
                </c:pt>
                <c:pt idx="74">
                  <c:v>73.33972239037746</c:v>
                </c:pt>
                <c:pt idx="75">
                  <c:v>78.644832159650917</c:v>
                </c:pt>
                <c:pt idx="76">
                  <c:v>75.139337970019639</c:v>
                </c:pt>
                <c:pt idx="77">
                  <c:v>75.795432293160545</c:v>
                </c:pt>
                <c:pt idx="78">
                  <c:v>78.232394422810529</c:v>
                </c:pt>
                <c:pt idx="79">
                  <c:v>92.066868801839846</c:v>
                </c:pt>
                <c:pt idx="80">
                  <c:v>94.053956424775393</c:v>
                </c:pt>
                <c:pt idx="81">
                  <c:v>92.198099421746463</c:v>
                </c:pt>
                <c:pt idx="82">
                  <c:v>92.40428890197056</c:v>
                </c:pt>
                <c:pt idx="83">
                  <c:v>89.873620138870052</c:v>
                </c:pt>
                <c:pt idx="84">
                  <c:v>93.116624648498217</c:v>
                </c:pt>
                <c:pt idx="85">
                  <c:v>91.5982180818025</c:v>
                </c:pt>
                <c:pt idx="86">
                  <c:v>92.779204548367503</c:v>
                </c:pt>
                <c:pt idx="87">
                  <c:v>89.629906672189861</c:v>
                </c:pt>
                <c:pt idx="88">
                  <c:v>90.623421095461481</c:v>
                </c:pt>
                <c:pt idx="89">
                  <c:v>96.828338654556035</c:v>
                </c:pt>
                <c:pt idx="90">
                  <c:v>93.004170241914508</c:v>
                </c:pt>
                <c:pt idx="91">
                  <c:v>88.486415751891101</c:v>
                </c:pt>
                <c:pt idx="92">
                  <c:v>90.042315968840441</c:v>
                </c:pt>
                <c:pt idx="93">
                  <c:v>90.136052938493478</c:v>
                </c:pt>
                <c:pt idx="94">
                  <c:v>90.679662518848232</c:v>
                </c:pt>
                <c:pt idx="95">
                  <c:v>82.937620956127319</c:v>
                </c:pt>
                <c:pt idx="96">
                  <c:v>87.999017258720642</c:v>
                </c:pt>
                <c:pt idx="97">
                  <c:v>86.649306521995328</c:v>
                </c:pt>
                <c:pt idx="98">
                  <c:v>90.136052938493478</c:v>
                </c:pt>
                <c:pt idx="99">
                  <c:v>88.242702285210967</c:v>
                </c:pt>
                <c:pt idx="100">
                  <c:v>88.467667978757987</c:v>
                </c:pt>
                <c:pt idx="101">
                  <c:v>89.030025332245899</c:v>
                </c:pt>
                <c:pt idx="102">
                  <c:v>87.94277583533389</c:v>
                </c:pt>
                <c:pt idx="103">
                  <c:v>84.549736052286264</c:v>
                </c:pt>
                <c:pt idx="104">
                  <c:v>83.649956702655032</c:v>
                </c:pt>
                <c:pt idx="105">
                  <c:v>79.225937286271957</c:v>
                </c:pt>
                <c:pt idx="106">
                  <c:v>77.707500383373784</c:v>
                </c:pt>
                <c:pt idx="107">
                  <c:v>80.270312249015291</c:v>
                </c:pt>
                <c:pt idx="108">
                  <c:v>75.18241537754237</c:v>
                </c:pt>
                <c:pt idx="109">
                  <c:v>74.353287147476266</c:v>
                </c:pt>
                <c:pt idx="110">
                  <c:v>82.022798642090905</c:v>
                </c:pt>
                <c:pt idx="111">
                  <c:v>85.923516669667393</c:v>
                </c:pt>
                <c:pt idx="112">
                  <c:v>82.512743480257129</c:v>
                </c:pt>
                <c:pt idx="113">
                  <c:v>84.962463879062895</c:v>
                </c:pt>
                <c:pt idx="114">
                  <c:v>85.753924025711157</c:v>
                </c:pt>
                <c:pt idx="115">
                  <c:v>83.153445972664343</c:v>
                </c:pt>
                <c:pt idx="116">
                  <c:v>83.567995867602519</c:v>
                </c:pt>
                <c:pt idx="117">
                  <c:v>75.879649383272579</c:v>
                </c:pt>
                <c:pt idx="118">
                  <c:v>75.578160618967758</c:v>
                </c:pt>
                <c:pt idx="119">
                  <c:v>71.338257303478684</c:v>
                </c:pt>
                <c:pt idx="120">
                  <c:v>72.84575800538255</c:v>
                </c:pt>
                <c:pt idx="121">
                  <c:v>73.580658198517995</c:v>
                </c:pt>
                <c:pt idx="122">
                  <c:v>76.407262304856701</c:v>
                </c:pt>
                <c:pt idx="123">
                  <c:v>79.120801488536813</c:v>
                </c:pt>
                <c:pt idx="124">
                  <c:v>76.068105457133981</c:v>
                </c:pt>
                <c:pt idx="125">
                  <c:v>74.390983671083973</c:v>
                </c:pt>
                <c:pt idx="126">
                  <c:v>73.39223246085912</c:v>
                </c:pt>
                <c:pt idx="127">
                  <c:v>73.731417748771648</c:v>
                </c:pt>
                <c:pt idx="128">
                  <c:v>79.573078243285138</c:v>
                </c:pt>
                <c:pt idx="129">
                  <c:v>84.076802239661149</c:v>
                </c:pt>
                <c:pt idx="130">
                  <c:v>83.567995867602519</c:v>
                </c:pt>
                <c:pt idx="131">
                  <c:v>84.642111684852964</c:v>
                </c:pt>
                <c:pt idx="132">
                  <c:v>81.306731542658099</c:v>
                </c:pt>
                <c:pt idx="133">
                  <c:v>80.477572976389482</c:v>
                </c:pt>
                <c:pt idx="134">
                  <c:v>80.496436406294592</c:v>
                </c:pt>
                <c:pt idx="135">
                  <c:v>80.439904892971597</c:v>
                </c:pt>
                <c:pt idx="136">
                  <c:v>84.547912088112128</c:v>
                </c:pt>
                <c:pt idx="137">
                  <c:v>88.882045336544493</c:v>
                </c:pt>
                <c:pt idx="138">
                  <c:v>86.319233470902972</c:v>
                </c:pt>
                <c:pt idx="139">
                  <c:v>90.954853587627582</c:v>
                </c:pt>
                <c:pt idx="140">
                  <c:v>70.980208585661003</c:v>
                </c:pt>
                <c:pt idx="141">
                  <c:v>89.258898707874962</c:v>
                </c:pt>
                <c:pt idx="142">
                  <c:v>91.237537698419629</c:v>
                </c:pt>
                <c:pt idx="143">
                  <c:v>87.996355256952938</c:v>
                </c:pt>
                <c:pt idx="144">
                  <c:v>87.317984681127825</c:v>
                </c:pt>
                <c:pt idx="145">
                  <c:v>89.485020969141559</c:v>
                </c:pt>
                <c:pt idx="146">
                  <c:v>87.299151587425243</c:v>
                </c:pt>
                <c:pt idx="147">
                  <c:v>89.221200288254622</c:v>
                </c:pt>
                <c:pt idx="148">
                  <c:v>95.383212976977987</c:v>
                </c:pt>
                <c:pt idx="149">
                  <c:v>98.775153072685669</c:v>
                </c:pt>
                <c:pt idx="150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62A-4878-942A-4F3176431BBF}"/>
            </c:ext>
          </c:extLst>
        </c:ser>
        <c:ser>
          <c:idx val="1"/>
          <c:order val="1"/>
          <c:tx>
            <c:v/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15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</c:numLit>
          </c:cat>
          <c:val>
            <c:numLit>
              <c:formatCode>General</c:formatCode>
              <c:ptCount val="151"/>
              <c:pt idx="0">
                <c:v>82.882738973814256</c:v>
              </c:pt>
              <c:pt idx="1">
                <c:v>82.882738973814256</c:v>
              </c:pt>
              <c:pt idx="2">
                <c:v>82.882738973814256</c:v>
              </c:pt>
              <c:pt idx="3">
                <c:v>82.882738973814256</c:v>
              </c:pt>
              <c:pt idx="4">
                <c:v>82.882738973814256</c:v>
              </c:pt>
              <c:pt idx="5">
                <c:v>82.882738973814256</c:v>
              </c:pt>
              <c:pt idx="6">
                <c:v>82.882738973814256</c:v>
              </c:pt>
              <c:pt idx="7">
                <c:v>82.882738973814256</c:v>
              </c:pt>
              <c:pt idx="8">
                <c:v>82.882738973814256</c:v>
              </c:pt>
              <c:pt idx="9">
                <c:v>82.882738973814256</c:v>
              </c:pt>
              <c:pt idx="10">
                <c:v>82.882738973814256</c:v>
              </c:pt>
              <c:pt idx="11">
                <c:v>82.882738973814256</c:v>
              </c:pt>
              <c:pt idx="12">
                <c:v>82.882738973814256</c:v>
              </c:pt>
              <c:pt idx="13">
                <c:v>82.882738973814256</c:v>
              </c:pt>
              <c:pt idx="14">
                <c:v>82.882738973814256</c:v>
              </c:pt>
              <c:pt idx="15">
                <c:v>82.882738973814256</c:v>
              </c:pt>
              <c:pt idx="16">
                <c:v>82.882738973814256</c:v>
              </c:pt>
              <c:pt idx="17">
                <c:v>82.882738973814256</c:v>
              </c:pt>
              <c:pt idx="18">
                <c:v>82.882738973814256</c:v>
              </c:pt>
              <c:pt idx="19">
                <c:v>82.882738973814256</c:v>
              </c:pt>
              <c:pt idx="20">
                <c:v>82.882738973814256</c:v>
              </c:pt>
              <c:pt idx="21">
                <c:v>82.882738973814256</c:v>
              </c:pt>
              <c:pt idx="22">
                <c:v>82.882738973814256</c:v>
              </c:pt>
              <c:pt idx="23">
                <c:v>82.882738973814256</c:v>
              </c:pt>
              <c:pt idx="24">
                <c:v>82.882738973814256</c:v>
              </c:pt>
              <c:pt idx="25">
                <c:v>82.882738973814256</c:v>
              </c:pt>
              <c:pt idx="26">
                <c:v>82.882738973814256</c:v>
              </c:pt>
              <c:pt idx="27">
                <c:v>82.882738973814256</c:v>
              </c:pt>
              <c:pt idx="28">
                <c:v>82.882738973814256</c:v>
              </c:pt>
              <c:pt idx="29">
                <c:v>82.882738973814256</c:v>
              </c:pt>
              <c:pt idx="30">
                <c:v>82.882738973814256</c:v>
              </c:pt>
              <c:pt idx="31">
                <c:v>82.882738973814256</c:v>
              </c:pt>
              <c:pt idx="32">
                <c:v>82.882738973814256</c:v>
              </c:pt>
              <c:pt idx="33">
                <c:v>82.882738973814256</c:v>
              </c:pt>
              <c:pt idx="34">
                <c:v>82.882738973814256</c:v>
              </c:pt>
              <c:pt idx="35">
                <c:v>82.882738973814256</c:v>
              </c:pt>
              <c:pt idx="36">
                <c:v>82.882738973814256</c:v>
              </c:pt>
              <c:pt idx="37">
                <c:v>82.882738973814256</c:v>
              </c:pt>
              <c:pt idx="38">
                <c:v>82.882738973814256</c:v>
              </c:pt>
              <c:pt idx="39">
                <c:v>82.882738973814256</c:v>
              </c:pt>
              <c:pt idx="40">
                <c:v>82.882738973814256</c:v>
              </c:pt>
              <c:pt idx="41">
                <c:v>82.882738973814256</c:v>
              </c:pt>
              <c:pt idx="42">
                <c:v>82.882738973814256</c:v>
              </c:pt>
              <c:pt idx="43">
                <c:v>82.882738973814256</c:v>
              </c:pt>
              <c:pt idx="44">
                <c:v>82.882738973814256</c:v>
              </c:pt>
              <c:pt idx="45">
                <c:v>82.882738973814256</c:v>
              </c:pt>
              <c:pt idx="46">
                <c:v>82.882738973814256</c:v>
              </c:pt>
              <c:pt idx="47">
                <c:v>82.882738973814256</c:v>
              </c:pt>
              <c:pt idx="48">
                <c:v>82.882738973814256</c:v>
              </c:pt>
              <c:pt idx="49">
                <c:v>82.882738973814256</c:v>
              </c:pt>
              <c:pt idx="50">
                <c:v>82.882738973814256</c:v>
              </c:pt>
              <c:pt idx="51">
                <c:v>82.882738973814256</c:v>
              </c:pt>
              <c:pt idx="52">
                <c:v>82.882738973814256</c:v>
              </c:pt>
              <c:pt idx="53">
                <c:v>82.882738973814256</c:v>
              </c:pt>
              <c:pt idx="54">
                <c:v>82.882738973814256</c:v>
              </c:pt>
              <c:pt idx="55">
                <c:v>82.882738973814256</c:v>
              </c:pt>
              <c:pt idx="56">
                <c:v>82.882738973814256</c:v>
              </c:pt>
              <c:pt idx="57">
                <c:v>82.882738973814256</c:v>
              </c:pt>
              <c:pt idx="58">
                <c:v>82.882738973814256</c:v>
              </c:pt>
              <c:pt idx="59">
                <c:v>82.882738973814256</c:v>
              </c:pt>
              <c:pt idx="60">
                <c:v>82.882738973814256</c:v>
              </c:pt>
              <c:pt idx="61">
                <c:v>82.882738973814256</c:v>
              </c:pt>
              <c:pt idx="62">
                <c:v>82.882738973814256</c:v>
              </c:pt>
              <c:pt idx="63">
                <c:v>82.882738973814256</c:v>
              </c:pt>
              <c:pt idx="64">
                <c:v>82.882738973814256</c:v>
              </c:pt>
              <c:pt idx="65">
                <c:v>82.882738973814256</c:v>
              </c:pt>
              <c:pt idx="66">
                <c:v>82.882738973814256</c:v>
              </c:pt>
              <c:pt idx="67">
                <c:v>82.882738973814256</c:v>
              </c:pt>
              <c:pt idx="68">
                <c:v>82.882738973814256</c:v>
              </c:pt>
              <c:pt idx="69">
                <c:v>82.882738973814256</c:v>
              </c:pt>
              <c:pt idx="70">
                <c:v>82.882738973814256</c:v>
              </c:pt>
              <c:pt idx="71">
                <c:v>82.882738973814256</c:v>
              </c:pt>
              <c:pt idx="72">
                <c:v>82.882738973814256</c:v>
              </c:pt>
              <c:pt idx="73">
                <c:v>82.882738973814256</c:v>
              </c:pt>
              <c:pt idx="74">
                <c:v>82.882738973814256</c:v>
              </c:pt>
              <c:pt idx="75">
                <c:v>82.882738973814256</c:v>
              </c:pt>
              <c:pt idx="76">
                <c:v>82.882738973814256</c:v>
              </c:pt>
              <c:pt idx="77">
                <c:v>82.882738973814256</c:v>
              </c:pt>
              <c:pt idx="78">
                <c:v>82.882738973814256</c:v>
              </c:pt>
              <c:pt idx="79">
                <c:v>82.882738973814256</c:v>
              </c:pt>
              <c:pt idx="80">
                <c:v>82.882738973814256</c:v>
              </c:pt>
              <c:pt idx="81">
                <c:v>82.882738973814256</c:v>
              </c:pt>
              <c:pt idx="82">
                <c:v>82.882738973814256</c:v>
              </c:pt>
              <c:pt idx="83">
                <c:v>82.882738973814256</c:v>
              </c:pt>
              <c:pt idx="84">
                <c:v>82.882738973814256</c:v>
              </c:pt>
              <c:pt idx="85">
                <c:v>82.882738973814256</c:v>
              </c:pt>
              <c:pt idx="86">
                <c:v>82.882738973814256</c:v>
              </c:pt>
              <c:pt idx="87">
                <c:v>82.882738973814256</c:v>
              </c:pt>
              <c:pt idx="88">
                <c:v>82.882738973814256</c:v>
              </c:pt>
              <c:pt idx="89">
                <c:v>82.882738973814256</c:v>
              </c:pt>
              <c:pt idx="90">
                <c:v>82.882738973814256</c:v>
              </c:pt>
              <c:pt idx="91">
                <c:v>82.882738973814256</c:v>
              </c:pt>
              <c:pt idx="92">
                <c:v>82.882738973814256</c:v>
              </c:pt>
              <c:pt idx="93">
                <c:v>82.882738973814256</c:v>
              </c:pt>
              <c:pt idx="94">
                <c:v>82.882738973814256</c:v>
              </c:pt>
              <c:pt idx="95">
                <c:v>82.882738973814256</c:v>
              </c:pt>
              <c:pt idx="96">
                <c:v>82.882738973814256</c:v>
              </c:pt>
              <c:pt idx="97">
                <c:v>82.882738973814256</c:v>
              </c:pt>
              <c:pt idx="98">
                <c:v>82.882738973814256</c:v>
              </c:pt>
              <c:pt idx="99">
                <c:v>82.882738973814256</c:v>
              </c:pt>
              <c:pt idx="100">
                <c:v>82.882738973814256</c:v>
              </c:pt>
              <c:pt idx="101">
                <c:v>82.882738973814256</c:v>
              </c:pt>
              <c:pt idx="102">
                <c:v>82.882738973814256</c:v>
              </c:pt>
              <c:pt idx="103">
                <c:v>82.882738973814256</c:v>
              </c:pt>
              <c:pt idx="104">
                <c:v>82.882738973814256</c:v>
              </c:pt>
              <c:pt idx="105">
                <c:v>82.882738973814256</c:v>
              </c:pt>
              <c:pt idx="106">
                <c:v>82.882738973814256</c:v>
              </c:pt>
              <c:pt idx="107">
                <c:v>82.882738973814256</c:v>
              </c:pt>
              <c:pt idx="108">
                <c:v>82.882738973814256</c:v>
              </c:pt>
              <c:pt idx="109">
                <c:v>82.882738973814256</c:v>
              </c:pt>
              <c:pt idx="110">
                <c:v>82.882738973814256</c:v>
              </c:pt>
              <c:pt idx="111">
                <c:v>82.882738973814256</c:v>
              </c:pt>
              <c:pt idx="112">
                <c:v>82.882738973814256</c:v>
              </c:pt>
              <c:pt idx="113">
                <c:v>82.882738973814256</c:v>
              </c:pt>
              <c:pt idx="114">
                <c:v>82.882738973814256</c:v>
              </c:pt>
              <c:pt idx="115">
                <c:v>82.882738973814256</c:v>
              </c:pt>
              <c:pt idx="116">
                <c:v>82.882738973814256</c:v>
              </c:pt>
              <c:pt idx="117">
                <c:v>82.882738973814256</c:v>
              </c:pt>
              <c:pt idx="118">
                <c:v>82.882738973814256</c:v>
              </c:pt>
              <c:pt idx="119">
                <c:v>82.882738973814256</c:v>
              </c:pt>
              <c:pt idx="120">
                <c:v>82.882738973814256</c:v>
              </c:pt>
              <c:pt idx="121">
                <c:v>82.882738973814256</c:v>
              </c:pt>
              <c:pt idx="122">
                <c:v>82.882738973814256</c:v>
              </c:pt>
              <c:pt idx="123">
                <c:v>82.882738973814256</c:v>
              </c:pt>
              <c:pt idx="124">
                <c:v>82.882738973814256</c:v>
              </c:pt>
              <c:pt idx="125">
                <c:v>82.882738973814256</c:v>
              </c:pt>
              <c:pt idx="126">
                <c:v>82.882738973814256</c:v>
              </c:pt>
              <c:pt idx="127">
                <c:v>82.882738973814256</c:v>
              </c:pt>
              <c:pt idx="128">
                <c:v>82.882738973814256</c:v>
              </c:pt>
              <c:pt idx="129">
                <c:v>82.882738973814256</c:v>
              </c:pt>
              <c:pt idx="130">
                <c:v>82.882738973814256</c:v>
              </c:pt>
              <c:pt idx="131">
                <c:v>82.882738973814256</c:v>
              </c:pt>
              <c:pt idx="132">
                <c:v>82.882738973814256</c:v>
              </c:pt>
              <c:pt idx="133">
                <c:v>82.882738973814256</c:v>
              </c:pt>
              <c:pt idx="134">
                <c:v>82.882738973814256</c:v>
              </c:pt>
              <c:pt idx="135">
                <c:v>82.882738973814256</c:v>
              </c:pt>
              <c:pt idx="136">
                <c:v>82.882738973814256</c:v>
              </c:pt>
              <c:pt idx="137">
                <c:v>82.882738973814256</c:v>
              </c:pt>
              <c:pt idx="138">
                <c:v>82.882738973814256</c:v>
              </c:pt>
              <c:pt idx="139">
                <c:v>82.882738973814256</c:v>
              </c:pt>
              <c:pt idx="140">
                <c:v>82.882738973814256</c:v>
              </c:pt>
              <c:pt idx="141">
                <c:v>82.882738973814256</c:v>
              </c:pt>
              <c:pt idx="142">
                <c:v>82.882738973814256</c:v>
              </c:pt>
              <c:pt idx="143">
                <c:v>82.882738973814256</c:v>
              </c:pt>
              <c:pt idx="144">
                <c:v>82.882738973814256</c:v>
              </c:pt>
              <c:pt idx="145">
                <c:v>82.882738973814256</c:v>
              </c:pt>
              <c:pt idx="146">
                <c:v>82.882738973814256</c:v>
              </c:pt>
              <c:pt idx="147">
                <c:v>82.882738973814256</c:v>
              </c:pt>
              <c:pt idx="148">
                <c:v>82.882738973814256</c:v>
              </c:pt>
              <c:pt idx="149">
                <c:v>82.882738973814256</c:v>
              </c:pt>
              <c:pt idx="150">
                <c:v>82.882738973814256</c:v>
              </c:pt>
            </c:numLit>
          </c:val>
        </c:ser>
        <c:marker val="1"/>
        <c:axId val="158187904"/>
        <c:axId val="158186112"/>
      </c:lineChart>
      <c:valAx>
        <c:axId val="158186112"/>
        <c:scaling>
          <c:orientation val="minMax"/>
          <c:max val="100"/>
          <c:min val="0"/>
        </c:scaling>
        <c:axPos val="l"/>
        <c:numFmt formatCode="General" sourceLinked="0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GB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187904"/>
        <c:crosses val="autoZero"/>
        <c:crossBetween val="between"/>
      </c:valAx>
      <c:catAx>
        <c:axId val="158187904"/>
        <c:scaling>
          <c:orientation val="minMax"/>
        </c:scaling>
        <c:axPos val="b"/>
        <c:numFmt formatCode="##" sourceLinked="0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lang="en-GB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186112"/>
        <c:crosses val="autoZero"/>
        <c:auto val="1"/>
        <c:lblAlgn val="ctr"/>
        <c:lblOffset val="300"/>
        <c:tickLblSkip val="15"/>
        <c:tickMarkSkip val="1"/>
        <c:noMultiLvlLbl val="1"/>
      </c:catAx>
      <c:spPr>
        <a:noFill/>
        <a:ln>
          <a:solidFill>
            <a:srgbClr val="D9D9D9"/>
          </a:solidFill>
        </a:ln>
        <a:effectLst/>
      </c:spPr>
    </c:plotArea>
    <c:dispBlanksAs val="gap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60591</xdr:colOff>
      <xdr:row>2</xdr:row>
      <xdr:rowOff>129382</xdr:rowOff>
    </xdr:from>
    <xdr:to>
      <xdr:col>23</xdr:col>
      <xdr:colOff>592932</xdr:colOff>
      <xdr:row>13</xdr:row>
      <xdr:rowOff>97631</xdr:rowOff>
    </xdr:to>
    <xdr:graphicFrame macro="">
      <xdr:nvGraphicFramePr>
        <xdr:cNvPr id="2" name="Диаграмма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72494</xdr:colOff>
      <xdr:row>14</xdr:row>
      <xdr:rowOff>34395</xdr:rowOff>
    </xdr:from>
    <xdr:to>
      <xdr:col>23</xdr:col>
      <xdr:colOff>614361</xdr:colOff>
      <xdr:row>27</xdr:row>
      <xdr:rowOff>113269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60591</xdr:colOff>
      <xdr:row>2</xdr:row>
      <xdr:rowOff>129382</xdr:rowOff>
    </xdr:from>
    <xdr:to>
      <xdr:col>23</xdr:col>
      <xdr:colOff>592932</xdr:colOff>
      <xdr:row>13</xdr:row>
      <xdr:rowOff>97631</xdr:rowOff>
    </xdr:to>
    <xdr:graphicFrame macro="">
      <xdr:nvGraphicFramePr>
        <xdr:cNvPr id="2" name="Диаграмма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72494</xdr:colOff>
      <xdr:row>14</xdr:row>
      <xdr:rowOff>34395</xdr:rowOff>
    </xdr:from>
    <xdr:to>
      <xdr:col>23</xdr:col>
      <xdr:colOff>614361</xdr:colOff>
      <xdr:row>27</xdr:row>
      <xdr:rowOff>113269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12</xdr:col>
      <xdr:colOff>47626</xdr:colOff>
      <xdr:row>0</xdr:row>
      <xdr:rowOff>166687</xdr:rowOff>
    </xdr:from>
    <xdr:ext cx="592406" cy="311496"/>
    <xdr:sp macro="" textlink="">
      <xdr:nvSpPr>
        <xdr:cNvPr id="4" name="TextBox 3"/>
        <xdr:cNvSpPr txBox="1"/>
      </xdr:nvSpPr>
      <xdr:spPr>
        <a:xfrm>
          <a:off x="3679032" y="166687"/>
          <a:ext cx="592406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400" b="1"/>
            <a:t>Years</a:t>
          </a:r>
        </a:p>
      </xdr:txBody>
    </xdr:sp>
    <xdr:clientData/>
  </xdr:oneCellAnchor>
  <xdr:oneCellAnchor>
    <xdr:from>
      <xdr:col>13</xdr:col>
      <xdr:colOff>128588</xdr:colOff>
      <xdr:row>0</xdr:row>
      <xdr:rowOff>202407</xdr:rowOff>
    </xdr:from>
    <xdr:ext cx="561975" cy="237675"/>
    <xdr:sp macro="" textlink="">
      <xdr:nvSpPr>
        <xdr:cNvPr id="7" name="TextBox 6"/>
        <xdr:cNvSpPr txBox="1"/>
      </xdr:nvSpPr>
      <xdr:spPr>
        <a:xfrm>
          <a:off x="4379119" y="202407"/>
          <a:ext cx="561975" cy="2376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400" b="1"/>
            <a:t>1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60587</xdr:colOff>
      <xdr:row>3</xdr:row>
      <xdr:rowOff>22488</xdr:rowOff>
    </xdr:from>
    <xdr:to>
      <xdr:col>23</xdr:col>
      <xdr:colOff>602454</xdr:colOff>
      <xdr:row>26</xdr:row>
      <xdr:rowOff>11906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ConnCPRI_8" growShrinkType="overwriteClear" connectionId="10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3" displayName="Table3" ref="A2:T500" totalsRowShown="0" headerRowDxfId="21" tableBorderDxfId="20" headerRowCellStyle="常规 2">
  <autoFilter ref="A2:T500"/>
  <sortState ref="A3:T500">
    <sortCondition ref="S2:S500"/>
  </sortState>
  <tableColumns count="20">
    <tableColumn id="1" name="Symbol" dataDxfId="19" dataCellStyle="Normal 3"/>
    <tableColumn id="2" name="Company" dataDxfId="18"/>
    <tableColumn id="3" name="Historical Price" dataDxfId="17"/>
    <tableColumn id="4" name="Current  Price" dataDxfId="16"/>
    <tableColumn id="5" name="Highest Price" dataDxfId="15"/>
    <tableColumn id="6" name="Lowest Price" dataDxfId="14"/>
    <tableColumn id="7" name="Column7" dataDxfId="13"/>
    <tableColumn id="8" name="Column8" dataDxfId="12"/>
    <tableColumn id="9" name="Column9" dataDxfId="11"/>
    <tableColumn id="10" name="AAP" dataDxfId="10">
      <calculatedColumnFormula>10000/C3</calculatedColumnFormula>
    </tableColumn>
    <tableColumn id="11" name="Column11" dataDxfId="9">
      <calculatedColumnFormula>IF(ISERROR(D3/C3),0,100*(D3/C3-1))</calculatedColumnFormula>
    </tableColumn>
    <tableColumn id="20" name="Historical Gain" dataDxfId="8">
      <calculatedColumnFormula>IF(ISERROR(D3/C3),0,100*(D3/C3-1))</calculatedColumnFormula>
    </tableColumn>
    <tableColumn id="21" name="Capitalization" dataDxfId="7"/>
    <tableColumn id="12" name="Level" dataDxfId="6">
      <calculatedColumnFormula>IF(AND(E3&gt;G3,E3&gt;D3),100*(D3-G3)/(E3-G3),IF(D3&gt;=E3,100,""))</calculatedColumnFormula>
    </tableColumn>
    <tableColumn id="13" name="DV" dataDxfId="5">
      <calculatedColumnFormula>IF(Q3&gt;50,IF(D3&gt;E3,100*(D3/E3 -1),IF(D3&lt;F3,100*(D3/F3-1),"")),"")</calculatedColumnFormula>
    </tableColumn>
    <tableColumn id="14" name="Signal" dataDxfId="4">
      <calculatedColumnFormula>IF(AND(Q3&gt;$Q$1,S3&gt;=100),1,IF(AND(Q3&gt;$Q$1,S3&lt;=0),-1,""))</calculatedColumnFormula>
    </tableColumn>
    <tableColumn id="15" name="Segmrnt" dataDxfId="3">
      <calculatedColumnFormula>IF(ISERROR(E3/F3),0,100*(E3/F3-1))</calculatedColumnFormula>
    </tableColumn>
    <tableColumn id="19" name="Now Gain" dataDxfId="2">
      <calculatedColumnFormula>IF(OR(D3&gt;=E3,D3=0),0,IF(D3&lt;E3,100*(E3/D3-1)))</calculatedColumnFormula>
    </tableColumn>
    <tableColumn id="16" name="Levels" dataDxfId="1">
      <calculatedColumnFormula>IF(D3&gt;F3,100*(D3-F3)/(E3-F3),IF(D3&gt;F3,100*(D3-F3)/(E3-F3),0))</calculatedColumnFormula>
    </tableColumn>
    <tableColumn id="18" name="Vector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500"/>
  <sheetViews>
    <sheetView showGridLines="0" zoomScale="80" zoomScaleNormal="80" workbookViewId="0">
      <pane xSplit="1" ySplit="2" topLeftCell="B252" activePane="bottomRight" state="frozen"/>
      <selection activeCell="K9" sqref="K9"/>
      <selection pane="topRight" activeCell="K9" sqref="K9"/>
      <selection pane="bottomLeft" activeCell="K9" sqref="K9"/>
      <selection pane="bottomRight" activeCell="T265" sqref="T265"/>
    </sheetView>
  </sheetViews>
  <sheetFormatPr defaultRowHeight="20.25"/>
  <cols>
    <col min="1" max="1" width="14.7109375" style="90" customWidth="1"/>
    <col min="2" max="2" width="40.7109375" style="90" customWidth="1"/>
    <col min="3" max="3" width="15" style="14" customWidth="1"/>
    <col min="4" max="4" width="16.5703125" style="14" customWidth="1"/>
    <col min="5" max="5" width="13.85546875" style="14" customWidth="1"/>
    <col min="6" max="6" width="13.42578125" style="14" customWidth="1"/>
    <col min="7" max="7" width="21" style="15" hidden="1" customWidth="1"/>
    <col min="8" max="9" width="15.5703125" style="8" hidden="1" customWidth="1"/>
    <col min="10" max="11" width="15.5703125" style="2" hidden="1" customWidth="1"/>
    <col min="12" max="12" width="13.42578125" style="14" hidden="1" customWidth="1"/>
    <col min="13" max="14" width="15.5703125" style="2" hidden="1" customWidth="1"/>
    <col min="15" max="15" width="9" style="24" hidden="1" customWidth="1"/>
    <col min="16" max="16" width="10" style="47" bestFit="1" customWidth="1"/>
    <col min="17" max="17" width="15.5703125" style="20" customWidth="1"/>
    <col min="18" max="18" width="12.5703125" style="23" hidden="1" customWidth="1"/>
    <col min="19" max="19" width="18.7109375" style="14" customWidth="1"/>
    <col min="20" max="20" width="12.7109375" customWidth="1"/>
  </cols>
  <sheetData>
    <row r="1" spans="1:21" ht="48" customHeight="1">
      <c r="A1" s="90" t="s">
        <v>675</v>
      </c>
      <c r="C1" s="90">
        <v>20190812</v>
      </c>
      <c r="D1" s="16"/>
      <c r="G1" s="17"/>
      <c r="H1" s="18"/>
      <c r="I1" s="18"/>
      <c r="J1" s="19"/>
      <c r="K1" s="19"/>
      <c r="L1" s="22"/>
      <c r="M1" s="19"/>
      <c r="N1" s="19"/>
      <c r="Q1" s="46">
        <v>60</v>
      </c>
      <c r="T1" s="104">
        <v>0</v>
      </c>
      <c r="U1" s="104">
        <v>0</v>
      </c>
    </row>
    <row r="2" spans="1:21" s="62" customFormat="1" ht="42.75" thickBot="1">
      <c r="A2" s="90" t="s">
        <v>184</v>
      </c>
      <c r="B2" s="90" t="s">
        <v>1143</v>
      </c>
      <c r="C2" s="55" t="s">
        <v>1994</v>
      </c>
      <c r="D2" s="55" t="s">
        <v>189</v>
      </c>
      <c r="E2" s="55" t="s">
        <v>188</v>
      </c>
      <c r="F2" s="55" t="s">
        <v>190</v>
      </c>
      <c r="G2" s="55" t="s">
        <v>104</v>
      </c>
      <c r="H2" s="56" t="s">
        <v>105</v>
      </c>
      <c r="I2" s="57" t="s">
        <v>106</v>
      </c>
      <c r="J2" s="63" t="s">
        <v>159</v>
      </c>
      <c r="K2" s="58" t="s">
        <v>107</v>
      </c>
      <c r="L2" s="59" t="s">
        <v>186</v>
      </c>
      <c r="M2" s="58" t="s">
        <v>108</v>
      </c>
      <c r="N2" s="57" t="s">
        <v>99</v>
      </c>
      <c r="O2" s="60" t="s">
        <v>191</v>
      </c>
      <c r="P2" s="61" t="s">
        <v>185</v>
      </c>
      <c r="Q2" s="56" t="s">
        <v>2022</v>
      </c>
      <c r="R2" s="55" t="s">
        <v>192</v>
      </c>
      <c r="S2" s="98" t="s">
        <v>193</v>
      </c>
      <c r="T2" s="98" t="s">
        <v>2021</v>
      </c>
    </row>
    <row r="3" spans="1:21" ht="24" customHeight="1">
      <c r="A3" s="90" t="s">
        <v>664</v>
      </c>
      <c r="B3" s="90" t="s">
        <v>1437</v>
      </c>
      <c r="C3" s="36">
        <v>228.15</v>
      </c>
      <c r="D3" s="9">
        <v>226.16</v>
      </c>
      <c r="E3" s="9">
        <v>368.83</v>
      </c>
      <c r="F3" s="9">
        <v>224.43</v>
      </c>
      <c r="G3" s="4">
        <v>345.23</v>
      </c>
      <c r="H3" s="10">
        <v>280386</v>
      </c>
      <c r="I3" s="4"/>
      <c r="J3" s="32">
        <f t="shared" ref="J3:J66" si="0">10000/C3</f>
        <v>43.83081306158229</v>
      </c>
      <c r="K3" s="32">
        <f t="shared" ref="K3:K66" si="1">IF(ISERROR(D3/C3),0,100*(D3/C3-1))</f>
        <v>-0.87223317992549676</v>
      </c>
      <c r="L3" s="33">
        <f t="shared" ref="L3:L66" si="2">IF(ISERROR(D3/C3),0,100*(D3/C3-1))</f>
        <v>-0.87223317992549676</v>
      </c>
      <c r="M3" s="3"/>
      <c r="N3" s="34">
        <f t="shared" ref="N3:N66" si="3">IF(AND(E3&gt;G3,E3&gt;D3),100*(D3-G3)/(E3-G3),IF(D3&gt;=E3,100,""))</f>
        <v>-504.53389830508553</v>
      </c>
      <c r="O3" s="38" t="str">
        <f t="shared" ref="O3:O66" si="4">IF(Q3&gt;50,IF(D3&gt;E3,100*(D3/E3 -1),IF(D3&lt;F3,100*(D3/F3-1),"")),"")</f>
        <v/>
      </c>
      <c r="P3" s="48" t="str">
        <f t="shared" ref="P3:P66" si="5">IF(AND(Q3&gt;$Q$1,S3&gt;=100),1,IF(AND(Q3&gt;$Q$1,S3&lt;=0),-1,""))</f>
        <v/>
      </c>
      <c r="Q3" s="35">
        <f t="shared" ref="Q3:Q66" si="6">IF(ISERROR(E3/F3),0,100*(E3/F3-1))</f>
        <v>64.340774406273653</v>
      </c>
      <c r="R3" s="45">
        <f>IF(OR(D3&gt;=E3,D3=0),0,IF(D3&lt;E3,100*(E3/D3-1)))</f>
        <v>63.083657587548636</v>
      </c>
      <c r="S3" s="99">
        <f t="shared" ref="S3:S66" si="7">IF(D3&gt;F3,100*(D3-F3)/(E3-F3),IF(D3&gt;F3,100*(D3-F3)/(E3-F3),0))</f>
        <v>1.198060941828248</v>
      </c>
      <c r="T3" s="102" t="s">
        <v>2023</v>
      </c>
    </row>
    <row r="4" spans="1:21" ht="24" customHeight="1">
      <c r="A4" s="90" t="s">
        <v>486</v>
      </c>
      <c r="B4" s="90" t="s">
        <v>833</v>
      </c>
      <c r="C4" s="36">
        <v>46.78</v>
      </c>
      <c r="D4" s="9">
        <v>44.89</v>
      </c>
      <c r="E4" s="9">
        <v>74.489999999999995</v>
      </c>
      <c r="F4" s="9">
        <v>44.5</v>
      </c>
      <c r="G4" s="4">
        <v>54.18</v>
      </c>
      <c r="H4" s="10">
        <v>1283137</v>
      </c>
      <c r="I4" s="4"/>
      <c r="J4" s="32">
        <f t="shared" si="0"/>
        <v>213.76656690893543</v>
      </c>
      <c r="K4" s="32">
        <f t="shared" si="1"/>
        <v>-4.0401881145788803</v>
      </c>
      <c r="L4" s="33">
        <f t="shared" si="2"/>
        <v>-4.0401881145788803</v>
      </c>
      <c r="M4" s="3"/>
      <c r="N4" s="34">
        <f t="shared" si="3"/>
        <v>-45.74101427868046</v>
      </c>
      <c r="O4" s="38" t="str">
        <f t="shared" si="4"/>
        <v/>
      </c>
      <c r="P4" s="48" t="str">
        <f t="shared" si="5"/>
        <v/>
      </c>
      <c r="Q4" s="35">
        <f t="shared" si="6"/>
        <v>67.393258426966284</v>
      </c>
      <c r="R4" s="45">
        <f>IF(OR(D4&gt;=E4,D4=0),0,IF(D4&lt;E4,100*(E4/D4-1)))</f>
        <v>65.938961906883492</v>
      </c>
      <c r="S4" s="33">
        <f t="shared" si="7"/>
        <v>1.3004334778259441</v>
      </c>
      <c r="T4" s="101" t="s">
        <v>2024</v>
      </c>
    </row>
    <row r="5" spans="1:21" ht="24" customHeight="1">
      <c r="A5" s="90" t="s">
        <v>588</v>
      </c>
      <c r="B5" s="90" t="s">
        <v>1370</v>
      </c>
      <c r="C5" s="36">
        <v>179.77</v>
      </c>
      <c r="D5" s="9">
        <v>174.62</v>
      </c>
      <c r="E5" s="9">
        <v>398.87</v>
      </c>
      <c r="F5" s="9">
        <v>169.84</v>
      </c>
      <c r="G5" s="4">
        <v>295.91000000000003</v>
      </c>
      <c r="H5" s="10">
        <v>432853</v>
      </c>
      <c r="I5" s="4"/>
      <c r="J5" s="32">
        <f t="shared" si="0"/>
        <v>55.626634032374696</v>
      </c>
      <c r="K5" s="32">
        <f t="shared" si="1"/>
        <v>-2.8647716526672973</v>
      </c>
      <c r="L5" s="33">
        <f t="shared" si="2"/>
        <v>-2.8647716526672973</v>
      </c>
      <c r="M5" s="3"/>
      <c r="N5" s="34">
        <f t="shared" si="3"/>
        <v>-117.80303030303034</v>
      </c>
      <c r="O5" s="38" t="str">
        <f t="shared" si="4"/>
        <v/>
      </c>
      <c r="P5" s="48" t="str">
        <f t="shared" si="5"/>
        <v/>
      </c>
      <c r="Q5" s="35">
        <f t="shared" si="6"/>
        <v>134.85044747998117</v>
      </c>
      <c r="R5" s="45">
        <f>IF(OR(D5&gt;=E5,D5=0),0,IF(D5&lt;E5,100*(E5/D5-1)))</f>
        <v>128.42171572557555</v>
      </c>
      <c r="S5" s="33">
        <f t="shared" si="7"/>
        <v>2.0870628301969179</v>
      </c>
      <c r="T5" s="101" t="s">
        <v>2024</v>
      </c>
    </row>
    <row r="6" spans="1:21" ht="24" customHeight="1">
      <c r="A6" s="90" t="s">
        <v>393</v>
      </c>
      <c r="B6" s="90" t="s">
        <v>1230</v>
      </c>
      <c r="C6" s="9">
        <v>191.07</v>
      </c>
      <c r="D6" s="9">
        <v>188.02</v>
      </c>
      <c r="E6" s="9">
        <v>459.75</v>
      </c>
      <c r="F6" s="9">
        <v>180</v>
      </c>
      <c r="G6" s="4">
        <v>253.34</v>
      </c>
      <c r="H6" s="10">
        <v>500000</v>
      </c>
      <c r="I6" s="4"/>
      <c r="J6" s="3">
        <f t="shared" si="0"/>
        <v>52.336839901606744</v>
      </c>
      <c r="K6" s="3">
        <f t="shared" si="1"/>
        <v>-1.5962736169989999</v>
      </c>
      <c r="L6" s="9">
        <f t="shared" si="2"/>
        <v>-1.5962736169989999</v>
      </c>
      <c r="M6" s="3"/>
      <c r="N6" s="4">
        <f t="shared" si="3"/>
        <v>-31.645753597209435</v>
      </c>
      <c r="O6" s="39" t="str">
        <f t="shared" si="4"/>
        <v/>
      </c>
      <c r="P6" s="48" t="str">
        <f t="shared" si="5"/>
        <v/>
      </c>
      <c r="Q6" s="21">
        <f t="shared" si="6"/>
        <v>155.41666666666666</v>
      </c>
      <c r="R6" s="45">
        <f>IF(OR(D6&gt;=E6,D6=0),0,IF(D6&lt;E6,100*(E6/D6-1)))</f>
        <v>144.52185937666204</v>
      </c>
      <c r="S6" s="100">
        <f t="shared" si="7"/>
        <v>2.8668453976765007</v>
      </c>
      <c r="T6" s="101" t="s">
        <v>2024</v>
      </c>
    </row>
    <row r="7" spans="1:21" ht="24" customHeight="1">
      <c r="A7" s="90" t="s">
        <v>424</v>
      </c>
      <c r="B7" s="90" t="s">
        <v>801</v>
      </c>
      <c r="C7" s="36">
        <v>36.49</v>
      </c>
      <c r="D7" s="9">
        <v>32.479999999999997</v>
      </c>
      <c r="E7" s="9">
        <v>96.75</v>
      </c>
      <c r="F7" s="9">
        <v>30.1</v>
      </c>
      <c r="G7" s="4">
        <v>52.73</v>
      </c>
      <c r="H7" s="10">
        <v>5020209</v>
      </c>
      <c r="I7" s="4"/>
      <c r="J7" s="32">
        <f t="shared" si="0"/>
        <v>274.04768429706769</v>
      </c>
      <c r="K7" s="32">
        <f t="shared" si="1"/>
        <v>-10.989312140312425</v>
      </c>
      <c r="L7" s="33">
        <f t="shared" si="2"/>
        <v>-10.989312140312425</v>
      </c>
      <c r="M7" s="3"/>
      <c r="N7" s="34">
        <f t="shared" si="3"/>
        <v>-46.001817355747384</v>
      </c>
      <c r="O7" s="38" t="str">
        <f t="shared" si="4"/>
        <v/>
      </c>
      <c r="P7" s="48" t="str">
        <f t="shared" si="5"/>
        <v/>
      </c>
      <c r="Q7" s="35">
        <f t="shared" si="6"/>
        <v>221.42857142857139</v>
      </c>
      <c r="R7" s="45">
        <f>IF(OR(D7&gt;=E7,D7=0),0,IF(D7&lt;E7,100*(E7/D7-1)))</f>
        <v>197.87561576354685</v>
      </c>
      <c r="S7" s="33">
        <f t="shared" si="7"/>
        <v>3.5708927231807879</v>
      </c>
      <c r="T7" s="101" t="s">
        <v>2024</v>
      </c>
    </row>
    <row r="8" spans="1:21" ht="24" customHeight="1">
      <c r="A8" s="90" t="s">
        <v>1520</v>
      </c>
      <c r="B8" s="90" t="s">
        <v>1192</v>
      </c>
      <c r="C8" s="9">
        <v>71.55</v>
      </c>
      <c r="D8" s="9">
        <v>71.290000000000006</v>
      </c>
      <c r="E8" s="9">
        <v>211.98</v>
      </c>
      <c r="F8" s="9">
        <v>63.28</v>
      </c>
      <c r="G8" s="4">
        <v>70.89</v>
      </c>
      <c r="H8" s="10">
        <v>933224</v>
      </c>
      <c r="I8" s="4"/>
      <c r="J8" s="3">
        <f t="shared" si="0"/>
        <v>139.76240391334733</v>
      </c>
      <c r="K8" s="3">
        <f t="shared" si="1"/>
        <v>-0.36338225017469306</v>
      </c>
      <c r="L8" s="9">
        <f t="shared" si="2"/>
        <v>-0.36338225017469306</v>
      </c>
      <c r="M8" s="3"/>
      <c r="N8" s="4">
        <f t="shared" si="3"/>
        <v>0.28350698135942004</v>
      </c>
      <c r="O8" s="39" t="str">
        <f t="shared" si="4"/>
        <v/>
      </c>
      <c r="P8" s="48" t="str">
        <f t="shared" si="5"/>
        <v/>
      </c>
      <c r="Q8" s="21">
        <f t="shared" si="6"/>
        <v>234.98735777496839</v>
      </c>
      <c r="R8" s="45" t="s">
        <v>2024</v>
      </c>
      <c r="S8" s="100">
        <f t="shared" si="7"/>
        <v>5.3866845998655046</v>
      </c>
      <c r="T8" s="101" t="s">
        <v>2024</v>
      </c>
    </row>
    <row r="9" spans="1:21" ht="24" customHeight="1">
      <c r="A9" s="90" t="s">
        <v>1198</v>
      </c>
      <c r="B9" s="90" t="s">
        <v>1199</v>
      </c>
      <c r="C9" s="36">
        <v>20.02</v>
      </c>
      <c r="D9" s="9">
        <v>19.940000000000001</v>
      </c>
      <c r="E9" s="9">
        <v>65.790000000000006</v>
      </c>
      <c r="F9" s="9">
        <v>16.559999999999999</v>
      </c>
      <c r="G9" s="4">
        <v>32.64</v>
      </c>
      <c r="H9" s="10">
        <v>22808700</v>
      </c>
      <c r="I9" s="4"/>
      <c r="J9" s="32">
        <f t="shared" si="0"/>
        <v>499.50049950049953</v>
      </c>
      <c r="K9" s="32">
        <f t="shared" si="1"/>
        <v>-0.39960039960038607</v>
      </c>
      <c r="L9" s="33">
        <f t="shared" si="2"/>
        <v>-0.39960039960038607</v>
      </c>
      <c r="M9" s="3"/>
      <c r="N9" s="34">
        <f t="shared" si="3"/>
        <v>-38.310708898944185</v>
      </c>
      <c r="O9" s="38" t="str">
        <f t="shared" si="4"/>
        <v/>
      </c>
      <c r="P9" s="48" t="str">
        <f t="shared" si="5"/>
        <v/>
      </c>
      <c r="Q9" s="35">
        <f t="shared" si="6"/>
        <v>297.28260869565224</v>
      </c>
      <c r="R9" s="45">
        <f t="shared" ref="R9:R72" si="8">IF(OR(D9&gt;=E9,D9=0),0,IF(D9&lt;E9,100*(E9/D9-1)))</f>
        <v>229.93981945837513</v>
      </c>
      <c r="S9" s="33">
        <f t="shared" si="7"/>
        <v>6.865732277066833</v>
      </c>
      <c r="T9" s="101" t="s">
        <v>2024</v>
      </c>
    </row>
    <row r="10" spans="1:21" s="40" customFormat="1" ht="24" customHeight="1">
      <c r="A10" s="90" t="s">
        <v>413</v>
      </c>
      <c r="B10" s="90" t="s">
        <v>1217</v>
      </c>
      <c r="C10" s="36">
        <v>283.33</v>
      </c>
      <c r="D10" s="9">
        <v>284.18</v>
      </c>
      <c r="E10" s="9">
        <v>442</v>
      </c>
      <c r="F10" s="9">
        <v>271.57</v>
      </c>
      <c r="G10" s="4">
        <v>307.37</v>
      </c>
      <c r="H10" s="10">
        <v>183123</v>
      </c>
      <c r="I10" s="4"/>
      <c r="J10" s="32">
        <f t="shared" si="0"/>
        <v>35.294532876857375</v>
      </c>
      <c r="K10" s="32">
        <f t="shared" si="1"/>
        <v>0.30000352945329656</v>
      </c>
      <c r="L10" s="33">
        <f t="shared" si="2"/>
        <v>0.30000352945329656</v>
      </c>
      <c r="M10" s="3"/>
      <c r="N10" s="34">
        <f t="shared" si="3"/>
        <v>-17.224987001411275</v>
      </c>
      <c r="O10" s="38" t="str">
        <f t="shared" si="4"/>
        <v/>
      </c>
      <c r="P10" s="48" t="str">
        <f t="shared" si="5"/>
        <v/>
      </c>
      <c r="Q10" s="35">
        <f t="shared" si="6"/>
        <v>62.757300143609385</v>
      </c>
      <c r="R10" s="45">
        <f t="shared" si="8"/>
        <v>55.5352241537054</v>
      </c>
      <c r="S10" s="33">
        <f t="shared" si="7"/>
        <v>7.3989321128909307</v>
      </c>
      <c r="T10" s="101" t="s">
        <v>2024</v>
      </c>
    </row>
    <row r="11" spans="1:21" ht="24" customHeight="1">
      <c r="A11" s="90" t="s">
        <v>392</v>
      </c>
      <c r="B11" s="90" t="s">
        <v>783</v>
      </c>
      <c r="C11" s="36">
        <v>46.29</v>
      </c>
      <c r="D11" s="9">
        <v>45.4</v>
      </c>
      <c r="E11" s="9">
        <v>83.35</v>
      </c>
      <c r="F11" s="9">
        <v>41.82</v>
      </c>
      <c r="G11" s="4">
        <v>50.02</v>
      </c>
      <c r="H11" s="10">
        <v>9106400</v>
      </c>
      <c r="I11" s="4"/>
      <c r="J11" s="32">
        <f t="shared" si="0"/>
        <v>216.02937999567942</v>
      </c>
      <c r="K11" s="32">
        <f t="shared" si="1"/>
        <v>-1.9226614819615517</v>
      </c>
      <c r="L11" s="33">
        <f t="shared" si="2"/>
        <v>-1.9226614819615517</v>
      </c>
      <c r="M11" s="3"/>
      <c r="N11" s="34">
        <f t="shared" si="3"/>
        <v>-13.861386138613879</v>
      </c>
      <c r="O11" s="38" t="str">
        <f t="shared" si="4"/>
        <v/>
      </c>
      <c r="P11" s="48" t="str">
        <f t="shared" si="5"/>
        <v/>
      </c>
      <c r="Q11" s="35">
        <f t="shared" si="6"/>
        <v>99.306551889048293</v>
      </c>
      <c r="R11" s="45">
        <f t="shared" si="8"/>
        <v>83.590308370044042</v>
      </c>
      <c r="S11" s="33">
        <f t="shared" si="7"/>
        <v>8.620274500361182</v>
      </c>
      <c r="T11" s="101" t="s">
        <v>2024</v>
      </c>
    </row>
    <row r="12" spans="1:21" ht="24" customHeight="1">
      <c r="A12" s="90" t="s">
        <v>513</v>
      </c>
      <c r="B12" s="90" t="s">
        <v>1306</v>
      </c>
      <c r="C12" s="9">
        <v>43.879999999999995</v>
      </c>
      <c r="D12" s="9">
        <v>44.46</v>
      </c>
      <c r="E12" s="9">
        <v>66.040000000000006</v>
      </c>
      <c r="F12" s="9">
        <v>42.4</v>
      </c>
      <c r="G12" s="4">
        <v>50.27</v>
      </c>
      <c r="H12" s="10">
        <v>2327700</v>
      </c>
      <c r="I12" s="4"/>
      <c r="J12" s="3">
        <f t="shared" si="0"/>
        <v>227.89425706472198</v>
      </c>
      <c r="K12" s="3">
        <f t="shared" si="1"/>
        <v>1.3217866909754017</v>
      </c>
      <c r="L12" s="9">
        <f t="shared" si="2"/>
        <v>1.3217866909754017</v>
      </c>
      <c r="M12" s="3"/>
      <c r="N12" s="4">
        <f t="shared" si="3"/>
        <v>-36.842105263157904</v>
      </c>
      <c r="O12" s="39" t="str">
        <f t="shared" si="4"/>
        <v/>
      </c>
      <c r="P12" s="48" t="str">
        <f t="shared" si="5"/>
        <v/>
      </c>
      <c r="Q12" s="21">
        <f t="shared" si="6"/>
        <v>55.754716981132106</v>
      </c>
      <c r="R12" s="45">
        <f t="shared" si="8"/>
        <v>48.538011695906434</v>
      </c>
      <c r="S12" s="100">
        <f t="shared" si="7"/>
        <v>8.714043993231817</v>
      </c>
      <c r="T12" s="101" t="s">
        <v>2024</v>
      </c>
    </row>
    <row r="13" spans="1:21" ht="24" customHeight="1">
      <c r="A13" s="90" t="s">
        <v>464</v>
      </c>
      <c r="B13" s="90" t="s">
        <v>820</v>
      </c>
      <c r="C13" s="36">
        <v>74.75</v>
      </c>
      <c r="D13" s="9">
        <v>72.39</v>
      </c>
      <c r="E13" s="9">
        <v>160.81</v>
      </c>
      <c r="F13" s="9">
        <v>63.92</v>
      </c>
      <c r="G13" s="4">
        <v>96.51</v>
      </c>
      <c r="H13" s="10">
        <v>2079400</v>
      </c>
      <c r="I13" s="4"/>
      <c r="J13" s="32">
        <f t="shared" si="0"/>
        <v>133.77926421404683</v>
      </c>
      <c r="K13" s="32">
        <f t="shared" si="1"/>
        <v>-3.1571906354515011</v>
      </c>
      <c r="L13" s="33">
        <f t="shared" si="2"/>
        <v>-3.1571906354515011</v>
      </c>
      <c r="M13" s="3"/>
      <c r="N13" s="34">
        <f t="shared" si="3"/>
        <v>-37.511664074650085</v>
      </c>
      <c r="O13" s="38" t="str">
        <f t="shared" si="4"/>
        <v/>
      </c>
      <c r="P13" s="48" t="str">
        <f t="shared" si="5"/>
        <v/>
      </c>
      <c r="Q13" s="35">
        <f t="shared" si="6"/>
        <v>151.58010012515643</v>
      </c>
      <c r="R13" s="45">
        <f t="shared" si="8"/>
        <v>122.1439425334991</v>
      </c>
      <c r="S13" s="33">
        <f t="shared" si="7"/>
        <v>8.7418722262359356</v>
      </c>
      <c r="T13" s="101" t="s">
        <v>2024</v>
      </c>
    </row>
    <row r="14" spans="1:21" ht="24" customHeight="1">
      <c r="A14" s="90" t="s">
        <v>452</v>
      </c>
      <c r="B14" s="90" t="s">
        <v>814</v>
      </c>
      <c r="C14" s="36">
        <v>13.01</v>
      </c>
      <c r="D14" s="9">
        <v>12.58</v>
      </c>
      <c r="E14" s="9">
        <v>24.2</v>
      </c>
      <c r="F14" s="9">
        <v>11.38</v>
      </c>
      <c r="G14" s="4">
        <v>13.52</v>
      </c>
      <c r="H14" s="10">
        <v>11673300</v>
      </c>
      <c r="I14" s="4"/>
      <c r="J14" s="32">
        <f t="shared" si="0"/>
        <v>768.6395080707149</v>
      </c>
      <c r="K14" s="32">
        <f t="shared" si="1"/>
        <v>-3.3051498847040728</v>
      </c>
      <c r="L14" s="33">
        <f t="shared" si="2"/>
        <v>-3.3051498847040728</v>
      </c>
      <c r="M14" s="3"/>
      <c r="N14" s="34">
        <f t="shared" si="3"/>
        <v>-8.8014981273408193</v>
      </c>
      <c r="O14" s="38" t="str">
        <f t="shared" si="4"/>
        <v/>
      </c>
      <c r="P14" s="48" t="str">
        <f t="shared" si="5"/>
        <v/>
      </c>
      <c r="Q14" s="35">
        <f t="shared" si="6"/>
        <v>112.65377855887522</v>
      </c>
      <c r="R14" s="45">
        <f t="shared" si="8"/>
        <v>92.368839427662948</v>
      </c>
      <c r="S14" s="33">
        <f t="shared" si="7"/>
        <v>9.3603744149765937</v>
      </c>
      <c r="T14" s="101" t="s">
        <v>2024</v>
      </c>
    </row>
    <row r="15" spans="1:21" ht="24" customHeight="1">
      <c r="A15" s="90" t="s">
        <v>399</v>
      </c>
      <c r="B15" s="90" t="s">
        <v>786</v>
      </c>
      <c r="C15" s="36">
        <v>20.05</v>
      </c>
      <c r="D15" s="9">
        <v>19.75</v>
      </c>
      <c r="E15" s="9">
        <v>42.57</v>
      </c>
      <c r="F15" s="9">
        <v>16.97</v>
      </c>
      <c r="G15" s="4">
        <v>22.23</v>
      </c>
      <c r="H15" s="10">
        <v>13468200</v>
      </c>
      <c r="I15" s="4"/>
      <c r="J15" s="32">
        <f t="shared" si="0"/>
        <v>498.75311720698255</v>
      </c>
      <c r="K15" s="32">
        <f t="shared" si="1"/>
        <v>-1.4962593516209544</v>
      </c>
      <c r="L15" s="33">
        <f t="shared" si="2"/>
        <v>-1.4962593516209544</v>
      </c>
      <c r="M15" s="3"/>
      <c r="N15" s="34">
        <f t="shared" si="3"/>
        <v>-12.192723697148478</v>
      </c>
      <c r="O15" s="38" t="str">
        <f t="shared" si="4"/>
        <v/>
      </c>
      <c r="P15" s="48" t="str">
        <f t="shared" si="5"/>
        <v/>
      </c>
      <c r="Q15" s="35">
        <f t="shared" si="6"/>
        <v>150.85444902769595</v>
      </c>
      <c r="R15" s="45">
        <f t="shared" si="8"/>
        <v>115.54430379746834</v>
      </c>
      <c r="S15" s="33">
        <f t="shared" si="7"/>
        <v>10.859375000000004</v>
      </c>
      <c r="T15" s="101" t="s">
        <v>2024</v>
      </c>
    </row>
    <row r="16" spans="1:21" ht="24" customHeight="1">
      <c r="A16" s="90" t="s">
        <v>1228</v>
      </c>
      <c r="B16" s="90" t="s">
        <v>1229</v>
      </c>
      <c r="C16" s="9">
        <v>46</v>
      </c>
      <c r="D16" s="9">
        <v>44.31</v>
      </c>
      <c r="E16" s="9">
        <v>101.19</v>
      </c>
      <c r="F16" s="9">
        <v>37.19</v>
      </c>
      <c r="G16" s="4">
        <v>53.37</v>
      </c>
      <c r="H16" s="10">
        <v>1924300</v>
      </c>
      <c r="I16" s="4"/>
      <c r="J16" s="3">
        <f t="shared" si="0"/>
        <v>217.39130434782609</v>
      </c>
      <c r="K16" s="3">
        <f t="shared" si="1"/>
        <v>-3.6739130434782608</v>
      </c>
      <c r="L16" s="9">
        <f t="shared" si="2"/>
        <v>-3.6739130434782608</v>
      </c>
      <c r="M16" s="3"/>
      <c r="N16" s="4">
        <f t="shared" si="3"/>
        <v>-18.946047678795473</v>
      </c>
      <c r="O16" s="39" t="str">
        <f t="shared" si="4"/>
        <v/>
      </c>
      <c r="P16" s="48" t="str">
        <f t="shared" si="5"/>
        <v/>
      </c>
      <c r="Q16" s="21">
        <f t="shared" si="6"/>
        <v>172.08927130949183</v>
      </c>
      <c r="R16" s="45">
        <f t="shared" si="8"/>
        <v>128.36831415030466</v>
      </c>
      <c r="S16" s="100">
        <f t="shared" si="7"/>
        <v>11.125000000000007</v>
      </c>
      <c r="T16" s="101" t="s">
        <v>2024</v>
      </c>
    </row>
    <row r="17" spans="1:20" ht="24" customHeight="1">
      <c r="A17" s="90" t="s">
        <v>1152</v>
      </c>
      <c r="B17" s="90" t="s">
        <v>1153</v>
      </c>
      <c r="C17" s="36">
        <v>17.462499999999999</v>
      </c>
      <c r="D17" s="9">
        <v>17</v>
      </c>
      <c r="E17" s="9">
        <v>38.35</v>
      </c>
      <c r="F17" s="9">
        <v>14.2</v>
      </c>
      <c r="G17" s="4">
        <v>21.58</v>
      </c>
      <c r="H17" s="10">
        <v>11790600</v>
      </c>
      <c r="I17" s="4"/>
      <c r="J17" s="32">
        <f t="shared" si="0"/>
        <v>572.65569076592703</v>
      </c>
      <c r="K17" s="32">
        <f t="shared" si="1"/>
        <v>-2.6485325697924056</v>
      </c>
      <c r="L17" s="33">
        <f t="shared" si="2"/>
        <v>-2.6485325697924056</v>
      </c>
      <c r="M17" s="3"/>
      <c r="N17" s="34">
        <f t="shared" si="3"/>
        <v>-27.310673822301712</v>
      </c>
      <c r="O17" s="38" t="str">
        <f t="shared" si="4"/>
        <v/>
      </c>
      <c r="P17" s="48" t="str">
        <f t="shared" si="5"/>
        <v/>
      </c>
      <c r="Q17" s="35">
        <f t="shared" si="6"/>
        <v>170.07042253521129</v>
      </c>
      <c r="R17" s="45">
        <f t="shared" si="8"/>
        <v>125.58823529411765</v>
      </c>
      <c r="S17" s="33">
        <f t="shared" si="7"/>
        <v>11.594202898550726</v>
      </c>
      <c r="T17" s="101" t="s">
        <v>2024</v>
      </c>
    </row>
    <row r="18" spans="1:20" ht="24" customHeight="1">
      <c r="A18" s="90" t="s">
        <v>407</v>
      </c>
      <c r="B18" s="90" t="s">
        <v>792</v>
      </c>
      <c r="C18" s="36">
        <v>235.96</v>
      </c>
      <c r="D18" s="9">
        <v>232.31</v>
      </c>
      <c r="E18" s="9">
        <v>358.41</v>
      </c>
      <c r="F18" s="9">
        <v>215.77</v>
      </c>
      <c r="G18" s="4">
        <v>234.01</v>
      </c>
      <c r="H18" s="10">
        <v>1021500</v>
      </c>
      <c r="I18" s="4"/>
      <c r="J18" s="32">
        <f t="shared" si="0"/>
        <v>42.380064417697916</v>
      </c>
      <c r="K18" s="32">
        <f t="shared" si="1"/>
        <v>-1.5468723512459759</v>
      </c>
      <c r="L18" s="33">
        <f t="shared" si="2"/>
        <v>-1.5468723512459759</v>
      </c>
      <c r="M18" s="3"/>
      <c r="N18" s="34">
        <f t="shared" si="3"/>
        <v>-1.3665594855305372</v>
      </c>
      <c r="O18" s="38" t="str">
        <f t="shared" si="4"/>
        <v/>
      </c>
      <c r="P18" s="48" t="str">
        <f t="shared" si="5"/>
        <v/>
      </c>
      <c r="Q18" s="35">
        <f t="shared" si="6"/>
        <v>66.107429207026016</v>
      </c>
      <c r="R18" s="45">
        <f t="shared" si="8"/>
        <v>54.28091773922776</v>
      </c>
      <c r="S18" s="33">
        <f t="shared" si="7"/>
        <v>11.595625350532803</v>
      </c>
      <c r="T18" s="101" t="s">
        <v>2024</v>
      </c>
    </row>
    <row r="19" spans="1:20" ht="24" customHeight="1">
      <c r="A19" s="90" t="s">
        <v>400</v>
      </c>
      <c r="B19" s="90" t="s">
        <v>787</v>
      </c>
      <c r="C19" s="36">
        <v>29.28</v>
      </c>
      <c r="D19" s="9">
        <v>29.03</v>
      </c>
      <c r="E19" s="9">
        <v>59.91</v>
      </c>
      <c r="F19" s="9">
        <v>24.86</v>
      </c>
      <c r="G19" s="4">
        <v>30.56</v>
      </c>
      <c r="H19" s="10">
        <v>19445500</v>
      </c>
      <c r="I19" s="4"/>
      <c r="J19" s="32">
        <f t="shared" si="0"/>
        <v>341.53005464480873</v>
      </c>
      <c r="K19" s="32">
        <f t="shared" si="1"/>
        <v>-0.85382513661201864</v>
      </c>
      <c r="L19" s="33">
        <f t="shared" si="2"/>
        <v>-0.85382513661201864</v>
      </c>
      <c r="M19" s="3"/>
      <c r="N19" s="34">
        <f t="shared" si="3"/>
        <v>-5.2129471890970969</v>
      </c>
      <c r="O19" s="38" t="str">
        <f t="shared" si="4"/>
        <v/>
      </c>
      <c r="P19" s="48" t="str">
        <f t="shared" si="5"/>
        <v/>
      </c>
      <c r="Q19" s="35">
        <f t="shared" si="6"/>
        <v>140.98954143201928</v>
      </c>
      <c r="R19" s="45">
        <f t="shared" si="8"/>
        <v>106.37271787805717</v>
      </c>
      <c r="S19" s="33">
        <f t="shared" si="7"/>
        <v>11.897289586305284</v>
      </c>
      <c r="T19" s="101" t="s">
        <v>2024</v>
      </c>
    </row>
    <row r="20" spans="1:20" ht="24" customHeight="1">
      <c r="A20" s="90" t="s">
        <v>1173</v>
      </c>
      <c r="B20" s="90" t="s">
        <v>1174</v>
      </c>
      <c r="C20" s="36">
        <v>135.37</v>
      </c>
      <c r="D20" s="9">
        <v>134.69</v>
      </c>
      <c r="E20" s="9">
        <v>250.27</v>
      </c>
      <c r="F20" s="9">
        <v>118.4</v>
      </c>
      <c r="G20" s="4">
        <v>146.44</v>
      </c>
      <c r="H20" s="10">
        <v>898900</v>
      </c>
      <c r="I20" s="4"/>
      <c r="J20" s="32">
        <f t="shared" si="0"/>
        <v>73.871611139838961</v>
      </c>
      <c r="K20" s="32">
        <f t="shared" si="1"/>
        <v>-0.50232695575090913</v>
      </c>
      <c r="L20" s="33">
        <f t="shared" si="2"/>
        <v>-0.50232695575090913</v>
      </c>
      <c r="M20" s="3"/>
      <c r="N20" s="34">
        <f t="shared" si="3"/>
        <v>-11.316575170952516</v>
      </c>
      <c r="O20" s="38" t="str">
        <f t="shared" si="4"/>
        <v/>
      </c>
      <c r="P20" s="48" t="str">
        <f t="shared" si="5"/>
        <v/>
      </c>
      <c r="Q20" s="35">
        <f t="shared" si="6"/>
        <v>111.37668918918919</v>
      </c>
      <c r="R20" s="45">
        <f t="shared" si="8"/>
        <v>85.811864280941435</v>
      </c>
      <c r="S20" s="33">
        <f t="shared" si="7"/>
        <v>12.353074998104185</v>
      </c>
      <c r="T20" s="101" t="s">
        <v>2024</v>
      </c>
    </row>
    <row r="21" spans="1:20" s="40" customFormat="1" ht="24" customHeight="1">
      <c r="A21" s="90" t="s">
        <v>1235</v>
      </c>
      <c r="B21" s="90" t="s">
        <v>1236</v>
      </c>
      <c r="C21" s="9">
        <v>42.65</v>
      </c>
      <c r="D21" s="9">
        <v>40.76</v>
      </c>
      <c r="E21" s="9">
        <v>73.739999999999995</v>
      </c>
      <c r="F21" s="9">
        <v>36.06</v>
      </c>
      <c r="G21" s="4">
        <v>51.65</v>
      </c>
      <c r="H21" s="10">
        <v>495257</v>
      </c>
      <c r="I21" s="4"/>
      <c r="J21" s="3">
        <f t="shared" si="0"/>
        <v>234.46658851113716</v>
      </c>
      <c r="K21" s="3">
        <f t="shared" si="1"/>
        <v>-4.431418522860497</v>
      </c>
      <c r="L21" s="9">
        <f t="shared" si="2"/>
        <v>-4.431418522860497</v>
      </c>
      <c r="M21" s="3"/>
      <c r="N21" s="4">
        <f t="shared" si="3"/>
        <v>-49.298325033952025</v>
      </c>
      <c r="O21" s="39" t="str">
        <f t="shared" si="4"/>
        <v/>
      </c>
      <c r="P21" s="48" t="str">
        <f t="shared" si="5"/>
        <v/>
      </c>
      <c r="Q21" s="21">
        <f t="shared" si="6"/>
        <v>104.49251247920128</v>
      </c>
      <c r="R21" s="45">
        <f t="shared" si="8"/>
        <v>80.912659470068689</v>
      </c>
      <c r="S21" s="100">
        <f t="shared" si="7"/>
        <v>12.473460721868356</v>
      </c>
      <c r="T21" s="101" t="s">
        <v>2024</v>
      </c>
    </row>
    <row r="22" spans="1:20" ht="24" customHeight="1">
      <c r="A22" s="90" t="s">
        <v>1181</v>
      </c>
      <c r="B22" s="90" t="s">
        <v>1182</v>
      </c>
      <c r="C22" s="36">
        <v>21.21</v>
      </c>
      <c r="D22" s="9">
        <v>21.83</v>
      </c>
      <c r="E22" s="9">
        <v>60.6</v>
      </c>
      <c r="F22" s="9">
        <v>16.25</v>
      </c>
      <c r="G22" s="4">
        <v>29.74</v>
      </c>
      <c r="H22" s="10">
        <v>2066491</v>
      </c>
      <c r="I22" s="4"/>
      <c r="J22" s="32">
        <f t="shared" si="0"/>
        <v>471.47571900047143</v>
      </c>
      <c r="K22" s="32">
        <f t="shared" si="1"/>
        <v>2.9231494578029205</v>
      </c>
      <c r="L22" s="33">
        <f t="shared" si="2"/>
        <v>2.9231494578029205</v>
      </c>
      <c r="M22" s="3"/>
      <c r="N22" s="34">
        <f t="shared" si="3"/>
        <v>-25.631885936487361</v>
      </c>
      <c r="O22" s="38" t="str">
        <f t="shared" si="4"/>
        <v/>
      </c>
      <c r="P22" s="48" t="str">
        <f t="shared" si="5"/>
        <v/>
      </c>
      <c r="Q22" s="35">
        <f t="shared" si="6"/>
        <v>272.92307692307691</v>
      </c>
      <c r="R22" s="45">
        <f t="shared" si="8"/>
        <v>177.59963353183696</v>
      </c>
      <c r="S22" s="33">
        <f t="shared" si="7"/>
        <v>12.581736189402475</v>
      </c>
      <c r="T22" s="101" t="s">
        <v>2024</v>
      </c>
    </row>
    <row r="23" spans="1:20" ht="24" customHeight="1">
      <c r="A23" s="90" t="s">
        <v>1200</v>
      </c>
      <c r="B23" s="90" t="s">
        <v>1201</v>
      </c>
      <c r="C23" s="36">
        <v>32.04</v>
      </c>
      <c r="D23" s="9">
        <v>32.200000000000003</v>
      </c>
      <c r="E23" s="9">
        <v>74.59</v>
      </c>
      <c r="F23" s="9">
        <v>25.24</v>
      </c>
      <c r="G23" s="4">
        <v>34.46</v>
      </c>
      <c r="H23" s="10">
        <v>2062799</v>
      </c>
      <c r="I23" s="4"/>
      <c r="J23" s="32">
        <f t="shared" si="0"/>
        <v>312.10986267166044</v>
      </c>
      <c r="K23" s="32">
        <f t="shared" si="1"/>
        <v>0.4993757802746579</v>
      </c>
      <c r="L23" s="33">
        <f t="shared" si="2"/>
        <v>0.4993757802746579</v>
      </c>
      <c r="M23" s="3"/>
      <c r="N23" s="34">
        <f t="shared" si="3"/>
        <v>-5.6316969847993965</v>
      </c>
      <c r="O23" s="38" t="str">
        <f t="shared" si="4"/>
        <v/>
      </c>
      <c r="P23" s="48" t="str">
        <f t="shared" si="5"/>
        <v/>
      </c>
      <c r="Q23" s="35">
        <f t="shared" si="6"/>
        <v>195.52297939778134</v>
      </c>
      <c r="R23" s="45">
        <f t="shared" si="8"/>
        <v>131.64596273291926</v>
      </c>
      <c r="S23" s="33">
        <f t="shared" si="7"/>
        <v>14.103343465045599</v>
      </c>
      <c r="T23" s="101" t="s">
        <v>2024</v>
      </c>
    </row>
    <row r="24" spans="1:20" ht="24" customHeight="1">
      <c r="A24" s="90" t="s">
        <v>444</v>
      </c>
      <c r="B24" s="90" t="s">
        <v>1205</v>
      </c>
      <c r="C24" s="36">
        <v>81.03</v>
      </c>
      <c r="D24" s="9">
        <v>79.680000000000007</v>
      </c>
      <c r="E24" s="9">
        <v>133.52000000000001</v>
      </c>
      <c r="F24" s="9">
        <v>70.83</v>
      </c>
      <c r="G24" s="4">
        <v>86.43</v>
      </c>
      <c r="H24" s="10">
        <v>2771900</v>
      </c>
      <c r="I24" s="4"/>
      <c r="J24" s="32">
        <f t="shared" si="0"/>
        <v>123.4110823151919</v>
      </c>
      <c r="K24" s="32">
        <f t="shared" si="1"/>
        <v>-1.6660496112550827</v>
      </c>
      <c r="L24" s="33">
        <f t="shared" si="2"/>
        <v>-1.6660496112550827</v>
      </c>
      <c r="M24" s="3"/>
      <c r="N24" s="34">
        <f t="shared" si="3"/>
        <v>-14.334253557018474</v>
      </c>
      <c r="O24" s="38" t="str">
        <f t="shared" si="4"/>
        <v/>
      </c>
      <c r="P24" s="48" t="str">
        <f t="shared" si="5"/>
        <v/>
      </c>
      <c r="Q24" s="35">
        <f t="shared" si="6"/>
        <v>88.507694479740252</v>
      </c>
      <c r="R24" s="45">
        <f t="shared" si="8"/>
        <v>67.570281124497996</v>
      </c>
      <c r="S24" s="33">
        <f t="shared" si="7"/>
        <v>14.117084064444102</v>
      </c>
      <c r="T24" s="101" t="s">
        <v>2024</v>
      </c>
    </row>
    <row r="25" spans="1:20" ht="24" customHeight="1">
      <c r="A25" s="90" t="s">
        <v>1233</v>
      </c>
      <c r="B25" s="90" t="s">
        <v>1234</v>
      </c>
      <c r="C25" s="36">
        <v>18.649999999999999</v>
      </c>
      <c r="D25" s="9">
        <v>19.010000000000002</v>
      </c>
      <c r="E25" s="9">
        <v>38</v>
      </c>
      <c r="F25" s="9">
        <v>15.82</v>
      </c>
      <c r="G25" s="4">
        <v>24.72</v>
      </c>
      <c r="H25" s="10">
        <v>3164600</v>
      </c>
      <c r="I25" s="4"/>
      <c r="J25" s="32">
        <f t="shared" si="0"/>
        <v>536.19302949061671</v>
      </c>
      <c r="K25" s="32">
        <f t="shared" si="1"/>
        <v>1.93029490616623</v>
      </c>
      <c r="L25" s="33">
        <f t="shared" si="2"/>
        <v>1.93029490616623</v>
      </c>
      <c r="M25" s="3"/>
      <c r="N25" s="34">
        <f t="shared" si="3"/>
        <v>-42.996987951807206</v>
      </c>
      <c r="O25" s="38" t="str">
        <f t="shared" si="4"/>
        <v/>
      </c>
      <c r="P25" s="48" t="str">
        <f t="shared" si="5"/>
        <v/>
      </c>
      <c r="Q25" s="35">
        <f t="shared" si="6"/>
        <v>140.20227560050569</v>
      </c>
      <c r="R25" s="45">
        <f t="shared" si="8"/>
        <v>99.894792214623877</v>
      </c>
      <c r="S25" s="33">
        <f t="shared" si="7"/>
        <v>14.382326420198382</v>
      </c>
      <c r="T25" s="101" t="s">
        <v>2024</v>
      </c>
    </row>
    <row r="26" spans="1:20" ht="24" customHeight="1">
      <c r="A26" s="90" t="s">
        <v>448</v>
      </c>
      <c r="B26" s="90" t="s">
        <v>813</v>
      </c>
      <c r="C26" s="36">
        <v>23.99</v>
      </c>
      <c r="D26" s="9">
        <v>23.84</v>
      </c>
      <c r="E26" s="9">
        <v>50.03</v>
      </c>
      <c r="F26" s="9">
        <v>19.440000000000001</v>
      </c>
      <c r="G26" s="4">
        <v>26.4</v>
      </c>
      <c r="H26" s="10">
        <v>3180600</v>
      </c>
      <c r="I26" s="4"/>
      <c r="J26" s="32">
        <f t="shared" si="0"/>
        <v>416.84035014589415</v>
      </c>
      <c r="K26" s="32">
        <f t="shared" si="1"/>
        <v>-0.62526052521884035</v>
      </c>
      <c r="L26" s="33">
        <f t="shared" si="2"/>
        <v>-0.62526052521884035</v>
      </c>
      <c r="M26" s="3"/>
      <c r="N26" s="34">
        <f t="shared" si="3"/>
        <v>-10.833685992382559</v>
      </c>
      <c r="O26" s="38" t="str">
        <f t="shared" si="4"/>
        <v/>
      </c>
      <c r="P26" s="48" t="str">
        <f t="shared" si="5"/>
        <v/>
      </c>
      <c r="Q26" s="35">
        <f t="shared" si="6"/>
        <v>157.35596707818931</v>
      </c>
      <c r="R26" s="45">
        <f t="shared" si="8"/>
        <v>109.85738255033559</v>
      </c>
      <c r="S26" s="33">
        <f t="shared" si="7"/>
        <v>14.383785550833602</v>
      </c>
      <c r="T26" s="101" t="s">
        <v>2024</v>
      </c>
    </row>
    <row r="27" spans="1:20" ht="24" customHeight="1">
      <c r="A27" s="90" t="s">
        <v>456</v>
      </c>
      <c r="B27" s="90" t="s">
        <v>816</v>
      </c>
      <c r="C27" s="36">
        <v>65.099999999999994</v>
      </c>
      <c r="D27" s="9">
        <v>64.760000000000005</v>
      </c>
      <c r="E27" s="9">
        <v>98.07</v>
      </c>
      <c r="F27" s="9">
        <v>58.54</v>
      </c>
      <c r="G27" s="4">
        <v>71.599999999999994</v>
      </c>
      <c r="H27" s="10">
        <v>380544</v>
      </c>
      <c r="I27" s="4"/>
      <c r="J27" s="32">
        <f t="shared" si="0"/>
        <v>153.60983102918587</v>
      </c>
      <c r="K27" s="32">
        <f t="shared" si="1"/>
        <v>-0.52227342549922007</v>
      </c>
      <c r="L27" s="33">
        <f t="shared" si="2"/>
        <v>-0.52227342549922007</v>
      </c>
      <c r="M27" s="3"/>
      <c r="N27" s="34">
        <f t="shared" si="3"/>
        <v>-25.840574234982959</v>
      </c>
      <c r="O27" s="38" t="str">
        <f t="shared" si="4"/>
        <v/>
      </c>
      <c r="P27" s="48" t="str">
        <f t="shared" si="5"/>
        <v/>
      </c>
      <c r="Q27" s="35">
        <f t="shared" si="6"/>
        <v>67.5264776221387</v>
      </c>
      <c r="R27" s="45">
        <f t="shared" si="8"/>
        <v>51.436071649166124</v>
      </c>
      <c r="S27" s="33">
        <f t="shared" si="7"/>
        <v>15.734884897546184</v>
      </c>
      <c r="T27" s="101" t="s">
        <v>2024</v>
      </c>
    </row>
    <row r="28" spans="1:20" ht="24" customHeight="1">
      <c r="A28" s="90" t="s">
        <v>418</v>
      </c>
      <c r="B28" s="90" t="s">
        <v>796</v>
      </c>
      <c r="C28" s="9">
        <v>19.059999999999999</v>
      </c>
      <c r="D28" s="9">
        <v>18.75</v>
      </c>
      <c r="E28" s="9">
        <v>27.08</v>
      </c>
      <c r="F28" s="9">
        <v>17.100000000000001</v>
      </c>
      <c r="G28" s="4">
        <v>20.05</v>
      </c>
      <c r="H28" s="10">
        <v>4084963</v>
      </c>
      <c r="I28" s="4"/>
      <c r="J28" s="3">
        <f t="shared" si="0"/>
        <v>524.65897166841557</v>
      </c>
      <c r="K28" s="3">
        <f t="shared" si="1"/>
        <v>-1.6264428121720798</v>
      </c>
      <c r="L28" s="9">
        <f t="shared" si="2"/>
        <v>-1.6264428121720798</v>
      </c>
      <c r="M28" s="3"/>
      <c r="N28" s="4">
        <f t="shared" si="3"/>
        <v>-18.492176386913243</v>
      </c>
      <c r="O28" s="39" t="str">
        <f t="shared" si="4"/>
        <v/>
      </c>
      <c r="P28" s="48" t="str">
        <f t="shared" si="5"/>
        <v/>
      </c>
      <c r="Q28" s="21">
        <f t="shared" si="6"/>
        <v>58.362573099415172</v>
      </c>
      <c r="R28" s="45">
        <f t="shared" si="8"/>
        <v>44.426666666666662</v>
      </c>
      <c r="S28" s="100">
        <f t="shared" si="7"/>
        <v>16.533066132264519</v>
      </c>
      <c r="T28" s="101" t="s">
        <v>2024</v>
      </c>
    </row>
    <row r="29" spans="1:20" ht="24" customHeight="1">
      <c r="A29" s="90" t="s">
        <v>494</v>
      </c>
      <c r="B29" s="90" t="s">
        <v>1275</v>
      </c>
      <c r="C29" s="9">
        <v>43.81</v>
      </c>
      <c r="D29" s="9">
        <v>43.82</v>
      </c>
      <c r="E29" s="9">
        <v>59.56</v>
      </c>
      <c r="F29" s="9">
        <v>40.65</v>
      </c>
      <c r="G29" s="4">
        <v>49.62</v>
      </c>
      <c r="H29" s="10">
        <v>1027027</v>
      </c>
      <c r="I29" s="4"/>
      <c r="J29" s="3">
        <f t="shared" si="0"/>
        <v>228.25838849577721</v>
      </c>
      <c r="K29" s="3">
        <f t="shared" si="1"/>
        <v>2.282583884958278E-2</v>
      </c>
      <c r="L29" s="9">
        <f t="shared" si="2"/>
        <v>2.282583884958278E-2</v>
      </c>
      <c r="M29" s="3"/>
      <c r="N29" s="4">
        <f t="shared" si="3"/>
        <v>-58.350100603621676</v>
      </c>
      <c r="O29" s="39" t="str">
        <f t="shared" si="4"/>
        <v/>
      </c>
      <c r="P29" s="48" t="str">
        <f t="shared" si="5"/>
        <v/>
      </c>
      <c r="Q29" s="21">
        <f t="shared" si="6"/>
        <v>46.519065190651922</v>
      </c>
      <c r="R29" s="45">
        <f t="shared" si="8"/>
        <v>35.919671382930176</v>
      </c>
      <c r="S29" s="100">
        <f t="shared" si="7"/>
        <v>16.763617133791652</v>
      </c>
      <c r="T29" s="101" t="s">
        <v>2024</v>
      </c>
    </row>
    <row r="30" spans="1:20" ht="24" customHeight="1">
      <c r="A30" s="90" t="s">
        <v>1393</v>
      </c>
      <c r="B30" s="90" t="s">
        <v>1394</v>
      </c>
      <c r="C30" s="36">
        <v>24.38</v>
      </c>
      <c r="D30" s="9">
        <v>24.09</v>
      </c>
      <c r="E30" s="9">
        <v>29.62</v>
      </c>
      <c r="F30" s="9">
        <v>22.96</v>
      </c>
      <c r="G30" s="4">
        <v>27.82</v>
      </c>
      <c r="H30" s="10">
        <v>907274</v>
      </c>
      <c r="I30" s="4"/>
      <c r="J30" s="32">
        <f t="shared" si="0"/>
        <v>410.17227235438884</v>
      </c>
      <c r="K30" s="32">
        <f t="shared" si="1"/>
        <v>-1.189499589827725</v>
      </c>
      <c r="L30" s="33">
        <f t="shared" si="2"/>
        <v>-1.189499589827725</v>
      </c>
      <c r="M30" s="3"/>
      <c r="N30" s="34">
        <f t="shared" si="3"/>
        <v>-207.22222222222217</v>
      </c>
      <c r="O30" s="38" t="str">
        <f t="shared" si="4"/>
        <v/>
      </c>
      <c r="P30" s="48" t="str">
        <f t="shared" si="5"/>
        <v/>
      </c>
      <c r="Q30" s="35">
        <f t="shared" si="6"/>
        <v>29.006968641114984</v>
      </c>
      <c r="R30" s="45">
        <f t="shared" si="8"/>
        <v>22.955583229555842</v>
      </c>
      <c r="S30" s="33">
        <f t="shared" si="7"/>
        <v>16.96696696696695</v>
      </c>
      <c r="T30" s="101" t="s">
        <v>2023</v>
      </c>
    </row>
    <row r="31" spans="1:20" ht="24" customHeight="1">
      <c r="A31" s="90" t="s">
        <v>1196</v>
      </c>
      <c r="B31" s="90" t="s">
        <v>1197</v>
      </c>
      <c r="C31" s="36">
        <v>42.75</v>
      </c>
      <c r="D31" s="9">
        <v>41.27</v>
      </c>
      <c r="E31" s="9">
        <v>69</v>
      </c>
      <c r="F31" s="9">
        <v>35.409999999999997</v>
      </c>
      <c r="G31" s="4">
        <v>45.27</v>
      </c>
      <c r="H31" s="10">
        <v>2118900</v>
      </c>
      <c r="I31" s="4"/>
      <c r="J31" s="32">
        <f t="shared" si="0"/>
        <v>233.91812865497076</v>
      </c>
      <c r="K31" s="32">
        <f t="shared" si="1"/>
        <v>-3.4619883040935551</v>
      </c>
      <c r="L31" s="33">
        <f t="shared" si="2"/>
        <v>-3.4619883040935551</v>
      </c>
      <c r="M31" s="3"/>
      <c r="N31" s="34">
        <f t="shared" si="3"/>
        <v>-16.856300042140752</v>
      </c>
      <c r="O31" s="38" t="str">
        <f t="shared" si="4"/>
        <v/>
      </c>
      <c r="P31" s="48" t="str">
        <f t="shared" si="5"/>
        <v/>
      </c>
      <c r="Q31" s="35">
        <f t="shared" si="6"/>
        <v>94.860208980513988</v>
      </c>
      <c r="R31" s="45">
        <f t="shared" si="8"/>
        <v>67.191664647443659</v>
      </c>
      <c r="S31" s="33">
        <f t="shared" si="7"/>
        <v>17.445668353676709</v>
      </c>
      <c r="T31" s="101" t="s">
        <v>2024</v>
      </c>
    </row>
    <row r="32" spans="1:20" ht="24" customHeight="1">
      <c r="A32" s="90" t="s">
        <v>1213</v>
      </c>
      <c r="B32" s="90" t="s">
        <v>1214</v>
      </c>
      <c r="C32" s="36">
        <v>56.87</v>
      </c>
      <c r="D32" s="9">
        <v>55.63</v>
      </c>
      <c r="E32" s="9">
        <v>73.28</v>
      </c>
      <c r="F32" s="9">
        <v>51.89</v>
      </c>
      <c r="G32" s="4">
        <v>56.47</v>
      </c>
      <c r="H32" s="10">
        <v>167034</v>
      </c>
      <c r="I32" s="4"/>
      <c r="J32" s="32">
        <f t="shared" si="0"/>
        <v>175.83963425356077</v>
      </c>
      <c r="K32" s="32">
        <f t="shared" si="1"/>
        <v>-2.1804114647441475</v>
      </c>
      <c r="L32" s="33">
        <f t="shared" si="2"/>
        <v>-2.1804114647441475</v>
      </c>
      <c r="M32" s="3"/>
      <c r="N32" s="34">
        <f t="shared" si="3"/>
        <v>-4.9970255800118748</v>
      </c>
      <c r="O32" s="38" t="str">
        <f t="shared" si="4"/>
        <v/>
      </c>
      <c r="P32" s="48" t="str">
        <f t="shared" si="5"/>
        <v/>
      </c>
      <c r="Q32" s="35">
        <f t="shared" si="6"/>
        <v>41.221815378685676</v>
      </c>
      <c r="R32" s="45">
        <f t="shared" si="8"/>
        <v>31.727485169872359</v>
      </c>
      <c r="S32" s="33">
        <f t="shared" si="7"/>
        <v>17.484805984104732</v>
      </c>
      <c r="T32" s="101" t="s">
        <v>2024</v>
      </c>
    </row>
    <row r="33" spans="1:20" ht="24" customHeight="1">
      <c r="A33" s="90" t="s">
        <v>397</v>
      </c>
      <c r="B33" s="90" t="s">
        <v>1163</v>
      </c>
      <c r="C33" s="36">
        <v>58.06</v>
      </c>
      <c r="D33" s="9">
        <v>55.56</v>
      </c>
      <c r="E33" s="9">
        <v>86.31</v>
      </c>
      <c r="F33" s="9">
        <v>49.03</v>
      </c>
      <c r="G33" s="4">
        <v>53.58</v>
      </c>
      <c r="H33" s="10">
        <v>2851100</v>
      </c>
      <c r="I33" s="4"/>
      <c r="J33" s="32">
        <f t="shared" si="0"/>
        <v>172.23561832586978</v>
      </c>
      <c r="K33" s="32">
        <f t="shared" si="1"/>
        <v>-4.3058904581467434</v>
      </c>
      <c r="L33" s="33">
        <f t="shared" si="2"/>
        <v>-4.3058904581467434</v>
      </c>
      <c r="M33" s="3"/>
      <c r="N33" s="34">
        <f t="shared" si="3"/>
        <v>6.0494958753437329</v>
      </c>
      <c r="O33" s="38" t="str">
        <f t="shared" si="4"/>
        <v/>
      </c>
      <c r="P33" s="48" t="str">
        <f t="shared" si="5"/>
        <v/>
      </c>
      <c r="Q33" s="35">
        <f t="shared" si="6"/>
        <v>76.035080562920655</v>
      </c>
      <c r="R33" s="45">
        <f t="shared" si="8"/>
        <v>55.345572354211669</v>
      </c>
      <c r="S33" s="33">
        <f t="shared" si="7"/>
        <v>17.516094420600862</v>
      </c>
      <c r="T33" s="101" t="s">
        <v>2024</v>
      </c>
    </row>
    <row r="34" spans="1:20" ht="24" customHeight="1">
      <c r="A34" s="90" t="s">
        <v>1175</v>
      </c>
      <c r="B34" s="90" t="s">
        <v>1176</v>
      </c>
      <c r="C34" s="36">
        <v>23.99</v>
      </c>
      <c r="D34" s="9">
        <v>23.1</v>
      </c>
      <c r="E34" s="9">
        <v>46.64</v>
      </c>
      <c r="F34" s="9">
        <v>18.05</v>
      </c>
      <c r="G34" s="4">
        <v>21.38</v>
      </c>
      <c r="H34" s="10">
        <v>4223300</v>
      </c>
      <c r="I34" s="4"/>
      <c r="J34" s="32">
        <f t="shared" si="0"/>
        <v>416.84035014589415</v>
      </c>
      <c r="K34" s="32">
        <f t="shared" si="1"/>
        <v>-3.7098791162984424</v>
      </c>
      <c r="L34" s="33">
        <f t="shared" si="2"/>
        <v>-3.7098791162984424</v>
      </c>
      <c r="M34" s="3"/>
      <c r="N34" s="34">
        <f t="shared" si="3"/>
        <v>6.8091844813935163</v>
      </c>
      <c r="O34" s="38" t="str">
        <f t="shared" si="4"/>
        <v/>
      </c>
      <c r="P34" s="48" t="str">
        <f t="shared" si="5"/>
        <v/>
      </c>
      <c r="Q34" s="35">
        <f t="shared" si="6"/>
        <v>158.39335180055403</v>
      </c>
      <c r="R34" s="45">
        <f t="shared" si="8"/>
        <v>101.9047619047619</v>
      </c>
      <c r="S34" s="33">
        <f t="shared" si="7"/>
        <v>17.663518712836659</v>
      </c>
      <c r="T34" s="101" t="s">
        <v>2024</v>
      </c>
    </row>
    <row r="35" spans="1:20" ht="24" customHeight="1">
      <c r="A35" s="90" t="s">
        <v>428</v>
      </c>
      <c r="B35" s="90" t="s">
        <v>1215</v>
      </c>
      <c r="C35" s="9">
        <v>22.29</v>
      </c>
      <c r="D35" s="9">
        <v>22.64</v>
      </c>
      <c r="E35" s="9">
        <v>34.479999999999997</v>
      </c>
      <c r="F35" s="9">
        <v>20.09</v>
      </c>
      <c r="G35" s="4">
        <v>23.42</v>
      </c>
      <c r="H35" s="10">
        <v>1579778</v>
      </c>
      <c r="I35" s="4"/>
      <c r="J35" s="3">
        <f t="shared" si="0"/>
        <v>448.63167339614176</v>
      </c>
      <c r="K35" s="3">
        <f t="shared" si="1"/>
        <v>1.5702108568865114</v>
      </c>
      <c r="L35" s="9">
        <f t="shared" si="2"/>
        <v>1.5702108568865114</v>
      </c>
      <c r="M35" s="3"/>
      <c r="N35" s="4">
        <f t="shared" si="3"/>
        <v>-7.0524412296564325</v>
      </c>
      <c r="O35" s="39" t="str">
        <f t="shared" si="4"/>
        <v/>
      </c>
      <c r="P35" s="48" t="str">
        <f t="shared" si="5"/>
        <v/>
      </c>
      <c r="Q35" s="21">
        <f t="shared" si="6"/>
        <v>71.627675460428051</v>
      </c>
      <c r="R35" s="45">
        <f t="shared" si="8"/>
        <v>52.296819787985839</v>
      </c>
      <c r="S35" s="100">
        <f t="shared" si="7"/>
        <v>17.720639332870057</v>
      </c>
      <c r="T35" s="101" t="s">
        <v>2024</v>
      </c>
    </row>
    <row r="36" spans="1:20" ht="24" customHeight="1">
      <c r="A36" s="90" t="s">
        <v>415</v>
      </c>
      <c r="B36" s="90" t="s">
        <v>794</v>
      </c>
      <c r="C36" s="27">
        <v>37.32</v>
      </c>
      <c r="D36" s="27">
        <v>36.9</v>
      </c>
      <c r="E36" s="27">
        <v>63.65</v>
      </c>
      <c r="F36" s="27">
        <v>31.03</v>
      </c>
      <c r="G36" s="26">
        <v>38.020000000000003</v>
      </c>
      <c r="H36" s="29">
        <v>7722300</v>
      </c>
      <c r="I36" s="26"/>
      <c r="J36" s="3">
        <f t="shared" si="0"/>
        <v>267.9528403001072</v>
      </c>
      <c r="K36" s="3">
        <f t="shared" si="1"/>
        <v>-1.12540192926045</v>
      </c>
      <c r="L36" s="9">
        <f t="shared" si="2"/>
        <v>-1.12540192926045</v>
      </c>
      <c r="M36" s="30"/>
      <c r="N36" s="4">
        <f t="shared" si="3"/>
        <v>-4.3698790479906542</v>
      </c>
      <c r="O36" s="39" t="str">
        <f t="shared" si="4"/>
        <v/>
      </c>
      <c r="P36" s="48" t="str">
        <f t="shared" si="5"/>
        <v/>
      </c>
      <c r="Q36" s="21">
        <f t="shared" si="6"/>
        <v>105.12407347728004</v>
      </c>
      <c r="R36" s="45">
        <f t="shared" si="8"/>
        <v>72.493224932249319</v>
      </c>
      <c r="S36" s="100">
        <f t="shared" si="7"/>
        <v>17.995095033721636</v>
      </c>
      <c r="T36" s="101" t="s">
        <v>2024</v>
      </c>
    </row>
    <row r="37" spans="1:20" ht="24" customHeight="1">
      <c r="A37" s="90" t="s">
        <v>498</v>
      </c>
      <c r="B37" s="90" t="s">
        <v>840</v>
      </c>
      <c r="C37" s="36">
        <v>24.88</v>
      </c>
      <c r="D37" s="9">
        <v>24.56</v>
      </c>
      <c r="E37" s="9">
        <v>42.27</v>
      </c>
      <c r="F37" s="9">
        <v>20.37</v>
      </c>
      <c r="G37" s="4">
        <v>26.56</v>
      </c>
      <c r="H37" s="10">
        <v>7000100</v>
      </c>
      <c r="I37" s="4"/>
      <c r="J37" s="32">
        <f t="shared" si="0"/>
        <v>401.92926045016077</v>
      </c>
      <c r="K37" s="32">
        <f t="shared" si="1"/>
        <v>-1.2861736334405127</v>
      </c>
      <c r="L37" s="33">
        <f t="shared" si="2"/>
        <v>-1.2861736334405127</v>
      </c>
      <c r="M37" s="3"/>
      <c r="N37" s="34">
        <f t="shared" si="3"/>
        <v>-12.730744748567787</v>
      </c>
      <c r="O37" s="38" t="str">
        <f t="shared" si="4"/>
        <v/>
      </c>
      <c r="P37" s="48" t="str">
        <f t="shared" si="5"/>
        <v/>
      </c>
      <c r="Q37" s="35">
        <f t="shared" si="6"/>
        <v>107.51104565537557</v>
      </c>
      <c r="R37" s="45">
        <f t="shared" si="8"/>
        <v>72.10912052117267</v>
      </c>
      <c r="S37" s="33">
        <f t="shared" si="7"/>
        <v>19.132420091324189</v>
      </c>
      <c r="T37" s="101" t="s">
        <v>2024</v>
      </c>
    </row>
    <row r="38" spans="1:20" ht="24" customHeight="1">
      <c r="A38" s="90" t="s">
        <v>1161</v>
      </c>
      <c r="B38" s="90" t="s">
        <v>1162</v>
      </c>
      <c r="C38" s="9">
        <v>88.23</v>
      </c>
      <c r="D38" s="9">
        <v>88.21</v>
      </c>
      <c r="E38" s="9">
        <v>147.94</v>
      </c>
      <c r="F38" s="9">
        <v>73.900000000000006</v>
      </c>
      <c r="G38" s="4">
        <v>87.69</v>
      </c>
      <c r="H38" s="10">
        <v>476800</v>
      </c>
      <c r="I38" s="4"/>
      <c r="J38" s="3">
        <f t="shared" si="0"/>
        <v>113.3401337413578</v>
      </c>
      <c r="K38" s="3">
        <f t="shared" si="1"/>
        <v>-2.2668026748284831E-2</v>
      </c>
      <c r="L38" s="9">
        <f t="shared" si="2"/>
        <v>-2.2668026748284831E-2</v>
      </c>
      <c r="M38" s="3"/>
      <c r="N38" s="4">
        <f t="shared" si="3"/>
        <v>0.86307053941908052</v>
      </c>
      <c r="O38" s="39" t="str">
        <f t="shared" si="4"/>
        <v/>
      </c>
      <c r="P38" s="48" t="str">
        <f t="shared" si="5"/>
        <v/>
      </c>
      <c r="Q38" s="21">
        <f t="shared" si="6"/>
        <v>100.1894451962111</v>
      </c>
      <c r="R38" s="45">
        <f t="shared" si="8"/>
        <v>67.713411177870995</v>
      </c>
      <c r="S38" s="100">
        <f t="shared" si="7"/>
        <v>19.327390599675837</v>
      </c>
      <c r="T38" s="101" t="s">
        <v>2024</v>
      </c>
    </row>
    <row r="39" spans="1:20" ht="24" customHeight="1">
      <c r="A39" s="90" t="s">
        <v>1186</v>
      </c>
      <c r="B39" s="90" t="s">
        <v>1187</v>
      </c>
      <c r="C39" s="36">
        <v>33.89</v>
      </c>
      <c r="D39" s="9">
        <v>33.33</v>
      </c>
      <c r="E39" s="9">
        <v>57.38</v>
      </c>
      <c r="F39" s="9">
        <v>27.54</v>
      </c>
      <c r="G39" s="4">
        <v>33.590000000000003</v>
      </c>
      <c r="H39" s="10">
        <v>1872200</v>
      </c>
      <c r="I39" s="4"/>
      <c r="J39" s="32">
        <f t="shared" si="0"/>
        <v>295.07229271171434</v>
      </c>
      <c r="K39" s="32">
        <f t="shared" si="1"/>
        <v>-1.6524048391856061</v>
      </c>
      <c r="L39" s="33">
        <f t="shared" si="2"/>
        <v>-1.6524048391856061</v>
      </c>
      <c r="M39" s="3"/>
      <c r="N39" s="34">
        <f t="shared" si="3"/>
        <v>-1.0928961748634096</v>
      </c>
      <c r="O39" s="38" t="str">
        <f t="shared" si="4"/>
        <v/>
      </c>
      <c r="P39" s="48" t="str">
        <f t="shared" si="5"/>
        <v/>
      </c>
      <c r="Q39" s="35">
        <f t="shared" si="6"/>
        <v>108.35148874364565</v>
      </c>
      <c r="R39" s="45">
        <f t="shared" si="8"/>
        <v>72.157215721572172</v>
      </c>
      <c r="S39" s="33">
        <f t="shared" si="7"/>
        <v>19.403485254691685</v>
      </c>
      <c r="T39" s="101" t="s">
        <v>2024</v>
      </c>
    </row>
    <row r="40" spans="1:20" ht="24" customHeight="1">
      <c r="A40" s="90" t="s">
        <v>528</v>
      </c>
      <c r="B40" s="90" t="s">
        <v>1278</v>
      </c>
      <c r="C40" s="36">
        <v>98.72</v>
      </c>
      <c r="D40" s="9">
        <v>96.17</v>
      </c>
      <c r="E40" s="9">
        <v>140.78</v>
      </c>
      <c r="F40" s="9">
        <v>85.19</v>
      </c>
      <c r="G40" s="4">
        <v>104.88</v>
      </c>
      <c r="H40" s="10">
        <v>399344</v>
      </c>
      <c r="I40" s="4"/>
      <c r="J40" s="32">
        <f t="shared" si="0"/>
        <v>101.29659643435981</v>
      </c>
      <c r="K40" s="32">
        <f t="shared" si="1"/>
        <v>-2.5830632090761751</v>
      </c>
      <c r="L40" s="33">
        <f t="shared" si="2"/>
        <v>-2.5830632090761751</v>
      </c>
      <c r="M40" s="3"/>
      <c r="N40" s="34">
        <f t="shared" si="3"/>
        <v>-24.261838440111397</v>
      </c>
      <c r="O40" s="38" t="str">
        <f t="shared" si="4"/>
        <v/>
      </c>
      <c r="P40" s="48" t="str">
        <f t="shared" si="5"/>
        <v/>
      </c>
      <c r="Q40" s="35">
        <f t="shared" si="6"/>
        <v>65.254137809602071</v>
      </c>
      <c r="R40" s="45">
        <f t="shared" si="8"/>
        <v>46.386607050015606</v>
      </c>
      <c r="S40" s="33">
        <f t="shared" si="7"/>
        <v>19.751753912574213</v>
      </c>
      <c r="T40" s="101" t="s">
        <v>2024</v>
      </c>
    </row>
    <row r="41" spans="1:20" ht="24" customHeight="1">
      <c r="A41" s="90" t="s">
        <v>425</v>
      </c>
      <c r="B41" s="90" t="s">
        <v>802</v>
      </c>
      <c r="C41" s="36">
        <v>161.88999999999999</v>
      </c>
      <c r="D41" s="9">
        <v>158.97999999999999</v>
      </c>
      <c r="E41" s="9">
        <v>226.6</v>
      </c>
      <c r="F41" s="9">
        <v>141.94999999999999</v>
      </c>
      <c r="G41" s="4">
        <v>159.22999999999999</v>
      </c>
      <c r="H41" s="10">
        <v>704994</v>
      </c>
      <c r="I41" s="4"/>
      <c r="J41" s="32">
        <f t="shared" si="0"/>
        <v>61.770337883748226</v>
      </c>
      <c r="K41" s="32">
        <f t="shared" si="1"/>
        <v>-1.7975168324170676</v>
      </c>
      <c r="L41" s="33">
        <f t="shared" si="2"/>
        <v>-1.7975168324170676</v>
      </c>
      <c r="M41" s="3"/>
      <c r="N41" s="34">
        <f t="shared" si="3"/>
        <v>-0.37108505269407743</v>
      </c>
      <c r="O41" s="38" t="str">
        <f t="shared" si="4"/>
        <v/>
      </c>
      <c r="P41" s="48" t="str">
        <f t="shared" si="5"/>
        <v/>
      </c>
      <c r="Q41" s="35">
        <f t="shared" si="6"/>
        <v>59.633673828812974</v>
      </c>
      <c r="R41" s="45">
        <f t="shared" si="8"/>
        <v>42.533652031702097</v>
      </c>
      <c r="S41" s="33">
        <f t="shared" si="7"/>
        <v>20.118133490844652</v>
      </c>
      <c r="T41" s="101" t="s">
        <v>2024</v>
      </c>
    </row>
    <row r="42" spans="1:20" ht="24" customHeight="1">
      <c r="A42" s="90" t="s">
        <v>451</v>
      </c>
      <c r="B42" s="90" t="s">
        <v>1272</v>
      </c>
      <c r="C42" s="36">
        <v>129.08000000000001</v>
      </c>
      <c r="D42" s="9">
        <v>125.41</v>
      </c>
      <c r="E42" s="9">
        <v>189.2</v>
      </c>
      <c r="F42" s="9">
        <v>108.93</v>
      </c>
      <c r="G42" s="4">
        <v>145.30000000000001</v>
      </c>
      <c r="H42" s="10">
        <v>271529</v>
      </c>
      <c r="I42" s="4"/>
      <c r="J42" s="32">
        <f t="shared" si="0"/>
        <v>77.471335605825843</v>
      </c>
      <c r="K42" s="32">
        <f t="shared" si="1"/>
        <v>-2.8431980167338167</v>
      </c>
      <c r="L42" s="33">
        <f t="shared" si="2"/>
        <v>-2.8431980167338167</v>
      </c>
      <c r="M42" s="3"/>
      <c r="N42" s="34">
        <f t="shared" si="3"/>
        <v>-45.307517084282516</v>
      </c>
      <c r="O42" s="38" t="str">
        <f t="shared" si="4"/>
        <v/>
      </c>
      <c r="P42" s="48" t="str">
        <f t="shared" si="5"/>
        <v/>
      </c>
      <c r="Q42" s="35">
        <f t="shared" si="6"/>
        <v>73.689525383273647</v>
      </c>
      <c r="R42" s="45">
        <f t="shared" si="8"/>
        <v>50.865162267761747</v>
      </c>
      <c r="S42" s="33">
        <f t="shared" si="7"/>
        <v>20.530708857605575</v>
      </c>
      <c r="T42" s="101" t="s">
        <v>2024</v>
      </c>
    </row>
    <row r="43" spans="1:20" ht="24" customHeight="1">
      <c r="A43" s="90" t="s">
        <v>447</v>
      </c>
      <c r="B43" s="90" t="s">
        <v>812</v>
      </c>
      <c r="C43" s="9">
        <v>57.2</v>
      </c>
      <c r="D43" s="9">
        <v>56.35</v>
      </c>
      <c r="E43" s="9">
        <v>80.239999999999995</v>
      </c>
      <c r="F43" s="9">
        <v>50.13</v>
      </c>
      <c r="G43" s="4">
        <v>60.4</v>
      </c>
      <c r="H43" s="10">
        <v>919388</v>
      </c>
      <c r="I43" s="4"/>
      <c r="J43" s="3">
        <f t="shared" si="0"/>
        <v>174.82517482517483</v>
      </c>
      <c r="K43" s="3">
        <f t="shared" si="1"/>
        <v>-1.4860139860139898</v>
      </c>
      <c r="L43" s="9">
        <f t="shared" si="2"/>
        <v>-1.4860139860139898</v>
      </c>
      <c r="M43" s="3"/>
      <c r="N43" s="4">
        <f t="shared" si="3"/>
        <v>-20.413306451612893</v>
      </c>
      <c r="O43" s="39" t="str">
        <f t="shared" si="4"/>
        <v/>
      </c>
      <c r="P43" s="48" t="str">
        <f t="shared" si="5"/>
        <v/>
      </c>
      <c r="Q43" s="21">
        <f t="shared" si="6"/>
        <v>60.063834031518027</v>
      </c>
      <c r="R43" s="45">
        <f t="shared" si="8"/>
        <v>42.395740905057664</v>
      </c>
      <c r="S43" s="100">
        <f t="shared" si="7"/>
        <v>20.657588840916642</v>
      </c>
      <c r="T43" s="101" t="s">
        <v>2024</v>
      </c>
    </row>
    <row r="44" spans="1:20" ht="24" customHeight="1">
      <c r="A44" s="90" t="s">
        <v>403</v>
      </c>
      <c r="B44" s="90" t="s">
        <v>789</v>
      </c>
      <c r="C44" s="36">
        <v>54.11</v>
      </c>
      <c r="D44" s="9">
        <v>53.19</v>
      </c>
      <c r="E44" s="9">
        <v>88.45</v>
      </c>
      <c r="F44" s="9">
        <v>43.96</v>
      </c>
      <c r="G44" s="4">
        <v>52.37</v>
      </c>
      <c r="H44" s="10">
        <v>4303600</v>
      </c>
      <c r="I44" s="4"/>
      <c r="J44" s="32">
        <f t="shared" si="0"/>
        <v>184.80872297172428</v>
      </c>
      <c r="K44" s="32">
        <f t="shared" si="1"/>
        <v>-1.7002402513398684</v>
      </c>
      <c r="L44" s="33">
        <f t="shared" si="2"/>
        <v>-1.7002402513398684</v>
      </c>
      <c r="M44" s="3"/>
      <c r="N44" s="34">
        <f t="shared" si="3"/>
        <v>2.2727272727272734</v>
      </c>
      <c r="O44" s="38" t="str">
        <f t="shared" si="4"/>
        <v/>
      </c>
      <c r="P44" s="48" t="str">
        <f t="shared" si="5"/>
        <v/>
      </c>
      <c r="Q44" s="35">
        <f t="shared" si="6"/>
        <v>101.2056414922657</v>
      </c>
      <c r="R44" s="45">
        <f t="shared" si="8"/>
        <v>66.290656138371887</v>
      </c>
      <c r="S44" s="33">
        <f t="shared" si="7"/>
        <v>20.746235109013252</v>
      </c>
      <c r="T44" s="101" t="s">
        <v>2024</v>
      </c>
    </row>
    <row r="45" spans="1:20" ht="24" customHeight="1">
      <c r="A45" s="90" t="s">
        <v>488</v>
      </c>
      <c r="B45" s="90" t="s">
        <v>834</v>
      </c>
      <c r="C45" s="36">
        <v>133.41</v>
      </c>
      <c r="D45" s="9">
        <v>130.35</v>
      </c>
      <c r="E45" s="9">
        <v>189.78</v>
      </c>
      <c r="F45" s="9">
        <v>114.79</v>
      </c>
      <c r="G45" s="4">
        <v>146.97</v>
      </c>
      <c r="H45" s="10">
        <v>645009</v>
      </c>
      <c r="I45" s="4"/>
      <c r="J45" s="32">
        <f t="shared" si="0"/>
        <v>74.956899782624987</v>
      </c>
      <c r="K45" s="32">
        <f t="shared" si="1"/>
        <v>-2.2936811333483242</v>
      </c>
      <c r="L45" s="33">
        <f t="shared" si="2"/>
        <v>-2.2936811333483242</v>
      </c>
      <c r="M45" s="3"/>
      <c r="N45" s="34">
        <f t="shared" si="3"/>
        <v>-38.82270497547303</v>
      </c>
      <c r="O45" s="38" t="str">
        <f t="shared" si="4"/>
        <v/>
      </c>
      <c r="P45" s="48" t="str">
        <f t="shared" si="5"/>
        <v/>
      </c>
      <c r="Q45" s="35">
        <f t="shared" si="6"/>
        <v>65.327990243052511</v>
      </c>
      <c r="R45" s="45">
        <f t="shared" si="8"/>
        <v>45.592635212888389</v>
      </c>
      <c r="S45" s="33">
        <f t="shared" si="7"/>
        <v>20.749433257767688</v>
      </c>
      <c r="T45" s="101" t="s">
        <v>2024</v>
      </c>
    </row>
    <row r="46" spans="1:20" ht="24" customHeight="1">
      <c r="A46" s="90" t="s">
        <v>1189</v>
      </c>
      <c r="B46" s="90" t="s">
        <v>1190</v>
      </c>
      <c r="C46" s="36">
        <v>41.36</v>
      </c>
      <c r="D46" s="9">
        <v>40.520000000000003</v>
      </c>
      <c r="E46" s="9">
        <v>68</v>
      </c>
      <c r="F46" s="9">
        <v>33.119999999999997</v>
      </c>
      <c r="G46" s="4">
        <v>41.53</v>
      </c>
      <c r="H46" s="10">
        <v>2863400</v>
      </c>
      <c r="I46" s="4"/>
      <c r="J46" s="32">
        <f t="shared" si="0"/>
        <v>241.77949709864603</v>
      </c>
      <c r="K46" s="32">
        <f t="shared" si="1"/>
        <v>-2.0309477756286221</v>
      </c>
      <c r="L46" s="33">
        <f t="shared" si="2"/>
        <v>-2.0309477756286221</v>
      </c>
      <c r="M46" s="3"/>
      <c r="N46" s="34">
        <f t="shared" si="3"/>
        <v>-3.8156403475632716</v>
      </c>
      <c r="O46" s="38" t="str">
        <f t="shared" si="4"/>
        <v/>
      </c>
      <c r="P46" s="48" t="str">
        <f t="shared" si="5"/>
        <v/>
      </c>
      <c r="Q46" s="35">
        <f t="shared" si="6"/>
        <v>105.31400966183577</v>
      </c>
      <c r="R46" s="45">
        <f t="shared" si="8"/>
        <v>67.8183613030602</v>
      </c>
      <c r="S46" s="33">
        <f t="shared" si="7"/>
        <v>21.215596330275243</v>
      </c>
      <c r="T46" s="101" t="s">
        <v>2024</v>
      </c>
    </row>
    <row r="47" spans="1:20" ht="24" customHeight="1">
      <c r="A47" s="90" t="s">
        <v>1168</v>
      </c>
      <c r="B47" s="90" t="s">
        <v>1169</v>
      </c>
      <c r="C47" s="36">
        <v>68.882499999999993</v>
      </c>
      <c r="D47" s="9">
        <v>69.28</v>
      </c>
      <c r="E47" s="9">
        <v>108.74</v>
      </c>
      <c r="F47" s="9">
        <v>58.63</v>
      </c>
      <c r="G47" s="4">
        <v>69.680000000000007</v>
      </c>
      <c r="H47" s="10">
        <v>862515</v>
      </c>
      <c r="I47" s="4"/>
      <c r="J47" s="32">
        <f t="shared" si="0"/>
        <v>145.17475411026024</v>
      </c>
      <c r="K47" s="32">
        <f t="shared" si="1"/>
        <v>0.57706964758830193</v>
      </c>
      <c r="L47" s="33">
        <f t="shared" si="2"/>
        <v>0.57706964758830193</v>
      </c>
      <c r="M47" s="3"/>
      <c r="N47" s="34">
        <f t="shared" si="3"/>
        <v>-1.0240655401945873</v>
      </c>
      <c r="O47" s="38" t="str">
        <f t="shared" si="4"/>
        <v/>
      </c>
      <c r="P47" s="48" t="str">
        <f t="shared" si="5"/>
        <v/>
      </c>
      <c r="Q47" s="35">
        <f t="shared" si="6"/>
        <v>85.468190346239112</v>
      </c>
      <c r="R47" s="45">
        <f t="shared" si="8"/>
        <v>56.957274826789828</v>
      </c>
      <c r="S47" s="33">
        <f t="shared" si="7"/>
        <v>21.253242865695469</v>
      </c>
      <c r="T47" s="101" t="s">
        <v>2024</v>
      </c>
    </row>
    <row r="48" spans="1:20" ht="24" customHeight="1">
      <c r="A48" s="90" t="s">
        <v>414</v>
      </c>
      <c r="B48" s="90" t="s">
        <v>1195</v>
      </c>
      <c r="C48" s="9">
        <v>34</v>
      </c>
      <c r="D48" s="9">
        <v>33.79</v>
      </c>
      <c r="E48" s="9">
        <v>41.95</v>
      </c>
      <c r="F48" s="9">
        <v>31.58</v>
      </c>
      <c r="G48" s="4">
        <v>36.15</v>
      </c>
      <c r="H48" s="10">
        <v>879170</v>
      </c>
      <c r="I48" s="4"/>
      <c r="J48" s="3">
        <f t="shared" si="0"/>
        <v>294.11764705882354</v>
      </c>
      <c r="K48" s="3">
        <f t="shared" si="1"/>
        <v>-0.61764705882353388</v>
      </c>
      <c r="L48" s="9">
        <f t="shared" si="2"/>
        <v>-0.61764705882353388</v>
      </c>
      <c r="M48" s="3"/>
      <c r="N48" s="4">
        <f t="shared" si="3"/>
        <v>-40.689655172413751</v>
      </c>
      <c r="O48" s="39" t="str">
        <f t="shared" si="4"/>
        <v/>
      </c>
      <c r="P48" s="48" t="str">
        <f t="shared" si="5"/>
        <v/>
      </c>
      <c r="Q48" s="21">
        <f t="shared" si="6"/>
        <v>32.837238758708054</v>
      </c>
      <c r="R48" s="45">
        <f t="shared" si="8"/>
        <v>24.149156555193851</v>
      </c>
      <c r="S48" s="100">
        <f t="shared" si="7"/>
        <v>21.311475409836063</v>
      </c>
      <c r="T48" s="101" t="s">
        <v>2024</v>
      </c>
    </row>
    <row r="49" spans="1:20" ht="24" customHeight="1">
      <c r="A49" s="90" t="s">
        <v>553</v>
      </c>
      <c r="B49" s="90" t="s">
        <v>1295</v>
      </c>
      <c r="C49" s="36">
        <v>157.87</v>
      </c>
      <c r="D49" s="9">
        <v>155.27000000000001</v>
      </c>
      <c r="E49" s="9">
        <v>191.49</v>
      </c>
      <c r="F49" s="9">
        <v>145.41999999999999</v>
      </c>
      <c r="G49" s="4">
        <v>165.34</v>
      </c>
      <c r="H49" s="10">
        <v>394489</v>
      </c>
      <c r="I49" s="4"/>
      <c r="J49" s="32">
        <f t="shared" si="0"/>
        <v>63.343257110280611</v>
      </c>
      <c r="K49" s="32">
        <f t="shared" si="1"/>
        <v>-1.6469246848672903</v>
      </c>
      <c r="L49" s="33">
        <f t="shared" si="2"/>
        <v>-1.6469246848672903</v>
      </c>
      <c r="M49" s="3"/>
      <c r="N49" s="34">
        <f t="shared" si="3"/>
        <v>-38.50860420650092</v>
      </c>
      <c r="O49" s="38" t="str">
        <f t="shared" si="4"/>
        <v/>
      </c>
      <c r="P49" s="48" t="str">
        <f t="shared" si="5"/>
        <v/>
      </c>
      <c r="Q49" s="35">
        <f t="shared" si="6"/>
        <v>31.680649154174123</v>
      </c>
      <c r="R49" s="45">
        <f t="shared" si="8"/>
        <v>23.327107618986286</v>
      </c>
      <c r="S49" s="33">
        <f t="shared" si="7"/>
        <v>21.380507922726327</v>
      </c>
      <c r="T49" s="101" t="s">
        <v>2024</v>
      </c>
    </row>
    <row r="50" spans="1:20" ht="24" customHeight="1">
      <c r="A50" s="90" t="s">
        <v>1156</v>
      </c>
      <c r="B50" s="90" t="s">
        <v>1157</v>
      </c>
      <c r="C50" s="36">
        <v>25.78</v>
      </c>
      <c r="D50" s="9">
        <v>25.58</v>
      </c>
      <c r="E50" s="9">
        <v>51.29</v>
      </c>
      <c r="F50" s="9">
        <v>18.53</v>
      </c>
      <c r="G50" s="4">
        <v>30</v>
      </c>
      <c r="H50" s="10">
        <v>2722700</v>
      </c>
      <c r="I50" s="4"/>
      <c r="J50" s="32">
        <f t="shared" si="0"/>
        <v>387.89759503491075</v>
      </c>
      <c r="K50" s="32">
        <f t="shared" si="1"/>
        <v>-0.77579519006982789</v>
      </c>
      <c r="L50" s="33">
        <f t="shared" si="2"/>
        <v>-0.77579519006982789</v>
      </c>
      <c r="M50" s="3"/>
      <c r="N50" s="34">
        <f t="shared" si="3"/>
        <v>-20.760920620009404</v>
      </c>
      <c r="O50" s="38" t="str">
        <f t="shared" si="4"/>
        <v/>
      </c>
      <c r="P50" s="48" t="str">
        <f t="shared" si="5"/>
        <v/>
      </c>
      <c r="Q50" s="35">
        <f t="shared" si="6"/>
        <v>176.79438747976252</v>
      </c>
      <c r="R50" s="45">
        <f t="shared" si="8"/>
        <v>100.50820953870212</v>
      </c>
      <c r="S50" s="33">
        <f t="shared" si="7"/>
        <v>21.520146520146515</v>
      </c>
      <c r="T50" s="101" t="s">
        <v>2024</v>
      </c>
    </row>
    <row r="51" spans="1:20" ht="24" customHeight="1">
      <c r="A51" s="90" t="s">
        <v>1292</v>
      </c>
      <c r="B51" s="90" t="s">
        <v>1293</v>
      </c>
      <c r="C51" s="36">
        <v>17.57</v>
      </c>
      <c r="D51" s="9">
        <v>17.260000000000002</v>
      </c>
      <c r="E51" s="9">
        <v>24.88</v>
      </c>
      <c r="F51" s="9">
        <v>15.15</v>
      </c>
      <c r="G51" s="4">
        <v>20.399999999999999</v>
      </c>
      <c r="H51" s="10">
        <v>2601913</v>
      </c>
      <c r="I51" s="4"/>
      <c r="J51" s="32">
        <f t="shared" si="0"/>
        <v>569.1519635742743</v>
      </c>
      <c r="K51" s="32">
        <f t="shared" si="1"/>
        <v>-1.7643710870802409</v>
      </c>
      <c r="L51" s="33">
        <f t="shared" si="2"/>
        <v>-1.7643710870802409</v>
      </c>
      <c r="M51" s="3"/>
      <c r="N51" s="34">
        <f t="shared" si="3"/>
        <v>-70.089285714285637</v>
      </c>
      <c r="O51" s="38" t="str">
        <f t="shared" si="4"/>
        <v/>
      </c>
      <c r="P51" s="48" t="str">
        <f t="shared" si="5"/>
        <v/>
      </c>
      <c r="Q51" s="35">
        <f t="shared" si="6"/>
        <v>64.224422442244219</v>
      </c>
      <c r="R51" s="45">
        <f t="shared" si="8"/>
        <v>44.148319814600214</v>
      </c>
      <c r="S51" s="33">
        <f t="shared" si="7"/>
        <v>21.685508735868464</v>
      </c>
      <c r="T51" s="101" t="s">
        <v>2024</v>
      </c>
    </row>
    <row r="52" spans="1:20" ht="24" customHeight="1">
      <c r="A52" s="90" t="s">
        <v>1146</v>
      </c>
      <c r="B52" s="90" t="s">
        <v>1147</v>
      </c>
      <c r="C52" s="36">
        <v>35.049999999999997</v>
      </c>
      <c r="D52" s="9">
        <v>34.619999999999997</v>
      </c>
      <c r="E52" s="9">
        <v>67.739999999999995</v>
      </c>
      <c r="F52" s="9">
        <v>25.01</v>
      </c>
      <c r="G52" s="4">
        <v>31.32</v>
      </c>
      <c r="H52" s="10">
        <v>3798000</v>
      </c>
      <c r="I52" s="4"/>
      <c r="J52" s="32">
        <f t="shared" si="0"/>
        <v>285.30670470756064</v>
      </c>
      <c r="K52" s="32">
        <f t="shared" si="1"/>
        <v>-1.2268188302425154</v>
      </c>
      <c r="L52" s="33">
        <f t="shared" si="2"/>
        <v>-1.2268188302425154</v>
      </c>
      <c r="M52" s="3"/>
      <c r="N52" s="34">
        <f t="shared" si="3"/>
        <v>9.0609555189456277</v>
      </c>
      <c r="O52" s="38" t="str">
        <f t="shared" si="4"/>
        <v/>
      </c>
      <c r="P52" s="48" t="str">
        <f t="shared" si="5"/>
        <v/>
      </c>
      <c r="Q52" s="35">
        <f t="shared" si="6"/>
        <v>170.85165933626544</v>
      </c>
      <c r="R52" s="45">
        <f t="shared" si="8"/>
        <v>95.667244367417666</v>
      </c>
      <c r="S52" s="33">
        <f t="shared" si="7"/>
        <v>22.490053826351506</v>
      </c>
      <c r="T52" s="101" t="s">
        <v>2024</v>
      </c>
    </row>
    <row r="53" spans="1:20" ht="24" customHeight="1">
      <c r="A53" s="90" t="s">
        <v>441</v>
      </c>
      <c r="B53" s="90" t="s">
        <v>1171</v>
      </c>
      <c r="C53" s="36">
        <v>52.33</v>
      </c>
      <c r="D53" s="9">
        <v>52.36</v>
      </c>
      <c r="E53" s="9">
        <v>83.28</v>
      </c>
      <c r="F53" s="9">
        <v>43.33</v>
      </c>
      <c r="G53" s="4">
        <v>48.94</v>
      </c>
      <c r="H53" s="10">
        <v>3210600</v>
      </c>
      <c r="I53" s="4"/>
      <c r="J53" s="32">
        <f t="shared" si="0"/>
        <v>191.09497420217849</v>
      </c>
      <c r="K53" s="32">
        <f t="shared" si="1"/>
        <v>5.7328492260655395E-2</v>
      </c>
      <c r="L53" s="33">
        <f t="shared" si="2"/>
        <v>5.7328492260655395E-2</v>
      </c>
      <c r="M53" s="3"/>
      <c r="N53" s="34">
        <f t="shared" si="3"/>
        <v>9.9592312172393758</v>
      </c>
      <c r="O53" s="38" t="str">
        <f t="shared" si="4"/>
        <v/>
      </c>
      <c r="P53" s="48" t="str">
        <f t="shared" si="5"/>
        <v/>
      </c>
      <c r="Q53" s="35">
        <f t="shared" si="6"/>
        <v>92.199399953842615</v>
      </c>
      <c r="R53" s="45">
        <f t="shared" si="8"/>
        <v>59.052711993888465</v>
      </c>
      <c r="S53" s="33">
        <f t="shared" si="7"/>
        <v>22.603254067584484</v>
      </c>
      <c r="T53" s="101" t="s">
        <v>2024</v>
      </c>
    </row>
    <row r="54" spans="1:20" ht="24" customHeight="1">
      <c r="A54" s="90" t="s">
        <v>630</v>
      </c>
      <c r="B54" s="90" t="s">
        <v>897</v>
      </c>
      <c r="C54" s="36">
        <v>19.010000000000002</v>
      </c>
      <c r="D54" s="9">
        <v>18.649999999999999</v>
      </c>
      <c r="E54" s="9">
        <v>27.64</v>
      </c>
      <c r="F54" s="9">
        <v>16.010000000000002</v>
      </c>
      <c r="G54" s="4">
        <v>24.45</v>
      </c>
      <c r="H54" s="10">
        <v>1103399</v>
      </c>
      <c r="I54" s="4"/>
      <c r="J54" s="32">
        <f t="shared" si="0"/>
        <v>526.03892688058909</v>
      </c>
      <c r="K54" s="32">
        <f t="shared" si="1"/>
        <v>-1.893740136770139</v>
      </c>
      <c r="L54" s="33">
        <f t="shared" si="2"/>
        <v>-1.893740136770139</v>
      </c>
      <c r="M54" s="3"/>
      <c r="N54" s="34">
        <f t="shared" si="3"/>
        <v>-181.81818181818178</v>
      </c>
      <c r="O54" s="38" t="str">
        <f t="shared" si="4"/>
        <v/>
      </c>
      <c r="P54" s="48" t="str">
        <f t="shared" si="5"/>
        <v/>
      </c>
      <c r="Q54" s="35">
        <f t="shared" si="6"/>
        <v>72.642098688319791</v>
      </c>
      <c r="R54" s="45">
        <f t="shared" si="8"/>
        <v>48.203753351206458</v>
      </c>
      <c r="S54" s="33">
        <f t="shared" si="7"/>
        <v>22.699914015477191</v>
      </c>
      <c r="T54" s="101" t="s">
        <v>2024</v>
      </c>
    </row>
    <row r="55" spans="1:20" ht="24" customHeight="1">
      <c r="A55" s="90" t="s">
        <v>429</v>
      </c>
      <c r="B55" s="90" t="s">
        <v>804</v>
      </c>
      <c r="C55" s="36">
        <v>173.96</v>
      </c>
      <c r="D55" s="9">
        <v>173.51</v>
      </c>
      <c r="E55" s="9">
        <v>259.25</v>
      </c>
      <c r="F55" s="9">
        <v>147.82</v>
      </c>
      <c r="G55" s="4">
        <v>163.94</v>
      </c>
      <c r="H55" s="10">
        <v>1263300</v>
      </c>
      <c r="I55" s="4"/>
      <c r="J55" s="32">
        <f t="shared" si="0"/>
        <v>57.484479190618529</v>
      </c>
      <c r="K55" s="32">
        <f t="shared" si="1"/>
        <v>-0.2586801563577934</v>
      </c>
      <c r="L55" s="33">
        <f t="shared" si="2"/>
        <v>-0.2586801563577934</v>
      </c>
      <c r="M55" s="3"/>
      <c r="N55" s="34">
        <f t="shared" si="3"/>
        <v>10.040919106074906</v>
      </c>
      <c r="O55" s="38" t="str">
        <f t="shared" si="4"/>
        <v/>
      </c>
      <c r="P55" s="48" t="str">
        <f t="shared" si="5"/>
        <v/>
      </c>
      <c r="Q55" s="35">
        <f t="shared" si="6"/>
        <v>75.382221620890277</v>
      </c>
      <c r="R55" s="45">
        <f t="shared" si="8"/>
        <v>49.415019307244549</v>
      </c>
      <c r="S55" s="33">
        <f t="shared" si="7"/>
        <v>23.054832630350891</v>
      </c>
      <c r="T55" s="101" t="s">
        <v>2024</v>
      </c>
    </row>
    <row r="56" spans="1:20" ht="24" customHeight="1">
      <c r="A56" s="90" t="s">
        <v>1150</v>
      </c>
      <c r="B56" s="90" t="s">
        <v>1151</v>
      </c>
      <c r="C56" s="9">
        <v>21.99</v>
      </c>
      <c r="D56" s="9">
        <v>21.98</v>
      </c>
      <c r="E56" s="9">
        <v>37.369999999999997</v>
      </c>
      <c r="F56" s="9">
        <v>17.36</v>
      </c>
      <c r="G56" s="4">
        <v>23.58</v>
      </c>
      <c r="H56" s="10">
        <v>4785400</v>
      </c>
      <c r="I56" s="4"/>
      <c r="J56" s="3">
        <f t="shared" si="0"/>
        <v>454.75216007276038</v>
      </c>
      <c r="K56" s="3">
        <f t="shared" si="1"/>
        <v>-4.5475216007262453E-2</v>
      </c>
      <c r="L56" s="9">
        <f t="shared" si="2"/>
        <v>-4.5475216007262453E-2</v>
      </c>
      <c r="M56" s="3"/>
      <c r="N56" s="4">
        <f t="shared" si="3"/>
        <v>-11.602610587382145</v>
      </c>
      <c r="O56" s="39" t="str">
        <f t="shared" si="4"/>
        <v/>
      </c>
      <c r="P56" s="48" t="str">
        <f t="shared" si="5"/>
        <v/>
      </c>
      <c r="Q56" s="21">
        <f t="shared" si="6"/>
        <v>115.26497695852535</v>
      </c>
      <c r="R56" s="45">
        <f t="shared" si="8"/>
        <v>70.018198362147402</v>
      </c>
      <c r="S56" s="100">
        <f t="shared" si="7"/>
        <v>23.088455772113949</v>
      </c>
      <c r="T56" s="101" t="s">
        <v>2024</v>
      </c>
    </row>
    <row r="57" spans="1:20" ht="24" customHeight="1">
      <c r="A57" s="90" t="s">
        <v>522</v>
      </c>
      <c r="B57" s="90" t="s">
        <v>1364</v>
      </c>
      <c r="C57" s="36">
        <v>249.81</v>
      </c>
      <c r="D57" s="9">
        <v>248.16</v>
      </c>
      <c r="E57" s="9">
        <v>317.99</v>
      </c>
      <c r="F57" s="9">
        <v>227.16</v>
      </c>
      <c r="G57" s="4">
        <v>282.51</v>
      </c>
      <c r="H57" s="10">
        <v>433438</v>
      </c>
      <c r="I57" s="4"/>
      <c r="J57" s="32">
        <f t="shared" si="0"/>
        <v>40.030423121572397</v>
      </c>
      <c r="K57" s="32">
        <f t="shared" si="1"/>
        <v>-0.66050198150594541</v>
      </c>
      <c r="L57" s="33">
        <f t="shared" si="2"/>
        <v>-0.66050198150594541</v>
      </c>
      <c r="M57" s="3"/>
      <c r="N57" s="34">
        <f t="shared" si="3"/>
        <v>-96.815107102592947</v>
      </c>
      <c r="O57" s="38" t="str">
        <f t="shared" si="4"/>
        <v/>
      </c>
      <c r="P57" s="48" t="str">
        <f t="shared" si="5"/>
        <v/>
      </c>
      <c r="Q57" s="35">
        <f t="shared" si="6"/>
        <v>39.985032576157778</v>
      </c>
      <c r="R57" s="45">
        <f t="shared" si="8"/>
        <v>28.139103803997422</v>
      </c>
      <c r="S57" s="33">
        <f t="shared" si="7"/>
        <v>23.120114499614662</v>
      </c>
      <c r="T57" s="101" t="s">
        <v>2024</v>
      </c>
    </row>
    <row r="58" spans="1:20" ht="24" customHeight="1">
      <c r="A58" s="90" t="s">
        <v>417</v>
      </c>
      <c r="B58" s="90" t="s">
        <v>1195</v>
      </c>
      <c r="C58" s="36">
        <v>33.97</v>
      </c>
      <c r="D58" s="9">
        <v>33.700000000000003</v>
      </c>
      <c r="E58" s="9">
        <v>41.73</v>
      </c>
      <c r="F58" s="9">
        <v>31.28</v>
      </c>
      <c r="G58" s="4">
        <v>35.880000000000003</v>
      </c>
      <c r="H58" s="10">
        <v>357238</v>
      </c>
      <c r="I58" s="4"/>
      <c r="J58" s="32">
        <f t="shared" si="0"/>
        <v>294.37739181630855</v>
      </c>
      <c r="K58" s="32">
        <f t="shared" si="1"/>
        <v>-0.79481895790401991</v>
      </c>
      <c r="L58" s="33">
        <f t="shared" si="2"/>
        <v>-0.79481895790401991</v>
      </c>
      <c r="M58" s="3"/>
      <c r="N58" s="34">
        <f t="shared" si="3"/>
        <v>-37.264957264957296</v>
      </c>
      <c r="O58" s="38" t="str">
        <f t="shared" si="4"/>
        <v/>
      </c>
      <c r="P58" s="48" t="str">
        <f t="shared" si="5"/>
        <v/>
      </c>
      <c r="Q58" s="35">
        <f t="shared" si="6"/>
        <v>33.407928388746797</v>
      </c>
      <c r="R58" s="45">
        <f t="shared" si="8"/>
        <v>23.827893175074166</v>
      </c>
      <c r="S58" s="33">
        <f t="shared" si="7"/>
        <v>23.157894736842131</v>
      </c>
      <c r="T58" s="101" t="s">
        <v>2024</v>
      </c>
    </row>
    <row r="59" spans="1:20" ht="24" customHeight="1">
      <c r="A59" s="90" t="s">
        <v>1164</v>
      </c>
      <c r="B59" s="90" t="s">
        <v>1165</v>
      </c>
      <c r="C59" s="36">
        <v>13.96</v>
      </c>
      <c r="D59" s="9">
        <v>14.05</v>
      </c>
      <c r="E59" s="9">
        <v>24.85</v>
      </c>
      <c r="F59" s="9">
        <v>10.74</v>
      </c>
      <c r="G59" s="4">
        <v>14.46</v>
      </c>
      <c r="H59" s="10">
        <v>2915600</v>
      </c>
      <c r="I59" s="4"/>
      <c r="J59" s="32">
        <f t="shared" si="0"/>
        <v>716.33237822349565</v>
      </c>
      <c r="K59" s="32">
        <f t="shared" si="1"/>
        <v>0.64469914040115039</v>
      </c>
      <c r="L59" s="33">
        <f t="shared" si="2"/>
        <v>0.64469914040115039</v>
      </c>
      <c r="M59" s="3"/>
      <c r="N59" s="34">
        <f t="shared" si="3"/>
        <v>-3.9461020211742071</v>
      </c>
      <c r="O59" s="38" t="str">
        <f t="shared" si="4"/>
        <v/>
      </c>
      <c r="P59" s="48" t="str">
        <f t="shared" si="5"/>
        <v/>
      </c>
      <c r="Q59" s="35">
        <f t="shared" si="6"/>
        <v>131.3780260707635</v>
      </c>
      <c r="R59" s="45">
        <f t="shared" si="8"/>
        <v>76.868327402135222</v>
      </c>
      <c r="S59" s="33">
        <f t="shared" si="7"/>
        <v>23.458540042523037</v>
      </c>
      <c r="T59" s="101" t="s">
        <v>2024</v>
      </c>
    </row>
    <row r="60" spans="1:20" ht="24" customHeight="1">
      <c r="A60" s="90" t="s">
        <v>420</v>
      </c>
      <c r="B60" s="90" t="s">
        <v>798</v>
      </c>
      <c r="C60" s="36">
        <v>69.489999999999995</v>
      </c>
      <c r="D60" s="9">
        <v>70.83</v>
      </c>
      <c r="E60" s="9">
        <v>96.6</v>
      </c>
      <c r="F60" s="9">
        <v>62.66</v>
      </c>
      <c r="G60" s="4">
        <v>75.599999999999994</v>
      </c>
      <c r="H60" s="10">
        <v>3170129</v>
      </c>
      <c r="I60" s="4"/>
      <c r="J60" s="32">
        <f t="shared" si="0"/>
        <v>143.9055979277594</v>
      </c>
      <c r="K60" s="32">
        <f t="shared" si="1"/>
        <v>1.9283350122319742</v>
      </c>
      <c r="L60" s="33">
        <f t="shared" si="2"/>
        <v>1.9283350122319742</v>
      </c>
      <c r="M60" s="3"/>
      <c r="N60" s="34">
        <f t="shared" si="3"/>
        <v>-22.714285714285694</v>
      </c>
      <c r="O60" s="38" t="str">
        <f t="shared" si="4"/>
        <v/>
      </c>
      <c r="P60" s="48" t="str">
        <f t="shared" si="5"/>
        <v/>
      </c>
      <c r="Q60" s="35">
        <f t="shared" si="6"/>
        <v>54.165336737950852</v>
      </c>
      <c r="R60" s="45">
        <f t="shared" si="8"/>
        <v>36.382888606522656</v>
      </c>
      <c r="S60" s="33">
        <f t="shared" si="7"/>
        <v>24.07189157336477</v>
      </c>
      <c r="T60" s="101" t="s">
        <v>2024</v>
      </c>
    </row>
    <row r="61" spans="1:20" ht="24" customHeight="1">
      <c r="A61" s="90" t="s">
        <v>1193</v>
      </c>
      <c r="B61" s="90" t="s">
        <v>1194</v>
      </c>
      <c r="C61" s="36">
        <v>24.49</v>
      </c>
      <c r="D61" s="9">
        <v>24.44</v>
      </c>
      <c r="E61" s="9">
        <v>30.8</v>
      </c>
      <c r="F61" s="9">
        <v>22.42</v>
      </c>
      <c r="G61" s="4">
        <v>26.33</v>
      </c>
      <c r="H61" s="10">
        <v>2278892</v>
      </c>
      <c r="I61" s="4"/>
      <c r="J61" s="32">
        <f t="shared" si="0"/>
        <v>408.32993058391185</v>
      </c>
      <c r="K61" s="32">
        <f t="shared" si="1"/>
        <v>-0.20416496529194195</v>
      </c>
      <c r="L61" s="33">
        <f t="shared" si="2"/>
        <v>-0.20416496529194195</v>
      </c>
      <c r="M61" s="3"/>
      <c r="N61" s="34">
        <f t="shared" si="3"/>
        <v>-42.281879194630783</v>
      </c>
      <c r="O61" s="38" t="str">
        <f t="shared" si="4"/>
        <v/>
      </c>
      <c r="P61" s="48" t="str">
        <f t="shared" si="5"/>
        <v/>
      </c>
      <c r="Q61" s="35">
        <f t="shared" si="6"/>
        <v>37.377341659232812</v>
      </c>
      <c r="R61" s="45">
        <f t="shared" si="8"/>
        <v>26.022913256955803</v>
      </c>
      <c r="S61" s="33">
        <f t="shared" si="7"/>
        <v>24.105011933174222</v>
      </c>
      <c r="T61" s="101" t="s">
        <v>2024</v>
      </c>
    </row>
    <row r="62" spans="1:20" ht="24" customHeight="1">
      <c r="A62" s="90" t="s">
        <v>636</v>
      </c>
      <c r="B62" s="90" t="s">
        <v>1410</v>
      </c>
      <c r="C62" s="36">
        <v>65.84</v>
      </c>
      <c r="D62" s="9">
        <v>65.03</v>
      </c>
      <c r="E62" s="9">
        <v>91.35</v>
      </c>
      <c r="F62" s="9">
        <v>56.58</v>
      </c>
      <c r="G62" s="4">
        <v>68.88</v>
      </c>
      <c r="H62" s="10">
        <v>586471</v>
      </c>
      <c r="I62" s="4"/>
      <c r="J62" s="32">
        <f t="shared" si="0"/>
        <v>151.88335358444715</v>
      </c>
      <c r="K62" s="32">
        <f t="shared" si="1"/>
        <v>-1.230255164034022</v>
      </c>
      <c r="L62" s="33">
        <f t="shared" si="2"/>
        <v>-1.230255164034022</v>
      </c>
      <c r="M62" s="3"/>
      <c r="N62" s="34">
        <f t="shared" si="3"/>
        <v>-17.133956386292809</v>
      </c>
      <c r="O62" s="38" t="str">
        <f t="shared" si="4"/>
        <v/>
      </c>
      <c r="P62" s="48" t="str">
        <f t="shared" si="5"/>
        <v/>
      </c>
      <c r="Q62" s="35">
        <f t="shared" si="6"/>
        <v>61.452810180275705</v>
      </c>
      <c r="R62" s="45">
        <f t="shared" si="8"/>
        <v>40.473627556512362</v>
      </c>
      <c r="S62" s="33">
        <f t="shared" si="7"/>
        <v>24.302559677883242</v>
      </c>
      <c r="T62" s="101" t="s">
        <v>2023</v>
      </c>
    </row>
    <row r="63" spans="1:20" ht="24" customHeight="1">
      <c r="A63" s="90" t="s">
        <v>396</v>
      </c>
      <c r="B63" s="90" t="s">
        <v>785</v>
      </c>
      <c r="C63" s="36">
        <v>22.53</v>
      </c>
      <c r="D63" s="9">
        <v>22.24</v>
      </c>
      <c r="E63" s="9">
        <v>39.590000000000003</v>
      </c>
      <c r="F63" s="9">
        <v>16.63</v>
      </c>
      <c r="G63" s="4">
        <v>18.59</v>
      </c>
      <c r="H63" s="10">
        <v>6365300</v>
      </c>
      <c r="I63" s="4"/>
      <c r="J63" s="32">
        <f t="shared" si="0"/>
        <v>443.85264092321347</v>
      </c>
      <c r="K63" s="32">
        <f t="shared" si="1"/>
        <v>-1.2871726586773269</v>
      </c>
      <c r="L63" s="33">
        <f t="shared" si="2"/>
        <v>-1.2871726586773269</v>
      </c>
      <c r="M63" s="3"/>
      <c r="N63" s="34">
        <f t="shared" si="3"/>
        <v>17.380952380952372</v>
      </c>
      <c r="O63" s="38" t="str">
        <f t="shared" si="4"/>
        <v/>
      </c>
      <c r="P63" s="48" t="str">
        <f t="shared" si="5"/>
        <v/>
      </c>
      <c r="Q63" s="35">
        <f t="shared" si="6"/>
        <v>138.06374022850275</v>
      </c>
      <c r="R63" s="45">
        <f t="shared" si="8"/>
        <v>78.012589928057579</v>
      </c>
      <c r="S63" s="33">
        <f t="shared" si="7"/>
        <v>24.433797909407662</v>
      </c>
      <c r="T63" s="101" t="s">
        <v>2024</v>
      </c>
    </row>
    <row r="64" spans="1:20" ht="24" customHeight="1">
      <c r="A64" s="90" t="s">
        <v>1296</v>
      </c>
      <c r="B64" s="90" t="s">
        <v>1297</v>
      </c>
      <c r="C64" s="36">
        <v>83.36</v>
      </c>
      <c r="D64" s="9">
        <v>82.69</v>
      </c>
      <c r="E64" s="9">
        <v>105</v>
      </c>
      <c r="F64" s="9">
        <v>75.45</v>
      </c>
      <c r="G64" s="4">
        <v>84.69</v>
      </c>
      <c r="H64" s="10">
        <v>104158</v>
      </c>
      <c r="I64" s="4"/>
      <c r="J64" s="32">
        <f t="shared" si="0"/>
        <v>119.9616122840691</v>
      </c>
      <c r="K64" s="32">
        <f t="shared" si="1"/>
        <v>-0.80374280230326445</v>
      </c>
      <c r="L64" s="33">
        <f t="shared" si="2"/>
        <v>-0.80374280230326445</v>
      </c>
      <c r="M64" s="3"/>
      <c r="N64" s="34">
        <f t="shared" si="3"/>
        <v>-9.8473658296405695</v>
      </c>
      <c r="O64" s="38" t="str">
        <f t="shared" si="4"/>
        <v/>
      </c>
      <c r="P64" s="48" t="str">
        <f t="shared" si="5"/>
        <v/>
      </c>
      <c r="Q64" s="35">
        <f t="shared" si="6"/>
        <v>39.165009940357855</v>
      </c>
      <c r="R64" s="45">
        <f t="shared" si="8"/>
        <v>26.980287821985737</v>
      </c>
      <c r="S64" s="33">
        <f t="shared" si="7"/>
        <v>24.500846023688649</v>
      </c>
      <c r="T64" s="101" t="s">
        <v>2024</v>
      </c>
    </row>
    <row r="65" spans="1:20" ht="24" customHeight="1">
      <c r="A65" s="90" t="s">
        <v>1177</v>
      </c>
      <c r="B65" s="90" t="s">
        <v>1178</v>
      </c>
      <c r="C65" s="36">
        <v>19.25</v>
      </c>
      <c r="D65" s="9">
        <v>19.18</v>
      </c>
      <c r="E65" s="9">
        <v>31.39</v>
      </c>
      <c r="F65" s="9">
        <v>15.11</v>
      </c>
      <c r="G65" s="4">
        <v>18.350000000000001</v>
      </c>
      <c r="H65" s="10">
        <v>4741200</v>
      </c>
      <c r="I65" s="4"/>
      <c r="J65" s="32">
        <f t="shared" si="0"/>
        <v>519.48051948051943</v>
      </c>
      <c r="K65" s="32">
        <f t="shared" si="1"/>
        <v>-0.36363636363636598</v>
      </c>
      <c r="L65" s="33">
        <f t="shared" si="2"/>
        <v>-0.36363636363636598</v>
      </c>
      <c r="M65" s="3"/>
      <c r="N65" s="34">
        <f t="shared" si="3"/>
        <v>6.3650306748466132</v>
      </c>
      <c r="O65" s="38" t="str">
        <f t="shared" si="4"/>
        <v/>
      </c>
      <c r="P65" s="48" t="str">
        <f t="shared" si="5"/>
        <v/>
      </c>
      <c r="Q65" s="35">
        <f t="shared" si="6"/>
        <v>107.74321641297155</v>
      </c>
      <c r="R65" s="45">
        <f t="shared" si="8"/>
        <v>63.660062565172048</v>
      </c>
      <c r="S65" s="33">
        <f t="shared" si="7"/>
        <v>25</v>
      </c>
      <c r="T65" s="101" t="s">
        <v>2024</v>
      </c>
    </row>
    <row r="66" spans="1:20" ht="24" customHeight="1">
      <c r="A66" s="90" t="s">
        <v>394</v>
      </c>
      <c r="B66" s="90" t="s">
        <v>784</v>
      </c>
      <c r="C66" s="36">
        <v>168.08</v>
      </c>
      <c r="D66" s="9">
        <v>170.58</v>
      </c>
      <c r="E66" s="9">
        <v>219.75</v>
      </c>
      <c r="F66" s="9">
        <v>154</v>
      </c>
      <c r="G66" s="4">
        <v>169.68</v>
      </c>
      <c r="H66" s="10">
        <v>961572</v>
      </c>
      <c r="I66" s="4"/>
      <c r="J66" s="32">
        <f t="shared" si="0"/>
        <v>59.495478343645878</v>
      </c>
      <c r="K66" s="32">
        <f t="shared" si="1"/>
        <v>1.4873869585911415</v>
      </c>
      <c r="L66" s="33">
        <f t="shared" si="2"/>
        <v>1.4873869585911415</v>
      </c>
      <c r="M66" s="3"/>
      <c r="N66" s="34">
        <f t="shared" si="3"/>
        <v>1.7974835230677169</v>
      </c>
      <c r="O66" s="38" t="str">
        <f t="shared" si="4"/>
        <v/>
      </c>
      <c r="P66" s="48" t="str">
        <f t="shared" si="5"/>
        <v/>
      </c>
      <c r="Q66" s="35">
        <f t="shared" si="6"/>
        <v>42.694805194805198</v>
      </c>
      <c r="R66" s="45">
        <f t="shared" si="8"/>
        <v>28.825184664087232</v>
      </c>
      <c r="S66" s="33">
        <f t="shared" si="7"/>
        <v>25.216730038022835</v>
      </c>
      <c r="T66" s="101" t="s">
        <v>2024</v>
      </c>
    </row>
    <row r="67" spans="1:20" ht="24" customHeight="1">
      <c r="A67" s="90" t="s">
        <v>1166</v>
      </c>
      <c r="B67" s="90" t="s">
        <v>1167</v>
      </c>
      <c r="C67" s="36">
        <v>142.32</v>
      </c>
      <c r="D67" s="9">
        <v>141.29</v>
      </c>
      <c r="E67" s="9">
        <v>199.71</v>
      </c>
      <c r="F67" s="9">
        <v>121.36</v>
      </c>
      <c r="G67" s="4">
        <v>142.01</v>
      </c>
      <c r="H67" s="10">
        <v>431810</v>
      </c>
      <c r="I67" s="4"/>
      <c r="J67" s="32">
        <f t="shared" ref="J67:J130" si="9">10000/C67</f>
        <v>70.264193367060145</v>
      </c>
      <c r="K67" s="32">
        <f t="shared" ref="K67:K130" si="10">IF(ISERROR(D67/C67),0,100*(D67/C67-1))</f>
        <v>-0.72372119168071514</v>
      </c>
      <c r="L67" s="33">
        <f t="shared" ref="L67:L130" si="11">IF(ISERROR(D67/C67),0,100*(D67/C67-1))</f>
        <v>-0.72372119168071514</v>
      </c>
      <c r="M67" s="3"/>
      <c r="N67" s="34">
        <f t="shared" ref="N67:N130" si="12">IF(AND(E67&gt;G67,E67&gt;D67),100*(D67-G67)/(E67-G67),IF(D67&gt;=E67,100,""))</f>
        <v>-1.2478336221837065</v>
      </c>
      <c r="O67" s="38" t="str">
        <f t="shared" ref="O67:O130" si="13">IF(Q67&gt;50,IF(D67&gt;E67,100*(D67/E67 -1),IF(D67&lt;F67,100*(D67/F67-1),"")),"")</f>
        <v/>
      </c>
      <c r="P67" s="48" t="str">
        <f t="shared" ref="P67:P130" si="14">IF(AND(Q67&gt;$Q$1,S67&gt;=100),1,IF(AND(Q67&gt;$Q$1,S67&lt;=0),-1,""))</f>
        <v/>
      </c>
      <c r="Q67" s="35">
        <f t="shared" ref="Q67:Q130" si="15">IF(ISERROR(E67/F67),0,100*(E67/F67-1))</f>
        <v>64.55998681608439</v>
      </c>
      <c r="R67" s="45">
        <f t="shared" si="8"/>
        <v>41.347582985349284</v>
      </c>
      <c r="S67" s="33">
        <f t="shared" ref="S67:S130" si="16">IF(D67&gt;F67,100*(D67-F67)/(E67-F67),IF(D67&gt;F67,100*(D67-F67)/(E67-F67),0))</f>
        <v>25.437141033822581</v>
      </c>
      <c r="T67" s="101" t="s">
        <v>2024</v>
      </c>
    </row>
    <row r="68" spans="1:20" ht="24" customHeight="1">
      <c r="A68" s="90" t="s">
        <v>537</v>
      </c>
      <c r="B68" s="90" t="s">
        <v>1343</v>
      </c>
      <c r="C68" s="36">
        <v>17.420000000000002</v>
      </c>
      <c r="D68" s="9">
        <v>17.079999999999998</v>
      </c>
      <c r="E68" s="9">
        <v>21.62</v>
      </c>
      <c r="F68" s="9">
        <v>15.51</v>
      </c>
      <c r="G68" s="4">
        <v>18.46</v>
      </c>
      <c r="H68" s="10">
        <v>1726424</v>
      </c>
      <c r="I68" s="4"/>
      <c r="J68" s="32">
        <f t="shared" si="9"/>
        <v>574.052812858783</v>
      </c>
      <c r="K68" s="32">
        <f t="shared" si="10"/>
        <v>-1.9517795637198798</v>
      </c>
      <c r="L68" s="33">
        <f t="shared" si="11"/>
        <v>-1.9517795637198798</v>
      </c>
      <c r="M68" s="3"/>
      <c r="N68" s="34">
        <f t="shared" si="12"/>
        <v>-43.670886075949447</v>
      </c>
      <c r="O68" s="38" t="str">
        <f t="shared" si="13"/>
        <v/>
      </c>
      <c r="P68" s="48" t="str">
        <f t="shared" si="14"/>
        <v/>
      </c>
      <c r="Q68" s="35">
        <f t="shared" si="15"/>
        <v>39.393939393939405</v>
      </c>
      <c r="R68" s="45">
        <f t="shared" si="8"/>
        <v>26.580796252927421</v>
      </c>
      <c r="S68" s="33">
        <f t="shared" si="16"/>
        <v>25.695581014729921</v>
      </c>
      <c r="T68" s="101" t="s">
        <v>2024</v>
      </c>
    </row>
    <row r="69" spans="1:20" ht="24" customHeight="1">
      <c r="A69" s="90" t="s">
        <v>1158</v>
      </c>
      <c r="B69" s="90" t="s">
        <v>1159</v>
      </c>
      <c r="C69" s="9">
        <v>39.08</v>
      </c>
      <c r="D69" s="9">
        <v>38.44</v>
      </c>
      <c r="E69" s="9">
        <v>57.23</v>
      </c>
      <c r="F69" s="11">
        <v>31.94</v>
      </c>
      <c r="G69" s="12">
        <v>36.119999999999997</v>
      </c>
      <c r="H69" s="13">
        <v>1711200</v>
      </c>
      <c r="I69" s="12"/>
      <c r="J69" s="5">
        <f t="shared" si="9"/>
        <v>255.88536335721597</v>
      </c>
      <c r="K69" s="3">
        <f t="shared" si="10"/>
        <v>-1.6376663254861867</v>
      </c>
      <c r="L69" s="9">
        <f t="shared" si="11"/>
        <v>-1.6376663254861867</v>
      </c>
      <c r="M69" s="5"/>
      <c r="N69" s="4">
        <f t="shared" si="12"/>
        <v>10.990052108005687</v>
      </c>
      <c r="O69" s="39" t="str">
        <f t="shared" si="13"/>
        <v/>
      </c>
      <c r="P69" s="48" t="str">
        <f t="shared" si="14"/>
        <v/>
      </c>
      <c r="Q69" s="21">
        <f t="shared" si="15"/>
        <v>79.17971195992483</v>
      </c>
      <c r="R69" s="45">
        <f t="shared" si="8"/>
        <v>48.88137356919875</v>
      </c>
      <c r="S69" s="100">
        <f t="shared" si="16"/>
        <v>25.701858442071956</v>
      </c>
      <c r="T69" s="101" t="s">
        <v>2024</v>
      </c>
    </row>
    <row r="70" spans="1:20" ht="24" customHeight="1">
      <c r="A70" s="90" t="s">
        <v>599</v>
      </c>
      <c r="B70" s="90" t="s">
        <v>881</v>
      </c>
      <c r="C70" s="9">
        <v>111.69</v>
      </c>
      <c r="D70" s="9">
        <v>111.47</v>
      </c>
      <c r="E70" s="9">
        <v>132.13</v>
      </c>
      <c r="F70" s="9">
        <v>104.17</v>
      </c>
      <c r="G70" s="4">
        <v>113.98</v>
      </c>
      <c r="H70" s="10">
        <v>1616973</v>
      </c>
      <c r="I70" s="4"/>
      <c r="J70" s="3">
        <f t="shared" si="9"/>
        <v>89.533530307100008</v>
      </c>
      <c r="K70" s="3">
        <f t="shared" si="10"/>
        <v>-0.19697376667562327</v>
      </c>
      <c r="L70" s="9">
        <f t="shared" si="11"/>
        <v>-0.19697376667562327</v>
      </c>
      <c r="M70" s="3"/>
      <c r="N70" s="4">
        <f t="shared" si="12"/>
        <v>-13.82920110192841</v>
      </c>
      <c r="O70" s="39" t="str">
        <f t="shared" si="13"/>
        <v/>
      </c>
      <c r="P70" s="48" t="str">
        <f t="shared" si="14"/>
        <v/>
      </c>
      <c r="Q70" s="21">
        <f t="shared" si="15"/>
        <v>26.840741096284916</v>
      </c>
      <c r="R70" s="45">
        <f t="shared" si="8"/>
        <v>18.534134744774367</v>
      </c>
      <c r="S70" s="100">
        <f t="shared" si="16"/>
        <v>26.108726752503575</v>
      </c>
      <c r="T70" s="101" t="s">
        <v>2023</v>
      </c>
    </row>
    <row r="71" spans="1:20" ht="24" customHeight="1">
      <c r="A71" s="90" t="s">
        <v>525</v>
      </c>
      <c r="B71" s="90" t="s">
        <v>852</v>
      </c>
      <c r="C71" s="36">
        <v>26.02</v>
      </c>
      <c r="D71" s="9">
        <v>26.22</v>
      </c>
      <c r="E71" s="9">
        <v>34.44</v>
      </c>
      <c r="F71" s="9">
        <v>23.31</v>
      </c>
      <c r="G71" s="4">
        <v>29.68</v>
      </c>
      <c r="H71" s="10">
        <v>1234773</v>
      </c>
      <c r="I71" s="4"/>
      <c r="J71" s="32">
        <f t="shared" si="9"/>
        <v>384.31975403535745</v>
      </c>
      <c r="K71" s="32">
        <f t="shared" si="10"/>
        <v>0.76863950807071202</v>
      </c>
      <c r="L71" s="33">
        <f t="shared" si="11"/>
        <v>0.76863950807071202</v>
      </c>
      <c r="M71" s="3"/>
      <c r="N71" s="34">
        <f t="shared" si="12"/>
        <v>-72.689075630252148</v>
      </c>
      <c r="O71" s="38" t="str">
        <f t="shared" si="13"/>
        <v/>
      </c>
      <c r="P71" s="48" t="str">
        <f t="shared" si="14"/>
        <v/>
      </c>
      <c r="Q71" s="35">
        <f t="shared" si="15"/>
        <v>47.747747747747752</v>
      </c>
      <c r="R71" s="45">
        <f t="shared" si="8"/>
        <v>31.350114416475972</v>
      </c>
      <c r="S71" s="33">
        <f t="shared" si="16"/>
        <v>26.145552560646902</v>
      </c>
      <c r="T71" s="101" t="s">
        <v>2024</v>
      </c>
    </row>
    <row r="72" spans="1:20" ht="24" customHeight="1">
      <c r="A72" s="90" t="s">
        <v>474</v>
      </c>
      <c r="B72" s="90" t="s">
        <v>826</v>
      </c>
      <c r="C72" s="36">
        <v>222.08</v>
      </c>
      <c r="D72" s="9">
        <v>217.76</v>
      </c>
      <c r="E72" s="9">
        <v>330.5</v>
      </c>
      <c r="F72" s="9">
        <v>177.7</v>
      </c>
      <c r="G72" s="4">
        <v>216.56</v>
      </c>
      <c r="H72" s="10">
        <v>601400</v>
      </c>
      <c r="I72" s="4"/>
      <c r="J72" s="32">
        <f t="shared" si="9"/>
        <v>45.028818443804035</v>
      </c>
      <c r="K72" s="32">
        <f t="shared" si="10"/>
        <v>-1.9452449567723407</v>
      </c>
      <c r="L72" s="33">
        <f t="shared" si="11"/>
        <v>-1.9452449567723407</v>
      </c>
      <c r="M72" s="3"/>
      <c r="N72" s="34">
        <f t="shared" si="12"/>
        <v>1.0531858873091</v>
      </c>
      <c r="O72" s="38" t="str">
        <f t="shared" si="13"/>
        <v/>
      </c>
      <c r="P72" s="48" t="str">
        <f t="shared" si="14"/>
        <v/>
      </c>
      <c r="Q72" s="35">
        <f t="shared" si="15"/>
        <v>85.98761958356782</v>
      </c>
      <c r="R72" s="45">
        <f t="shared" si="8"/>
        <v>51.772593681116838</v>
      </c>
      <c r="S72" s="33">
        <f t="shared" si="16"/>
        <v>26.217277486910994</v>
      </c>
      <c r="T72" s="101" t="s">
        <v>2024</v>
      </c>
    </row>
    <row r="73" spans="1:20" ht="24" customHeight="1">
      <c r="A73" s="90" t="s">
        <v>773</v>
      </c>
      <c r="B73" s="90" t="s">
        <v>1368</v>
      </c>
      <c r="C73" s="36">
        <v>37.409999999999997</v>
      </c>
      <c r="D73" s="9">
        <v>37.28</v>
      </c>
      <c r="E73" s="9">
        <v>46.47</v>
      </c>
      <c r="F73" s="9">
        <v>33.97</v>
      </c>
      <c r="G73" s="4">
        <v>42.6</v>
      </c>
      <c r="H73" s="10">
        <v>4612739</v>
      </c>
      <c r="I73" s="4"/>
      <c r="J73" s="32">
        <f t="shared" si="9"/>
        <v>267.30820636193533</v>
      </c>
      <c r="K73" s="32">
        <f t="shared" si="10"/>
        <v>-0.34750066827050619</v>
      </c>
      <c r="L73" s="33">
        <f t="shared" si="11"/>
        <v>-0.34750066827050619</v>
      </c>
      <c r="M73" s="3"/>
      <c r="N73" s="34">
        <f t="shared" si="12"/>
        <v>-137.46770025839803</v>
      </c>
      <c r="O73" s="38" t="str">
        <f t="shared" si="13"/>
        <v/>
      </c>
      <c r="P73" s="48" t="str">
        <f t="shared" si="14"/>
        <v/>
      </c>
      <c r="Q73" s="35">
        <f t="shared" si="15"/>
        <v>36.797173977038568</v>
      </c>
      <c r="R73" s="45">
        <f t="shared" ref="R73:R136" si="17">IF(OR(D73&gt;=E73,D73=0),0,IF(D73&lt;E73,100*(E73/D73-1)))</f>
        <v>24.651287553648071</v>
      </c>
      <c r="S73" s="33">
        <f t="shared" si="16"/>
        <v>26.480000000000018</v>
      </c>
      <c r="T73" s="101" t="s">
        <v>2024</v>
      </c>
    </row>
    <row r="74" spans="1:20" ht="24" customHeight="1">
      <c r="A74" s="90" t="s">
        <v>593</v>
      </c>
      <c r="B74" s="90" t="s">
        <v>877</v>
      </c>
      <c r="C74" s="36">
        <v>70.59</v>
      </c>
      <c r="D74" s="9">
        <v>69.98</v>
      </c>
      <c r="E74" s="9">
        <v>89.48</v>
      </c>
      <c r="F74" s="9">
        <v>62.89</v>
      </c>
      <c r="G74" s="4">
        <v>79.61</v>
      </c>
      <c r="H74" s="10">
        <v>454915</v>
      </c>
      <c r="I74" s="4"/>
      <c r="J74" s="32">
        <f t="shared" si="9"/>
        <v>141.66312508853946</v>
      </c>
      <c r="K74" s="32">
        <f t="shared" si="10"/>
        <v>-0.86414506304008931</v>
      </c>
      <c r="L74" s="33">
        <f t="shared" si="11"/>
        <v>-0.86414506304008931</v>
      </c>
      <c r="M74" s="3"/>
      <c r="N74" s="34">
        <f t="shared" si="12"/>
        <v>-97.568389057750665</v>
      </c>
      <c r="O74" s="38" t="str">
        <f t="shared" si="13"/>
        <v/>
      </c>
      <c r="P74" s="48" t="str">
        <f t="shared" si="14"/>
        <v/>
      </c>
      <c r="Q74" s="35">
        <f t="shared" si="15"/>
        <v>42.280171728414693</v>
      </c>
      <c r="R74" s="45">
        <f t="shared" si="17"/>
        <v>27.865104315518717</v>
      </c>
      <c r="S74" s="33">
        <f t="shared" si="16"/>
        <v>26.664159458443034</v>
      </c>
      <c r="T74" s="101" t="s">
        <v>2023</v>
      </c>
    </row>
    <row r="75" spans="1:20" ht="24" customHeight="1">
      <c r="A75" s="90" t="s">
        <v>481</v>
      </c>
      <c r="B75" s="90" t="s">
        <v>1283</v>
      </c>
      <c r="C75" s="36">
        <v>34.81</v>
      </c>
      <c r="D75" s="9">
        <v>34.72</v>
      </c>
      <c r="E75" s="9">
        <v>43.91</v>
      </c>
      <c r="F75" s="9">
        <v>31.36</v>
      </c>
      <c r="G75" s="4">
        <v>37.200000000000003</v>
      </c>
      <c r="H75" s="10">
        <v>409033</v>
      </c>
      <c r="I75" s="4"/>
      <c r="J75" s="32">
        <f t="shared" si="9"/>
        <v>287.27377190462511</v>
      </c>
      <c r="K75" s="32">
        <f t="shared" si="10"/>
        <v>-0.2585463947141764</v>
      </c>
      <c r="L75" s="33">
        <f t="shared" si="11"/>
        <v>-0.2585463947141764</v>
      </c>
      <c r="M75" s="3"/>
      <c r="N75" s="34">
        <f t="shared" si="12"/>
        <v>-36.959761549925581</v>
      </c>
      <c r="O75" s="38" t="str">
        <f t="shared" si="13"/>
        <v/>
      </c>
      <c r="P75" s="48" t="str">
        <f t="shared" si="14"/>
        <v/>
      </c>
      <c r="Q75" s="35">
        <f t="shared" si="15"/>
        <v>40.019132653061206</v>
      </c>
      <c r="R75" s="45">
        <f t="shared" si="17"/>
        <v>26.468894009216591</v>
      </c>
      <c r="S75" s="33">
        <f t="shared" si="16"/>
        <v>26.772908366533866</v>
      </c>
      <c r="T75" s="101" t="s">
        <v>2024</v>
      </c>
    </row>
    <row r="76" spans="1:20" ht="24" customHeight="1">
      <c r="A76" s="90" t="s">
        <v>514</v>
      </c>
      <c r="B76" s="90" t="s">
        <v>1245</v>
      </c>
      <c r="C76" s="9">
        <v>56.22</v>
      </c>
      <c r="D76" s="9">
        <v>56.36</v>
      </c>
      <c r="E76" s="9">
        <v>87.65</v>
      </c>
      <c r="F76" s="9">
        <v>44.55</v>
      </c>
      <c r="G76" s="4">
        <v>62.44</v>
      </c>
      <c r="H76" s="10">
        <v>337284</v>
      </c>
      <c r="I76" s="4"/>
      <c r="J76" s="3">
        <f t="shared" si="9"/>
        <v>177.87264318747776</v>
      </c>
      <c r="K76" s="3">
        <f t="shared" si="10"/>
        <v>0.24902170046245953</v>
      </c>
      <c r="L76" s="9">
        <f t="shared" si="11"/>
        <v>0.24902170046245953</v>
      </c>
      <c r="M76" s="3"/>
      <c r="N76" s="4">
        <f t="shared" si="12"/>
        <v>-24.117413724712399</v>
      </c>
      <c r="O76" s="39" t="str">
        <f t="shared" si="13"/>
        <v/>
      </c>
      <c r="P76" s="48" t="str">
        <f t="shared" si="14"/>
        <v/>
      </c>
      <c r="Q76" s="21">
        <f t="shared" si="15"/>
        <v>96.745230078563438</v>
      </c>
      <c r="R76" s="45">
        <f t="shared" si="17"/>
        <v>55.518097941802715</v>
      </c>
      <c r="S76" s="100">
        <f t="shared" si="16"/>
        <v>27.40139211136891</v>
      </c>
      <c r="T76" s="101" t="s">
        <v>2024</v>
      </c>
    </row>
    <row r="77" spans="1:20" ht="24" customHeight="1">
      <c r="A77" s="90" t="s">
        <v>770</v>
      </c>
      <c r="B77" s="90" t="s">
        <v>1334</v>
      </c>
      <c r="C77" s="36">
        <v>233.13</v>
      </c>
      <c r="D77" s="9">
        <v>230.1</v>
      </c>
      <c r="E77" s="9">
        <v>287.94</v>
      </c>
      <c r="F77" s="9">
        <v>208.07</v>
      </c>
      <c r="G77" s="4">
        <v>247</v>
      </c>
      <c r="H77" s="10">
        <v>1833868</v>
      </c>
      <c r="I77" s="4"/>
      <c r="J77" s="32">
        <f t="shared" si="9"/>
        <v>42.894522369493416</v>
      </c>
      <c r="K77" s="32">
        <f t="shared" si="10"/>
        <v>-1.2997040277956562</v>
      </c>
      <c r="L77" s="33">
        <f t="shared" si="11"/>
        <v>-1.2997040277956562</v>
      </c>
      <c r="M77" s="3"/>
      <c r="N77" s="34">
        <f t="shared" si="12"/>
        <v>-41.279921836834404</v>
      </c>
      <c r="O77" s="38" t="str">
        <f t="shared" si="13"/>
        <v/>
      </c>
      <c r="P77" s="48" t="str">
        <f t="shared" si="14"/>
        <v/>
      </c>
      <c r="Q77" s="35">
        <f t="shared" si="15"/>
        <v>38.38612005575046</v>
      </c>
      <c r="R77" s="45">
        <f t="shared" si="17"/>
        <v>25.136897001303794</v>
      </c>
      <c r="S77" s="33">
        <f t="shared" si="16"/>
        <v>27.582321272067109</v>
      </c>
      <c r="T77" s="101" t="s">
        <v>2024</v>
      </c>
    </row>
    <row r="78" spans="1:20" ht="24" customHeight="1">
      <c r="A78" s="90" t="s">
        <v>402</v>
      </c>
      <c r="B78" s="90" t="s">
        <v>1179</v>
      </c>
      <c r="C78" s="36">
        <v>96.5</v>
      </c>
      <c r="D78" s="9">
        <v>96.53</v>
      </c>
      <c r="E78" s="9">
        <v>112.87</v>
      </c>
      <c r="F78" s="9">
        <v>90.28</v>
      </c>
      <c r="G78" s="4">
        <v>97.39</v>
      </c>
      <c r="H78" s="10">
        <v>533995</v>
      </c>
      <c r="I78" s="4"/>
      <c r="J78" s="32">
        <f t="shared" si="9"/>
        <v>103.62694300518135</v>
      </c>
      <c r="K78" s="32">
        <f t="shared" si="10"/>
        <v>3.1088082901553626E-2</v>
      </c>
      <c r="L78" s="33">
        <f t="shared" si="11"/>
        <v>3.1088082901553626E-2</v>
      </c>
      <c r="M78" s="3"/>
      <c r="N78" s="34">
        <f t="shared" si="12"/>
        <v>-5.55555555555555</v>
      </c>
      <c r="O78" s="38" t="str">
        <f t="shared" si="13"/>
        <v/>
      </c>
      <c r="P78" s="48" t="str">
        <f t="shared" si="14"/>
        <v/>
      </c>
      <c r="Q78" s="35">
        <f t="shared" si="15"/>
        <v>25.022153300841833</v>
      </c>
      <c r="R78" s="45">
        <f t="shared" si="17"/>
        <v>16.927380089091471</v>
      </c>
      <c r="S78" s="33">
        <f t="shared" si="16"/>
        <v>27.667109340416108</v>
      </c>
      <c r="T78" s="101" t="s">
        <v>2024</v>
      </c>
    </row>
    <row r="79" spans="1:20" ht="24" customHeight="1">
      <c r="A79" s="90" t="s">
        <v>1319</v>
      </c>
      <c r="B79" s="90" t="s">
        <v>1320</v>
      </c>
      <c r="C79" s="36">
        <v>21.28</v>
      </c>
      <c r="D79" s="9">
        <v>21.11</v>
      </c>
      <c r="E79" s="9">
        <v>25.1</v>
      </c>
      <c r="F79" s="9">
        <v>19.559999999999999</v>
      </c>
      <c r="G79" s="4">
        <v>22.46</v>
      </c>
      <c r="H79" s="10">
        <v>2109714</v>
      </c>
      <c r="I79" s="4"/>
      <c r="J79" s="32">
        <f t="shared" si="9"/>
        <v>469.92481203007515</v>
      </c>
      <c r="K79" s="32">
        <f t="shared" si="10"/>
        <v>-0.79887218045113784</v>
      </c>
      <c r="L79" s="33">
        <f t="shared" si="11"/>
        <v>-0.79887218045113784</v>
      </c>
      <c r="M79" s="3"/>
      <c r="N79" s="34">
        <f t="shared" si="12"/>
        <v>-51.136363636363676</v>
      </c>
      <c r="O79" s="38" t="str">
        <f t="shared" si="13"/>
        <v/>
      </c>
      <c r="P79" s="48" t="str">
        <f t="shared" si="14"/>
        <v/>
      </c>
      <c r="Q79" s="35">
        <f t="shared" si="15"/>
        <v>28.323108384458084</v>
      </c>
      <c r="R79" s="45">
        <f t="shared" si="17"/>
        <v>18.900994789199444</v>
      </c>
      <c r="S79" s="33">
        <f t="shared" si="16"/>
        <v>27.978339350180502</v>
      </c>
      <c r="T79" s="101" t="s">
        <v>2024</v>
      </c>
    </row>
    <row r="80" spans="1:20" ht="24" customHeight="1">
      <c r="A80" s="90" t="s">
        <v>404</v>
      </c>
      <c r="B80" s="90" t="s">
        <v>790</v>
      </c>
      <c r="C80" s="9">
        <v>60</v>
      </c>
      <c r="D80" s="9">
        <v>60.27</v>
      </c>
      <c r="E80" s="9">
        <v>90.2</v>
      </c>
      <c r="F80" s="9">
        <v>48.62</v>
      </c>
      <c r="G80" s="4">
        <v>56.06</v>
      </c>
      <c r="H80" s="10">
        <v>2691100</v>
      </c>
      <c r="I80" s="4"/>
      <c r="J80" s="3">
        <f t="shared" si="9"/>
        <v>166.66666666666666</v>
      </c>
      <c r="K80" s="3">
        <f t="shared" si="10"/>
        <v>0.44999999999999485</v>
      </c>
      <c r="L80" s="9">
        <f t="shared" si="11"/>
        <v>0.44999999999999485</v>
      </c>
      <c r="M80" s="3"/>
      <c r="N80" s="4">
        <f t="shared" si="12"/>
        <v>12.331575864089048</v>
      </c>
      <c r="O80" s="39" t="str">
        <f t="shared" si="13"/>
        <v/>
      </c>
      <c r="P80" s="48" t="str">
        <f t="shared" si="14"/>
        <v/>
      </c>
      <c r="Q80" s="21">
        <f t="shared" si="15"/>
        <v>85.520361990950235</v>
      </c>
      <c r="R80" s="45">
        <f t="shared" si="17"/>
        <v>49.659863945578223</v>
      </c>
      <c r="S80" s="100">
        <f t="shared" si="16"/>
        <v>28.018278018278025</v>
      </c>
      <c r="T80" s="101" t="s">
        <v>2024</v>
      </c>
    </row>
    <row r="81" spans="1:20" ht="24" customHeight="1">
      <c r="A81" s="90" t="s">
        <v>439</v>
      </c>
      <c r="B81" s="90" t="s">
        <v>809</v>
      </c>
      <c r="C81" s="9">
        <v>51.16</v>
      </c>
      <c r="D81" s="9">
        <v>50.89</v>
      </c>
      <c r="E81" s="9">
        <v>72.87</v>
      </c>
      <c r="F81" s="9">
        <v>42.3</v>
      </c>
      <c r="G81" s="4">
        <v>50.23</v>
      </c>
      <c r="H81" s="10">
        <v>719229</v>
      </c>
      <c r="I81" s="4"/>
      <c r="J81" s="3">
        <f t="shared" si="9"/>
        <v>195.46520719311962</v>
      </c>
      <c r="K81" s="3">
        <f t="shared" si="10"/>
        <v>-0.52775605942141368</v>
      </c>
      <c r="L81" s="9">
        <f t="shared" si="11"/>
        <v>-0.52775605942141368</v>
      </c>
      <c r="M81" s="3"/>
      <c r="N81" s="4">
        <f t="shared" si="12"/>
        <v>2.915194346289768</v>
      </c>
      <c r="O81" s="39" t="str">
        <f t="shared" si="13"/>
        <v/>
      </c>
      <c r="P81" s="48" t="str">
        <f t="shared" si="14"/>
        <v/>
      </c>
      <c r="Q81" s="21">
        <f t="shared" si="15"/>
        <v>72.269503546099315</v>
      </c>
      <c r="R81" s="45">
        <f t="shared" si="17"/>
        <v>43.191196698762035</v>
      </c>
      <c r="S81" s="100">
        <f t="shared" si="16"/>
        <v>28.099443899247632</v>
      </c>
      <c r="T81" s="101" t="s">
        <v>2024</v>
      </c>
    </row>
    <row r="82" spans="1:20" ht="24" customHeight="1">
      <c r="A82" s="90" t="s">
        <v>1203</v>
      </c>
      <c r="B82" s="90" t="s">
        <v>1204</v>
      </c>
      <c r="C82" s="9">
        <v>38.090000000000003</v>
      </c>
      <c r="D82" s="9">
        <v>37.75</v>
      </c>
      <c r="E82" s="9">
        <v>45.99</v>
      </c>
      <c r="F82" s="9">
        <v>34.5</v>
      </c>
      <c r="G82" s="4">
        <v>36.619999999999997</v>
      </c>
      <c r="H82" s="10">
        <v>477731</v>
      </c>
      <c r="I82" s="4"/>
      <c r="J82" s="3">
        <f t="shared" si="9"/>
        <v>262.5360987135731</v>
      </c>
      <c r="K82" s="3">
        <f t="shared" si="10"/>
        <v>-0.89262273562615846</v>
      </c>
      <c r="L82" s="9">
        <f t="shared" si="11"/>
        <v>-0.89262273562615846</v>
      </c>
      <c r="M82" s="3"/>
      <c r="N82" s="4">
        <f t="shared" si="12"/>
        <v>12.059765208111013</v>
      </c>
      <c r="O82" s="39" t="str">
        <f t="shared" si="13"/>
        <v/>
      </c>
      <c r="P82" s="48" t="str">
        <f t="shared" si="14"/>
        <v/>
      </c>
      <c r="Q82" s="21">
        <f t="shared" si="15"/>
        <v>33.304347826086953</v>
      </c>
      <c r="R82" s="45">
        <f t="shared" si="17"/>
        <v>21.827814569536418</v>
      </c>
      <c r="S82" s="100">
        <f t="shared" si="16"/>
        <v>28.285465622280238</v>
      </c>
      <c r="T82" s="101" t="s">
        <v>2024</v>
      </c>
    </row>
    <row r="83" spans="1:20" ht="24" customHeight="1">
      <c r="A83" s="90" t="s">
        <v>411</v>
      </c>
      <c r="B83" s="90" t="s">
        <v>1191</v>
      </c>
      <c r="C83" s="27">
        <v>10.08</v>
      </c>
      <c r="D83" s="27">
        <v>10.37</v>
      </c>
      <c r="E83" s="27">
        <v>14.9</v>
      </c>
      <c r="F83" s="27">
        <v>8.58</v>
      </c>
      <c r="G83" s="26">
        <v>10.8</v>
      </c>
      <c r="H83" s="29">
        <v>7754487</v>
      </c>
      <c r="I83" s="26"/>
      <c r="J83" s="3">
        <f t="shared" si="9"/>
        <v>992.06349206349205</v>
      </c>
      <c r="K83" s="3">
        <f t="shared" si="10"/>
        <v>2.8769841269841168</v>
      </c>
      <c r="L83" s="9">
        <f t="shared" si="11"/>
        <v>2.8769841269841168</v>
      </c>
      <c r="M83" s="30"/>
      <c r="N83" s="4">
        <f t="shared" si="12"/>
        <v>-10.487804878048818</v>
      </c>
      <c r="O83" s="39" t="str">
        <f t="shared" si="13"/>
        <v/>
      </c>
      <c r="P83" s="48" t="str">
        <f t="shared" si="14"/>
        <v/>
      </c>
      <c r="Q83" s="21">
        <f t="shared" si="15"/>
        <v>73.659673659673658</v>
      </c>
      <c r="R83" s="45">
        <f t="shared" si="17"/>
        <v>43.683702989392501</v>
      </c>
      <c r="S83" s="100">
        <f t="shared" si="16"/>
        <v>28.322784810126567</v>
      </c>
      <c r="T83" s="101" t="s">
        <v>2024</v>
      </c>
    </row>
    <row r="84" spans="1:20" ht="24" customHeight="1">
      <c r="A84" s="90" t="s">
        <v>485</v>
      </c>
      <c r="B84" s="90" t="s">
        <v>825</v>
      </c>
      <c r="C84" s="36">
        <v>49.71</v>
      </c>
      <c r="D84" s="9">
        <v>49.62</v>
      </c>
      <c r="E84" s="9">
        <v>67.69</v>
      </c>
      <c r="F84" s="9">
        <v>42.42</v>
      </c>
      <c r="G84" s="4">
        <v>47.95</v>
      </c>
      <c r="H84" s="10">
        <v>3452000</v>
      </c>
      <c r="I84" s="4"/>
      <c r="J84" s="32">
        <f t="shared" si="9"/>
        <v>201.1667672500503</v>
      </c>
      <c r="K84" s="32">
        <f t="shared" si="10"/>
        <v>-0.18105009052504784</v>
      </c>
      <c r="L84" s="33">
        <f t="shared" si="11"/>
        <v>-0.18105009052504784</v>
      </c>
      <c r="M84" s="3"/>
      <c r="N84" s="34">
        <f t="shared" si="12"/>
        <v>8.4599797365754554</v>
      </c>
      <c r="O84" s="38" t="str">
        <f t="shared" si="13"/>
        <v/>
      </c>
      <c r="P84" s="48" t="str">
        <f t="shared" si="14"/>
        <v/>
      </c>
      <c r="Q84" s="35">
        <f t="shared" si="15"/>
        <v>59.570957095709566</v>
      </c>
      <c r="R84" s="45">
        <f t="shared" si="17"/>
        <v>36.416767432486893</v>
      </c>
      <c r="S84" s="33">
        <f t="shared" si="16"/>
        <v>28.492283339928754</v>
      </c>
      <c r="T84" s="101" t="s">
        <v>2024</v>
      </c>
    </row>
    <row r="85" spans="1:20" ht="24" customHeight="1">
      <c r="A85" s="90" t="s">
        <v>398</v>
      </c>
      <c r="B85" s="90" t="s">
        <v>1185</v>
      </c>
      <c r="C85" s="31">
        <v>13.31</v>
      </c>
      <c r="D85" s="9">
        <v>13.53</v>
      </c>
      <c r="E85" s="9">
        <v>23.23</v>
      </c>
      <c r="F85" s="9">
        <v>9.64</v>
      </c>
      <c r="G85" s="4">
        <v>11.37</v>
      </c>
      <c r="H85" s="10">
        <v>12702600</v>
      </c>
      <c r="I85" s="4"/>
      <c r="J85" s="32">
        <f t="shared" si="9"/>
        <v>751.31480090157777</v>
      </c>
      <c r="K85" s="32">
        <f t="shared" si="10"/>
        <v>1.6528925619834656</v>
      </c>
      <c r="L85" s="33">
        <f t="shared" si="11"/>
        <v>1.6528925619834656</v>
      </c>
      <c r="M85" s="3"/>
      <c r="N85" s="34">
        <f t="shared" si="12"/>
        <v>18.212478920741987</v>
      </c>
      <c r="O85" s="38" t="str">
        <f t="shared" si="13"/>
        <v/>
      </c>
      <c r="P85" s="48" t="str">
        <f t="shared" si="14"/>
        <v/>
      </c>
      <c r="Q85" s="35">
        <f t="shared" si="15"/>
        <v>140.97510373443981</v>
      </c>
      <c r="R85" s="45">
        <f t="shared" si="17"/>
        <v>71.692535107169263</v>
      </c>
      <c r="S85" s="33">
        <f t="shared" si="16"/>
        <v>28.623988226637223</v>
      </c>
      <c r="T85" s="101" t="s">
        <v>2024</v>
      </c>
    </row>
    <row r="86" spans="1:20" ht="24" customHeight="1">
      <c r="A86" s="90" t="s">
        <v>453</v>
      </c>
      <c r="B86" s="90" t="s">
        <v>815</v>
      </c>
      <c r="C86" s="31">
        <v>82.67</v>
      </c>
      <c r="D86" s="9">
        <v>83.7</v>
      </c>
      <c r="E86" s="9">
        <v>120.72</v>
      </c>
      <c r="F86" s="9">
        <v>68.81</v>
      </c>
      <c r="G86" s="4">
        <v>79.959999999999994</v>
      </c>
      <c r="H86" s="10">
        <v>1170374</v>
      </c>
      <c r="I86" s="4"/>
      <c r="J86" s="32">
        <f t="shared" si="9"/>
        <v>120.962864400629</v>
      </c>
      <c r="K86" s="32">
        <f t="shared" si="10"/>
        <v>1.2459175033264769</v>
      </c>
      <c r="L86" s="33">
        <f t="shared" si="11"/>
        <v>1.2459175033264769</v>
      </c>
      <c r="M86" s="3"/>
      <c r="N86" s="34">
        <f t="shared" si="12"/>
        <v>9.1756624141315228</v>
      </c>
      <c r="O86" s="38" t="str">
        <f t="shared" si="13"/>
        <v/>
      </c>
      <c r="P86" s="48" t="str">
        <f t="shared" si="14"/>
        <v/>
      </c>
      <c r="Q86" s="35">
        <f t="shared" si="15"/>
        <v>75.439616334835051</v>
      </c>
      <c r="R86" s="45">
        <f t="shared" si="17"/>
        <v>44.229390681003579</v>
      </c>
      <c r="S86" s="33">
        <f t="shared" si="16"/>
        <v>28.684261221344638</v>
      </c>
      <c r="T86" s="101" t="s">
        <v>2024</v>
      </c>
    </row>
    <row r="87" spans="1:20" ht="24" customHeight="1">
      <c r="A87" s="90" t="s">
        <v>1339</v>
      </c>
      <c r="B87" s="90" t="s">
        <v>1340</v>
      </c>
      <c r="C87" s="31">
        <v>29.29</v>
      </c>
      <c r="D87" s="9">
        <v>29.32</v>
      </c>
      <c r="E87" s="9">
        <v>40.76</v>
      </c>
      <c r="F87" s="9">
        <v>24.71</v>
      </c>
      <c r="G87" s="4">
        <v>33.53</v>
      </c>
      <c r="H87" s="10">
        <v>650997</v>
      </c>
      <c r="I87" s="4"/>
      <c r="J87" s="32">
        <f t="shared" si="9"/>
        <v>341.41345168999658</v>
      </c>
      <c r="K87" s="32">
        <f t="shared" si="10"/>
        <v>0.1024240355069983</v>
      </c>
      <c r="L87" s="33">
        <f t="shared" si="11"/>
        <v>0.1024240355069983</v>
      </c>
      <c r="M87" s="3"/>
      <c r="N87" s="34">
        <f t="shared" si="12"/>
        <v>-58.22959889349935</v>
      </c>
      <c r="O87" s="38" t="str">
        <f t="shared" si="13"/>
        <v/>
      </c>
      <c r="P87" s="48" t="str">
        <f t="shared" si="14"/>
        <v/>
      </c>
      <c r="Q87" s="35">
        <f t="shared" si="15"/>
        <v>64.95346013759611</v>
      </c>
      <c r="R87" s="45">
        <f t="shared" si="17"/>
        <v>39.017735334242822</v>
      </c>
      <c r="S87" s="33">
        <f t="shared" si="16"/>
        <v>28.72274143302181</v>
      </c>
      <c r="T87" s="101" t="s">
        <v>2024</v>
      </c>
    </row>
    <row r="88" spans="1:20" ht="24" customHeight="1">
      <c r="A88" s="90" t="s">
        <v>432</v>
      </c>
      <c r="B88" s="90" t="s">
        <v>1172</v>
      </c>
      <c r="C88" s="31">
        <v>29.76</v>
      </c>
      <c r="D88" s="9">
        <v>29.94</v>
      </c>
      <c r="E88" s="9">
        <v>43.89</v>
      </c>
      <c r="F88" s="9">
        <v>24.23</v>
      </c>
      <c r="G88" s="4">
        <v>31.65</v>
      </c>
      <c r="H88" s="10">
        <v>1411328</v>
      </c>
      <c r="I88" s="4"/>
      <c r="J88" s="32">
        <f t="shared" si="9"/>
        <v>336.02150537634407</v>
      </c>
      <c r="K88" s="32">
        <f t="shared" si="10"/>
        <v>0.60483870967742437</v>
      </c>
      <c r="L88" s="33">
        <f t="shared" si="11"/>
        <v>0.60483870967742437</v>
      </c>
      <c r="M88" s="3"/>
      <c r="N88" s="34">
        <f t="shared" si="12"/>
        <v>-13.970588235294093</v>
      </c>
      <c r="O88" s="38" t="str">
        <f t="shared" si="13"/>
        <v/>
      </c>
      <c r="P88" s="48" t="str">
        <f t="shared" si="14"/>
        <v/>
      </c>
      <c r="Q88" s="35">
        <f t="shared" si="15"/>
        <v>81.139083780437488</v>
      </c>
      <c r="R88" s="45">
        <f t="shared" si="17"/>
        <v>46.593186372745478</v>
      </c>
      <c r="S88" s="33">
        <f t="shared" si="16"/>
        <v>29.043743641912517</v>
      </c>
      <c r="T88" s="101" t="s">
        <v>2024</v>
      </c>
    </row>
    <row r="89" spans="1:20" ht="24" customHeight="1">
      <c r="A89" s="90" t="s">
        <v>509</v>
      </c>
      <c r="B89" s="90" t="s">
        <v>1322</v>
      </c>
      <c r="C89" s="31">
        <v>289.66000000000003</v>
      </c>
      <c r="D89" s="9">
        <v>297.52</v>
      </c>
      <c r="E89" s="9">
        <v>380.76</v>
      </c>
      <c r="F89" s="9">
        <v>263.3</v>
      </c>
      <c r="G89" s="4">
        <v>331.79</v>
      </c>
      <c r="H89" s="10">
        <v>660084</v>
      </c>
      <c r="I89" s="4"/>
      <c r="J89" s="32">
        <f t="shared" si="9"/>
        <v>34.523234136573912</v>
      </c>
      <c r="K89" s="32">
        <f t="shared" si="10"/>
        <v>2.7135262031346974</v>
      </c>
      <c r="L89" s="33">
        <f t="shared" si="11"/>
        <v>2.7135262031346974</v>
      </c>
      <c r="M89" s="3"/>
      <c r="N89" s="34">
        <f t="shared" si="12"/>
        <v>-69.98162140085779</v>
      </c>
      <c r="O89" s="38" t="str">
        <f t="shared" si="13"/>
        <v/>
      </c>
      <c r="P89" s="48" t="str">
        <f t="shared" si="14"/>
        <v/>
      </c>
      <c r="Q89" s="35">
        <f t="shared" si="15"/>
        <v>44.610710216483085</v>
      </c>
      <c r="R89" s="45">
        <f t="shared" si="17"/>
        <v>27.977951062113469</v>
      </c>
      <c r="S89" s="33">
        <f t="shared" si="16"/>
        <v>29.133321981951283</v>
      </c>
      <c r="T89" s="101" t="s">
        <v>2023</v>
      </c>
    </row>
    <row r="90" spans="1:20" ht="24" customHeight="1">
      <c r="A90" s="90" t="s">
        <v>1253</v>
      </c>
      <c r="B90" s="90" t="s">
        <v>1254</v>
      </c>
      <c r="C90" s="31">
        <v>90.4</v>
      </c>
      <c r="D90" s="9">
        <v>90.39</v>
      </c>
      <c r="E90" s="9">
        <v>145.25</v>
      </c>
      <c r="F90" s="9">
        <v>67.41</v>
      </c>
      <c r="G90" s="4">
        <v>88.35</v>
      </c>
      <c r="H90" s="10">
        <v>1098900</v>
      </c>
      <c r="I90" s="4"/>
      <c r="J90" s="32">
        <f t="shared" si="9"/>
        <v>110.61946902654867</v>
      </c>
      <c r="K90" s="32">
        <f t="shared" si="10"/>
        <v>-1.1061946902657382E-2</v>
      </c>
      <c r="L90" s="33">
        <f t="shared" si="11"/>
        <v>-1.1061946902657382E-2</v>
      </c>
      <c r="M90" s="3"/>
      <c r="N90" s="34">
        <f t="shared" si="12"/>
        <v>3.5852372583479895</v>
      </c>
      <c r="O90" s="38" t="str">
        <f t="shared" si="13"/>
        <v/>
      </c>
      <c r="P90" s="48" t="str">
        <f t="shared" si="14"/>
        <v/>
      </c>
      <c r="Q90" s="35">
        <f t="shared" si="15"/>
        <v>115.47248182762205</v>
      </c>
      <c r="R90" s="45">
        <f t="shared" si="17"/>
        <v>60.692554486115725</v>
      </c>
      <c r="S90" s="33">
        <f t="shared" si="16"/>
        <v>29.52209660842755</v>
      </c>
      <c r="T90" s="101" t="s">
        <v>2024</v>
      </c>
    </row>
    <row r="91" spans="1:20" ht="24" customHeight="1">
      <c r="A91" s="90" t="s">
        <v>1243</v>
      </c>
      <c r="B91" s="90" t="s">
        <v>1244</v>
      </c>
      <c r="C91" s="31">
        <v>22.84</v>
      </c>
      <c r="D91" s="9">
        <v>22.51</v>
      </c>
      <c r="E91" s="9">
        <v>28.5</v>
      </c>
      <c r="F91" s="9">
        <v>19.96</v>
      </c>
      <c r="G91" s="4">
        <v>23.09</v>
      </c>
      <c r="H91" s="10">
        <v>746706</v>
      </c>
      <c r="I91" s="4"/>
      <c r="J91" s="32">
        <f t="shared" si="9"/>
        <v>437.82837127845886</v>
      </c>
      <c r="K91" s="32">
        <f t="shared" si="10"/>
        <v>-1.4448336252189109</v>
      </c>
      <c r="L91" s="33">
        <f t="shared" si="11"/>
        <v>-1.4448336252189109</v>
      </c>
      <c r="M91" s="3"/>
      <c r="N91" s="34">
        <f t="shared" si="12"/>
        <v>-10.720887245841004</v>
      </c>
      <c r="O91" s="38" t="str">
        <f t="shared" si="13"/>
        <v/>
      </c>
      <c r="P91" s="48" t="str">
        <f t="shared" si="14"/>
        <v/>
      </c>
      <c r="Q91" s="35">
        <f t="shared" si="15"/>
        <v>42.78557114228456</v>
      </c>
      <c r="R91" s="45">
        <f t="shared" si="17"/>
        <v>26.610395379831186</v>
      </c>
      <c r="S91" s="33">
        <f t="shared" si="16"/>
        <v>29.859484777517576</v>
      </c>
      <c r="T91" s="101" t="s">
        <v>2024</v>
      </c>
    </row>
    <row r="92" spans="1:20" ht="24" customHeight="1">
      <c r="A92" s="90" t="s">
        <v>1240</v>
      </c>
      <c r="B92" s="90" t="s">
        <v>1241</v>
      </c>
      <c r="C92" s="31">
        <v>10.92</v>
      </c>
      <c r="D92" s="9">
        <v>11.58</v>
      </c>
      <c r="E92" s="9">
        <v>17.260000000000002</v>
      </c>
      <c r="F92" s="9">
        <v>9.06</v>
      </c>
      <c r="G92" s="4">
        <v>11.22</v>
      </c>
      <c r="H92" s="10">
        <v>1596754</v>
      </c>
      <c r="I92" s="4"/>
      <c r="J92" s="32">
        <f t="shared" si="9"/>
        <v>915.75091575091574</v>
      </c>
      <c r="K92" s="32">
        <f t="shared" si="10"/>
        <v>6.0439560439560447</v>
      </c>
      <c r="L92" s="33">
        <f t="shared" si="11"/>
        <v>6.0439560439560447</v>
      </c>
      <c r="M92" s="3"/>
      <c r="N92" s="34">
        <f t="shared" si="12"/>
        <v>5.9602649006622412</v>
      </c>
      <c r="O92" s="38" t="str">
        <f t="shared" si="13"/>
        <v/>
      </c>
      <c r="P92" s="48" t="str">
        <f t="shared" si="14"/>
        <v/>
      </c>
      <c r="Q92" s="35">
        <f t="shared" si="15"/>
        <v>90.507726269315668</v>
      </c>
      <c r="R92" s="45">
        <f t="shared" si="17"/>
        <v>49.050086355785851</v>
      </c>
      <c r="S92" s="33">
        <f t="shared" si="16"/>
        <v>30.731707317073159</v>
      </c>
      <c r="T92" s="101" t="s">
        <v>2023</v>
      </c>
    </row>
    <row r="93" spans="1:20" ht="24" customHeight="1">
      <c r="A93" s="90" t="s">
        <v>467</v>
      </c>
      <c r="B93" s="90" t="s">
        <v>1279</v>
      </c>
      <c r="C93" s="31">
        <v>67.45</v>
      </c>
      <c r="D93" s="9">
        <v>66.36</v>
      </c>
      <c r="E93" s="9">
        <v>79.61</v>
      </c>
      <c r="F93" s="9">
        <v>60.32</v>
      </c>
      <c r="G93" s="4">
        <v>66.430000000000007</v>
      </c>
      <c r="H93" s="10">
        <v>2534327</v>
      </c>
      <c r="I93" s="4"/>
      <c r="J93" s="32">
        <f t="shared" si="9"/>
        <v>148.25796886582654</v>
      </c>
      <c r="K93" s="32">
        <f t="shared" si="10"/>
        <v>-1.6160118606375118</v>
      </c>
      <c r="L93" s="33">
        <f t="shared" si="11"/>
        <v>-1.6160118606375118</v>
      </c>
      <c r="M93" s="3"/>
      <c r="N93" s="34">
        <f t="shared" si="12"/>
        <v>-0.53110773899853891</v>
      </c>
      <c r="O93" s="38" t="str">
        <f t="shared" si="13"/>
        <v/>
      </c>
      <c r="P93" s="48" t="str">
        <f t="shared" si="14"/>
        <v/>
      </c>
      <c r="Q93" s="35">
        <f t="shared" si="15"/>
        <v>31.979442970822269</v>
      </c>
      <c r="R93" s="45">
        <f t="shared" si="17"/>
        <v>19.966847498493067</v>
      </c>
      <c r="S93" s="33">
        <f t="shared" si="16"/>
        <v>31.311560393986518</v>
      </c>
      <c r="T93" s="101" t="s">
        <v>2024</v>
      </c>
    </row>
    <row r="94" spans="1:20" s="37" customFormat="1" ht="24" customHeight="1">
      <c r="A94" s="90" t="s">
        <v>1259</v>
      </c>
      <c r="B94" s="90" t="s">
        <v>1260</v>
      </c>
      <c r="C94" s="49">
        <v>100.36</v>
      </c>
      <c r="D94" s="41">
        <v>100.58</v>
      </c>
      <c r="E94" s="41">
        <v>139.56</v>
      </c>
      <c r="F94" s="41">
        <v>82.69</v>
      </c>
      <c r="G94" s="42">
        <v>112.48</v>
      </c>
      <c r="H94" s="43">
        <v>477655</v>
      </c>
      <c r="I94" s="42"/>
      <c r="J94" s="50">
        <f t="shared" si="9"/>
        <v>99.641291351135905</v>
      </c>
      <c r="K94" s="50">
        <f t="shared" si="10"/>
        <v>0.21921084097249466</v>
      </c>
      <c r="L94" s="51">
        <f t="shared" si="11"/>
        <v>0.21921084097249466</v>
      </c>
      <c r="M94" s="44"/>
      <c r="N94" s="52">
        <f t="shared" si="12"/>
        <v>-43.943870014771065</v>
      </c>
      <c r="O94" s="53" t="str">
        <f t="shared" si="13"/>
        <v/>
      </c>
      <c r="P94" s="48" t="str">
        <f t="shared" si="14"/>
        <v/>
      </c>
      <c r="Q94" s="54">
        <f t="shared" si="15"/>
        <v>68.774942556536473</v>
      </c>
      <c r="R94" s="45">
        <f t="shared" si="17"/>
        <v>38.755219725591573</v>
      </c>
      <c r="S94" s="33">
        <f t="shared" si="16"/>
        <v>31.457710567962017</v>
      </c>
      <c r="T94" s="101" t="s">
        <v>2024</v>
      </c>
    </row>
    <row r="95" spans="1:20" ht="24" customHeight="1">
      <c r="A95" s="90" t="s">
        <v>510</v>
      </c>
      <c r="B95" s="90" t="s">
        <v>844</v>
      </c>
      <c r="C95" s="36">
        <v>64.25</v>
      </c>
      <c r="D95" s="9">
        <v>64.13</v>
      </c>
      <c r="E95" s="9">
        <v>76.150000000000006</v>
      </c>
      <c r="F95" s="9">
        <v>58.6</v>
      </c>
      <c r="G95" s="4">
        <v>66.2</v>
      </c>
      <c r="H95" s="10">
        <v>279003</v>
      </c>
      <c r="I95" s="4"/>
      <c r="J95" s="32">
        <f t="shared" si="9"/>
        <v>155.64202334630349</v>
      </c>
      <c r="K95" s="32">
        <f t="shared" si="10"/>
        <v>-0.1867704280155702</v>
      </c>
      <c r="L95" s="33">
        <f t="shared" si="11"/>
        <v>-0.1867704280155702</v>
      </c>
      <c r="M95" s="3"/>
      <c r="N95" s="34">
        <f t="shared" si="12"/>
        <v>-20.80402010050258</v>
      </c>
      <c r="O95" s="38" t="str">
        <f t="shared" si="13"/>
        <v/>
      </c>
      <c r="P95" s="48" t="str">
        <f t="shared" si="14"/>
        <v/>
      </c>
      <c r="Q95" s="35">
        <f t="shared" si="15"/>
        <v>29.948805460750847</v>
      </c>
      <c r="R95" s="45">
        <f t="shared" si="17"/>
        <v>18.743177919850318</v>
      </c>
      <c r="S95" s="33">
        <f t="shared" si="16"/>
        <v>31.509971509971471</v>
      </c>
      <c r="T95" s="101" t="s">
        <v>2024</v>
      </c>
    </row>
    <row r="96" spans="1:20" ht="24" customHeight="1">
      <c r="A96" s="90" t="s">
        <v>478</v>
      </c>
      <c r="B96" s="90" t="s">
        <v>829</v>
      </c>
      <c r="C96" s="9">
        <v>41.84</v>
      </c>
      <c r="D96" s="9">
        <v>42.33</v>
      </c>
      <c r="E96" s="9">
        <v>54.95</v>
      </c>
      <c r="F96" s="9">
        <v>36.450000000000003</v>
      </c>
      <c r="G96" s="4">
        <v>43.42</v>
      </c>
      <c r="H96" s="10">
        <v>1263850</v>
      </c>
      <c r="I96" s="4"/>
      <c r="J96" s="3">
        <f t="shared" si="9"/>
        <v>239.0057361376673</v>
      </c>
      <c r="K96" s="3">
        <f t="shared" si="10"/>
        <v>1.1711281070745594</v>
      </c>
      <c r="L96" s="9">
        <f t="shared" si="11"/>
        <v>1.1711281070745594</v>
      </c>
      <c r="M96" s="3"/>
      <c r="N96" s="4">
        <f t="shared" si="12"/>
        <v>-9.4535993061578782</v>
      </c>
      <c r="O96" s="39" t="str">
        <f t="shared" si="13"/>
        <v/>
      </c>
      <c r="P96" s="48" t="str">
        <f t="shared" si="14"/>
        <v/>
      </c>
      <c r="Q96" s="21">
        <f t="shared" si="15"/>
        <v>50.754458161865571</v>
      </c>
      <c r="R96" s="45">
        <f t="shared" si="17"/>
        <v>29.813371131585175</v>
      </c>
      <c r="S96" s="100">
        <f t="shared" si="16"/>
        <v>31.783783783783758</v>
      </c>
      <c r="T96" s="101" t="s">
        <v>2024</v>
      </c>
    </row>
    <row r="97" spans="1:20" ht="24" customHeight="1">
      <c r="A97" s="90" t="s">
        <v>628</v>
      </c>
      <c r="B97" s="90" t="s">
        <v>1398</v>
      </c>
      <c r="C97" s="36">
        <v>108.9</v>
      </c>
      <c r="D97" s="9">
        <v>108.26</v>
      </c>
      <c r="E97" s="9">
        <v>141.86000000000001</v>
      </c>
      <c r="F97" s="9">
        <v>92.56</v>
      </c>
      <c r="G97" s="4">
        <v>124.47</v>
      </c>
      <c r="H97" s="10">
        <v>1097072</v>
      </c>
      <c r="I97" s="4"/>
      <c r="J97" s="32">
        <f t="shared" si="9"/>
        <v>91.827364554637271</v>
      </c>
      <c r="K97" s="32">
        <f t="shared" si="10"/>
        <v>-0.58769513314967936</v>
      </c>
      <c r="L97" s="33">
        <f t="shared" si="11"/>
        <v>-0.58769513314967936</v>
      </c>
      <c r="M97" s="3"/>
      <c r="N97" s="34">
        <f t="shared" si="12"/>
        <v>-93.214491086831387</v>
      </c>
      <c r="O97" s="38" t="str">
        <f t="shared" si="13"/>
        <v/>
      </c>
      <c r="P97" s="48" t="str">
        <f t="shared" si="14"/>
        <v/>
      </c>
      <c r="Q97" s="35">
        <f t="shared" si="15"/>
        <v>53.26274848746759</v>
      </c>
      <c r="R97" s="45">
        <f t="shared" si="17"/>
        <v>31.036393866617406</v>
      </c>
      <c r="S97" s="33">
        <f t="shared" si="16"/>
        <v>31.845841784989855</v>
      </c>
      <c r="T97" s="101" t="s">
        <v>2023</v>
      </c>
    </row>
    <row r="98" spans="1:20" ht="24" customHeight="1">
      <c r="A98" s="90" t="s">
        <v>419</v>
      </c>
      <c r="B98" s="90" t="s">
        <v>797</v>
      </c>
      <c r="C98" s="36">
        <v>41.05</v>
      </c>
      <c r="D98" s="9">
        <v>41.45</v>
      </c>
      <c r="E98" s="9">
        <v>52.06</v>
      </c>
      <c r="F98" s="9">
        <v>36.450000000000003</v>
      </c>
      <c r="G98" s="4">
        <v>40.57</v>
      </c>
      <c r="H98" s="10">
        <v>852503</v>
      </c>
      <c r="I98" s="4"/>
      <c r="J98" s="32">
        <f t="shared" si="9"/>
        <v>243.605359317905</v>
      </c>
      <c r="K98" s="32">
        <f t="shared" si="10"/>
        <v>0.97442143727164421</v>
      </c>
      <c r="L98" s="33">
        <f t="shared" si="11"/>
        <v>0.97442143727164421</v>
      </c>
      <c r="M98" s="3"/>
      <c r="N98" s="34">
        <f t="shared" si="12"/>
        <v>7.6588337684943637</v>
      </c>
      <c r="O98" s="38" t="str">
        <f t="shared" si="13"/>
        <v/>
      </c>
      <c r="P98" s="48" t="str">
        <f t="shared" si="14"/>
        <v/>
      </c>
      <c r="Q98" s="35">
        <f t="shared" si="15"/>
        <v>42.825788751714676</v>
      </c>
      <c r="R98" s="45">
        <f t="shared" si="17"/>
        <v>25.597104945717717</v>
      </c>
      <c r="S98" s="33">
        <f t="shared" si="16"/>
        <v>32.030749519538759</v>
      </c>
      <c r="T98" s="101" t="s">
        <v>2024</v>
      </c>
    </row>
    <row r="99" spans="1:20" ht="24" customHeight="1">
      <c r="A99" s="90" t="s">
        <v>463</v>
      </c>
      <c r="B99" s="90" t="s">
        <v>819</v>
      </c>
      <c r="C99" s="36">
        <v>44.63</v>
      </c>
      <c r="D99" s="9">
        <v>44.83</v>
      </c>
      <c r="E99" s="9">
        <v>56.44</v>
      </c>
      <c r="F99" s="9">
        <v>39.31</v>
      </c>
      <c r="G99" s="4">
        <v>46.24</v>
      </c>
      <c r="H99" s="10">
        <v>1858356</v>
      </c>
      <c r="I99" s="4"/>
      <c r="J99" s="32">
        <f t="shared" si="9"/>
        <v>224.06453058480841</v>
      </c>
      <c r="K99" s="32">
        <f t="shared" si="10"/>
        <v>0.44812906116959983</v>
      </c>
      <c r="L99" s="33">
        <f t="shared" si="11"/>
        <v>0.44812906116959983</v>
      </c>
      <c r="M99" s="3"/>
      <c r="N99" s="34">
        <f t="shared" si="12"/>
        <v>-13.823529411764747</v>
      </c>
      <c r="O99" s="38" t="str">
        <f t="shared" si="13"/>
        <v/>
      </c>
      <c r="P99" s="48" t="str">
        <f t="shared" si="14"/>
        <v/>
      </c>
      <c r="Q99" s="35">
        <f t="shared" si="15"/>
        <v>43.576698041210868</v>
      </c>
      <c r="R99" s="45">
        <f t="shared" si="17"/>
        <v>25.897836270354667</v>
      </c>
      <c r="S99" s="33">
        <f t="shared" si="16"/>
        <v>32.224168126094554</v>
      </c>
      <c r="T99" s="101" t="s">
        <v>2024</v>
      </c>
    </row>
    <row r="100" spans="1:20" ht="24" customHeight="1">
      <c r="A100" s="90" t="s">
        <v>771</v>
      </c>
      <c r="B100" s="90" t="s">
        <v>946</v>
      </c>
      <c r="C100" s="36">
        <v>71.930000000000007</v>
      </c>
      <c r="D100" s="9">
        <v>71.98</v>
      </c>
      <c r="E100" s="9">
        <v>87.36</v>
      </c>
      <c r="F100" s="9">
        <v>64.650000000000006</v>
      </c>
      <c r="G100" s="4">
        <v>75.37</v>
      </c>
      <c r="H100" s="10">
        <v>3563880</v>
      </c>
      <c r="I100" s="4"/>
      <c r="J100" s="32">
        <f t="shared" si="9"/>
        <v>139.0240511608508</v>
      </c>
      <c r="K100" s="32">
        <f t="shared" si="10"/>
        <v>6.9512025580431569E-2</v>
      </c>
      <c r="L100" s="33">
        <f t="shared" si="11"/>
        <v>6.9512025580431569E-2</v>
      </c>
      <c r="M100" s="3"/>
      <c r="N100" s="34">
        <f t="shared" si="12"/>
        <v>-28.273561301084253</v>
      </c>
      <c r="O100" s="38" t="str">
        <f t="shared" si="13"/>
        <v/>
      </c>
      <c r="P100" s="48" t="str">
        <f t="shared" si="14"/>
        <v/>
      </c>
      <c r="Q100" s="35">
        <f t="shared" si="15"/>
        <v>35.127610208816698</v>
      </c>
      <c r="R100" s="45">
        <f t="shared" si="17"/>
        <v>21.367046401778268</v>
      </c>
      <c r="S100" s="33">
        <f t="shared" si="16"/>
        <v>32.276530162923819</v>
      </c>
      <c r="T100" s="101" t="s">
        <v>2024</v>
      </c>
    </row>
    <row r="101" spans="1:20" ht="24" customHeight="1">
      <c r="A101" s="90" t="s">
        <v>211</v>
      </c>
      <c r="B101" s="90" t="s">
        <v>1430</v>
      </c>
      <c r="C101" s="36">
        <v>136.77000000000001</v>
      </c>
      <c r="D101" s="9">
        <v>137.33000000000001</v>
      </c>
      <c r="E101" s="9">
        <v>171.77</v>
      </c>
      <c r="F101" s="9">
        <v>120.89</v>
      </c>
      <c r="G101" s="4">
        <v>159.12</v>
      </c>
      <c r="H101" s="10">
        <v>82544</v>
      </c>
      <c r="I101" s="4"/>
      <c r="J101" s="32">
        <f t="shared" si="9"/>
        <v>73.115449294435905</v>
      </c>
      <c r="K101" s="32">
        <f t="shared" si="10"/>
        <v>0.40944651604883919</v>
      </c>
      <c r="L101" s="33">
        <f t="shared" si="11"/>
        <v>0.40944651604883919</v>
      </c>
      <c r="M101" s="3"/>
      <c r="N101" s="34">
        <f t="shared" si="12"/>
        <v>-172.25296442687733</v>
      </c>
      <c r="O101" s="38" t="str">
        <f t="shared" si="13"/>
        <v/>
      </c>
      <c r="P101" s="48" t="str">
        <f t="shared" si="14"/>
        <v/>
      </c>
      <c r="Q101" s="35">
        <f t="shared" si="15"/>
        <v>42.087848457275221</v>
      </c>
      <c r="R101" s="45">
        <f t="shared" si="17"/>
        <v>25.078278598995119</v>
      </c>
      <c r="S101" s="33">
        <f t="shared" si="16"/>
        <v>32.311320754716995</v>
      </c>
      <c r="T101" s="101" t="s">
        <v>2023</v>
      </c>
    </row>
    <row r="102" spans="1:20" ht="24" customHeight="1">
      <c r="A102" s="90" t="s">
        <v>431</v>
      </c>
      <c r="B102" s="90" t="s">
        <v>805</v>
      </c>
      <c r="C102" s="36">
        <v>276.81</v>
      </c>
      <c r="D102" s="9">
        <v>268.38</v>
      </c>
      <c r="E102" s="9">
        <v>355.88</v>
      </c>
      <c r="F102" s="9">
        <v>225.65</v>
      </c>
      <c r="G102" s="4">
        <v>258.45</v>
      </c>
      <c r="H102" s="10">
        <v>495413</v>
      </c>
      <c r="I102" s="4"/>
      <c r="J102" s="32">
        <f t="shared" si="9"/>
        <v>36.125862504967309</v>
      </c>
      <c r="K102" s="32">
        <f t="shared" si="10"/>
        <v>-3.0454102091687418</v>
      </c>
      <c r="L102" s="33">
        <f t="shared" si="11"/>
        <v>-3.0454102091687418</v>
      </c>
      <c r="M102" s="3"/>
      <c r="N102" s="34">
        <f t="shared" si="12"/>
        <v>10.191932669608956</v>
      </c>
      <c r="O102" s="38" t="str">
        <f t="shared" si="13"/>
        <v/>
      </c>
      <c r="P102" s="48" t="str">
        <f t="shared" si="14"/>
        <v/>
      </c>
      <c r="Q102" s="35">
        <f t="shared" si="15"/>
        <v>57.713272767560376</v>
      </c>
      <c r="R102" s="45">
        <f t="shared" si="17"/>
        <v>32.603025560772039</v>
      </c>
      <c r="S102" s="33">
        <f t="shared" si="16"/>
        <v>32.811180219611451</v>
      </c>
      <c r="T102" s="101" t="s">
        <v>2024</v>
      </c>
    </row>
    <row r="103" spans="1:20" s="40" customFormat="1" ht="24" customHeight="1">
      <c r="A103" s="90" t="s">
        <v>421</v>
      </c>
      <c r="B103" s="90" t="s">
        <v>799</v>
      </c>
      <c r="C103" s="36">
        <v>49.24</v>
      </c>
      <c r="D103" s="9">
        <v>49.61</v>
      </c>
      <c r="E103" s="9">
        <v>63.69</v>
      </c>
      <c r="F103" s="9">
        <v>42.48</v>
      </c>
      <c r="G103" s="4">
        <v>46.28</v>
      </c>
      <c r="H103" s="10">
        <v>4234235</v>
      </c>
      <c r="I103" s="4"/>
      <c r="J103" s="32">
        <f t="shared" si="9"/>
        <v>203.08692120227457</v>
      </c>
      <c r="K103" s="32">
        <f t="shared" si="10"/>
        <v>0.75142160844841044</v>
      </c>
      <c r="L103" s="33">
        <f t="shared" si="11"/>
        <v>0.75142160844841044</v>
      </c>
      <c r="M103" s="3"/>
      <c r="N103" s="34">
        <f t="shared" si="12"/>
        <v>19.126938541068345</v>
      </c>
      <c r="O103" s="38" t="str">
        <f t="shared" si="13"/>
        <v/>
      </c>
      <c r="P103" s="48" t="str">
        <f t="shared" si="14"/>
        <v/>
      </c>
      <c r="Q103" s="35">
        <f t="shared" si="15"/>
        <v>49.929378531073439</v>
      </c>
      <c r="R103" s="45">
        <f t="shared" si="17"/>
        <v>28.381374722838125</v>
      </c>
      <c r="S103" s="33">
        <f t="shared" si="16"/>
        <v>33.616218764733624</v>
      </c>
      <c r="T103" s="101" t="s">
        <v>2024</v>
      </c>
    </row>
    <row r="104" spans="1:20" ht="24" customHeight="1">
      <c r="A104" s="90" t="s">
        <v>777</v>
      </c>
      <c r="B104" s="90" t="s">
        <v>949</v>
      </c>
      <c r="C104" s="36">
        <v>131.16999999999999</v>
      </c>
      <c r="D104" s="9">
        <v>130.43</v>
      </c>
      <c r="E104" s="9">
        <v>148.99</v>
      </c>
      <c r="F104" s="9">
        <v>121</v>
      </c>
      <c r="G104" s="4">
        <v>138.05000000000001</v>
      </c>
      <c r="H104" s="10">
        <v>6780913</v>
      </c>
      <c r="I104" s="4"/>
      <c r="J104" s="32">
        <f t="shared" si="9"/>
        <v>76.236944423267516</v>
      </c>
      <c r="K104" s="32">
        <f t="shared" si="10"/>
        <v>-0.56415338873216925</v>
      </c>
      <c r="L104" s="33">
        <f t="shared" si="11"/>
        <v>-0.56415338873216925</v>
      </c>
      <c r="M104" s="3"/>
      <c r="N104" s="34">
        <f t="shared" si="12"/>
        <v>-69.652650822669159</v>
      </c>
      <c r="O104" s="38" t="str">
        <f t="shared" si="13"/>
        <v/>
      </c>
      <c r="P104" s="48" t="str">
        <f t="shared" si="14"/>
        <v/>
      </c>
      <c r="Q104" s="35">
        <f t="shared" si="15"/>
        <v>23.132231404958681</v>
      </c>
      <c r="R104" s="45">
        <f t="shared" si="17"/>
        <v>14.229855094686815</v>
      </c>
      <c r="S104" s="33">
        <f t="shared" si="16"/>
        <v>33.69060378706682</v>
      </c>
      <c r="T104" s="101" t="s">
        <v>2024</v>
      </c>
    </row>
    <row r="105" spans="1:20" ht="24" customHeight="1">
      <c r="A105" s="90" t="s">
        <v>1183</v>
      </c>
      <c r="B105" s="90" t="s">
        <v>1184</v>
      </c>
      <c r="C105" s="9">
        <v>74.02</v>
      </c>
      <c r="D105" s="9">
        <v>74.67</v>
      </c>
      <c r="E105" s="9">
        <v>100.51</v>
      </c>
      <c r="F105" s="9">
        <v>61.22</v>
      </c>
      <c r="G105" s="4">
        <v>73.67</v>
      </c>
      <c r="H105" s="10">
        <v>232968</v>
      </c>
      <c r="I105" s="4"/>
      <c r="J105" s="3">
        <f t="shared" si="9"/>
        <v>135.09862199405566</v>
      </c>
      <c r="K105" s="3">
        <f t="shared" si="10"/>
        <v>0.87814104296137785</v>
      </c>
      <c r="L105" s="9">
        <f t="shared" si="11"/>
        <v>0.87814104296137785</v>
      </c>
      <c r="M105" s="3"/>
      <c r="N105" s="4">
        <f t="shared" si="12"/>
        <v>3.725782414307004</v>
      </c>
      <c r="O105" s="39" t="str">
        <f t="shared" si="13"/>
        <v/>
      </c>
      <c r="P105" s="48" t="str">
        <f t="shared" si="14"/>
        <v/>
      </c>
      <c r="Q105" s="21">
        <f t="shared" si="15"/>
        <v>64.17837308069258</v>
      </c>
      <c r="R105" s="45">
        <f t="shared" si="17"/>
        <v>34.605597964376585</v>
      </c>
      <c r="S105" s="100">
        <f t="shared" si="16"/>
        <v>34.232629167727154</v>
      </c>
      <c r="T105" s="101" t="s">
        <v>2024</v>
      </c>
    </row>
    <row r="106" spans="1:20" ht="24" customHeight="1">
      <c r="A106" s="90" t="s">
        <v>423</v>
      </c>
      <c r="B106" s="90" t="s">
        <v>1188</v>
      </c>
      <c r="C106" s="36">
        <v>54.91</v>
      </c>
      <c r="D106" s="9">
        <v>55.45</v>
      </c>
      <c r="E106" s="9">
        <v>84.67</v>
      </c>
      <c r="F106" s="9">
        <v>39.85</v>
      </c>
      <c r="G106" s="4">
        <v>46.6</v>
      </c>
      <c r="H106" s="10">
        <v>10784000</v>
      </c>
      <c r="I106" s="4"/>
      <c r="J106" s="32">
        <f t="shared" si="9"/>
        <v>182.11619012930251</v>
      </c>
      <c r="K106" s="32">
        <f t="shared" si="10"/>
        <v>0.98342742669823568</v>
      </c>
      <c r="L106" s="33">
        <f t="shared" si="11"/>
        <v>0.98342742669823568</v>
      </c>
      <c r="M106" s="3"/>
      <c r="N106" s="34">
        <f t="shared" si="12"/>
        <v>23.246650906225376</v>
      </c>
      <c r="O106" s="38" t="str">
        <f t="shared" si="13"/>
        <v/>
      </c>
      <c r="P106" s="48" t="str">
        <f t="shared" si="14"/>
        <v/>
      </c>
      <c r="Q106" s="35">
        <f t="shared" si="15"/>
        <v>112.47176913425344</v>
      </c>
      <c r="R106" s="45">
        <f t="shared" si="17"/>
        <v>52.696122633002695</v>
      </c>
      <c r="S106" s="33">
        <f t="shared" si="16"/>
        <v>34.805890227576981</v>
      </c>
      <c r="T106" s="101" t="s">
        <v>2024</v>
      </c>
    </row>
    <row r="107" spans="1:20" ht="24" customHeight="1">
      <c r="A107" s="90" t="s">
        <v>483</v>
      </c>
      <c r="B107" s="90" t="s">
        <v>832</v>
      </c>
      <c r="C107" s="36">
        <v>29.98</v>
      </c>
      <c r="D107" s="9">
        <v>30.25</v>
      </c>
      <c r="E107" s="9">
        <v>36.56</v>
      </c>
      <c r="F107" s="9">
        <v>26.78</v>
      </c>
      <c r="G107" s="4">
        <v>31.55</v>
      </c>
      <c r="H107" s="10">
        <v>1509141</v>
      </c>
      <c r="I107" s="4"/>
      <c r="J107" s="32">
        <f t="shared" si="9"/>
        <v>333.55570380253499</v>
      </c>
      <c r="K107" s="32">
        <f t="shared" si="10"/>
        <v>0.90060040026684884</v>
      </c>
      <c r="L107" s="33">
        <f t="shared" si="11"/>
        <v>0.90060040026684884</v>
      </c>
      <c r="M107" s="3"/>
      <c r="N107" s="34">
        <f t="shared" si="12"/>
        <v>-25.948103792415171</v>
      </c>
      <c r="O107" s="38" t="str">
        <f t="shared" si="13"/>
        <v/>
      </c>
      <c r="P107" s="48" t="str">
        <f t="shared" si="14"/>
        <v/>
      </c>
      <c r="Q107" s="35">
        <f t="shared" si="15"/>
        <v>36.519790888722923</v>
      </c>
      <c r="R107" s="45">
        <f t="shared" si="17"/>
        <v>20.859504132231411</v>
      </c>
      <c r="S107" s="33">
        <f t="shared" si="16"/>
        <v>35.480572597136998</v>
      </c>
      <c r="T107" s="101" t="s">
        <v>2024</v>
      </c>
    </row>
    <row r="108" spans="1:20" ht="24" customHeight="1">
      <c r="A108" s="90" t="s">
        <v>437</v>
      </c>
      <c r="B108" s="90" t="s">
        <v>808</v>
      </c>
      <c r="C108" s="9">
        <v>184.33</v>
      </c>
      <c r="D108" s="9">
        <v>184.27</v>
      </c>
      <c r="E108" s="9">
        <v>292.76</v>
      </c>
      <c r="F108" s="9">
        <v>124.46</v>
      </c>
      <c r="G108" s="4">
        <v>158.4</v>
      </c>
      <c r="H108" s="10">
        <v>8414400</v>
      </c>
      <c r="I108" s="4"/>
      <c r="J108" s="3">
        <f t="shared" si="9"/>
        <v>54.250528942657191</v>
      </c>
      <c r="K108" s="3">
        <f t="shared" si="10"/>
        <v>-3.2550317365598325E-2</v>
      </c>
      <c r="L108" s="9">
        <f t="shared" si="11"/>
        <v>-3.2550317365598325E-2</v>
      </c>
      <c r="M108" s="3"/>
      <c r="N108" s="4">
        <f t="shared" si="12"/>
        <v>19.254242334027989</v>
      </c>
      <c r="O108" s="39" t="str">
        <f t="shared" si="13"/>
        <v/>
      </c>
      <c r="P108" s="48" t="str">
        <f t="shared" si="14"/>
        <v/>
      </c>
      <c r="Q108" s="21">
        <f t="shared" si="15"/>
        <v>135.22416840752047</v>
      </c>
      <c r="R108" s="45">
        <f t="shared" si="17"/>
        <v>58.875563032506626</v>
      </c>
      <c r="S108" s="100">
        <f t="shared" si="16"/>
        <v>35.537730243612607</v>
      </c>
      <c r="T108" s="101" t="s">
        <v>2024</v>
      </c>
    </row>
    <row r="109" spans="1:20" ht="24" customHeight="1">
      <c r="A109" s="90" t="s">
        <v>459</v>
      </c>
      <c r="B109" s="90" t="s">
        <v>1262</v>
      </c>
      <c r="C109" s="36">
        <v>56.38</v>
      </c>
      <c r="D109" s="9">
        <v>56.25</v>
      </c>
      <c r="E109" s="9">
        <v>67.62</v>
      </c>
      <c r="F109" s="9">
        <v>49.92</v>
      </c>
      <c r="G109" s="4">
        <v>56.19</v>
      </c>
      <c r="H109" s="10">
        <v>257558</v>
      </c>
      <c r="I109" s="4"/>
      <c r="J109" s="32">
        <f t="shared" si="9"/>
        <v>177.36786094359701</v>
      </c>
      <c r="K109" s="32">
        <f t="shared" si="10"/>
        <v>-0.23057821922668476</v>
      </c>
      <c r="L109" s="33">
        <f t="shared" si="11"/>
        <v>-0.23057821922668476</v>
      </c>
      <c r="M109" s="3"/>
      <c r="N109" s="34">
        <f t="shared" si="12"/>
        <v>0.52493438320211927</v>
      </c>
      <c r="O109" s="38" t="str">
        <f t="shared" si="13"/>
        <v/>
      </c>
      <c r="P109" s="48" t="str">
        <f t="shared" si="14"/>
        <v/>
      </c>
      <c r="Q109" s="35">
        <f t="shared" si="15"/>
        <v>35.456730769230774</v>
      </c>
      <c r="R109" s="45">
        <f t="shared" si="17"/>
        <v>20.213333333333349</v>
      </c>
      <c r="S109" s="33">
        <f t="shared" si="16"/>
        <v>35.762711864406761</v>
      </c>
      <c r="T109" s="101" t="s">
        <v>2024</v>
      </c>
    </row>
    <row r="110" spans="1:20" ht="24" customHeight="1">
      <c r="A110" s="90" t="s">
        <v>408</v>
      </c>
      <c r="B110" s="90" t="s">
        <v>1180</v>
      </c>
      <c r="C110" s="36">
        <v>295</v>
      </c>
      <c r="D110" s="9">
        <v>293.60000000000002</v>
      </c>
      <c r="E110" s="9">
        <v>361.54</v>
      </c>
      <c r="F110" s="9">
        <v>255.09</v>
      </c>
      <c r="G110" s="4">
        <v>267.83999999999997</v>
      </c>
      <c r="H110" s="10">
        <v>100803</v>
      </c>
      <c r="I110" s="4"/>
      <c r="J110" s="32">
        <f t="shared" si="9"/>
        <v>33.898305084745765</v>
      </c>
      <c r="K110" s="32">
        <f t="shared" si="10"/>
        <v>-0.4745762711864332</v>
      </c>
      <c r="L110" s="33">
        <f t="shared" si="11"/>
        <v>-0.4745762711864332</v>
      </c>
      <c r="M110" s="3"/>
      <c r="N110" s="34">
        <f t="shared" si="12"/>
        <v>27.491995731056598</v>
      </c>
      <c r="O110" s="38" t="str">
        <f t="shared" si="13"/>
        <v/>
      </c>
      <c r="P110" s="48" t="str">
        <f t="shared" si="14"/>
        <v/>
      </c>
      <c r="Q110" s="35">
        <f t="shared" si="15"/>
        <v>41.730369673448585</v>
      </c>
      <c r="R110" s="45">
        <f t="shared" si="17"/>
        <v>23.140326975476832</v>
      </c>
      <c r="S110" s="33">
        <f t="shared" si="16"/>
        <v>36.176608736496021</v>
      </c>
      <c r="T110" s="101" t="s">
        <v>2024</v>
      </c>
    </row>
    <row r="111" spans="1:20" ht="24" customHeight="1">
      <c r="A111" s="90" t="s">
        <v>634</v>
      </c>
      <c r="B111" s="90" t="s">
        <v>900</v>
      </c>
      <c r="C111" s="9">
        <v>75.069999999999993</v>
      </c>
      <c r="D111" s="9">
        <v>74.900000000000006</v>
      </c>
      <c r="E111" s="9">
        <v>92.74</v>
      </c>
      <c r="F111" s="9">
        <v>64.67</v>
      </c>
      <c r="G111" s="4">
        <v>80.77</v>
      </c>
      <c r="H111" s="10">
        <v>2263168</v>
      </c>
      <c r="I111" s="4"/>
      <c r="J111" s="3">
        <f t="shared" si="9"/>
        <v>133.20900492873321</v>
      </c>
      <c r="K111" s="3">
        <f t="shared" si="10"/>
        <v>-0.22645530837882566</v>
      </c>
      <c r="L111" s="9">
        <f t="shared" si="11"/>
        <v>-0.22645530837882566</v>
      </c>
      <c r="M111" s="3"/>
      <c r="N111" s="4">
        <f t="shared" si="12"/>
        <v>-49.039264828738439</v>
      </c>
      <c r="O111" s="39" t="str">
        <f t="shared" si="13"/>
        <v/>
      </c>
      <c r="P111" s="48" t="str">
        <f t="shared" si="14"/>
        <v/>
      </c>
      <c r="Q111" s="21">
        <f t="shared" si="15"/>
        <v>43.404979124787381</v>
      </c>
      <c r="R111" s="45">
        <f t="shared" si="17"/>
        <v>23.81842456608809</v>
      </c>
      <c r="S111" s="100">
        <f t="shared" si="16"/>
        <v>36.44460277876739</v>
      </c>
      <c r="T111" s="101" t="s">
        <v>2023</v>
      </c>
    </row>
    <row r="112" spans="1:20" ht="24" customHeight="1">
      <c r="A112" s="90" t="s">
        <v>512</v>
      </c>
      <c r="B112" s="90" t="s">
        <v>846</v>
      </c>
      <c r="C112" s="9">
        <v>9.35</v>
      </c>
      <c r="D112" s="9">
        <v>9.26</v>
      </c>
      <c r="E112" s="9">
        <v>13.78</v>
      </c>
      <c r="F112" s="9">
        <v>6.66</v>
      </c>
      <c r="G112" s="4">
        <v>10.11</v>
      </c>
      <c r="H112" s="10">
        <v>20044768</v>
      </c>
      <c r="I112" s="4"/>
      <c r="J112" s="3">
        <f t="shared" si="9"/>
        <v>1069.5187165775401</v>
      </c>
      <c r="K112" s="3">
        <f t="shared" si="10"/>
        <v>-0.96256684491978772</v>
      </c>
      <c r="L112" s="9">
        <f t="shared" si="11"/>
        <v>-0.96256684491978772</v>
      </c>
      <c r="M112" s="3"/>
      <c r="N112" s="4">
        <f t="shared" si="12"/>
        <v>-23.160762942779286</v>
      </c>
      <c r="O112" s="39" t="str">
        <f t="shared" si="13"/>
        <v/>
      </c>
      <c r="P112" s="48" t="str">
        <f t="shared" si="14"/>
        <v/>
      </c>
      <c r="Q112" s="21">
        <f t="shared" si="15"/>
        <v>106.9069069069069</v>
      </c>
      <c r="R112" s="45">
        <f t="shared" si="17"/>
        <v>48.812095032397409</v>
      </c>
      <c r="S112" s="100">
        <f t="shared" si="16"/>
        <v>36.516853932584269</v>
      </c>
      <c r="T112" s="101" t="s">
        <v>2024</v>
      </c>
    </row>
    <row r="113" spans="1:20" ht="24" customHeight="1">
      <c r="A113" s="90" t="s">
        <v>1237</v>
      </c>
      <c r="B113" s="90" t="s">
        <v>1238</v>
      </c>
      <c r="C113" s="36">
        <v>35.700000000000003</v>
      </c>
      <c r="D113" s="9">
        <v>36.049999999999997</v>
      </c>
      <c r="E113" s="9">
        <v>46.22</v>
      </c>
      <c r="F113" s="9">
        <v>30.17</v>
      </c>
      <c r="G113" s="4">
        <v>35.1</v>
      </c>
      <c r="H113" s="10">
        <v>1734237</v>
      </c>
      <c r="I113" s="4"/>
      <c r="J113" s="32">
        <f t="shared" si="9"/>
        <v>280.11204481792714</v>
      </c>
      <c r="K113" s="32">
        <f t="shared" si="10"/>
        <v>0.98039215686271941</v>
      </c>
      <c r="L113" s="33">
        <f t="shared" si="11"/>
        <v>0.98039215686271941</v>
      </c>
      <c r="M113" s="3"/>
      <c r="N113" s="34">
        <f t="shared" si="12"/>
        <v>8.5431654676258635</v>
      </c>
      <c r="O113" s="38" t="str">
        <f t="shared" si="13"/>
        <v/>
      </c>
      <c r="P113" s="48" t="str">
        <f t="shared" si="14"/>
        <v/>
      </c>
      <c r="Q113" s="35">
        <f t="shared" si="15"/>
        <v>53.198541597613499</v>
      </c>
      <c r="R113" s="45">
        <f t="shared" si="17"/>
        <v>28.210818307905683</v>
      </c>
      <c r="S113" s="33">
        <f t="shared" si="16"/>
        <v>36.635514018691566</v>
      </c>
      <c r="T113" s="101" t="s">
        <v>2024</v>
      </c>
    </row>
    <row r="114" spans="1:20" s="40" customFormat="1" ht="24" customHeight="1">
      <c r="A114" s="90" t="s">
        <v>468</v>
      </c>
      <c r="B114" s="90" t="s">
        <v>822</v>
      </c>
      <c r="C114" s="36">
        <v>98.05</v>
      </c>
      <c r="D114" s="9">
        <v>97.52</v>
      </c>
      <c r="E114" s="9">
        <v>115.2</v>
      </c>
      <c r="F114" s="9">
        <v>87.26</v>
      </c>
      <c r="G114" s="4">
        <v>101.37</v>
      </c>
      <c r="H114" s="10">
        <v>247317</v>
      </c>
      <c r="I114" s="4"/>
      <c r="J114" s="32">
        <f t="shared" si="9"/>
        <v>101.98878123406426</v>
      </c>
      <c r="K114" s="32">
        <f t="shared" si="10"/>
        <v>-0.54054054054054612</v>
      </c>
      <c r="L114" s="33">
        <f t="shared" si="11"/>
        <v>-0.54054054054054612</v>
      </c>
      <c r="M114" s="3"/>
      <c r="N114" s="34">
        <f t="shared" si="12"/>
        <v>-27.838033261026819</v>
      </c>
      <c r="O114" s="38" t="str">
        <f t="shared" si="13"/>
        <v/>
      </c>
      <c r="P114" s="48" t="str">
        <f t="shared" si="14"/>
        <v/>
      </c>
      <c r="Q114" s="35">
        <f t="shared" si="15"/>
        <v>32.019252807701129</v>
      </c>
      <c r="R114" s="45">
        <f t="shared" si="17"/>
        <v>18.129614438064003</v>
      </c>
      <c r="S114" s="33">
        <f t="shared" si="16"/>
        <v>36.721546170365038</v>
      </c>
      <c r="T114" s="101" t="s">
        <v>2024</v>
      </c>
    </row>
    <row r="115" spans="1:20" ht="24" customHeight="1">
      <c r="A115" s="90" t="s">
        <v>1148</v>
      </c>
      <c r="B115" s="90" t="s">
        <v>1149</v>
      </c>
      <c r="C115" s="36">
        <v>51.26</v>
      </c>
      <c r="D115" s="9">
        <v>50.69</v>
      </c>
      <c r="E115" s="9">
        <v>72.78</v>
      </c>
      <c r="F115" s="9">
        <v>37.729999999999997</v>
      </c>
      <c r="G115" s="4">
        <v>45.56</v>
      </c>
      <c r="H115" s="10">
        <v>2022800</v>
      </c>
      <c r="I115" s="4"/>
      <c r="J115" s="32">
        <f t="shared" si="9"/>
        <v>195.08388607101054</v>
      </c>
      <c r="K115" s="32">
        <f t="shared" si="10"/>
        <v>-1.1119781506047643</v>
      </c>
      <c r="L115" s="33">
        <f t="shared" si="11"/>
        <v>-1.1119781506047643</v>
      </c>
      <c r="M115" s="3"/>
      <c r="N115" s="34">
        <f t="shared" si="12"/>
        <v>18.846436443791315</v>
      </c>
      <c r="O115" s="38" t="str">
        <f t="shared" si="13"/>
        <v/>
      </c>
      <c r="P115" s="48" t="str">
        <f t="shared" si="14"/>
        <v/>
      </c>
      <c r="Q115" s="35">
        <f t="shared" si="15"/>
        <v>92.896899019348012</v>
      </c>
      <c r="R115" s="45">
        <f t="shared" si="17"/>
        <v>43.578615111461836</v>
      </c>
      <c r="S115" s="33">
        <f t="shared" si="16"/>
        <v>36.975748930099854</v>
      </c>
      <c r="T115" s="101" t="s">
        <v>2024</v>
      </c>
    </row>
    <row r="116" spans="1:20" ht="24" customHeight="1">
      <c r="A116" s="90" t="s">
        <v>579</v>
      </c>
      <c r="B116" s="90" t="s">
        <v>1381</v>
      </c>
      <c r="C116" s="9">
        <v>288.27</v>
      </c>
      <c r="D116" s="9">
        <v>288.86</v>
      </c>
      <c r="E116" s="9">
        <v>386.79</v>
      </c>
      <c r="F116" s="9">
        <v>231.23</v>
      </c>
      <c r="G116" s="4">
        <v>358.43</v>
      </c>
      <c r="H116" s="10">
        <v>13038683</v>
      </c>
      <c r="I116" s="4"/>
      <c r="J116" s="3">
        <f t="shared" si="9"/>
        <v>34.689700627883582</v>
      </c>
      <c r="K116" s="3">
        <f t="shared" si="10"/>
        <v>0.20466923370452417</v>
      </c>
      <c r="L116" s="9">
        <f t="shared" si="11"/>
        <v>0.20466923370452417</v>
      </c>
      <c r="M116" s="3"/>
      <c r="N116" s="4">
        <f t="shared" si="12"/>
        <v>-245.3102961918193</v>
      </c>
      <c r="O116" s="39" t="str">
        <f t="shared" si="13"/>
        <v/>
      </c>
      <c r="P116" s="48" t="str">
        <f t="shared" si="14"/>
        <v/>
      </c>
      <c r="Q116" s="21">
        <f t="shared" si="15"/>
        <v>67.275007568222136</v>
      </c>
      <c r="R116" s="45">
        <f t="shared" si="17"/>
        <v>33.902236377483909</v>
      </c>
      <c r="S116" s="100">
        <f t="shared" si="16"/>
        <v>37.046798662895355</v>
      </c>
      <c r="T116" s="101" t="s">
        <v>2023</v>
      </c>
    </row>
    <row r="117" spans="1:20" ht="24" customHeight="1">
      <c r="A117" s="90" t="s">
        <v>436</v>
      </c>
      <c r="B117" s="90" t="s">
        <v>807</v>
      </c>
      <c r="C117" s="36">
        <v>53.26</v>
      </c>
      <c r="D117" s="9">
        <v>53.69</v>
      </c>
      <c r="E117" s="9">
        <v>66.03</v>
      </c>
      <c r="F117" s="9">
        <v>46.1</v>
      </c>
      <c r="G117" s="4">
        <v>53.31</v>
      </c>
      <c r="H117" s="10">
        <v>1652484</v>
      </c>
      <c r="I117" s="4"/>
      <c r="J117" s="32">
        <f t="shared" si="9"/>
        <v>187.75816748028541</v>
      </c>
      <c r="K117" s="32">
        <f t="shared" si="10"/>
        <v>0.80736012016522363</v>
      </c>
      <c r="L117" s="33">
        <f t="shared" si="11"/>
        <v>0.80736012016522363</v>
      </c>
      <c r="M117" s="3"/>
      <c r="N117" s="34">
        <f t="shared" si="12"/>
        <v>2.9874213836477632</v>
      </c>
      <c r="O117" s="38" t="str">
        <f t="shared" si="13"/>
        <v/>
      </c>
      <c r="P117" s="48" t="str">
        <f t="shared" si="14"/>
        <v/>
      </c>
      <c r="Q117" s="35">
        <f t="shared" si="15"/>
        <v>43.232104121475047</v>
      </c>
      <c r="R117" s="45">
        <f t="shared" si="17"/>
        <v>22.983795865151802</v>
      </c>
      <c r="S117" s="33">
        <f t="shared" si="16"/>
        <v>38.083291520321104</v>
      </c>
      <c r="T117" s="101" t="s">
        <v>2024</v>
      </c>
    </row>
    <row r="118" spans="1:20" ht="24" customHeight="1">
      <c r="A118" s="90" t="s">
        <v>438</v>
      </c>
      <c r="B118" s="90" t="s">
        <v>1202</v>
      </c>
      <c r="C118" s="36">
        <v>89.07</v>
      </c>
      <c r="D118" s="9">
        <v>86.45</v>
      </c>
      <c r="E118" s="9">
        <v>100.54</v>
      </c>
      <c r="F118" s="9">
        <v>77.72</v>
      </c>
      <c r="G118" s="4">
        <v>82.24</v>
      </c>
      <c r="H118" s="10">
        <v>406251</v>
      </c>
      <c r="I118" s="4"/>
      <c r="J118" s="32">
        <f t="shared" si="9"/>
        <v>112.27124733355788</v>
      </c>
      <c r="K118" s="32">
        <f t="shared" si="10"/>
        <v>-2.9415066801392054</v>
      </c>
      <c r="L118" s="33">
        <f t="shared" si="11"/>
        <v>-2.9415066801392054</v>
      </c>
      <c r="M118" s="3"/>
      <c r="N118" s="34">
        <f t="shared" si="12"/>
        <v>23.005464480874345</v>
      </c>
      <c r="O118" s="38" t="str">
        <f t="shared" si="13"/>
        <v/>
      </c>
      <c r="P118" s="48" t="str">
        <f t="shared" si="14"/>
        <v/>
      </c>
      <c r="Q118" s="35">
        <f t="shared" si="15"/>
        <v>29.361811631497691</v>
      </c>
      <c r="R118" s="45">
        <f t="shared" si="17"/>
        <v>16.298438403701553</v>
      </c>
      <c r="S118" s="33">
        <f t="shared" si="16"/>
        <v>38.255915863277835</v>
      </c>
      <c r="T118" s="101" t="s">
        <v>2024</v>
      </c>
    </row>
    <row r="119" spans="1:20" ht="24" customHeight="1">
      <c r="A119" s="90" t="s">
        <v>416</v>
      </c>
      <c r="B119" s="90" t="s">
        <v>795</v>
      </c>
      <c r="C119" s="9">
        <v>65.36</v>
      </c>
      <c r="D119" s="9">
        <v>64.84</v>
      </c>
      <c r="E119" s="9">
        <v>77.87</v>
      </c>
      <c r="F119" s="9">
        <v>56.73</v>
      </c>
      <c r="G119" s="4">
        <v>62.56</v>
      </c>
      <c r="H119" s="10">
        <v>1247828</v>
      </c>
      <c r="I119" s="4"/>
      <c r="J119" s="3">
        <f t="shared" si="9"/>
        <v>152.99877600979192</v>
      </c>
      <c r="K119" s="3">
        <f t="shared" si="10"/>
        <v>-0.79559363525091298</v>
      </c>
      <c r="L119" s="9">
        <f t="shared" si="11"/>
        <v>-0.79559363525091298</v>
      </c>
      <c r="M119" s="3"/>
      <c r="N119" s="4">
        <f t="shared" si="12"/>
        <v>14.892227302416726</v>
      </c>
      <c r="O119" s="39" t="str">
        <f t="shared" si="13"/>
        <v/>
      </c>
      <c r="P119" s="48" t="str">
        <f t="shared" si="14"/>
        <v/>
      </c>
      <c r="Q119" s="21">
        <f t="shared" si="15"/>
        <v>37.264234091309724</v>
      </c>
      <c r="R119" s="45">
        <f t="shared" si="17"/>
        <v>20.095619987661941</v>
      </c>
      <c r="S119" s="100">
        <f t="shared" si="16"/>
        <v>38.363292336802289</v>
      </c>
      <c r="T119" s="101" t="s">
        <v>2024</v>
      </c>
    </row>
    <row r="120" spans="1:20" ht="24" customHeight="1">
      <c r="A120" s="90" t="s">
        <v>495</v>
      </c>
      <c r="B120" s="90" t="s">
        <v>838</v>
      </c>
      <c r="C120" s="36">
        <v>65.2</v>
      </c>
      <c r="D120" s="9">
        <v>64.709999999999994</v>
      </c>
      <c r="E120" s="9">
        <v>79.7</v>
      </c>
      <c r="F120" s="9">
        <v>55.38</v>
      </c>
      <c r="G120" s="4">
        <v>64.319999999999993</v>
      </c>
      <c r="H120" s="10">
        <v>869839</v>
      </c>
      <c r="I120" s="4"/>
      <c r="J120" s="32">
        <f t="shared" si="9"/>
        <v>153.37423312883436</v>
      </c>
      <c r="K120" s="32">
        <f t="shared" si="10"/>
        <v>-0.75153374233130066</v>
      </c>
      <c r="L120" s="33">
        <f t="shared" si="11"/>
        <v>-0.75153374233130066</v>
      </c>
      <c r="M120" s="3"/>
      <c r="N120" s="34">
        <f t="shared" si="12"/>
        <v>2.5357607282184675</v>
      </c>
      <c r="O120" s="38" t="str">
        <f t="shared" si="13"/>
        <v/>
      </c>
      <c r="P120" s="48" t="str">
        <f t="shared" si="14"/>
        <v/>
      </c>
      <c r="Q120" s="35">
        <f t="shared" si="15"/>
        <v>43.914770675334047</v>
      </c>
      <c r="R120" s="45">
        <f t="shared" si="17"/>
        <v>23.164889507031393</v>
      </c>
      <c r="S120" s="33">
        <f t="shared" si="16"/>
        <v>38.363486842105225</v>
      </c>
      <c r="T120" s="101" t="s">
        <v>2024</v>
      </c>
    </row>
    <row r="121" spans="1:20" ht="24" customHeight="1">
      <c r="A121" s="90" t="s">
        <v>539</v>
      </c>
      <c r="B121" s="90" t="s">
        <v>1321</v>
      </c>
      <c r="C121" s="36">
        <v>28.55</v>
      </c>
      <c r="D121" s="9">
        <v>28.11</v>
      </c>
      <c r="E121" s="9">
        <v>34.89</v>
      </c>
      <c r="F121" s="9">
        <v>23.79</v>
      </c>
      <c r="G121" s="4">
        <v>29.45</v>
      </c>
      <c r="H121" s="10">
        <v>1054125</v>
      </c>
      <c r="I121" s="4"/>
      <c r="J121" s="32">
        <f t="shared" si="9"/>
        <v>350.26269702276704</v>
      </c>
      <c r="K121" s="32">
        <f t="shared" si="10"/>
        <v>-1.541155866900179</v>
      </c>
      <c r="L121" s="33">
        <f t="shared" si="11"/>
        <v>-1.541155866900179</v>
      </c>
      <c r="M121" s="3"/>
      <c r="N121" s="34">
        <f t="shared" si="12"/>
        <v>-24.632352941176464</v>
      </c>
      <c r="O121" s="38" t="str">
        <f t="shared" si="13"/>
        <v/>
      </c>
      <c r="P121" s="48" t="str">
        <f t="shared" si="14"/>
        <v/>
      </c>
      <c r="Q121" s="35">
        <f t="shared" si="15"/>
        <v>46.658259773013874</v>
      </c>
      <c r="R121" s="45">
        <f t="shared" si="17"/>
        <v>24.119530416221991</v>
      </c>
      <c r="S121" s="33">
        <f t="shared" si="16"/>
        <v>38.918918918918912</v>
      </c>
      <c r="T121" s="101" t="s">
        <v>2024</v>
      </c>
    </row>
    <row r="122" spans="1:20" ht="24" customHeight="1">
      <c r="A122" s="90" t="s">
        <v>405</v>
      </c>
      <c r="B122" s="90" t="s">
        <v>1160</v>
      </c>
      <c r="C122" s="36">
        <v>85.71</v>
      </c>
      <c r="D122" s="9">
        <v>83.78</v>
      </c>
      <c r="E122" s="9">
        <v>107.49</v>
      </c>
      <c r="F122" s="9">
        <v>68.61</v>
      </c>
      <c r="G122" s="4">
        <v>83.42</v>
      </c>
      <c r="H122" s="10">
        <v>765987</v>
      </c>
      <c r="I122" s="4"/>
      <c r="J122" s="32">
        <f t="shared" si="9"/>
        <v>116.67250029168126</v>
      </c>
      <c r="K122" s="32">
        <f t="shared" si="10"/>
        <v>-2.251779255629438</v>
      </c>
      <c r="L122" s="33">
        <f t="shared" si="11"/>
        <v>-2.251779255629438</v>
      </c>
      <c r="M122" s="3"/>
      <c r="N122" s="34">
        <f t="shared" si="12"/>
        <v>1.4956377233070193</v>
      </c>
      <c r="O122" s="38" t="str">
        <f t="shared" si="13"/>
        <v/>
      </c>
      <c r="P122" s="48" t="str">
        <f t="shared" si="14"/>
        <v/>
      </c>
      <c r="Q122" s="35">
        <f t="shared" si="15"/>
        <v>56.668124180148659</v>
      </c>
      <c r="R122" s="45">
        <f t="shared" si="17"/>
        <v>28.300310336595835</v>
      </c>
      <c r="S122" s="33">
        <f t="shared" si="16"/>
        <v>39.017489711934168</v>
      </c>
      <c r="T122" s="101" t="s">
        <v>2024</v>
      </c>
    </row>
    <row r="123" spans="1:20" ht="24" customHeight="1">
      <c r="A123" s="90" t="s">
        <v>713</v>
      </c>
      <c r="B123" s="90" t="s">
        <v>938</v>
      </c>
      <c r="C123" s="36">
        <v>108.2</v>
      </c>
      <c r="D123" s="9">
        <v>105.85</v>
      </c>
      <c r="E123" s="9">
        <v>128.43</v>
      </c>
      <c r="F123" s="9">
        <v>91.32</v>
      </c>
      <c r="G123" s="4">
        <v>121.56</v>
      </c>
      <c r="H123" s="10">
        <v>358429</v>
      </c>
      <c r="I123" s="4"/>
      <c r="J123" s="32">
        <f t="shared" si="9"/>
        <v>92.421441774491683</v>
      </c>
      <c r="K123" s="32">
        <f t="shared" si="10"/>
        <v>-2.1719038817005654</v>
      </c>
      <c r="L123" s="33">
        <f t="shared" si="11"/>
        <v>-2.1719038817005654</v>
      </c>
      <c r="M123" s="3"/>
      <c r="N123" s="34">
        <f t="shared" si="12"/>
        <v>-228.67540029112081</v>
      </c>
      <c r="O123" s="38" t="str">
        <f t="shared" si="13"/>
        <v/>
      </c>
      <c r="P123" s="48" t="str">
        <f t="shared" si="14"/>
        <v/>
      </c>
      <c r="Q123" s="35">
        <f t="shared" si="15"/>
        <v>40.63731931668859</v>
      </c>
      <c r="R123" s="45">
        <f t="shared" si="17"/>
        <v>21.332073689182817</v>
      </c>
      <c r="S123" s="33">
        <f t="shared" si="16"/>
        <v>39.153866882241971</v>
      </c>
      <c r="T123" s="101" t="s">
        <v>2023</v>
      </c>
    </row>
    <row r="124" spans="1:20" ht="24" customHeight="1">
      <c r="A124" s="90" t="s">
        <v>769</v>
      </c>
      <c r="B124" s="90" t="s">
        <v>945</v>
      </c>
      <c r="C124" s="36">
        <v>48.85</v>
      </c>
      <c r="D124" s="9">
        <v>48.65</v>
      </c>
      <c r="E124" s="9">
        <v>57.39</v>
      </c>
      <c r="F124" s="9">
        <v>43.02</v>
      </c>
      <c r="G124" s="4">
        <v>46.16</v>
      </c>
      <c r="H124" s="10">
        <v>3836997</v>
      </c>
      <c r="I124" s="4"/>
      <c r="J124" s="32">
        <f t="shared" si="9"/>
        <v>204.70829068577277</v>
      </c>
      <c r="K124" s="32">
        <f t="shared" si="10"/>
        <v>-0.40941658137154668</v>
      </c>
      <c r="L124" s="33">
        <f t="shared" si="11"/>
        <v>-0.40941658137154668</v>
      </c>
      <c r="M124" s="3"/>
      <c r="N124" s="34">
        <f t="shared" si="12"/>
        <v>22.172751558325924</v>
      </c>
      <c r="O124" s="38" t="str">
        <f t="shared" si="13"/>
        <v/>
      </c>
      <c r="P124" s="48" t="str">
        <f t="shared" si="14"/>
        <v/>
      </c>
      <c r="Q124" s="35">
        <f t="shared" si="15"/>
        <v>33.403068340306817</v>
      </c>
      <c r="R124" s="45">
        <f t="shared" si="17"/>
        <v>17.965056526207611</v>
      </c>
      <c r="S124" s="33">
        <f t="shared" si="16"/>
        <v>39.178844815588008</v>
      </c>
      <c r="T124" s="101" t="s">
        <v>2024</v>
      </c>
    </row>
    <row r="125" spans="1:20" ht="24" customHeight="1">
      <c r="A125" s="90" t="s">
        <v>401</v>
      </c>
      <c r="B125" s="90" t="s">
        <v>788</v>
      </c>
      <c r="C125" s="9">
        <v>63.99</v>
      </c>
      <c r="D125" s="9">
        <v>63.9</v>
      </c>
      <c r="E125" s="9">
        <v>82.14</v>
      </c>
      <c r="F125" s="9">
        <v>51.72</v>
      </c>
      <c r="G125" s="4">
        <v>54.37</v>
      </c>
      <c r="H125" s="10">
        <v>2070470</v>
      </c>
      <c r="I125" s="4"/>
      <c r="J125" s="3">
        <f t="shared" si="9"/>
        <v>156.27441787779341</v>
      </c>
      <c r="K125" s="3">
        <f t="shared" si="10"/>
        <v>-0.14064697609001975</v>
      </c>
      <c r="L125" s="9">
        <f t="shared" si="11"/>
        <v>-0.14064697609001975</v>
      </c>
      <c r="M125" s="3"/>
      <c r="N125" s="4">
        <f t="shared" si="12"/>
        <v>34.317608930500541</v>
      </c>
      <c r="O125" s="39" t="str">
        <f t="shared" si="13"/>
        <v/>
      </c>
      <c r="P125" s="48" t="str">
        <f t="shared" si="14"/>
        <v/>
      </c>
      <c r="Q125" s="21">
        <f t="shared" si="15"/>
        <v>58.816705336426914</v>
      </c>
      <c r="R125" s="45">
        <f t="shared" si="17"/>
        <v>28.544600938967136</v>
      </c>
      <c r="S125" s="100">
        <f t="shared" si="16"/>
        <v>40.039447731755423</v>
      </c>
      <c r="T125" s="101" t="s">
        <v>2024</v>
      </c>
    </row>
    <row r="126" spans="1:20" ht="24" customHeight="1">
      <c r="A126" s="90" t="s">
        <v>618</v>
      </c>
      <c r="B126" s="90" t="s">
        <v>1406</v>
      </c>
      <c r="C126" s="36">
        <v>88.02</v>
      </c>
      <c r="D126" s="9">
        <v>88.22</v>
      </c>
      <c r="E126" s="9">
        <v>106.64</v>
      </c>
      <c r="F126" s="9">
        <v>75.599999999999994</v>
      </c>
      <c r="G126" s="4">
        <v>99.41</v>
      </c>
      <c r="H126" s="10">
        <v>420796</v>
      </c>
      <c r="I126" s="4"/>
      <c r="J126" s="32">
        <f t="shared" si="9"/>
        <v>113.61054305839582</v>
      </c>
      <c r="K126" s="32">
        <f t="shared" si="10"/>
        <v>0.22722108611679115</v>
      </c>
      <c r="L126" s="33">
        <f t="shared" si="11"/>
        <v>0.22722108611679115</v>
      </c>
      <c r="M126" s="3"/>
      <c r="N126" s="34">
        <f t="shared" si="12"/>
        <v>-154.77178423236504</v>
      </c>
      <c r="O126" s="38" t="str">
        <f t="shared" si="13"/>
        <v/>
      </c>
      <c r="P126" s="48" t="str">
        <f t="shared" si="14"/>
        <v/>
      </c>
      <c r="Q126" s="35">
        <f t="shared" si="15"/>
        <v>41.058201058201064</v>
      </c>
      <c r="R126" s="45">
        <f t="shared" si="17"/>
        <v>20.879619133983219</v>
      </c>
      <c r="S126" s="33">
        <f t="shared" si="16"/>
        <v>40.657216494845365</v>
      </c>
      <c r="T126" s="101" t="s">
        <v>2023</v>
      </c>
    </row>
    <row r="127" spans="1:20" ht="24" customHeight="1">
      <c r="A127" s="90" t="s">
        <v>476</v>
      </c>
      <c r="B127" s="90" t="s">
        <v>828</v>
      </c>
      <c r="C127" s="36">
        <v>95.05</v>
      </c>
      <c r="D127" s="9">
        <v>96.61</v>
      </c>
      <c r="E127" s="9">
        <v>130.62</v>
      </c>
      <c r="F127" s="9">
        <v>73.040000000000006</v>
      </c>
      <c r="G127" s="4">
        <v>92.28</v>
      </c>
      <c r="H127" s="10">
        <v>1343500</v>
      </c>
      <c r="I127" s="4"/>
      <c r="J127" s="32">
        <f t="shared" si="9"/>
        <v>105.20778537611784</v>
      </c>
      <c r="K127" s="32">
        <f t="shared" si="10"/>
        <v>1.6412414518674368</v>
      </c>
      <c r="L127" s="33">
        <f t="shared" si="11"/>
        <v>1.6412414518674368</v>
      </c>
      <c r="M127" s="3"/>
      <c r="N127" s="34">
        <f t="shared" si="12"/>
        <v>11.29368805425143</v>
      </c>
      <c r="O127" s="38" t="str">
        <f t="shared" si="13"/>
        <v/>
      </c>
      <c r="P127" s="48" t="str">
        <f t="shared" si="14"/>
        <v/>
      </c>
      <c r="Q127" s="35">
        <f t="shared" si="15"/>
        <v>78.833515881708635</v>
      </c>
      <c r="R127" s="45">
        <f t="shared" si="17"/>
        <v>35.203395093675603</v>
      </c>
      <c r="S127" s="33">
        <f t="shared" si="16"/>
        <v>40.934352205626936</v>
      </c>
      <c r="T127" s="101" t="s">
        <v>2024</v>
      </c>
    </row>
    <row r="128" spans="1:20" ht="24" customHeight="1">
      <c r="A128" s="90" t="s">
        <v>604</v>
      </c>
      <c r="B128" s="90" t="s">
        <v>1400</v>
      </c>
      <c r="C128" s="9">
        <v>29.48</v>
      </c>
      <c r="D128" s="9">
        <v>29.79</v>
      </c>
      <c r="E128" s="9">
        <v>35.82</v>
      </c>
      <c r="F128" s="9">
        <v>25.57</v>
      </c>
      <c r="G128" s="4">
        <v>33.92</v>
      </c>
      <c r="H128" s="10">
        <v>1570518</v>
      </c>
      <c r="I128" s="4"/>
      <c r="J128" s="3">
        <f t="shared" si="9"/>
        <v>339.21302578018998</v>
      </c>
      <c r="K128" s="3">
        <f t="shared" si="10"/>
        <v>1.0515603799185813</v>
      </c>
      <c r="L128" s="9">
        <f t="shared" si="11"/>
        <v>1.0515603799185813</v>
      </c>
      <c r="M128" s="3"/>
      <c r="N128" s="4">
        <f t="shared" si="12"/>
        <v>-217.36842105263187</v>
      </c>
      <c r="O128" s="39" t="str">
        <f t="shared" si="13"/>
        <v/>
      </c>
      <c r="P128" s="48" t="str">
        <f t="shared" si="14"/>
        <v/>
      </c>
      <c r="Q128" s="21">
        <f t="shared" si="15"/>
        <v>40.086038326163461</v>
      </c>
      <c r="R128" s="45">
        <f t="shared" si="17"/>
        <v>20.241691842900302</v>
      </c>
      <c r="S128" s="100">
        <f t="shared" si="16"/>
        <v>41.17073170731706</v>
      </c>
      <c r="T128" s="101" t="s">
        <v>2024</v>
      </c>
    </row>
    <row r="129" spans="1:20" ht="24" customHeight="1">
      <c r="A129" s="90" t="s">
        <v>446</v>
      </c>
      <c r="B129" s="90" t="s">
        <v>1247</v>
      </c>
      <c r="C129" s="9">
        <v>133.09</v>
      </c>
      <c r="D129" s="9">
        <v>131.75</v>
      </c>
      <c r="E129" s="9">
        <v>159.37</v>
      </c>
      <c r="F129" s="9">
        <v>111.75</v>
      </c>
      <c r="G129" s="4">
        <v>129.5</v>
      </c>
      <c r="H129" s="10">
        <v>1778317</v>
      </c>
      <c r="I129" s="4"/>
      <c r="J129" s="3">
        <f t="shared" si="9"/>
        <v>75.137125253587797</v>
      </c>
      <c r="K129" s="3">
        <f t="shared" si="10"/>
        <v>-1.0068374783980816</v>
      </c>
      <c r="L129" s="9">
        <f t="shared" si="11"/>
        <v>-1.0068374783980816</v>
      </c>
      <c r="M129" s="3"/>
      <c r="N129" s="4">
        <f t="shared" si="12"/>
        <v>7.5326414462671565</v>
      </c>
      <c r="O129" s="39" t="str">
        <f t="shared" si="13"/>
        <v/>
      </c>
      <c r="P129" s="48" t="str">
        <f t="shared" si="14"/>
        <v/>
      </c>
      <c r="Q129" s="21">
        <f t="shared" si="15"/>
        <v>42.612975391498885</v>
      </c>
      <c r="R129" s="45">
        <f t="shared" si="17"/>
        <v>20.963946869070217</v>
      </c>
      <c r="S129" s="100">
        <f t="shared" si="16"/>
        <v>41.999160016799657</v>
      </c>
      <c r="T129" s="101" t="s">
        <v>2024</v>
      </c>
    </row>
    <row r="130" spans="1:20" ht="24" customHeight="1">
      <c r="A130" s="90" t="s">
        <v>430</v>
      </c>
      <c r="B130" s="90" t="s">
        <v>1206</v>
      </c>
      <c r="C130" s="36">
        <v>46.34</v>
      </c>
      <c r="D130" s="9">
        <v>46.31</v>
      </c>
      <c r="E130" s="9">
        <v>54.27</v>
      </c>
      <c r="F130" s="9">
        <v>40.520000000000003</v>
      </c>
      <c r="G130" s="4">
        <v>44.45</v>
      </c>
      <c r="H130" s="10">
        <v>2375853</v>
      </c>
      <c r="I130" s="4"/>
      <c r="J130" s="32">
        <f t="shared" si="9"/>
        <v>215.79628830384115</v>
      </c>
      <c r="K130" s="32">
        <f t="shared" si="10"/>
        <v>-6.4738886491155778E-2</v>
      </c>
      <c r="L130" s="33">
        <f t="shared" si="11"/>
        <v>-6.4738886491155778E-2</v>
      </c>
      <c r="M130" s="3"/>
      <c r="N130" s="34">
        <f t="shared" si="12"/>
        <v>18.940936863543783</v>
      </c>
      <c r="O130" s="38" t="str">
        <f t="shared" si="13"/>
        <v/>
      </c>
      <c r="P130" s="48" t="str">
        <f t="shared" si="14"/>
        <v/>
      </c>
      <c r="Q130" s="35">
        <f t="shared" si="15"/>
        <v>33.933859822309962</v>
      </c>
      <c r="R130" s="45">
        <f t="shared" si="17"/>
        <v>17.188512200388683</v>
      </c>
      <c r="S130" s="33">
        <f t="shared" si="16"/>
        <v>42.109090909090902</v>
      </c>
      <c r="T130" s="101" t="s">
        <v>2024</v>
      </c>
    </row>
    <row r="131" spans="1:20" ht="24" customHeight="1">
      <c r="A131" s="90" t="s">
        <v>567</v>
      </c>
      <c r="B131" s="90" t="s">
        <v>1359</v>
      </c>
      <c r="C131" s="36">
        <v>24.580000000000002</v>
      </c>
      <c r="D131" s="9">
        <v>24.29</v>
      </c>
      <c r="E131" s="9">
        <v>29.55</v>
      </c>
      <c r="F131" s="9">
        <v>20.36</v>
      </c>
      <c r="G131" s="4">
        <v>27.58</v>
      </c>
      <c r="H131" s="10">
        <v>2275647</v>
      </c>
      <c r="I131" s="4"/>
      <c r="J131" s="32">
        <f t="shared" ref="J131:J194" si="18">10000/C131</f>
        <v>406.83482506102519</v>
      </c>
      <c r="K131" s="32">
        <f t="shared" ref="K131:K194" si="19">IF(ISERROR(D131/C131),0,100*(D131/C131-1))</f>
        <v>-1.1798209926769831</v>
      </c>
      <c r="L131" s="33">
        <f t="shared" ref="L131:L194" si="20">IF(ISERROR(D131/C131),0,100*(D131/C131-1))</f>
        <v>-1.1798209926769831</v>
      </c>
      <c r="M131" s="3"/>
      <c r="N131" s="34">
        <f t="shared" ref="N131:N194" si="21">IF(AND(E131&gt;G131,E131&gt;D131),100*(D131-G131)/(E131-G131),IF(D131&gt;=E131,100,""))</f>
        <v>-167.00507614213171</v>
      </c>
      <c r="O131" s="38" t="str">
        <f t="shared" ref="O131:O194" si="22">IF(Q131&gt;50,IF(D131&gt;E131,100*(D131/E131 -1),IF(D131&lt;F131,100*(D131/F131-1),"")),"")</f>
        <v/>
      </c>
      <c r="P131" s="48" t="str">
        <f t="shared" ref="P131:P194" si="23">IF(AND(Q131&gt;$Q$1,S131&gt;=100),1,IF(AND(Q131&gt;$Q$1,S131&lt;=0),-1,""))</f>
        <v/>
      </c>
      <c r="Q131" s="35">
        <f t="shared" ref="Q131:Q194" si="24">IF(ISERROR(E131/F131),0,100*(E131/F131-1))</f>
        <v>45.137524557956787</v>
      </c>
      <c r="R131" s="45">
        <f t="shared" si="17"/>
        <v>21.655002058460269</v>
      </c>
      <c r="S131" s="33">
        <f t="shared" ref="S131:S194" si="25">IF(D131&gt;F131,100*(D131-F131)/(E131-F131),IF(D131&gt;F131,100*(D131-F131)/(E131-F131),0))</f>
        <v>42.763873775843301</v>
      </c>
      <c r="T131" s="101" t="s">
        <v>2023</v>
      </c>
    </row>
    <row r="132" spans="1:20" ht="24" customHeight="1">
      <c r="A132" s="90" t="s">
        <v>499</v>
      </c>
      <c r="B132" s="90" t="s">
        <v>1273</v>
      </c>
      <c r="C132" s="36">
        <v>127.62</v>
      </c>
      <c r="D132" s="9">
        <v>128</v>
      </c>
      <c r="E132" s="9">
        <v>173</v>
      </c>
      <c r="F132" s="9">
        <v>94.28</v>
      </c>
      <c r="G132" s="4">
        <v>126.11</v>
      </c>
      <c r="H132" s="10">
        <v>1343460</v>
      </c>
      <c r="I132" s="4"/>
      <c r="J132" s="32">
        <f t="shared" si="18"/>
        <v>78.357624196834351</v>
      </c>
      <c r="K132" s="32">
        <f t="shared" si="19"/>
        <v>0.29775897194797007</v>
      </c>
      <c r="L132" s="33">
        <f t="shared" si="20"/>
        <v>0.29775897194797007</v>
      </c>
      <c r="M132" s="3"/>
      <c r="N132" s="34">
        <f t="shared" si="21"/>
        <v>4.0307101727447225</v>
      </c>
      <c r="O132" s="38" t="str">
        <f t="shared" si="22"/>
        <v/>
      </c>
      <c r="P132" s="48" t="str">
        <f t="shared" si="23"/>
        <v/>
      </c>
      <c r="Q132" s="35">
        <f t="shared" si="24"/>
        <v>83.495969452694112</v>
      </c>
      <c r="R132" s="45">
        <f t="shared" si="17"/>
        <v>35.15625</v>
      </c>
      <c r="S132" s="33">
        <f t="shared" si="25"/>
        <v>42.835365853658537</v>
      </c>
      <c r="T132" s="101" t="s">
        <v>2024</v>
      </c>
    </row>
    <row r="133" spans="1:20" ht="24" customHeight="1">
      <c r="A133" s="90" t="s">
        <v>450</v>
      </c>
      <c r="B133" s="90" t="s">
        <v>1261</v>
      </c>
      <c r="C133" s="36">
        <v>42.76</v>
      </c>
      <c r="D133" s="9">
        <v>43.07</v>
      </c>
      <c r="E133" s="9">
        <v>52.7</v>
      </c>
      <c r="F133" s="9">
        <v>35.85</v>
      </c>
      <c r="G133" s="4">
        <v>41.89</v>
      </c>
      <c r="H133" s="10">
        <v>4164357</v>
      </c>
      <c r="I133" s="4"/>
      <c r="J133" s="32">
        <f t="shared" si="18"/>
        <v>233.86342376052386</v>
      </c>
      <c r="K133" s="32">
        <f t="shared" si="19"/>
        <v>0.72497661365762411</v>
      </c>
      <c r="L133" s="33">
        <f t="shared" si="20"/>
        <v>0.72497661365762411</v>
      </c>
      <c r="M133" s="3"/>
      <c r="N133" s="34">
        <f t="shared" si="21"/>
        <v>10.915818686401476</v>
      </c>
      <c r="O133" s="38" t="str">
        <f t="shared" si="22"/>
        <v/>
      </c>
      <c r="P133" s="48" t="str">
        <f t="shared" si="23"/>
        <v/>
      </c>
      <c r="Q133" s="35">
        <f t="shared" si="24"/>
        <v>47.001394700139464</v>
      </c>
      <c r="R133" s="45">
        <f t="shared" si="17"/>
        <v>22.358950545623401</v>
      </c>
      <c r="S133" s="33">
        <f t="shared" si="25"/>
        <v>42.848664688427291</v>
      </c>
      <c r="T133" s="101" t="s">
        <v>2024</v>
      </c>
    </row>
    <row r="134" spans="1:20" ht="24" customHeight="1">
      <c r="A134" s="90" t="s">
        <v>576</v>
      </c>
      <c r="B134" s="90" t="s">
        <v>1331</v>
      </c>
      <c r="C134" s="36">
        <v>79.849999999999994</v>
      </c>
      <c r="D134" s="9">
        <v>78.37</v>
      </c>
      <c r="E134" s="9">
        <v>96.96</v>
      </c>
      <c r="F134" s="9">
        <v>64.41</v>
      </c>
      <c r="G134" s="4">
        <v>78.58</v>
      </c>
      <c r="H134" s="10">
        <v>397703</v>
      </c>
      <c r="I134" s="4"/>
      <c r="J134" s="32">
        <f t="shared" si="18"/>
        <v>125.23481527864747</v>
      </c>
      <c r="K134" s="32">
        <f t="shared" si="19"/>
        <v>-1.8534752661239717</v>
      </c>
      <c r="L134" s="33">
        <f t="shared" si="20"/>
        <v>-1.8534752661239717</v>
      </c>
      <c r="M134" s="3"/>
      <c r="N134" s="34">
        <f t="shared" si="21"/>
        <v>-1.142546245919444</v>
      </c>
      <c r="O134" s="38" t="str">
        <f t="shared" si="22"/>
        <v/>
      </c>
      <c r="P134" s="48" t="str">
        <f t="shared" si="23"/>
        <v/>
      </c>
      <c r="Q134" s="35">
        <f t="shared" si="24"/>
        <v>50.535631113181182</v>
      </c>
      <c r="R134" s="45">
        <f t="shared" si="17"/>
        <v>23.720811535026144</v>
      </c>
      <c r="S134" s="33">
        <f t="shared" si="25"/>
        <v>42.887864823348728</v>
      </c>
      <c r="T134" s="101" t="s">
        <v>2023</v>
      </c>
    </row>
    <row r="135" spans="1:20" ht="24" customHeight="1">
      <c r="A135" s="90" t="s">
        <v>434</v>
      </c>
      <c r="B135" s="90" t="s">
        <v>1248</v>
      </c>
      <c r="C135" s="36">
        <v>48.88</v>
      </c>
      <c r="D135" s="9">
        <v>48.48</v>
      </c>
      <c r="E135" s="9">
        <v>58.31</v>
      </c>
      <c r="F135" s="9">
        <v>41.03</v>
      </c>
      <c r="G135" s="4">
        <v>45.69</v>
      </c>
      <c r="H135" s="10">
        <v>352743</v>
      </c>
      <c r="I135" s="4"/>
      <c r="J135" s="32">
        <f t="shared" si="18"/>
        <v>204.58265139116202</v>
      </c>
      <c r="K135" s="32">
        <f t="shared" si="19"/>
        <v>-0.81833060556465442</v>
      </c>
      <c r="L135" s="33">
        <f t="shared" si="20"/>
        <v>-0.81833060556465442</v>
      </c>
      <c r="M135" s="3"/>
      <c r="N135" s="34">
        <f t="shared" si="21"/>
        <v>22.107765451664008</v>
      </c>
      <c r="O135" s="38" t="str">
        <f t="shared" si="22"/>
        <v/>
      </c>
      <c r="P135" s="48" t="str">
        <f t="shared" si="23"/>
        <v/>
      </c>
      <c r="Q135" s="35">
        <f t="shared" si="24"/>
        <v>42.115525225444792</v>
      </c>
      <c r="R135" s="45">
        <f t="shared" si="17"/>
        <v>20.276402640264045</v>
      </c>
      <c r="S135" s="33">
        <f t="shared" si="25"/>
        <v>43.113425925925895</v>
      </c>
      <c r="T135" s="101" t="s">
        <v>2024</v>
      </c>
    </row>
    <row r="136" spans="1:20" ht="24" customHeight="1">
      <c r="A136" s="90" t="s">
        <v>549</v>
      </c>
      <c r="B136" s="90" t="s">
        <v>1349</v>
      </c>
      <c r="C136" s="36">
        <v>272.32</v>
      </c>
      <c r="D136" s="9">
        <v>265.63</v>
      </c>
      <c r="E136" s="9">
        <v>324.99</v>
      </c>
      <c r="F136" s="9">
        <v>220.63</v>
      </c>
      <c r="G136" s="4">
        <v>283.39999999999998</v>
      </c>
      <c r="H136" s="10">
        <v>124300</v>
      </c>
      <c r="I136" s="4"/>
      <c r="J136" s="32">
        <f t="shared" si="18"/>
        <v>36.721504112808461</v>
      </c>
      <c r="K136" s="32">
        <f t="shared" si="19"/>
        <v>-2.456668625146885</v>
      </c>
      <c r="L136" s="33">
        <f t="shared" si="20"/>
        <v>-2.456668625146885</v>
      </c>
      <c r="M136" s="3"/>
      <c r="N136" s="34">
        <f t="shared" si="21"/>
        <v>-42.726616975234357</v>
      </c>
      <c r="O136" s="38" t="str">
        <f t="shared" si="22"/>
        <v/>
      </c>
      <c r="P136" s="48" t="str">
        <f t="shared" si="23"/>
        <v/>
      </c>
      <c r="Q136" s="35">
        <f t="shared" si="24"/>
        <v>47.300911027512129</v>
      </c>
      <c r="R136" s="45">
        <f t="shared" si="17"/>
        <v>22.346873470617034</v>
      </c>
      <c r="S136" s="33">
        <f t="shared" si="25"/>
        <v>43.119969336910685</v>
      </c>
      <c r="T136" s="101" t="s">
        <v>2024</v>
      </c>
    </row>
    <row r="137" spans="1:20" ht="24" customHeight="1">
      <c r="A137" s="90" t="s">
        <v>406</v>
      </c>
      <c r="B137" s="90" t="s">
        <v>791</v>
      </c>
      <c r="C137" s="36">
        <v>25.57</v>
      </c>
      <c r="D137" s="9">
        <v>25.59</v>
      </c>
      <c r="E137" s="9">
        <v>31.98</v>
      </c>
      <c r="F137" s="9">
        <v>20.7</v>
      </c>
      <c r="G137" s="4">
        <v>22.42</v>
      </c>
      <c r="H137" s="10">
        <v>8216200</v>
      </c>
      <c r="I137" s="4"/>
      <c r="J137" s="32">
        <f t="shared" si="18"/>
        <v>391.08330074305826</v>
      </c>
      <c r="K137" s="32">
        <f t="shared" si="19"/>
        <v>7.821666014860007E-2</v>
      </c>
      <c r="L137" s="33">
        <f t="shared" si="20"/>
        <v>7.821666014860007E-2</v>
      </c>
      <c r="M137" s="3"/>
      <c r="N137" s="34">
        <f t="shared" si="21"/>
        <v>33.158995815899566</v>
      </c>
      <c r="O137" s="38" t="str">
        <f t="shared" si="22"/>
        <v/>
      </c>
      <c r="P137" s="48" t="str">
        <f t="shared" si="23"/>
        <v/>
      </c>
      <c r="Q137" s="35">
        <f t="shared" si="24"/>
        <v>54.49275362318842</v>
      </c>
      <c r="R137" s="45">
        <f t="shared" ref="R137:R200" si="26">IF(OR(D137&gt;=E137,D137=0),0,IF(D137&lt;E137,100*(E137/D137-1)))</f>
        <v>24.970691676436108</v>
      </c>
      <c r="S137" s="33">
        <f t="shared" si="25"/>
        <v>43.351063829787236</v>
      </c>
      <c r="T137" s="101" t="s">
        <v>2024</v>
      </c>
    </row>
    <row r="138" spans="1:20" ht="24" customHeight="1">
      <c r="A138" s="90" t="s">
        <v>473</v>
      </c>
      <c r="B138" s="90" t="s">
        <v>1249</v>
      </c>
      <c r="C138" s="36">
        <v>163.78</v>
      </c>
      <c r="D138" s="9">
        <v>166.13</v>
      </c>
      <c r="E138" s="9">
        <v>198.23</v>
      </c>
      <c r="F138" s="9">
        <v>141.46</v>
      </c>
      <c r="G138" s="4">
        <v>159.13999999999999</v>
      </c>
      <c r="H138" s="10">
        <v>287031</v>
      </c>
      <c r="I138" s="4"/>
      <c r="J138" s="32">
        <f t="shared" si="18"/>
        <v>61.057516180241784</v>
      </c>
      <c r="K138" s="32">
        <f t="shared" si="19"/>
        <v>1.4348516302356895</v>
      </c>
      <c r="L138" s="33">
        <f t="shared" si="20"/>
        <v>1.4348516302356895</v>
      </c>
      <c r="M138" s="3"/>
      <c r="N138" s="34">
        <f t="shared" si="21"/>
        <v>17.881811204911763</v>
      </c>
      <c r="O138" s="38" t="str">
        <f t="shared" si="22"/>
        <v/>
      </c>
      <c r="P138" s="48" t="str">
        <f t="shared" si="23"/>
        <v/>
      </c>
      <c r="Q138" s="35">
        <f t="shared" si="24"/>
        <v>40.131485932419039</v>
      </c>
      <c r="R138" s="45">
        <f t="shared" si="26"/>
        <v>19.322217540480334</v>
      </c>
      <c r="S138" s="33">
        <f t="shared" si="25"/>
        <v>43.456050731019893</v>
      </c>
      <c r="T138" s="101" t="s">
        <v>2024</v>
      </c>
    </row>
    <row r="139" spans="1:20" ht="24" customHeight="1">
      <c r="A139" s="90" t="s">
        <v>1285</v>
      </c>
      <c r="B139" s="90" t="s">
        <v>1286</v>
      </c>
      <c r="C139" s="36">
        <v>44.15</v>
      </c>
      <c r="D139" s="9">
        <v>44.63</v>
      </c>
      <c r="E139" s="9">
        <v>53.14</v>
      </c>
      <c r="F139" s="9">
        <v>38.08</v>
      </c>
      <c r="G139" s="4">
        <v>45.07</v>
      </c>
      <c r="H139" s="10">
        <v>1345937</v>
      </c>
      <c r="I139" s="4"/>
      <c r="J139" s="32">
        <f t="shared" si="18"/>
        <v>226.50056625141565</v>
      </c>
      <c r="K139" s="32">
        <f t="shared" si="19"/>
        <v>1.0872027180067967</v>
      </c>
      <c r="L139" s="33">
        <f t="shared" si="20"/>
        <v>1.0872027180067967</v>
      </c>
      <c r="M139" s="3"/>
      <c r="N139" s="34">
        <f t="shared" si="21"/>
        <v>-5.4522924411399964</v>
      </c>
      <c r="O139" s="38" t="str">
        <f t="shared" si="22"/>
        <v/>
      </c>
      <c r="P139" s="48" t="str">
        <f t="shared" si="23"/>
        <v/>
      </c>
      <c r="Q139" s="35">
        <f t="shared" si="24"/>
        <v>39.548319327731107</v>
      </c>
      <c r="R139" s="45">
        <f t="shared" si="26"/>
        <v>19.0678915527672</v>
      </c>
      <c r="S139" s="33">
        <f t="shared" si="25"/>
        <v>43.492695883134154</v>
      </c>
      <c r="T139" s="101" t="s">
        <v>2024</v>
      </c>
    </row>
    <row r="140" spans="1:20" ht="24" customHeight="1">
      <c r="A140" s="90" t="s">
        <v>515</v>
      </c>
      <c r="B140" s="90" t="s">
        <v>1329</v>
      </c>
      <c r="C140" s="9">
        <v>246.81</v>
      </c>
      <c r="D140" s="9">
        <v>249.94</v>
      </c>
      <c r="E140" s="9">
        <v>331.27</v>
      </c>
      <c r="F140" s="9">
        <v>187.08</v>
      </c>
      <c r="G140" s="4">
        <v>256.38</v>
      </c>
      <c r="H140" s="10">
        <v>382640</v>
      </c>
      <c r="I140" s="4"/>
      <c r="J140" s="3">
        <f t="shared" si="18"/>
        <v>40.516996880191243</v>
      </c>
      <c r="K140" s="3">
        <f t="shared" si="19"/>
        <v>1.2681820023499935</v>
      </c>
      <c r="L140" s="9">
        <f t="shared" si="20"/>
        <v>1.2681820023499935</v>
      </c>
      <c r="M140" s="3"/>
      <c r="N140" s="4">
        <f t="shared" si="21"/>
        <v>-8.5992789424489242</v>
      </c>
      <c r="O140" s="39" t="str">
        <f t="shared" si="22"/>
        <v/>
      </c>
      <c r="P140" s="48" t="str">
        <f t="shared" si="23"/>
        <v/>
      </c>
      <c r="Q140" s="21">
        <f t="shared" si="24"/>
        <v>77.073979046397227</v>
      </c>
      <c r="R140" s="45">
        <f t="shared" si="26"/>
        <v>32.539809554293029</v>
      </c>
      <c r="S140" s="100">
        <f t="shared" si="25"/>
        <v>43.59525625910257</v>
      </c>
      <c r="T140" s="101" t="s">
        <v>2023</v>
      </c>
    </row>
    <row r="141" spans="1:20" ht="24" customHeight="1">
      <c r="A141" s="90" t="s">
        <v>465</v>
      </c>
      <c r="B141" s="90" t="s">
        <v>1246</v>
      </c>
      <c r="C141" s="36">
        <v>114.32</v>
      </c>
      <c r="D141" s="9">
        <v>117.08</v>
      </c>
      <c r="E141" s="9">
        <v>151.5</v>
      </c>
      <c r="F141" s="9">
        <v>90.06</v>
      </c>
      <c r="G141" s="4">
        <v>122.82</v>
      </c>
      <c r="H141" s="10">
        <v>607878</v>
      </c>
      <c r="I141" s="4"/>
      <c r="J141" s="32">
        <f t="shared" si="18"/>
        <v>87.473757872638217</v>
      </c>
      <c r="K141" s="32">
        <f t="shared" si="19"/>
        <v>2.4142757172848084</v>
      </c>
      <c r="L141" s="33">
        <f t="shared" si="20"/>
        <v>2.4142757172848084</v>
      </c>
      <c r="M141" s="3"/>
      <c r="N141" s="34">
        <f t="shared" si="21"/>
        <v>-20.01394700139468</v>
      </c>
      <c r="O141" s="38" t="str">
        <f t="shared" si="22"/>
        <v/>
      </c>
      <c r="P141" s="48" t="str">
        <f t="shared" si="23"/>
        <v/>
      </c>
      <c r="Q141" s="35">
        <f t="shared" si="24"/>
        <v>68.221185876082615</v>
      </c>
      <c r="R141" s="45">
        <f t="shared" si="26"/>
        <v>29.398701742398359</v>
      </c>
      <c r="S141" s="33">
        <f t="shared" si="25"/>
        <v>43.977864583333329</v>
      </c>
      <c r="T141" s="101" t="s">
        <v>2023</v>
      </c>
    </row>
    <row r="142" spans="1:20" ht="24" customHeight="1">
      <c r="A142" s="90" t="s">
        <v>1403</v>
      </c>
      <c r="B142" s="90" t="s">
        <v>1404</v>
      </c>
      <c r="C142" s="36">
        <v>19.14</v>
      </c>
      <c r="D142" s="9">
        <v>19.23</v>
      </c>
      <c r="E142" s="9">
        <v>24.55</v>
      </c>
      <c r="F142" s="9">
        <v>15.05</v>
      </c>
      <c r="G142" s="4">
        <v>22.09</v>
      </c>
      <c r="H142" s="10">
        <v>591232</v>
      </c>
      <c r="I142" s="4"/>
      <c r="J142" s="32">
        <f t="shared" si="18"/>
        <v>522.46603970741899</v>
      </c>
      <c r="K142" s="32">
        <f t="shared" si="19"/>
        <v>0.47021943573668512</v>
      </c>
      <c r="L142" s="33">
        <f t="shared" si="20"/>
        <v>0.47021943573668512</v>
      </c>
      <c r="M142" s="3"/>
      <c r="N142" s="34">
        <f t="shared" si="21"/>
        <v>-116.26016260162595</v>
      </c>
      <c r="O142" s="38" t="str">
        <f t="shared" si="22"/>
        <v/>
      </c>
      <c r="P142" s="48" t="str">
        <f t="shared" si="23"/>
        <v/>
      </c>
      <c r="Q142" s="35">
        <f t="shared" si="24"/>
        <v>63.12292358803986</v>
      </c>
      <c r="R142" s="45">
        <f t="shared" si="26"/>
        <v>27.665106604264178</v>
      </c>
      <c r="S142" s="33">
        <f t="shared" si="25"/>
        <v>44</v>
      </c>
      <c r="T142" s="101" t="s">
        <v>2023</v>
      </c>
    </row>
    <row r="143" spans="1:20" ht="24" customHeight="1">
      <c r="A143" s="90" t="s">
        <v>607</v>
      </c>
      <c r="B143" s="90" t="s">
        <v>1382</v>
      </c>
      <c r="C143" s="36">
        <v>115.19</v>
      </c>
      <c r="D143" s="9">
        <v>119.55</v>
      </c>
      <c r="E143" s="9">
        <v>142.5</v>
      </c>
      <c r="F143" s="9">
        <v>101.42</v>
      </c>
      <c r="G143" s="4">
        <v>132.54</v>
      </c>
      <c r="H143" s="10">
        <v>305980</v>
      </c>
      <c r="I143" s="4"/>
      <c r="J143" s="32">
        <f t="shared" si="18"/>
        <v>86.813091414185266</v>
      </c>
      <c r="K143" s="32">
        <f t="shared" si="19"/>
        <v>3.7850507856584725</v>
      </c>
      <c r="L143" s="33">
        <f t="shared" si="20"/>
        <v>3.7850507856584725</v>
      </c>
      <c r="M143" s="3"/>
      <c r="N143" s="34">
        <f t="shared" si="21"/>
        <v>-130.4216867469878</v>
      </c>
      <c r="O143" s="38" t="str">
        <f t="shared" si="22"/>
        <v/>
      </c>
      <c r="P143" s="48" t="str">
        <f t="shared" si="23"/>
        <v/>
      </c>
      <c r="Q143" s="35">
        <f t="shared" si="24"/>
        <v>40.504831394202334</v>
      </c>
      <c r="R143" s="45">
        <f t="shared" si="26"/>
        <v>19.196988707653695</v>
      </c>
      <c r="S143" s="33">
        <f t="shared" si="25"/>
        <v>44.13339824732229</v>
      </c>
      <c r="T143" s="101" t="s">
        <v>2023</v>
      </c>
    </row>
    <row r="144" spans="1:20" ht="24" customHeight="1">
      <c r="A144" s="90" t="s">
        <v>159</v>
      </c>
      <c r="B144" s="90" t="s">
        <v>1356</v>
      </c>
      <c r="C144" s="36">
        <v>158.86000000000001</v>
      </c>
      <c r="D144" s="9">
        <v>155.19999999999999</v>
      </c>
      <c r="E144" s="9">
        <v>186.15</v>
      </c>
      <c r="F144" s="9">
        <v>130.09</v>
      </c>
      <c r="G144" s="4">
        <v>156.11000000000001</v>
      </c>
      <c r="H144" s="10">
        <v>350615</v>
      </c>
      <c r="I144" s="4"/>
      <c r="J144" s="32">
        <f t="shared" si="18"/>
        <v>62.948508120357545</v>
      </c>
      <c r="K144" s="32">
        <f t="shared" si="19"/>
        <v>-2.303915397205103</v>
      </c>
      <c r="L144" s="33">
        <f t="shared" si="20"/>
        <v>-2.303915397205103</v>
      </c>
      <c r="M144" s="3"/>
      <c r="N144" s="34">
        <f t="shared" si="21"/>
        <v>-3.0292942743010163</v>
      </c>
      <c r="O144" s="38" t="str">
        <f t="shared" si="22"/>
        <v/>
      </c>
      <c r="P144" s="48" t="str">
        <f t="shared" si="23"/>
        <v/>
      </c>
      <c r="Q144" s="35">
        <f t="shared" si="24"/>
        <v>43.093243139365043</v>
      </c>
      <c r="R144" s="45">
        <f t="shared" si="26"/>
        <v>19.942010309278359</v>
      </c>
      <c r="S144" s="33">
        <f t="shared" si="25"/>
        <v>44.791295041027446</v>
      </c>
      <c r="T144" s="101" t="s">
        <v>2024</v>
      </c>
    </row>
    <row r="145" spans="1:20" ht="24" customHeight="1">
      <c r="A145" s="90" t="s">
        <v>1441</v>
      </c>
      <c r="B145" s="90" t="s">
        <v>1442</v>
      </c>
      <c r="C145" s="36">
        <v>21.36</v>
      </c>
      <c r="D145" s="9">
        <v>21.62</v>
      </c>
      <c r="E145" s="9">
        <v>27.72</v>
      </c>
      <c r="F145" s="9">
        <v>16.52</v>
      </c>
      <c r="G145" s="4">
        <v>25.06</v>
      </c>
      <c r="H145" s="10">
        <v>1279021</v>
      </c>
      <c r="I145" s="4"/>
      <c r="J145" s="32">
        <f t="shared" si="18"/>
        <v>468.16479400749063</v>
      </c>
      <c r="K145" s="32">
        <f t="shared" si="19"/>
        <v>1.2172284644194731</v>
      </c>
      <c r="L145" s="33">
        <f t="shared" si="20"/>
        <v>1.2172284644194731</v>
      </c>
      <c r="M145" s="3"/>
      <c r="N145" s="34">
        <f t="shared" si="21"/>
        <v>-129.32330827067659</v>
      </c>
      <c r="O145" s="38" t="str">
        <f t="shared" si="22"/>
        <v/>
      </c>
      <c r="P145" s="48" t="str">
        <f t="shared" si="23"/>
        <v/>
      </c>
      <c r="Q145" s="35">
        <f t="shared" si="24"/>
        <v>67.796610169491515</v>
      </c>
      <c r="R145" s="45">
        <f t="shared" si="26"/>
        <v>28.214616096207212</v>
      </c>
      <c r="S145" s="33">
        <f t="shared" si="25"/>
        <v>45.535714285714299</v>
      </c>
      <c r="T145" s="101" t="s">
        <v>2023</v>
      </c>
    </row>
    <row r="146" spans="1:20" ht="24" customHeight="1">
      <c r="A146" s="90" t="s">
        <v>1327</v>
      </c>
      <c r="B146" s="90" t="s">
        <v>1328</v>
      </c>
      <c r="C146" s="36">
        <v>86.91</v>
      </c>
      <c r="D146" s="9">
        <v>86.12</v>
      </c>
      <c r="E146" s="9">
        <v>103</v>
      </c>
      <c r="F146" s="9">
        <v>71.83</v>
      </c>
      <c r="G146" s="4">
        <v>92.13</v>
      </c>
      <c r="H146" s="10">
        <v>248217</v>
      </c>
      <c r="I146" s="4"/>
      <c r="J146" s="32">
        <f t="shared" si="18"/>
        <v>115.06155793349443</v>
      </c>
      <c r="K146" s="32">
        <f t="shared" si="19"/>
        <v>-0.90898630767459743</v>
      </c>
      <c r="L146" s="33">
        <f t="shared" si="20"/>
        <v>-0.90898630767459743</v>
      </c>
      <c r="M146" s="3"/>
      <c r="N146" s="34">
        <f t="shared" si="21"/>
        <v>-55.289788408463558</v>
      </c>
      <c r="O146" s="38" t="str">
        <f t="shared" si="22"/>
        <v/>
      </c>
      <c r="P146" s="48" t="str">
        <f t="shared" si="23"/>
        <v/>
      </c>
      <c r="Q146" s="35">
        <f t="shared" si="24"/>
        <v>43.39412501740221</v>
      </c>
      <c r="R146" s="45">
        <f t="shared" si="26"/>
        <v>19.600557361820712</v>
      </c>
      <c r="S146" s="33">
        <f t="shared" si="25"/>
        <v>45.845364132178396</v>
      </c>
      <c r="T146" s="101" t="s">
        <v>2023</v>
      </c>
    </row>
    <row r="147" spans="1:20" ht="24" customHeight="1">
      <c r="A147" s="90" t="s">
        <v>542</v>
      </c>
      <c r="B147" s="90" t="s">
        <v>1317</v>
      </c>
      <c r="C147" s="36">
        <v>127.46</v>
      </c>
      <c r="D147" s="9">
        <v>127.1</v>
      </c>
      <c r="E147" s="9">
        <v>152.94999999999999</v>
      </c>
      <c r="F147" s="9">
        <v>104.86</v>
      </c>
      <c r="G147" s="4">
        <v>142.44</v>
      </c>
      <c r="H147" s="10">
        <v>209756</v>
      </c>
      <c r="I147" s="4"/>
      <c r="J147" s="32">
        <f t="shared" si="18"/>
        <v>78.455986191746433</v>
      </c>
      <c r="K147" s="32">
        <f t="shared" si="19"/>
        <v>-0.28244155029029105</v>
      </c>
      <c r="L147" s="33">
        <f t="shared" si="20"/>
        <v>-0.28244155029029105</v>
      </c>
      <c r="M147" s="3"/>
      <c r="N147" s="34">
        <f t="shared" si="21"/>
        <v>-145.95623215984793</v>
      </c>
      <c r="O147" s="38" t="str">
        <f t="shared" si="22"/>
        <v/>
      </c>
      <c r="P147" s="48" t="str">
        <f t="shared" si="23"/>
        <v/>
      </c>
      <c r="Q147" s="35">
        <f t="shared" si="24"/>
        <v>45.861148197596791</v>
      </c>
      <c r="R147" s="45">
        <f t="shared" si="26"/>
        <v>20.338316286388668</v>
      </c>
      <c r="S147" s="33">
        <f t="shared" si="25"/>
        <v>46.246620919110001</v>
      </c>
      <c r="T147" s="101" t="s">
        <v>2024</v>
      </c>
    </row>
    <row r="148" spans="1:20" ht="24" customHeight="1">
      <c r="A148" s="90" t="s">
        <v>532</v>
      </c>
      <c r="B148" s="90" t="s">
        <v>855</v>
      </c>
      <c r="C148" s="36">
        <v>173.11</v>
      </c>
      <c r="D148" s="9">
        <v>172.45</v>
      </c>
      <c r="E148" s="9">
        <v>195.81</v>
      </c>
      <c r="F148" s="9">
        <v>151.80000000000001</v>
      </c>
      <c r="G148" s="4">
        <v>174.03</v>
      </c>
      <c r="H148" s="10">
        <v>636689</v>
      </c>
      <c r="I148" s="4"/>
      <c r="J148" s="32">
        <f t="shared" si="18"/>
        <v>57.766737912310084</v>
      </c>
      <c r="K148" s="32">
        <f t="shared" si="19"/>
        <v>-0.38126047022125631</v>
      </c>
      <c r="L148" s="33">
        <f t="shared" si="20"/>
        <v>-0.38126047022125631</v>
      </c>
      <c r="M148" s="3"/>
      <c r="N148" s="34">
        <f t="shared" si="21"/>
        <v>-7.2543617998164027</v>
      </c>
      <c r="O148" s="38" t="str">
        <f t="shared" si="22"/>
        <v/>
      </c>
      <c r="P148" s="48" t="str">
        <f t="shared" si="23"/>
        <v/>
      </c>
      <c r="Q148" s="35">
        <f t="shared" si="24"/>
        <v>28.992094861660078</v>
      </c>
      <c r="R148" s="45">
        <f t="shared" si="26"/>
        <v>13.545955349376637</v>
      </c>
      <c r="S148" s="33">
        <f t="shared" si="25"/>
        <v>46.921154283117431</v>
      </c>
      <c r="T148" s="101" t="s">
        <v>2023</v>
      </c>
    </row>
    <row r="149" spans="1:20" ht="24" customHeight="1">
      <c r="A149" s="90" t="s">
        <v>457</v>
      </c>
      <c r="B149" s="90" t="s">
        <v>817</v>
      </c>
      <c r="C149" s="9">
        <v>24.94</v>
      </c>
      <c r="D149" s="9">
        <v>25.13</v>
      </c>
      <c r="E149" s="9">
        <v>32.909999999999997</v>
      </c>
      <c r="F149" s="9">
        <v>18.2</v>
      </c>
      <c r="G149" s="4">
        <v>23.6</v>
      </c>
      <c r="H149" s="10">
        <v>2067560</v>
      </c>
      <c r="I149" s="4"/>
      <c r="J149" s="3">
        <f t="shared" si="18"/>
        <v>400.96230954290297</v>
      </c>
      <c r="K149" s="3">
        <f t="shared" si="19"/>
        <v>0.76182838813150244</v>
      </c>
      <c r="L149" s="9">
        <f t="shared" si="20"/>
        <v>0.76182838813150244</v>
      </c>
      <c r="M149" s="3"/>
      <c r="N149" s="4">
        <f t="shared" si="21"/>
        <v>16.433941997851758</v>
      </c>
      <c r="O149" s="39" t="str">
        <f t="shared" si="22"/>
        <v/>
      </c>
      <c r="P149" s="48" t="str">
        <f t="shared" si="23"/>
        <v/>
      </c>
      <c r="Q149" s="21">
        <f t="shared" si="24"/>
        <v>80.824175824175796</v>
      </c>
      <c r="R149" s="45">
        <f t="shared" si="26"/>
        <v>30.959013131715075</v>
      </c>
      <c r="S149" s="100">
        <f t="shared" si="25"/>
        <v>47.11080897348743</v>
      </c>
      <c r="T149" s="101" t="s">
        <v>2024</v>
      </c>
    </row>
    <row r="150" spans="1:20" ht="24" customHeight="1">
      <c r="A150" s="90" t="s">
        <v>1207</v>
      </c>
      <c r="B150" s="90" t="s">
        <v>1208</v>
      </c>
      <c r="C150" s="36">
        <v>18.510000000000002</v>
      </c>
      <c r="D150" s="9">
        <v>18.48</v>
      </c>
      <c r="E150" s="9">
        <v>24.57</v>
      </c>
      <c r="F150" s="9">
        <v>13.04</v>
      </c>
      <c r="G150" s="4">
        <v>14.81</v>
      </c>
      <c r="H150" s="10">
        <v>3489200</v>
      </c>
      <c r="I150" s="4"/>
      <c r="J150" s="32">
        <f t="shared" si="18"/>
        <v>540.24851431658556</v>
      </c>
      <c r="K150" s="32">
        <f t="shared" si="19"/>
        <v>-0.16207455429497752</v>
      </c>
      <c r="L150" s="33">
        <f t="shared" si="20"/>
        <v>-0.16207455429497752</v>
      </c>
      <c r="M150" s="3"/>
      <c r="N150" s="34">
        <f t="shared" si="21"/>
        <v>37.602459016393446</v>
      </c>
      <c r="O150" s="38" t="str">
        <f t="shared" si="22"/>
        <v/>
      </c>
      <c r="P150" s="48" t="str">
        <f t="shared" si="23"/>
        <v/>
      </c>
      <c r="Q150" s="35">
        <f t="shared" si="24"/>
        <v>88.420245398773019</v>
      </c>
      <c r="R150" s="45">
        <f t="shared" si="26"/>
        <v>32.95454545454546</v>
      </c>
      <c r="S150" s="33">
        <f t="shared" si="25"/>
        <v>47.181266261925416</v>
      </c>
      <c r="T150" s="101" t="s">
        <v>2024</v>
      </c>
    </row>
    <row r="151" spans="1:20" ht="24" customHeight="1">
      <c r="A151" s="90" t="s">
        <v>554</v>
      </c>
      <c r="B151" s="90" t="s">
        <v>1344</v>
      </c>
      <c r="C151" s="36">
        <v>26.97</v>
      </c>
      <c r="D151" s="9">
        <v>26.51</v>
      </c>
      <c r="E151" s="9">
        <v>31.55</v>
      </c>
      <c r="F151" s="9">
        <v>21.99</v>
      </c>
      <c r="G151" s="4">
        <v>27.35</v>
      </c>
      <c r="H151" s="10">
        <v>951605</v>
      </c>
      <c r="I151" s="4"/>
      <c r="J151" s="32">
        <f t="shared" si="18"/>
        <v>370.78235076010384</v>
      </c>
      <c r="K151" s="32">
        <f t="shared" si="19"/>
        <v>-1.7055988134964672</v>
      </c>
      <c r="L151" s="33">
        <f t="shared" si="20"/>
        <v>-1.7055988134964672</v>
      </c>
      <c r="M151" s="3"/>
      <c r="N151" s="34">
        <f t="shared" si="21"/>
        <v>-20</v>
      </c>
      <c r="O151" s="38" t="str">
        <f t="shared" si="22"/>
        <v/>
      </c>
      <c r="P151" s="48" t="str">
        <f t="shared" si="23"/>
        <v/>
      </c>
      <c r="Q151" s="35">
        <f t="shared" si="24"/>
        <v>43.474306502955898</v>
      </c>
      <c r="R151" s="45">
        <f t="shared" si="26"/>
        <v>19.011693700490383</v>
      </c>
      <c r="S151" s="33">
        <f t="shared" si="25"/>
        <v>47.280334728033495</v>
      </c>
      <c r="T151" s="101" t="s">
        <v>2024</v>
      </c>
    </row>
    <row r="152" spans="1:20" ht="24" customHeight="1">
      <c r="A152" s="90" t="s">
        <v>1144</v>
      </c>
      <c r="B152" s="90" t="s">
        <v>1145</v>
      </c>
      <c r="C152" s="36">
        <v>59.81</v>
      </c>
      <c r="D152" s="9">
        <v>60.3</v>
      </c>
      <c r="E152" s="9">
        <v>79.11</v>
      </c>
      <c r="F152" s="9">
        <v>43.4</v>
      </c>
      <c r="G152" s="4">
        <v>51.46</v>
      </c>
      <c r="H152" s="10">
        <v>3797877</v>
      </c>
      <c r="I152" s="4"/>
      <c r="J152" s="32">
        <f t="shared" si="18"/>
        <v>167.19612104999163</v>
      </c>
      <c r="K152" s="32">
        <f t="shared" si="19"/>
        <v>0.8192609931449546</v>
      </c>
      <c r="L152" s="33">
        <f t="shared" si="20"/>
        <v>0.8192609931449546</v>
      </c>
      <c r="M152" s="3"/>
      <c r="N152" s="34">
        <f t="shared" si="21"/>
        <v>31.971066907775757</v>
      </c>
      <c r="O152" s="38" t="str">
        <f t="shared" si="22"/>
        <v/>
      </c>
      <c r="P152" s="48" t="str">
        <f t="shared" si="23"/>
        <v/>
      </c>
      <c r="Q152" s="35">
        <f t="shared" si="24"/>
        <v>82.281105990783416</v>
      </c>
      <c r="R152" s="45">
        <f t="shared" si="26"/>
        <v>31.194029850746261</v>
      </c>
      <c r="S152" s="33">
        <f t="shared" si="25"/>
        <v>47.325679081489774</v>
      </c>
      <c r="T152" s="101" t="s">
        <v>2024</v>
      </c>
    </row>
    <row r="153" spans="1:20" ht="24" customHeight="1">
      <c r="A153" s="90" t="s">
        <v>597</v>
      </c>
      <c r="B153" s="90" t="s">
        <v>879</v>
      </c>
      <c r="C153" s="9">
        <v>15.55</v>
      </c>
      <c r="D153" s="9">
        <v>15.67</v>
      </c>
      <c r="E153" s="9">
        <v>18.52</v>
      </c>
      <c r="F153" s="9">
        <v>13.03</v>
      </c>
      <c r="G153" s="4">
        <v>16.649999999999999</v>
      </c>
      <c r="H153" s="10">
        <v>2317380</v>
      </c>
      <c r="I153" s="4"/>
      <c r="J153" s="3">
        <f t="shared" si="18"/>
        <v>643.08681672025716</v>
      </c>
      <c r="K153" s="3">
        <f t="shared" si="19"/>
        <v>0.77170418006431429</v>
      </c>
      <c r="L153" s="9">
        <f t="shared" si="20"/>
        <v>0.77170418006431429</v>
      </c>
      <c r="M153" s="3"/>
      <c r="N153" s="4">
        <f t="shared" si="21"/>
        <v>-52.406417112299359</v>
      </c>
      <c r="O153" s="39" t="str">
        <f t="shared" si="22"/>
        <v/>
      </c>
      <c r="P153" s="48" t="str">
        <f t="shared" si="23"/>
        <v/>
      </c>
      <c r="Q153" s="21">
        <f t="shared" si="24"/>
        <v>42.133537989255565</v>
      </c>
      <c r="R153" s="45">
        <f t="shared" si="26"/>
        <v>18.18761965539246</v>
      </c>
      <c r="S153" s="100">
        <f t="shared" si="25"/>
        <v>48.087431693989082</v>
      </c>
      <c r="T153" s="101" t="s">
        <v>2023</v>
      </c>
    </row>
    <row r="154" spans="1:20" ht="24" customHeight="1">
      <c r="A154" s="90" t="s">
        <v>470</v>
      </c>
      <c r="B154" s="90" t="s">
        <v>824</v>
      </c>
      <c r="C154" s="36">
        <v>24.68</v>
      </c>
      <c r="D154" s="9">
        <v>24.64</v>
      </c>
      <c r="E154" s="9">
        <v>32.729999999999997</v>
      </c>
      <c r="F154" s="9">
        <v>17.11</v>
      </c>
      <c r="G154" s="4">
        <v>21.36</v>
      </c>
      <c r="H154" s="10">
        <v>4965100</v>
      </c>
      <c r="I154" s="4"/>
      <c r="J154" s="32">
        <f t="shared" si="18"/>
        <v>405.18638573743925</v>
      </c>
      <c r="K154" s="32">
        <f t="shared" si="19"/>
        <v>-0.16207455429497752</v>
      </c>
      <c r="L154" s="33">
        <f t="shared" si="20"/>
        <v>-0.16207455429497752</v>
      </c>
      <c r="M154" s="3"/>
      <c r="N154" s="34">
        <f t="shared" si="21"/>
        <v>28.847845206684273</v>
      </c>
      <c r="O154" s="38" t="str">
        <f t="shared" si="22"/>
        <v/>
      </c>
      <c r="P154" s="48" t="str">
        <f t="shared" si="23"/>
        <v/>
      </c>
      <c r="Q154" s="35">
        <f t="shared" si="24"/>
        <v>91.29164231443599</v>
      </c>
      <c r="R154" s="45">
        <f t="shared" si="26"/>
        <v>32.832792207792181</v>
      </c>
      <c r="S154" s="33">
        <f t="shared" si="25"/>
        <v>48.207426376440473</v>
      </c>
      <c r="T154" s="101" t="s">
        <v>2024</v>
      </c>
    </row>
    <row r="155" spans="1:20" ht="24" customHeight="1">
      <c r="A155" s="90" t="s">
        <v>1280</v>
      </c>
      <c r="B155" s="90" t="s">
        <v>1281</v>
      </c>
      <c r="C155" s="36">
        <v>220.38</v>
      </c>
      <c r="D155" s="9">
        <v>216.79</v>
      </c>
      <c r="E155" s="9">
        <v>262.32</v>
      </c>
      <c r="F155" s="9">
        <v>173.8</v>
      </c>
      <c r="G155" s="4">
        <v>218.01</v>
      </c>
      <c r="H155" s="10">
        <v>188528</v>
      </c>
      <c r="I155" s="4"/>
      <c r="J155" s="32">
        <f t="shared" si="18"/>
        <v>45.376168436337238</v>
      </c>
      <c r="K155" s="32">
        <f t="shared" si="19"/>
        <v>-1.6290044468645126</v>
      </c>
      <c r="L155" s="33">
        <f t="shared" si="20"/>
        <v>-1.6290044468645126</v>
      </c>
      <c r="M155" s="3"/>
      <c r="N155" s="34">
        <f t="shared" si="21"/>
        <v>-2.753328819679528</v>
      </c>
      <c r="O155" s="38" t="str">
        <f t="shared" si="22"/>
        <v/>
      </c>
      <c r="P155" s="48" t="str">
        <f t="shared" si="23"/>
        <v/>
      </c>
      <c r="Q155" s="35">
        <f t="shared" si="24"/>
        <v>50.932105868814716</v>
      </c>
      <c r="R155" s="45">
        <f t="shared" si="26"/>
        <v>21.001891231145354</v>
      </c>
      <c r="S155" s="33">
        <f t="shared" si="25"/>
        <v>48.565295978309976</v>
      </c>
      <c r="T155" s="101" t="s">
        <v>2024</v>
      </c>
    </row>
    <row r="156" spans="1:20" ht="24" customHeight="1">
      <c r="A156" s="90" t="s">
        <v>533</v>
      </c>
      <c r="B156" s="90" t="s">
        <v>1332</v>
      </c>
      <c r="C156" s="36">
        <v>131.27000000000001</v>
      </c>
      <c r="D156" s="9">
        <v>128.69</v>
      </c>
      <c r="E156" s="9">
        <v>147.41999999999999</v>
      </c>
      <c r="F156" s="9">
        <v>110.31</v>
      </c>
      <c r="G156" s="4">
        <v>130</v>
      </c>
      <c r="H156" s="10">
        <v>386901</v>
      </c>
      <c r="I156" s="4"/>
      <c r="J156" s="32">
        <f t="shared" si="18"/>
        <v>76.178867982021785</v>
      </c>
      <c r="K156" s="32">
        <f t="shared" si="19"/>
        <v>-1.965414793936171</v>
      </c>
      <c r="L156" s="33">
        <f t="shared" si="20"/>
        <v>-1.965414793936171</v>
      </c>
      <c r="M156" s="3"/>
      <c r="N156" s="34">
        <f t="shared" si="21"/>
        <v>-7.5200918484500763</v>
      </c>
      <c r="O156" s="38" t="str">
        <f t="shared" si="22"/>
        <v/>
      </c>
      <c r="P156" s="48" t="str">
        <f t="shared" si="23"/>
        <v/>
      </c>
      <c r="Q156" s="35">
        <f t="shared" si="24"/>
        <v>33.641555615991294</v>
      </c>
      <c r="R156" s="45">
        <f t="shared" si="26"/>
        <v>14.554355427772148</v>
      </c>
      <c r="S156" s="33">
        <f t="shared" si="25"/>
        <v>49.528428994880095</v>
      </c>
      <c r="T156" s="101" t="s">
        <v>2023</v>
      </c>
    </row>
    <row r="157" spans="1:20" ht="24" customHeight="1">
      <c r="A157" s="90" t="s">
        <v>546</v>
      </c>
      <c r="B157" s="90" t="s">
        <v>1330</v>
      </c>
      <c r="C157" s="36">
        <v>105.05</v>
      </c>
      <c r="D157" s="9">
        <v>105.03</v>
      </c>
      <c r="E157" s="9">
        <v>141.6</v>
      </c>
      <c r="F157" s="9">
        <v>68.760000000000005</v>
      </c>
      <c r="G157" s="4">
        <v>111.63</v>
      </c>
      <c r="H157" s="10">
        <v>1153563</v>
      </c>
      <c r="I157" s="4"/>
      <c r="J157" s="32">
        <f t="shared" si="18"/>
        <v>95.192765349833422</v>
      </c>
      <c r="K157" s="32">
        <f t="shared" si="19"/>
        <v>-1.9038553069961051E-2</v>
      </c>
      <c r="L157" s="33">
        <f t="shared" si="20"/>
        <v>-1.9038553069961051E-2</v>
      </c>
      <c r="M157" s="3"/>
      <c r="N157" s="34">
        <f t="shared" si="21"/>
        <v>-22.022022022022004</v>
      </c>
      <c r="O157" s="38" t="str">
        <f t="shared" si="22"/>
        <v/>
      </c>
      <c r="P157" s="48" t="str">
        <f t="shared" si="23"/>
        <v/>
      </c>
      <c r="Q157" s="35">
        <f t="shared" si="24"/>
        <v>105.93368237347293</v>
      </c>
      <c r="R157" s="45">
        <f t="shared" si="26"/>
        <v>34.818623250499847</v>
      </c>
      <c r="S157" s="33">
        <f t="shared" si="25"/>
        <v>49.794069192751238</v>
      </c>
      <c r="T157" s="101" t="s">
        <v>2023</v>
      </c>
    </row>
    <row r="158" spans="1:20" ht="24" customHeight="1">
      <c r="A158" s="90" t="s">
        <v>1255</v>
      </c>
      <c r="B158" s="90" t="s">
        <v>1256</v>
      </c>
      <c r="C158" s="9">
        <v>55.26</v>
      </c>
      <c r="D158" s="9">
        <v>55.96</v>
      </c>
      <c r="E158" s="9">
        <v>75.72</v>
      </c>
      <c r="F158" s="9">
        <v>36.28</v>
      </c>
      <c r="G158" s="4">
        <v>48.36</v>
      </c>
      <c r="H158" s="10">
        <v>2275300</v>
      </c>
      <c r="I158" s="4"/>
      <c r="J158" s="3">
        <f t="shared" si="18"/>
        <v>180.96272167933407</v>
      </c>
      <c r="K158" s="3">
        <f t="shared" si="19"/>
        <v>1.266739051755339</v>
      </c>
      <c r="L158" s="9">
        <f t="shared" si="20"/>
        <v>1.266739051755339</v>
      </c>
      <c r="M158" s="3"/>
      <c r="N158" s="4">
        <f t="shared" si="21"/>
        <v>27.777777777777782</v>
      </c>
      <c r="O158" s="39" t="str">
        <f t="shared" si="22"/>
        <v/>
      </c>
      <c r="P158" s="48" t="str">
        <f t="shared" si="23"/>
        <v/>
      </c>
      <c r="Q158" s="21">
        <f t="shared" si="24"/>
        <v>108.71003307607494</v>
      </c>
      <c r="R158" s="45">
        <f t="shared" si="26"/>
        <v>35.310936383130809</v>
      </c>
      <c r="S158" s="100">
        <f t="shared" si="25"/>
        <v>49.898580121703858</v>
      </c>
      <c r="T158" s="101" t="s">
        <v>2024</v>
      </c>
    </row>
    <row r="159" spans="1:20" ht="24" customHeight="1">
      <c r="A159" s="90" t="s">
        <v>611</v>
      </c>
      <c r="B159" s="90" t="s">
        <v>887</v>
      </c>
      <c r="C159" s="9">
        <v>93.99</v>
      </c>
      <c r="D159" s="9">
        <v>93.71</v>
      </c>
      <c r="E159" s="9">
        <v>107.75</v>
      </c>
      <c r="F159" s="11">
        <v>79.42</v>
      </c>
      <c r="G159" s="12">
        <v>98.29</v>
      </c>
      <c r="H159" s="13">
        <v>613929</v>
      </c>
      <c r="I159" s="12"/>
      <c r="J159" s="5">
        <f t="shared" si="18"/>
        <v>106.39429726566657</v>
      </c>
      <c r="K159" s="3">
        <f t="shared" si="19"/>
        <v>-0.29790403234386531</v>
      </c>
      <c r="L159" s="9">
        <f t="shared" si="20"/>
        <v>-0.29790403234386531</v>
      </c>
      <c r="M159" s="5"/>
      <c r="N159" s="4">
        <f t="shared" si="21"/>
        <v>-48.414376321353231</v>
      </c>
      <c r="O159" s="39" t="str">
        <f t="shared" si="22"/>
        <v/>
      </c>
      <c r="P159" s="48" t="str">
        <f t="shared" si="23"/>
        <v/>
      </c>
      <c r="Q159" s="21">
        <f t="shared" si="24"/>
        <v>35.671115588013102</v>
      </c>
      <c r="R159" s="45">
        <f t="shared" si="26"/>
        <v>14.982392487461315</v>
      </c>
      <c r="S159" s="100">
        <f t="shared" si="25"/>
        <v>50.44122837980936</v>
      </c>
      <c r="T159" s="101" t="s">
        <v>2023</v>
      </c>
    </row>
    <row r="160" spans="1:20" ht="24" customHeight="1">
      <c r="A160" s="90" t="s">
        <v>1304</v>
      </c>
      <c r="B160" s="90" t="s">
        <v>1305</v>
      </c>
      <c r="C160" s="36">
        <v>16.010000000000002</v>
      </c>
      <c r="D160" s="9">
        <v>16.059999999999999</v>
      </c>
      <c r="E160" s="9">
        <v>18.41</v>
      </c>
      <c r="F160" s="9">
        <v>13.66</v>
      </c>
      <c r="G160" s="4">
        <v>16.350000000000001</v>
      </c>
      <c r="H160" s="10">
        <v>1311258</v>
      </c>
      <c r="I160" s="4"/>
      <c r="J160" s="32">
        <f t="shared" si="18"/>
        <v>624.60961898813241</v>
      </c>
      <c r="K160" s="32">
        <f t="shared" si="19"/>
        <v>0.31230480949404615</v>
      </c>
      <c r="L160" s="33">
        <f t="shared" si="20"/>
        <v>0.31230480949404615</v>
      </c>
      <c r="M160" s="3"/>
      <c r="N160" s="34">
        <f t="shared" si="21"/>
        <v>-14.077669902912762</v>
      </c>
      <c r="O160" s="38" t="str">
        <f t="shared" si="22"/>
        <v/>
      </c>
      <c r="P160" s="48" t="str">
        <f t="shared" si="23"/>
        <v/>
      </c>
      <c r="Q160" s="35">
        <f t="shared" si="24"/>
        <v>34.773060029282576</v>
      </c>
      <c r="R160" s="45">
        <f t="shared" si="26"/>
        <v>14.632627646326291</v>
      </c>
      <c r="S160" s="33">
        <f t="shared" si="25"/>
        <v>50.526315789473657</v>
      </c>
      <c r="T160" s="101" t="s">
        <v>2024</v>
      </c>
    </row>
    <row r="161" spans="1:20" ht="24" customHeight="1">
      <c r="A161" s="90" t="s">
        <v>1307</v>
      </c>
      <c r="B161" s="90" t="s">
        <v>1308</v>
      </c>
      <c r="C161" s="36">
        <v>161.59</v>
      </c>
      <c r="D161" s="9">
        <v>162.86000000000001</v>
      </c>
      <c r="E161" s="9">
        <v>189.46</v>
      </c>
      <c r="F161" s="9">
        <v>135.29</v>
      </c>
      <c r="G161" s="4">
        <v>160.84</v>
      </c>
      <c r="H161" s="10">
        <v>314323</v>
      </c>
      <c r="I161" s="4"/>
      <c r="J161" s="32">
        <f t="shared" si="18"/>
        <v>61.885017637230028</v>
      </c>
      <c r="K161" s="32">
        <f t="shared" si="19"/>
        <v>0.78593972399283452</v>
      </c>
      <c r="L161" s="33">
        <f t="shared" si="20"/>
        <v>0.78593972399283452</v>
      </c>
      <c r="M161" s="3"/>
      <c r="N161" s="34">
        <f t="shared" si="21"/>
        <v>7.0580013976240741</v>
      </c>
      <c r="O161" s="38" t="str">
        <f t="shared" si="22"/>
        <v/>
      </c>
      <c r="P161" s="48" t="str">
        <f t="shared" si="23"/>
        <v/>
      </c>
      <c r="Q161" s="35">
        <f t="shared" si="24"/>
        <v>40.039914258260055</v>
      </c>
      <c r="R161" s="45">
        <f t="shared" si="26"/>
        <v>16.333046788652815</v>
      </c>
      <c r="S161" s="33">
        <f t="shared" si="25"/>
        <v>50.895329518183523</v>
      </c>
      <c r="T161" s="101" t="s">
        <v>2024</v>
      </c>
    </row>
    <row r="162" spans="1:20" ht="24" customHeight="1">
      <c r="A162" s="90" t="s">
        <v>1287</v>
      </c>
      <c r="B162" s="90" t="s">
        <v>1288</v>
      </c>
      <c r="C162" s="36">
        <v>52.63</v>
      </c>
      <c r="D162" s="9">
        <v>52.45</v>
      </c>
      <c r="E162" s="9">
        <v>63.88</v>
      </c>
      <c r="F162" s="9">
        <v>40.520000000000003</v>
      </c>
      <c r="G162" s="4">
        <v>51.81</v>
      </c>
      <c r="H162" s="10">
        <v>299392</v>
      </c>
      <c r="I162" s="4"/>
      <c r="J162" s="32">
        <f t="shared" si="18"/>
        <v>190.00570017100512</v>
      </c>
      <c r="K162" s="32">
        <f t="shared" si="19"/>
        <v>-0.34201026030781234</v>
      </c>
      <c r="L162" s="33">
        <f t="shared" si="20"/>
        <v>-0.34201026030781234</v>
      </c>
      <c r="M162" s="3"/>
      <c r="N162" s="34">
        <f t="shared" si="21"/>
        <v>5.30240265120133</v>
      </c>
      <c r="O162" s="38" t="str">
        <f t="shared" si="22"/>
        <v/>
      </c>
      <c r="P162" s="48" t="str">
        <f t="shared" si="23"/>
        <v/>
      </c>
      <c r="Q162" s="35">
        <f t="shared" si="24"/>
        <v>57.650542941757152</v>
      </c>
      <c r="R162" s="45">
        <f t="shared" si="26"/>
        <v>21.792183031458535</v>
      </c>
      <c r="S162" s="33">
        <f t="shared" si="25"/>
        <v>51.070205479452056</v>
      </c>
      <c r="T162" s="101" t="s">
        <v>2024</v>
      </c>
    </row>
    <row r="163" spans="1:20" ht="24" customHeight="1">
      <c r="A163" s="90" t="s">
        <v>1301</v>
      </c>
      <c r="B163" s="90" t="s">
        <v>1302</v>
      </c>
      <c r="C163" s="36">
        <v>38.61</v>
      </c>
      <c r="D163" s="9">
        <v>38.29</v>
      </c>
      <c r="E163" s="9">
        <v>43.66</v>
      </c>
      <c r="F163" s="9">
        <v>32.630000000000003</v>
      </c>
      <c r="G163" s="4">
        <v>35.25</v>
      </c>
      <c r="H163" s="10">
        <v>877797</v>
      </c>
      <c r="I163" s="4"/>
      <c r="J163" s="32">
        <f t="shared" si="18"/>
        <v>259.00025900025901</v>
      </c>
      <c r="K163" s="32">
        <f t="shared" si="19"/>
        <v>-0.82880082880082417</v>
      </c>
      <c r="L163" s="33">
        <f t="shared" si="20"/>
        <v>-0.82880082880082417</v>
      </c>
      <c r="M163" s="3"/>
      <c r="N163" s="34">
        <f t="shared" si="21"/>
        <v>36.1474435196195</v>
      </c>
      <c r="O163" s="38" t="str">
        <f t="shared" si="22"/>
        <v/>
      </c>
      <c r="P163" s="48" t="str">
        <f t="shared" si="23"/>
        <v/>
      </c>
      <c r="Q163" s="35">
        <f t="shared" si="24"/>
        <v>33.803248544284379</v>
      </c>
      <c r="R163" s="45">
        <f t="shared" si="26"/>
        <v>14.024549490728644</v>
      </c>
      <c r="S163" s="33">
        <f t="shared" si="25"/>
        <v>51.314596554850404</v>
      </c>
      <c r="T163" s="101" t="s">
        <v>2024</v>
      </c>
    </row>
    <row r="164" spans="1:20" ht="24" customHeight="1">
      <c r="A164" s="90" t="s">
        <v>466</v>
      </c>
      <c r="B164" s="90" t="s">
        <v>821</v>
      </c>
      <c r="C164" s="36">
        <v>99.11</v>
      </c>
      <c r="D164" s="9">
        <v>98.34</v>
      </c>
      <c r="E164" s="9">
        <v>121.3</v>
      </c>
      <c r="F164" s="9">
        <v>73.91</v>
      </c>
      <c r="G164" s="4">
        <v>93.3</v>
      </c>
      <c r="H164" s="10">
        <v>3483100</v>
      </c>
      <c r="I164" s="4"/>
      <c r="J164" s="32">
        <f t="shared" si="18"/>
        <v>100.89799212995662</v>
      </c>
      <c r="K164" s="32">
        <f t="shared" si="19"/>
        <v>-0.7769145394006638</v>
      </c>
      <c r="L164" s="33">
        <f t="shared" si="20"/>
        <v>-0.7769145394006638</v>
      </c>
      <c r="M164" s="3"/>
      <c r="N164" s="34">
        <f t="shared" si="21"/>
        <v>18.000000000000021</v>
      </c>
      <c r="O164" s="38" t="str">
        <f t="shared" si="22"/>
        <v/>
      </c>
      <c r="P164" s="48" t="str">
        <f t="shared" si="23"/>
        <v/>
      </c>
      <c r="Q164" s="35">
        <f t="shared" si="24"/>
        <v>64.118522527398184</v>
      </c>
      <c r="R164" s="45">
        <f t="shared" si="26"/>
        <v>23.347569656294475</v>
      </c>
      <c r="S164" s="33">
        <f t="shared" si="25"/>
        <v>51.550960118168412</v>
      </c>
      <c r="T164" s="101" t="s">
        <v>2024</v>
      </c>
    </row>
    <row r="165" spans="1:20" ht="24" customHeight="1">
      <c r="A165" s="90" t="s">
        <v>560</v>
      </c>
      <c r="B165" s="90" t="s">
        <v>863</v>
      </c>
      <c r="C165" s="36">
        <v>155.01</v>
      </c>
      <c r="D165" s="9">
        <v>156.79</v>
      </c>
      <c r="E165" s="9">
        <v>178.35</v>
      </c>
      <c r="F165" s="9">
        <v>133.78</v>
      </c>
      <c r="G165" s="4">
        <v>166.84</v>
      </c>
      <c r="H165" s="10">
        <v>304334</v>
      </c>
      <c r="I165" s="4"/>
      <c r="J165" s="32">
        <f t="shared" si="18"/>
        <v>64.511966969872915</v>
      </c>
      <c r="K165" s="32">
        <f t="shared" si="19"/>
        <v>1.1483130120637286</v>
      </c>
      <c r="L165" s="33">
        <f t="shared" si="20"/>
        <v>1.1483130120637286</v>
      </c>
      <c r="M165" s="3"/>
      <c r="N165" s="34">
        <f t="shared" si="21"/>
        <v>-87.315377932233005</v>
      </c>
      <c r="O165" s="38" t="str">
        <f t="shared" si="22"/>
        <v/>
      </c>
      <c r="P165" s="48" t="str">
        <f t="shared" si="23"/>
        <v/>
      </c>
      <c r="Q165" s="35">
        <f t="shared" si="24"/>
        <v>33.315891762595307</v>
      </c>
      <c r="R165" s="45">
        <f t="shared" si="26"/>
        <v>13.750876969194458</v>
      </c>
      <c r="S165" s="33">
        <f t="shared" si="25"/>
        <v>51.626654700471157</v>
      </c>
      <c r="T165" s="101" t="s">
        <v>2024</v>
      </c>
    </row>
    <row r="166" spans="1:20" ht="24" customHeight="1">
      <c r="A166" s="90" t="s">
        <v>657</v>
      </c>
      <c r="B166" s="90" t="s">
        <v>914</v>
      </c>
      <c r="C166" s="36">
        <v>56.87</v>
      </c>
      <c r="D166" s="9">
        <v>57.45</v>
      </c>
      <c r="E166" s="9">
        <v>66.38</v>
      </c>
      <c r="F166" s="9">
        <v>47.74</v>
      </c>
      <c r="G166" s="4">
        <v>63.71</v>
      </c>
      <c r="H166" s="10">
        <v>793951</v>
      </c>
      <c r="I166" s="4"/>
      <c r="J166" s="32">
        <f t="shared" si="18"/>
        <v>175.83963425356077</v>
      </c>
      <c r="K166" s="32">
        <f t="shared" si="19"/>
        <v>1.019869878670665</v>
      </c>
      <c r="L166" s="33">
        <f t="shared" si="20"/>
        <v>1.019869878670665</v>
      </c>
      <c r="M166" s="3"/>
      <c r="N166" s="34">
        <f t="shared" si="21"/>
        <v>-234.45692883895171</v>
      </c>
      <c r="O166" s="38" t="str">
        <f t="shared" si="22"/>
        <v/>
      </c>
      <c r="P166" s="48" t="str">
        <f t="shared" si="23"/>
        <v/>
      </c>
      <c r="Q166" s="35">
        <f t="shared" si="24"/>
        <v>39.044826141600318</v>
      </c>
      <c r="R166" s="45">
        <f t="shared" si="26"/>
        <v>15.543951261966903</v>
      </c>
      <c r="S166" s="33">
        <f t="shared" si="25"/>
        <v>52.092274678111615</v>
      </c>
      <c r="T166" s="101" t="s">
        <v>2023</v>
      </c>
    </row>
    <row r="167" spans="1:20" ht="24" customHeight="1">
      <c r="A167" s="90" t="s">
        <v>445</v>
      </c>
      <c r="B167" s="90" t="s">
        <v>811</v>
      </c>
      <c r="C167" s="9">
        <v>27.99</v>
      </c>
      <c r="D167" s="9">
        <v>27.87</v>
      </c>
      <c r="E167" s="9">
        <v>34.58</v>
      </c>
      <c r="F167" s="9">
        <v>20.52</v>
      </c>
      <c r="G167" s="4">
        <v>0</v>
      </c>
      <c r="H167" s="10">
        <v>881759</v>
      </c>
      <c r="I167" s="4"/>
      <c r="J167" s="3">
        <f t="shared" si="18"/>
        <v>357.27045373347624</v>
      </c>
      <c r="K167" s="3">
        <f t="shared" si="19"/>
        <v>-0.42872454448016351</v>
      </c>
      <c r="L167" s="9">
        <f t="shared" si="20"/>
        <v>-0.42872454448016351</v>
      </c>
      <c r="M167" s="3"/>
      <c r="N167" s="4">
        <f t="shared" si="21"/>
        <v>80.59572006940428</v>
      </c>
      <c r="O167" s="39" t="str">
        <f t="shared" si="22"/>
        <v/>
      </c>
      <c r="P167" s="48" t="str">
        <f t="shared" si="23"/>
        <v/>
      </c>
      <c r="Q167" s="21">
        <f t="shared" si="24"/>
        <v>68.518518518518505</v>
      </c>
      <c r="R167" s="45">
        <f t="shared" si="26"/>
        <v>24.076067456045912</v>
      </c>
      <c r="S167" s="100">
        <f t="shared" si="25"/>
        <v>52.275960170697026</v>
      </c>
      <c r="T167" s="101" t="s">
        <v>2024</v>
      </c>
    </row>
    <row r="168" spans="1:20" ht="24" customHeight="1">
      <c r="A168" s="90" t="s">
        <v>435</v>
      </c>
      <c r="B168" s="90" t="s">
        <v>806</v>
      </c>
      <c r="C168" s="36">
        <v>63.79</v>
      </c>
      <c r="D168" s="9">
        <v>63.7</v>
      </c>
      <c r="E168" s="9">
        <v>74.98</v>
      </c>
      <c r="F168" s="9">
        <v>51.34</v>
      </c>
      <c r="G168" s="4">
        <v>55.5</v>
      </c>
      <c r="H168" s="10">
        <v>793078</v>
      </c>
      <c r="I168" s="4"/>
      <c r="J168" s="32">
        <f t="shared" si="18"/>
        <v>156.76438313215237</v>
      </c>
      <c r="K168" s="32">
        <f t="shared" si="19"/>
        <v>-0.1410879448189295</v>
      </c>
      <c r="L168" s="33">
        <f t="shared" si="20"/>
        <v>-0.1410879448189295</v>
      </c>
      <c r="M168" s="3"/>
      <c r="N168" s="34">
        <f t="shared" si="21"/>
        <v>42.094455852156059</v>
      </c>
      <c r="O168" s="38" t="str">
        <f t="shared" si="22"/>
        <v/>
      </c>
      <c r="P168" s="48" t="str">
        <f t="shared" si="23"/>
        <v/>
      </c>
      <c r="Q168" s="35">
        <f t="shared" si="24"/>
        <v>46.045968056096598</v>
      </c>
      <c r="R168" s="45">
        <f t="shared" si="26"/>
        <v>17.708006279434851</v>
      </c>
      <c r="S168" s="33">
        <f t="shared" si="25"/>
        <v>52.284263959390863</v>
      </c>
      <c r="T168" s="101" t="s">
        <v>2024</v>
      </c>
    </row>
    <row r="169" spans="1:20" ht="24" customHeight="1">
      <c r="A169" s="90" t="s">
        <v>523</v>
      </c>
      <c r="B169" s="90" t="s">
        <v>1318</v>
      </c>
      <c r="C169" s="36">
        <v>29.5</v>
      </c>
      <c r="D169" s="9">
        <v>29.76</v>
      </c>
      <c r="E169" s="9">
        <v>38.43</v>
      </c>
      <c r="F169" s="9">
        <v>20.22</v>
      </c>
      <c r="G169" s="4">
        <v>28.46</v>
      </c>
      <c r="H169" s="10">
        <v>1891185</v>
      </c>
      <c r="I169" s="4"/>
      <c r="J169" s="32">
        <f t="shared" si="18"/>
        <v>338.9830508474576</v>
      </c>
      <c r="K169" s="32">
        <f t="shared" si="19"/>
        <v>0.88135593220339814</v>
      </c>
      <c r="L169" s="33">
        <f t="shared" si="20"/>
        <v>0.88135593220339814</v>
      </c>
      <c r="M169" s="3"/>
      <c r="N169" s="34">
        <f t="shared" si="21"/>
        <v>13.039117352056175</v>
      </c>
      <c r="O169" s="38" t="str">
        <f t="shared" si="22"/>
        <v/>
      </c>
      <c r="P169" s="48" t="str">
        <f t="shared" si="23"/>
        <v/>
      </c>
      <c r="Q169" s="35">
        <f t="shared" si="24"/>
        <v>90.059347181008917</v>
      </c>
      <c r="R169" s="45">
        <f t="shared" si="26"/>
        <v>29.133064516129025</v>
      </c>
      <c r="S169" s="33">
        <f t="shared" si="25"/>
        <v>52.388797364085676</v>
      </c>
      <c r="T169" s="101" t="s">
        <v>2024</v>
      </c>
    </row>
    <row r="170" spans="1:20" ht="24" customHeight="1">
      <c r="A170" s="90" t="s">
        <v>1154</v>
      </c>
      <c r="B170" s="90" t="s">
        <v>1155</v>
      </c>
      <c r="C170" s="9">
        <v>71.58</v>
      </c>
      <c r="D170" s="9">
        <v>71.95</v>
      </c>
      <c r="E170" s="9">
        <v>83.86</v>
      </c>
      <c r="F170" s="9">
        <v>58.83</v>
      </c>
      <c r="G170" s="4">
        <v>63.61</v>
      </c>
      <c r="H170" s="10">
        <v>832497</v>
      </c>
      <c r="I170" s="4"/>
      <c r="J170" s="3">
        <f t="shared" si="18"/>
        <v>139.70382788488405</v>
      </c>
      <c r="K170" s="3">
        <f t="shared" si="19"/>
        <v>0.51690416317407006</v>
      </c>
      <c r="L170" s="9">
        <f t="shared" si="20"/>
        <v>0.51690416317407006</v>
      </c>
      <c r="M170" s="3"/>
      <c r="N170" s="4">
        <f t="shared" si="21"/>
        <v>41.185185185185205</v>
      </c>
      <c r="O170" s="39" t="str">
        <f t="shared" si="22"/>
        <v/>
      </c>
      <c r="P170" s="48" t="str">
        <f t="shared" si="23"/>
        <v/>
      </c>
      <c r="Q170" s="21">
        <f t="shared" si="24"/>
        <v>42.546319904810481</v>
      </c>
      <c r="R170" s="45">
        <f t="shared" si="26"/>
        <v>16.553161917998604</v>
      </c>
      <c r="S170" s="100">
        <f t="shared" si="25"/>
        <v>52.417099480623271</v>
      </c>
      <c r="T170" s="101" t="s">
        <v>2024</v>
      </c>
    </row>
    <row r="171" spans="1:20" ht="24" customHeight="1">
      <c r="A171" s="90" t="s">
        <v>1226</v>
      </c>
      <c r="B171" s="90" t="s">
        <v>1227</v>
      </c>
      <c r="C171" s="9">
        <v>39.119999999999997</v>
      </c>
      <c r="D171" s="9">
        <v>39.24</v>
      </c>
      <c r="E171" s="9">
        <v>46.97</v>
      </c>
      <c r="F171" s="9">
        <v>30.71</v>
      </c>
      <c r="G171" s="4">
        <v>39.18</v>
      </c>
      <c r="H171" s="10">
        <v>1028057</v>
      </c>
      <c r="I171" s="4"/>
      <c r="J171" s="3">
        <f t="shared" si="18"/>
        <v>255.62372188139062</v>
      </c>
      <c r="K171" s="3">
        <f t="shared" si="19"/>
        <v>0.30674846625768915</v>
      </c>
      <c r="L171" s="9">
        <f t="shared" si="20"/>
        <v>0.30674846625768915</v>
      </c>
      <c r="M171" s="3"/>
      <c r="N171" s="4">
        <f t="shared" si="21"/>
        <v>0.77021822849810373</v>
      </c>
      <c r="O171" s="39" t="str">
        <f t="shared" si="22"/>
        <v/>
      </c>
      <c r="P171" s="48" t="str">
        <f t="shared" si="23"/>
        <v/>
      </c>
      <c r="Q171" s="21">
        <f t="shared" si="24"/>
        <v>52.94692282644089</v>
      </c>
      <c r="R171" s="45">
        <f t="shared" si="26"/>
        <v>19.699286442405707</v>
      </c>
      <c r="S171" s="100">
        <f t="shared" si="25"/>
        <v>52.460024600246015</v>
      </c>
      <c r="T171" s="101" t="s">
        <v>2024</v>
      </c>
    </row>
    <row r="172" spans="1:20" ht="24" customHeight="1">
      <c r="A172" s="90" t="s">
        <v>602</v>
      </c>
      <c r="B172" s="90" t="s">
        <v>883</v>
      </c>
      <c r="C172" s="27">
        <v>60.08</v>
      </c>
      <c r="D172" s="27">
        <v>60.32</v>
      </c>
      <c r="E172" s="27">
        <v>71.27</v>
      </c>
      <c r="F172" s="27">
        <v>48.07</v>
      </c>
      <c r="G172" s="26">
        <v>63.95</v>
      </c>
      <c r="H172" s="29">
        <v>249112</v>
      </c>
      <c r="I172" s="26"/>
      <c r="J172" s="3">
        <f t="shared" si="18"/>
        <v>166.44474034620507</v>
      </c>
      <c r="K172" s="3">
        <f t="shared" si="19"/>
        <v>0.39946737683089761</v>
      </c>
      <c r="L172" s="9">
        <f t="shared" si="20"/>
        <v>0.39946737683089761</v>
      </c>
      <c r="M172" s="30"/>
      <c r="N172" s="4">
        <f t="shared" si="21"/>
        <v>-49.590163934426307</v>
      </c>
      <c r="O172" s="39" t="str">
        <f t="shared" si="22"/>
        <v/>
      </c>
      <c r="P172" s="48" t="str">
        <f t="shared" si="23"/>
        <v/>
      </c>
      <c r="Q172" s="21">
        <f t="shared" si="24"/>
        <v>48.262949864780524</v>
      </c>
      <c r="R172" s="45">
        <f t="shared" si="26"/>
        <v>18.153183023872678</v>
      </c>
      <c r="S172" s="100">
        <f t="shared" si="25"/>
        <v>52.801724137931046</v>
      </c>
      <c r="T172" s="101" t="s">
        <v>2024</v>
      </c>
    </row>
    <row r="173" spans="1:20" ht="24" customHeight="1">
      <c r="A173" s="90" t="s">
        <v>458</v>
      </c>
      <c r="B173" s="90" t="s">
        <v>818</v>
      </c>
      <c r="C173" s="36">
        <v>16.239999999999998</v>
      </c>
      <c r="D173" s="9">
        <v>16.25</v>
      </c>
      <c r="E173" s="9">
        <v>19.66</v>
      </c>
      <c r="F173" s="9">
        <v>12.39</v>
      </c>
      <c r="G173" s="4">
        <v>14.57</v>
      </c>
      <c r="H173" s="10">
        <v>7249693</v>
      </c>
      <c r="I173" s="4"/>
      <c r="J173" s="32">
        <f t="shared" si="18"/>
        <v>615.76354679802967</v>
      </c>
      <c r="K173" s="32">
        <f t="shared" si="19"/>
        <v>6.1576354679804268E-2</v>
      </c>
      <c r="L173" s="33">
        <f t="shared" si="20"/>
        <v>6.1576354679804268E-2</v>
      </c>
      <c r="M173" s="3"/>
      <c r="N173" s="34">
        <f t="shared" si="21"/>
        <v>33.005893909626714</v>
      </c>
      <c r="O173" s="38" t="str">
        <f t="shared" si="22"/>
        <v/>
      </c>
      <c r="P173" s="48" t="str">
        <f t="shared" si="23"/>
        <v/>
      </c>
      <c r="Q173" s="35">
        <f t="shared" si="24"/>
        <v>58.676351896690868</v>
      </c>
      <c r="R173" s="45">
        <f t="shared" si="26"/>
        <v>20.984615384615381</v>
      </c>
      <c r="S173" s="33">
        <f t="shared" si="25"/>
        <v>53.094910591471795</v>
      </c>
      <c r="T173" s="101" t="s">
        <v>2024</v>
      </c>
    </row>
    <row r="174" spans="1:20" ht="24" customHeight="1">
      <c r="A174" s="90" t="s">
        <v>1435</v>
      </c>
      <c r="B174" s="90" t="s">
        <v>1436</v>
      </c>
      <c r="C174" s="9">
        <v>50.03</v>
      </c>
      <c r="D174" s="9">
        <v>49.93</v>
      </c>
      <c r="E174" s="9">
        <v>58.26</v>
      </c>
      <c r="F174" s="9">
        <v>40.25</v>
      </c>
      <c r="G174" s="4">
        <v>55.48</v>
      </c>
      <c r="H174" s="10">
        <v>4686390</v>
      </c>
      <c r="I174" s="4"/>
      <c r="J174" s="3">
        <f t="shared" si="18"/>
        <v>199.8800719568259</v>
      </c>
      <c r="K174" s="3">
        <f t="shared" si="19"/>
        <v>-0.19988007195682611</v>
      </c>
      <c r="L174" s="9">
        <f t="shared" si="20"/>
        <v>-0.19988007195682611</v>
      </c>
      <c r="M174" s="3"/>
      <c r="N174" s="4">
        <f t="shared" si="21"/>
        <v>-199.64028776978401</v>
      </c>
      <c r="O174" s="39" t="str">
        <f t="shared" si="22"/>
        <v/>
      </c>
      <c r="P174" s="48" t="str">
        <f t="shared" si="23"/>
        <v/>
      </c>
      <c r="Q174" s="21">
        <f t="shared" si="24"/>
        <v>44.74534161490682</v>
      </c>
      <c r="R174" s="45">
        <f t="shared" si="26"/>
        <v>16.683356699379125</v>
      </c>
      <c r="S174" s="100">
        <f t="shared" si="25"/>
        <v>53.747917823431436</v>
      </c>
      <c r="T174" s="101" t="s">
        <v>2023</v>
      </c>
    </row>
    <row r="175" spans="1:20" ht="24" customHeight="1">
      <c r="A175" s="90" t="s">
        <v>640</v>
      </c>
      <c r="B175" s="90" t="s">
        <v>904</v>
      </c>
      <c r="C175" s="36">
        <v>113.83</v>
      </c>
      <c r="D175" s="9">
        <v>113.27</v>
      </c>
      <c r="E175" s="9">
        <v>133.6</v>
      </c>
      <c r="F175" s="9">
        <v>89.48</v>
      </c>
      <c r="G175" s="4">
        <v>119.51</v>
      </c>
      <c r="H175" s="10">
        <v>1769440</v>
      </c>
      <c r="I175" s="4"/>
      <c r="J175" s="32">
        <f t="shared" si="18"/>
        <v>87.85030308354564</v>
      </c>
      <c r="K175" s="32">
        <f t="shared" si="19"/>
        <v>-0.49196169726786199</v>
      </c>
      <c r="L175" s="33">
        <f t="shared" si="20"/>
        <v>-0.49196169726786199</v>
      </c>
      <c r="M175" s="3"/>
      <c r="N175" s="34">
        <f t="shared" si="21"/>
        <v>-44.286728176011451</v>
      </c>
      <c r="O175" s="38" t="str">
        <f t="shared" si="22"/>
        <v/>
      </c>
      <c r="P175" s="48" t="str">
        <f t="shared" si="23"/>
        <v/>
      </c>
      <c r="Q175" s="35">
        <f t="shared" si="24"/>
        <v>49.30710773357174</v>
      </c>
      <c r="R175" s="45">
        <f t="shared" si="26"/>
        <v>17.948265207027458</v>
      </c>
      <c r="S175" s="33">
        <f t="shared" si="25"/>
        <v>53.921124206708967</v>
      </c>
      <c r="T175" s="101" t="s">
        <v>2023</v>
      </c>
    </row>
    <row r="176" spans="1:20" ht="24" customHeight="1">
      <c r="A176" s="90" t="s">
        <v>505</v>
      </c>
      <c r="B176" s="90" t="s">
        <v>1300</v>
      </c>
      <c r="C176" s="9">
        <v>382.94</v>
      </c>
      <c r="D176" s="9">
        <v>375.63</v>
      </c>
      <c r="E176" s="9">
        <v>446.01</v>
      </c>
      <c r="F176" s="9">
        <v>292.47000000000003</v>
      </c>
      <c r="G176" s="4">
        <v>356.32</v>
      </c>
      <c r="H176" s="10">
        <v>3231909</v>
      </c>
      <c r="I176" s="4"/>
      <c r="J176" s="3">
        <f t="shared" si="18"/>
        <v>26.113751501540712</v>
      </c>
      <c r="K176" s="3">
        <f t="shared" si="19"/>
        <v>-1.9089152347626315</v>
      </c>
      <c r="L176" s="9">
        <f t="shared" si="20"/>
        <v>-1.9089152347626315</v>
      </c>
      <c r="M176" s="3"/>
      <c r="N176" s="4">
        <f t="shared" si="21"/>
        <v>21.529713457464602</v>
      </c>
      <c r="O176" s="39" t="str">
        <f t="shared" si="22"/>
        <v/>
      </c>
      <c r="P176" s="48" t="str">
        <f t="shared" si="23"/>
        <v/>
      </c>
      <c r="Q176" s="21">
        <f t="shared" si="24"/>
        <v>52.497692070981628</v>
      </c>
      <c r="R176" s="45">
        <f t="shared" si="26"/>
        <v>18.736522641961507</v>
      </c>
      <c r="S176" s="100">
        <f t="shared" si="25"/>
        <v>54.161781946072672</v>
      </c>
      <c r="T176" s="101" t="s">
        <v>2023</v>
      </c>
    </row>
    <row r="177" spans="1:20" ht="24" customHeight="1">
      <c r="A177" s="90" t="s">
        <v>504</v>
      </c>
      <c r="B177" s="90" t="s">
        <v>842</v>
      </c>
      <c r="C177" s="36">
        <v>54.71</v>
      </c>
      <c r="D177" s="9">
        <v>54.98</v>
      </c>
      <c r="E177" s="9">
        <v>64.02</v>
      </c>
      <c r="F177" s="9">
        <v>44.28</v>
      </c>
      <c r="G177" s="4">
        <v>51.3</v>
      </c>
      <c r="H177" s="10">
        <v>1990670</v>
      </c>
      <c r="I177" s="4"/>
      <c r="J177" s="32">
        <f t="shared" si="18"/>
        <v>182.78194114421495</v>
      </c>
      <c r="K177" s="32">
        <f t="shared" si="19"/>
        <v>0.49351124108938382</v>
      </c>
      <c r="L177" s="33">
        <f t="shared" si="20"/>
        <v>0.49351124108938382</v>
      </c>
      <c r="M177" s="3"/>
      <c r="N177" s="34">
        <f t="shared" si="21"/>
        <v>28.930817610062896</v>
      </c>
      <c r="O177" s="38" t="str">
        <f t="shared" si="22"/>
        <v/>
      </c>
      <c r="P177" s="48" t="str">
        <f t="shared" si="23"/>
        <v/>
      </c>
      <c r="Q177" s="35">
        <f t="shared" si="24"/>
        <v>44.579945799457988</v>
      </c>
      <c r="R177" s="45">
        <f t="shared" si="26"/>
        <v>16.442342670061837</v>
      </c>
      <c r="S177" s="33">
        <f t="shared" si="25"/>
        <v>54.204660587639303</v>
      </c>
      <c r="T177" s="101" t="s">
        <v>2024</v>
      </c>
    </row>
    <row r="178" spans="1:20" ht="24" customHeight="1">
      <c r="A178" s="90" t="s">
        <v>1223</v>
      </c>
      <c r="B178" s="90" t="s">
        <v>1224</v>
      </c>
      <c r="C178" s="28">
        <v>148.87</v>
      </c>
      <c r="D178" s="9">
        <v>146.82</v>
      </c>
      <c r="E178" s="9">
        <v>182.17</v>
      </c>
      <c r="F178" s="9">
        <v>104.64</v>
      </c>
      <c r="G178" s="4">
        <v>136.61000000000001</v>
      </c>
      <c r="H178" s="10">
        <v>329300</v>
      </c>
      <c r="I178" s="4"/>
      <c r="J178" s="3">
        <f t="shared" si="18"/>
        <v>67.172701014307776</v>
      </c>
      <c r="K178" s="3">
        <f t="shared" si="19"/>
        <v>-1.3770403707933143</v>
      </c>
      <c r="L178" s="9">
        <f t="shared" si="20"/>
        <v>-1.3770403707933143</v>
      </c>
      <c r="M178" s="3"/>
      <c r="N178" s="4">
        <f t="shared" si="21"/>
        <v>22.410008779631223</v>
      </c>
      <c r="O178" s="39" t="str">
        <f t="shared" si="22"/>
        <v/>
      </c>
      <c r="P178" s="48" t="str">
        <f t="shared" si="23"/>
        <v/>
      </c>
      <c r="Q178" s="21">
        <f t="shared" si="24"/>
        <v>74.092125382262978</v>
      </c>
      <c r="R178" s="45">
        <f t="shared" si="26"/>
        <v>24.077101212368881</v>
      </c>
      <c r="S178" s="100">
        <f t="shared" si="25"/>
        <v>54.404746549722688</v>
      </c>
      <c r="T178" s="101" t="s">
        <v>2023</v>
      </c>
    </row>
    <row r="179" spans="1:20" ht="24" customHeight="1">
      <c r="A179" s="90" t="s">
        <v>672</v>
      </c>
      <c r="B179" s="90" t="s">
        <v>1443</v>
      </c>
      <c r="C179" s="31">
        <v>177.06</v>
      </c>
      <c r="D179" s="9">
        <v>178.56</v>
      </c>
      <c r="E179" s="9">
        <v>211.46</v>
      </c>
      <c r="F179" s="9">
        <v>138.65</v>
      </c>
      <c r="G179" s="4">
        <v>198.91</v>
      </c>
      <c r="H179" s="10">
        <v>706228</v>
      </c>
      <c r="I179" s="4"/>
      <c r="J179" s="32">
        <f t="shared" si="18"/>
        <v>56.478030046311986</v>
      </c>
      <c r="K179" s="32">
        <f t="shared" si="19"/>
        <v>0.84717045069468977</v>
      </c>
      <c r="L179" s="33">
        <f t="shared" si="20"/>
        <v>0.84717045069468977</v>
      </c>
      <c r="M179" s="3"/>
      <c r="N179" s="34">
        <f t="shared" si="21"/>
        <v>-162.15139442231057</v>
      </c>
      <c r="O179" s="38" t="str">
        <f t="shared" si="22"/>
        <v/>
      </c>
      <c r="P179" s="48" t="str">
        <f t="shared" si="23"/>
        <v/>
      </c>
      <c r="Q179" s="35">
        <f t="shared" si="24"/>
        <v>52.513523260007219</v>
      </c>
      <c r="R179" s="45">
        <f t="shared" si="26"/>
        <v>18.425179211469533</v>
      </c>
      <c r="S179" s="33">
        <f t="shared" si="25"/>
        <v>54.813899189671737</v>
      </c>
      <c r="T179" s="101" t="s">
        <v>2023</v>
      </c>
    </row>
    <row r="180" spans="1:20" ht="24" customHeight="1">
      <c r="A180" s="90" t="s">
        <v>1218</v>
      </c>
      <c r="B180" s="90" t="s">
        <v>1219</v>
      </c>
      <c r="C180" s="31">
        <v>50.84</v>
      </c>
      <c r="D180" s="9">
        <v>51.71</v>
      </c>
      <c r="E180" s="9">
        <v>61.08</v>
      </c>
      <c r="F180" s="9">
        <v>40.340000000000003</v>
      </c>
      <c r="G180" s="4">
        <v>45.05</v>
      </c>
      <c r="H180" s="10">
        <v>260933</v>
      </c>
      <c r="I180" s="4"/>
      <c r="J180" s="32">
        <f t="shared" si="18"/>
        <v>196.69551534225019</v>
      </c>
      <c r="K180" s="32">
        <f t="shared" si="19"/>
        <v>1.7112509834775746</v>
      </c>
      <c r="L180" s="33">
        <f t="shared" si="20"/>
        <v>1.7112509834775746</v>
      </c>
      <c r="M180" s="3"/>
      <c r="N180" s="34">
        <f t="shared" si="21"/>
        <v>41.547099189020607</v>
      </c>
      <c r="O180" s="38" t="str">
        <f t="shared" si="22"/>
        <v/>
      </c>
      <c r="P180" s="48" t="str">
        <f t="shared" si="23"/>
        <v/>
      </c>
      <c r="Q180" s="35">
        <f t="shared" si="24"/>
        <v>51.412989588497759</v>
      </c>
      <c r="R180" s="45">
        <f t="shared" si="26"/>
        <v>18.120286211564498</v>
      </c>
      <c r="S180" s="33">
        <f t="shared" si="25"/>
        <v>54.821600771456126</v>
      </c>
      <c r="T180" s="101" t="s">
        <v>2024</v>
      </c>
    </row>
    <row r="181" spans="1:20" ht="24" customHeight="1">
      <c r="A181" s="90" t="s">
        <v>1257</v>
      </c>
      <c r="B181" s="90" t="s">
        <v>1258</v>
      </c>
      <c r="C181" s="28">
        <v>20.18</v>
      </c>
      <c r="D181" s="9">
        <v>20.37</v>
      </c>
      <c r="E181" s="9">
        <v>23.77</v>
      </c>
      <c r="F181" s="9">
        <v>16.2</v>
      </c>
      <c r="G181" s="4">
        <v>19.170000000000002</v>
      </c>
      <c r="H181" s="10">
        <v>639713</v>
      </c>
      <c r="I181" s="4"/>
      <c r="J181" s="3">
        <f t="shared" si="18"/>
        <v>495.54013875123889</v>
      </c>
      <c r="K181" s="3">
        <f t="shared" si="19"/>
        <v>0.94152626362735692</v>
      </c>
      <c r="L181" s="9">
        <f t="shared" si="20"/>
        <v>0.94152626362735692</v>
      </c>
      <c r="M181" s="3"/>
      <c r="N181" s="4">
        <f t="shared" si="21"/>
        <v>26.086956521739125</v>
      </c>
      <c r="O181" s="39" t="str">
        <f t="shared" si="22"/>
        <v/>
      </c>
      <c r="P181" s="48" t="str">
        <f t="shared" si="23"/>
        <v/>
      </c>
      <c r="Q181" s="21">
        <f t="shared" si="24"/>
        <v>46.728395061728392</v>
      </c>
      <c r="R181" s="45">
        <f t="shared" si="26"/>
        <v>16.691212567501211</v>
      </c>
      <c r="S181" s="100">
        <f t="shared" si="25"/>
        <v>55.085865257595792</v>
      </c>
      <c r="T181" s="101" t="s">
        <v>2024</v>
      </c>
    </row>
    <row r="182" spans="1:20" ht="24" customHeight="1">
      <c r="A182" s="90" t="s">
        <v>1373</v>
      </c>
      <c r="B182" s="90" t="s">
        <v>1374</v>
      </c>
      <c r="C182" s="28">
        <v>48.01</v>
      </c>
      <c r="D182" s="9">
        <v>47.53</v>
      </c>
      <c r="E182" s="9">
        <v>56.86</v>
      </c>
      <c r="F182" s="9">
        <v>35.880000000000003</v>
      </c>
      <c r="G182" s="4">
        <v>50.21</v>
      </c>
      <c r="H182" s="10">
        <v>392009</v>
      </c>
      <c r="I182" s="4"/>
      <c r="J182" s="3">
        <f t="shared" si="18"/>
        <v>208.28993959591753</v>
      </c>
      <c r="K182" s="3">
        <f t="shared" si="19"/>
        <v>-0.99979171006039369</v>
      </c>
      <c r="L182" s="9">
        <f t="shared" si="20"/>
        <v>-0.99979171006039369</v>
      </c>
      <c r="M182" s="3"/>
      <c r="N182" s="4">
        <f t="shared" si="21"/>
        <v>-40.300751879699256</v>
      </c>
      <c r="O182" s="39" t="str">
        <f t="shared" si="22"/>
        <v/>
      </c>
      <c r="P182" s="48" t="str">
        <f t="shared" si="23"/>
        <v/>
      </c>
      <c r="Q182" s="21">
        <f t="shared" si="24"/>
        <v>58.47268673355628</v>
      </c>
      <c r="R182" s="45">
        <f t="shared" si="26"/>
        <v>19.629707553124341</v>
      </c>
      <c r="S182" s="100">
        <f t="shared" si="25"/>
        <v>55.529075309818872</v>
      </c>
      <c r="T182" s="101" t="s">
        <v>2024</v>
      </c>
    </row>
    <row r="183" spans="1:20" ht="24" customHeight="1">
      <c r="A183" s="90" t="s">
        <v>1290</v>
      </c>
      <c r="B183" s="90" t="s">
        <v>1291</v>
      </c>
      <c r="C183" s="28">
        <v>15.92</v>
      </c>
      <c r="D183" s="9">
        <v>15.91</v>
      </c>
      <c r="E183" s="9">
        <v>19.38</v>
      </c>
      <c r="F183" s="9">
        <v>11.57</v>
      </c>
      <c r="G183" s="4">
        <v>16.54</v>
      </c>
      <c r="H183" s="10">
        <v>1251011</v>
      </c>
      <c r="I183" s="4"/>
      <c r="J183" s="3">
        <f t="shared" si="18"/>
        <v>628.14070351758789</v>
      </c>
      <c r="K183" s="3">
        <f t="shared" si="19"/>
        <v>-6.2814070351757678E-2</v>
      </c>
      <c r="L183" s="9">
        <f t="shared" si="20"/>
        <v>-6.2814070351757678E-2</v>
      </c>
      <c r="M183" s="3"/>
      <c r="N183" s="4">
        <f t="shared" si="21"/>
        <v>-22.18309859154926</v>
      </c>
      <c r="O183" s="39" t="str">
        <f t="shared" si="22"/>
        <v/>
      </c>
      <c r="P183" s="48" t="str">
        <f t="shared" si="23"/>
        <v/>
      </c>
      <c r="Q183" s="21">
        <f t="shared" si="24"/>
        <v>67.502160760587699</v>
      </c>
      <c r="R183" s="45">
        <f t="shared" si="26"/>
        <v>21.810182275298541</v>
      </c>
      <c r="S183" s="33">
        <f t="shared" si="25"/>
        <v>55.569782330345717</v>
      </c>
      <c r="T183" s="101" t="s">
        <v>2023</v>
      </c>
    </row>
    <row r="184" spans="1:20" ht="24" customHeight="1">
      <c r="A184" s="90" t="s">
        <v>493</v>
      </c>
      <c r="B184" s="90" t="s">
        <v>837</v>
      </c>
      <c r="C184" s="31">
        <v>43.94</v>
      </c>
      <c r="D184" s="9">
        <v>44.32</v>
      </c>
      <c r="E184" s="9">
        <v>50.37</v>
      </c>
      <c r="F184" s="9">
        <v>36.74</v>
      </c>
      <c r="G184" s="4">
        <v>43.46</v>
      </c>
      <c r="H184" s="10">
        <v>3417987</v>
      </c>
      <c r="I184" s="4"/>
      <c r="J184" s="32">
        <f t="shared" si="18"/>
        <v>227.58306781975423</v>
      </c>
      <c r="K184" s="32">
        <f t="shared" si="19"/>
        <v>0.86481565771507896</v>
      </c>
      <c r="L184" s="33">
        <f t="shared" si="20"/>
        <v>0.86481565771507896</v>
      </c>
      <c r="M184" s="3"/>
      <c r="N184" s="34">
        <f t="shared" si="21"/>
        <v>12.445730824891459</v>
      </c>
      <c r="O184" s="38" t="str">
        <f t="shared" si="22"/>
        <v/>
      </c>
      <c r="P184" s="48" t="str">
        <f t="shared" si="23"/>
        <v/>
      </c>
      <c r="Q184" s="35">
        <f t="shared" si="24"/>
        <v>37.098530212302649</v>
      </c>
      <c r="R184" s="45">
        <f t="shared" si="26"/>
        <v>13.650722021660645</v>
      </c>
      <c r="S184" s="33">
        <f t="shared" si="25"/>
        <v>55.612619222303742</v>
      </c>
      <c r="T184" s="101" t="s">
        <v>2024</v>
      </c>
    </row>
    <row r="185" spans="1:20" ht="24" customHeight="1">
      <c r="A185" s="90" t="s">
        <v>507</v>
      </c>
      <c r="B185" s="90" t="s">
        <v>1289</v>
      </c>
      <c r="C185" s="28">
        <v>432.83</v>
      </c>
      <c r="D185" s="9">
        <v>434.75</v>
      </c>
      <c r="E185" s="9">
        <v>492</v>
      </c>
      <c r="F185" s="9">
        <v>360.79</v>
      </c>
      <c r="G185" s="4">
        <v>453.91</v>
      </c>
      <c r="H185" s="10">
        <v>337363</v>
      </c>
      <c r="I185" s="4"/>
      <c r="J185" s="3">
        <f t="shared" si="18"/>
        <v>23.103758981586306</v>
      </c>
      <c r="K185" s="3">
        <f t="shared" si="19"/>
        <v>0.44359217244644977</v>
      </c>
      <c r="L185" s="9">
        <f t="shared" si="20"/>
        <v>0.44359217244644977</v>
      </c>
      <c r="M185" s="3"/>
      <c r="N185" s="4">
        <f t="shared" si="21"/>
        <v>-50.301916513520709</v>
      </c>
      <c r="O185" s="39" t="str">
        <f t="shared" si="22"/>
        <v/>
      </c>
      <c r="P185" s="48" t="str">
        <f t="shared" si="23"/>
        <v/>
      </c>
      <c r="Q185" s="21">
        <f t="shared" si="24"/>
        <v>36.367415948335591</v>
      </c>
      <c r="R185" s="45">
        <f t="shared" si="26"/>
        <v>13.168487636572745</v>
      </c>
      <c r="S185" s="33">
        <f t="shared" si="25"/>
        <v>56.367654904351795</v>
      </c>
      <c r="T185" s="101" t="s">
        <v>2023</v>
      </c>
    </row>
    <row r="186" spans="1:20" ht="24" customHeight="1">
      <c r="A186" s="90" t="s">
        <v>661</v>
      </c>
      <c r="B186" s="90" t="s">
        <v>1455</v>
      </c>
      <c r="C186" s="31">
        <v>718.18</v>
      </c>
      <c r="D186" s="9">
        <v>711.74</v>
      </c>
      <c r="E186" s="9">
        <v>873.51</v>
      </c>
      <c r="F186" s="9">
        <v>500.74</v>
      </c>
      <c r="G186" s="4">
        <v>788.31</v>
      </c>
      <c r="H186" s="10">
        <v>65400</v>
      </c>
      <c r="I186" s="4"/>
      <c r="J186" s="32">
        <f t="shared" si="18"/>
        <v>13.924085883761732</v>
      </c>
      <c r="K186" s="32">
        <f t="shared" si="19"/>
        <v>-0.8967111309142517</v>
      </c>
      <c r="L186" s="33">
        <f t="shared" si="20"/>
        <v>-0.8967111309142517</v>
      </c>
      <c r="M186" s="3"/>
      <c r="N186" s="34">
        <f t="shared" si="21"/>
        <v>-89.870892018779216</v>
      </c>
      <c r="O186" s="38" t="str">
        <f t="shared" si="22"/>
        <v/>
      </c>
      <c r="P186" s="48" t="str">
        <f t="shared" si="23"/>
        <v/>
      </c>
      <c r="Q186" s="35">
        <f t="shared" si="24"/>
        <v>74.443823141750201</v>
      </c>
      <c r="R186" s="45">
        <f t="shared" si="26"/>
        <v>22.728805462668955</v>
      </c>
      <c r="S186" s="33">
        <f t="shared" si="25"/>
        <v>56.603267430318965</v>
      </c>
      <c r="T186" s="101" t="s">
        <v>2023</v>
      </c>
    </row>
    <row r="187" spans="1:20" s="37" customFormat="1" ht="24" customHeight="1">
      <c r="A187" s="90" t="s">
        <v>1426</v>
      </c>
      <c r="B187" s="90" t="s">
        <v>1427</v>
      </c>
      <c r="C187" s="41">
        <v>10.74</v>
      </c>
      <c r="D187" s="41">
        <v>10.58</v>
      </c>
      <c r="E187" s="41">
        <v>14.13</v>
      </c>
      <c r="F187" s="41">
        <v>5.91</v>
      </c>
      <c r="G187" s="42">
        <v>12.58</v>
      </c>
      <c r="H187" s="43">
        <v>1369286</v>
      </c>
      <c r="I187" s="42"/>
      <c r="J187" s="44">
        <f t="shared" si="18"/>
        <v>931.09869646182494</v>
      </c>
      <c r="K187" s="44">
        <f t="shared" si="19"/>
        <v>-1.4897579143389184</v>
      </c>
      <c r="L187" s="41">
        <f t="shared" si="20"/>
        <v>-1.4897579143389184</v>
      </c>
      <c r="M187" s="44"/>
      <c r="N187" s="42">
        <f t="shared" si="21"/>
        <v>-129.03225806451607</v>
      </c>
      <c r="O187" s="91" t="str">
        <f t="shared" si="22"/>
        <v/>
      </c>
      <c r="P187" s="48" t="str">
        <f t="shared" si="23"/>
        <v/>
      </c>
      <c r="Q187" s="92">
        <f t="shared" si="24"/>
        <v>139.08629441624365</v>
      </c>
      <c r="R187" s="45">
        <f t="shared" si="26"/>
        <v>33.553875236294893</v>
      </c>
      <c r="S187" s="100">
        <f t="shared" si="25"/>
        <v>56.812652068126518</v>
      </c>
      <c r="T187" s="101" t="s">
        <v>2023</v>
      </c>
    </row>
    <row r="188" spans="1:20" ht="24" customHeight="1">
      <c r="A188" s="90" t="s">
        <v>1276</v>
      </c>
      <c r="B188" s="90" t="s">
        <v>1277</v>
      </c>
      <c r="C188" s="9">
        <v>65.83</v>
      </c>
      <c r="D188" s="9">
        <v>65.680000000000007</v>
      </c>
      <c r="E188" s="9">
        <v>74.83</v>
      </c>
      <c r="F188" s="9">
        <v>53.38</v>
      </c>
      <c r="G188" s="4">
        <v>62.04</v>
      </c>
      <c r="H188" s="10">
        <v>453804</v>
      </c>
      <c r="I188" s="4"/>
      <c r="J188" s="3">
        <f t="shared" si="18"/>
        <v>151.90642564180465</v>
      </c>
      <c r="K188" s="3">
        <f t="shared" si="19"/>
        <v>-0.22785963846269075</v>
      </c>
      <c r="L188" s="9">
        <f t="shared" si="20"/>
        <v>-0.22785963846269075</v>
      </c>
      <c r="M188" s="3"/>
      <c r="N188" s="4">
        <f t="shared" si="21"/>
        <v>28.459734167318281</v>
      </c>
      <c r="O188" s="39" t="str">
        <f t="shared" si="22"/>
        <v/>
      </c>
      <c r="P188" s="48" t="str">
        <f t="shared" si="23"/>
        <v/>
      </c>
      <c r="Q188" s="21">
        <f t="shared" si="24"/>
        <v>40.183589359310588</v>
      </c>
      <c r="R188" s="45">
        <f t="shared" si="26"/>
        <v>13.931181485992683</v>
      </c>
      <c r="S188" s="100">
        <f t="shared" si="25"/>
        <v>57.342657342657375</v>
      </c>
      <c r="T188" s="101" t="s">
        <v>2024</v>
      </c>
    </row>
    <row r="189" spans="1:20" ht="24" customHeight="1">
      <c r="A189" s="90" t="s">
        <v>489</v>
      </c>
      <c r="B189" s="90" t="s">
        <v>835</v>
      </c>
      <c r="C189" s="36">
        <v>18</v>
      </c>
      <c r="D189" s="9">
        <v>18.03</v>
      </c>
      <c r="E189" s="9">
        <v>21.22</v>
      </c>
      <c r="F189" s="9">
        <v>13.65</v>
      </c>
      <c r="G189" s="4">
        <v>17.09</v>
      </c>
      <c r="H189" s="10">
        <v>5005627</v>
      </c>
      <c r="I189" s="4"/>
      <c r="J189" s="32">
        <f t="shared" si="18"/>
        <v>555.55555555555554</v>
      </c>
      <c r="K189" s="32">
        <f t="shared" si="19"/>
        <v>0.16666666666667052</v>
      </c>
      <c r="L189" s="33">
        <f t="shared" si="20"/>
        <v>0.16666666666667052</v>
      </c>
      <c r="M189" s="3"/>
      <c r="N189" s="34">
        <f t="shared" si="21"/>
        <v>22.760290556900763</v>
      </c>
      <c r="O189" s="38" t="str">
        <f t="shared" si="22"/>
        <v/>
      </c>
      <c r="P189" s="48" t="str">
        <f t="shared" si="23"/>
        <v/>
      </c>
      <c r="Q189" s="35">
        <f t="shared" si="24"/>
        <v>55.457875457875438</v>
      </c>
      <c r="R189" s="45">
        <f t="shared" si="26"/>
        <v>17.692734331669424</v>
      </c>
      <c r="S189" s="33">
        <f t="shared" si="25"/>
        <v>57.859973579920762</v>
      </c>
      <c r="T189" s="101" t="s">
        <v>2024</v>
      </c>
    </row>
    <row r="190" spans="1:20" ht="24" customHeight="1">
      <c r="A190" s="90" t="s">
        <v>1209</v>
      </c>
      <c r="B190" s="90" t="s">
        <v>1210</v>
      </c>
      <c r="C190" s="36">
        <v>50.38</v>
      </c>
      <c r="D190" s="9">
        <v>49.1</v>
      </c>
      <c r="E190" s="9">
        <v>56.51</v>
      </c>
      <c r="F190" s="9">
        <v>38.9</v>
      </c>
      <c r="G190" s="4">
        <v>44.14</v>
      </c>
      <c r="H190" s="10">
        <v>665479</v>
      </c>
      <c r="I190" s="4"/>
      <c r="J190" s="32">
        <f t="shared" si="18"/>
        <v>198.49146486701071</v>
      </c>
      <c r="K190" s="32">
        <f t="shared" si="19"/>
        <v>-2.5406907502977361</v>
      </c>
      <c r="L190" s="33">
        <f t="shared" si="20"/>
        <v>-2.5406907502977361</v>
      </c>
      <c r="M190" s="3"/>
      <c r="N190" s="34">
        <f t="shared" si="21"/>
        <v>40.097008892481831</v>
      </c>
      <c r="O190" s="38" t="str">
        <f t="shared" si="22"/>
        <v/>
      </c>
      <c r="P190" s="48" t="str">
        <f t="shared" si="23"/>
        <v/>
      </c>
      <c r="Q190" s="35">
        <f t="shared" si="24"/>
        <v>45.269922879177372</v>
      </c>
      <c r="R190" s="45">
        <f t="shared" si="26"/>
        <v>15.091649694501008</v>
      </c>
      <c r="S190" s="33">
        <f t="shared" si="25"/>
        <v>57.921635434412281</v>
      </c>
      <c r="T190" s="101" t="s">
        <v>2024</v>
      </c>
    </row>
    <row r="191" spans="1:20" ht="24" customHeight="1">
      <c r="A191" s="90" t="s">
        <v>642</v>
      </c>
      <c r="B191" s="90" t="s">
        <v>906</v>
      </c>
      <c r="C191" s="36">
        <v>103.85</v>
      </c>
      <c r="D191" s="9">
        <v>99.34</v>
      </c>
      <c r="E191" s="9">
        <v>114.25</v>
      </c>
      <c r="F191" s="9">
        <v>78.67</v>
      </c>
      <c r="G191" s="4">
        <v>106.01</v>
      </c>
      <c r="H191" s="10">
        <v>571271</v>
      </c>
      <c r="I191" s="4"/>
      <c r="J191" s="32">
        <f t="shared" si="18"/>
        <v>96.292729898892645</v>
      </c>
      <c r="K191" s="32">
        <f t="shared" si="19"/>
        <v>-4.3428021184400478</v>
      </c>
      <c r="L191" s="33">
        <f t="shared" si="20"/>
        <v>-4.3428021184400478</v>
      </c>
      <c r="M191" s="3"/>
      <c r="N191" s="34">
        <f t="shared" si="21"/>
        <v>-80.946601941747645</v>
      </c>
      <c r="O191" s="38" t="str">
        <f t="shared" si="22"/>
        <v/>
      </c>
      <c r="P191" s="48" t="str">
        <f t="shared" si="23"/>
        <v/>
      </c>
      <c r="Q191" s="35">
        <f t="shared" si="24"/>
        <v>45.226897165374339</v>
      </c>
      <c r="R191" s="45">
        <f t="shared" si="26"/>
        <v>15.009059794644642</v>
      </c>
      <c r="S191" s="33">
        <f t="shared" si="25"/>
        <v>58.094435075885329</v>
      </c>
      <c r="T191" s="101" t="s">
        <v>2023</v>
      </c>
    </row>
    <row r="192" spans="1:20" ht="24" customHeight="1">
      <c r="A192" s="90" t="s">
        <v>1324</v>
      </c>
      <c r="B192" s="90" t="s">
        <v>1325</v>
      </c>
      <c r="C192" s="36">
        <v>39.299999999999997</v>
      </c>
      <c r="D192" s="9">
        <v>39.49</v>
      </c>
      <c r="E192" s="9">
        <v>47.33</v>
      </c>
      <c r="F192" s="9">
        <v>28.52</v>
      </c>
      <c r="G192" s="4">
        <v>37.47</v>
      </c>
      <c r="H192" s="10">
        <v>229954</v>
      </c>
      <c r="I192" s="4"/>
      <c r="J192" s="32">
        <f t="shared" si="18"/>
        <v>254.45292620865141</v>
      </c>
      <c r="K192" s="32">
        <f t="shared" si="19"/>
        <v>0.48346055979644476</v>
      </c>
      <c r="L192" s="33">
        <f t="shared" si="20"/>
        <v>0.48346055979644476</v>
      </c>
      <c r="M192" s="3"/>
      <c r="N192" s="34">
        <f t="shared" si="21"/>
        <v>20.486815415821535</v>
      </c>
      <c r="O192" s="38" t="str">
        <f t="shared" si="22"/>
        <v/>
      </c>
      <c r="P192" s="48" t="str">
        <f t="shared" si="23"/>
        <v/>
      </c>
      <c r="Q192" s="35">
        <f t="shared" si="24"/>
        <v>65.953716690042057</v>
      </c>
      <c r="R192" s="45">
        <f t="shared" si="26"/>
        <v>19.853127374018719</v>
      </c>
      <c r="S192" s="33">
        <f t="shared" si="25"/>
        <v>58.320042530568863</v>
      </c>
      <c r="T192" s="101" t="s">
        <v>2024</v>
      </c>
    </row>
    <row r="193" spans="1:20" ht="24" customHeight="1">
      <c r="A193" s="90" t="s">
        <v>422</v>
      </c>
      <c r="B193" s="90" t="s">
        <v>800</v>
      </c>
      <c r="C193" s="9">
        <v>102.47</v>
      </c>
      <c r="D193" s="9">
        <v>102.19</v>
      </c>
      <c r="E193" s="9">
        <v>119.14</v>
      </c>
      <c r="F193" s="9">
        <v>78.44</v>
      </c>
      <c r="G193" s="4">
        <v>89.68</v>
      </c>
      <c r="H193" s="10">
        <v>1010479</v>
      </c>
      <c r="I193" s="4"/>
      <c r="J193" s="3">
        <f t="shared" si="18"/>
        <v>97.589538401483367</v>
      </c>
      <c r="K193" s="3">
        <f t="shared" si="19"/>
        <v>-0.27325070752415304</v>
      </c>
      <c r="L193" s="9">
        <f t="shared" si="20"/>
        <v>-0.27325070752415304</v>
      </c>
      <c r="M193" s="3"/>
      <c r="N193" s="4">
        <f t="shared" si="21"/>
        <v>42.46435845213847</v>
      </c>
      <c r="O193" s="39" t="str">
        <f t="shared" si="22"/>
        <v/>
      </c>
      <c r="P193" s="48" t="str">
        <f t="shared" si="23"/>
        <v/>
      </c>
      <c r="Q193" s="21">
        <f t="shared" si="24"/>
        <v>51.886792452830186</v>
      </c>
      <c r="R193" s="45">
        <f t="shared" si="26"/>
        <v>16.586750171249641</v>
      </c>
      <c r="S193" s="100">
        <f t="shared" si="25"/>
        <v>58.353808353808347</v>
      </c>
      <c r="T193" s="101" t="s">
        <v>2024</v>
      </c>
    </row>
    <row r="194" spans="1:20" ht="24" customHeight="1">
      <c r="A194" s="90" t="s">
        <v>490</v>
      </c>
      <c r="B194" s="90" t="s">
        <v>1271</v>
      </c>
      <c r="C194" s="9">
        <v>522.82000000000005</v>
      </c>
      <c r="D194" s="9">
        <v>523.12</v>
      </c>
      <c r="E194" s="9">
        <v>589.32000000000005</v>
      </c>
      <c r="F194" s="9">
        <v>430.24</v>
      </c>
      <c r="G194" s="4">
        <v>505.38</v>
      </c>
      <c r="H194" s="10">
        <v>378502</v>
      </c>
      <c r="I194" s="4"/>
      <c r="J194" s="3">
        <f t="shared" si="18"/>
        <v>19.127041811713397</v>
      </c>
      <c r="K194" s="3">
        <f t="shared" si="19"/>
        <v>5.7381125435140845E-2</v>
      </c>
      <c r="L194" s="9">
        <f t="shared" si="20"/>
        <v>5.7381125435140845E-2</v>
      </c>
      <c r="M194" s="3"/>
      <c r="N194" s="4">
        <f t="shared" si="21"/>
        <v>21.134143435787465</v>
      </c>
      <c r="O194" s="39" t="str">
        <f t="shared" si="22"/>
        <v/>
      </c>
      <c r="P194" s="48" t="str">
        <f t="shared" si="23"/>
        <v/>
      </c>
      <c r="Q194" s="21">
        <f t="shared" si="24"/>
        <v>36.974711788769078</v>
      </c>
      <c r="R194" s="45">
        <f t="shared" si="26"/>
        <v>12.654840189631456</v>
      </c>
      <c r="S194" s="100">
        <f t="shared" si="25"/>
        <v>58.385717877797319</v>
      </c>
      <c r="T194" s="101" t="s">
        <v>2023</v>
      </c>
    </row>
    <row r="195" spans="1:20" ht="24" customHeight="1">
      <c r="A195" s="90" t="s">
        <v>673</v>
      </c>
      <c r="B195" s="90" t="s">
        <v>921</v>
      </c>
      <c r="C195" s="9">
        <v>70.97</v>
      </c>
      <c r="D195" s="9">
        <v>71.55</v>
      </c>
      <c r="E195" s="9">
        <v>80.73</v>
      </c>
      <c r="F195" s="9">
        <v>58.47</v>
      </c>
      <c r="G195" s="4">
        <v>76.959999999999994</v>
      </c>
      <c r="H195" s="10">
        <v>3218071</v>
      </c>
      <c r="I195" s="4"/>
      <c r="J195" s="3">
        <f t="shared" ref="J195:J258" si="27">10000/C195</f>
        <v>140.90460758066789</v>
      </c>
      <c r="K195" s="3">
        <f t="shared" ref="K195:K258" si="28">IF(ISERROR(D195/C195),0,100*(D195/C195-1))</f>
        <v>0.81724672396787934</v>
      </c>
      <c r="L195" s="9">
        <f t="shared" ref="L195:L258" si="29">IF(ISERROR(D195/C195),0,100*(D195/C195-1))</f>
        <v>0.81724672396787934</v>
      </c>
      <c r="M195" s="3"/>
      <c r="N195" s="4">
        <f t="shared" ref="N195:N258" si="30">IF(AND(E195&gt;G195,E195&gt;D195),100*(D195-G195)/(E195-G195),IF(D195&gt;=E195,100,""))</f>
        <v>-143.50132625994647</v>
      </c>
      <c r="O195" s="39" t="str">
        <f t="shared" ref="O195:O258" si="31">IF(Q195&gt;50,IF(D195&gt;E195,100*(D195/E195 -1),IF(D195&lt;F195,100*(D195/F195-1),"")),"")</f>
        <v/>
      </c>
      <c r="P195" s="48" t="str">
        <f t="shared" ref="P195:P258" si="32">IF(AND(Q195&gt;$Q$1,S195&gt;=100),1,IF(AND(Q195&gt;$Q$1,S195&lt;=0),-1,""))</f>
        <v/>
      </c>
      <c r="Q195" s="21">
        <f t="shared" ref="Q195:Q258" si="33">IF(ISERROR(E195/F195),0,100*(E195/F195-1))</f>
        <v>38.070805541303244</v>
      </c>
      <c r="R195" s="45">
        <f t="shared" si="26"/>
        <v>12.830188679245303</v>
      </c>
      <c r="S195" s="100">
        <f t="shared" ref="S195:S258" si="34">IF(D195&gt;F195,100*(D195-F195)/(E195-F195),IF(D195&gt;F195,100*(D195-F195)/(E195-F195),0))</f>
        <v>58.760107816711567</v>
      </c>
      <c r="T195" s="101" t="s">
        <v>2023</v>
      </c>
    </row>
    <row r="196" spans="1:20" s="40" customFormat="1" ht="24" customHeight="1">
      <c r="A196" s="90" t="s">
        <v>693</v>
      </c>
      <c r="B196" s="90" t="s">
        <v>932</v>
      </c>
      <c r="C196" s="36">
        <v>50.03</v>
      </c>
      <c r="D196" s="9">
        <v>50.39</v>
      </c>
      <c r="E196" s="9">
        <v>56.2</v>
      </c>
      <c r="F196" s="9">
        <v>42.06</v>
      </c>
      <c r="G196" s="4">
        <v>53.38</v>
      </c>
      <c r="H196" s="10">
        <v>310416</v>
      </c>
      <c r="I196" s="4"/>
      <c r="J196" s="32">
        <f t="shared" si="27"/>
        <v>199.8800719568259</v>
      </c>
      <c r="K196" s="32">
        <f t="shared" si="28"/>
        <v>0.71956825904457844</v>
      </c>
      <c r="L196" s="33">
        <f t="shared" si="29"/>
        <v>0.71956825904457844</v>
      </c>
      <c r="M196" s="3"/>
      <c r="N196" s="34">
        <f t="shared" si="30"/>
        <v>-106.02836879432631</v>
      </c>
      <c r="O196" s="38" t="str">
        <f t="shared" si="31"/>
        <v/>
      </c>
      <c r="P196" s="48" t="str">
        <f t="shared" si="32"/>
        <v/>
      </c>
      <c r="Q196" s="35">
        <f t="shared" si="33"/>
        <v>33.618640038040894</v>
      </c>
      <c r="R196" s="45">
        <f t="shared" si="26"/>
        <v>11.530065489184359</v>
      </c>
      <c r="S196" s="33">
        <f t="shared" si="34"/>
        <v>58.910891089108894</v>
      </c>
      <c r="T196" s="101" t="s">
        <v>2023</v>
      </c>
    </row>
    <row r="197" spans="1:20" ht="24" customHeight="1">
      <c r="A197" s="90" t="s">
        <v>578</v>
      </c>
      <c r="B197" s="90" t="s">
        <v>874</v>
      </c>
      <c r="C197" s="36">
        <v>78.48</v>
      </c>
      <c r="D197" s="9">
        <v>76.069999999999993</v>
      </c>
      <c r="E197" s="9">
        <v>89.3</v>
      </c>
      <c r="F197" s="9">
        <v>57</v>
      </c>
      <c r="G197" s="4">
        <v>81.150000000000006</v>
      </c>
      <c r="H197" s="10">
        <v>383196</v>
      </c>
      <c r="I197" s="4"/>
      <c r="J197" s="32">
        <f t="shared" si="27"/>
        <v>127.42099898063201</v>
      </c>
      <c r="K197" s="32">
        <f t="shared" si="28"/>
        <v>-3.0708460754332423</v>
      </c>
      <c r="L197" s="33">
        <f t="shared" si="29"/>
        <v>-3.0708460754332423</v>
      </c>
      <c r="M197" s="3"/>
      <c r="N197" s="34">
        <f t="shared" si="30"/>
        <v>-62.331288343558498</v>
      </c>
      <c r="O197" s="38" t="str">
        <f t="shared" si="31"/>
        <v/>
      </c>
      <c r="P197" s="48" t="str">
        <f t="shared" si="32"/>
        <v/>
      </c>
      <c r="Q197" s="35">
        <f t="shared" si="33"/>
        <v>56.666666666666664</v>
      </c>
      <c r="R197" s="45">
        <f t="shared" si="26"/>
        <v>17.391875903772846</v>
      </c>
      <c r="S197" s="33">
        <f t="shared" si="34"/>
        <v>59.040247678018559</v>
      </c>
      <c r="T197" s="101" t="s">
        <v>2023</v>
      </c>
    </row>
    <row r="198" spans="1:20" ht="24" customHeight="1">
      <c r="A198" s="90" t="s">
        <v>1418</v>
      </c>
      <c r="B198" s="90" t="s">
        <v>1419</v>
      </c>
      <c r="C198" s="9">
        <v>36.630000000000003</v>
      </c>
      <c r="D198" s="9">
        <v>35.89</v>
      </c>
      <c r="E198" s="9">
        <v>44.65</v>
      </c>
      <c r="F198" s="9">
        <v>23.22</v>
      </c>
      <c r="G198" s="4">
        <v>37.549999999999997</v>
      </c>
      <c r="H198" s="10">
        <v>1644089</v>
      </c>
      <c r="I198" s="4"/>
      <c r="J198" s="3">
        <f t="shared" si="27"/>
        <v>273.00027300027295</v>
      </c>
      <c r="K198" s="3">
        <f t="shared" si="28"/>
        <v>-2.0202020202020221</v>
      </c>
      <c r="L198" s="9">
        <f t="shared" si="29"/>
        <v>-2.0202020202020221</v>
      </c>
      <c r="M198" s="3"/>
      <c r="N198" s="4">
        <f t="shared" si="30"/>
        <v>-23.380281690140791</v>
      </c>
      <c r="O198" s="39" t="str">
        <f t="shared" si="31"/>
        <v/>
      </c>
      <c r="P198" s="48" t="str">
        <f t="shared" si="32"/>
        <v/>
      </c>
      <c r="Q198" s="21">
        <f t="shared" si="33"/>
        <v>92.291128337639975</v>
      </c>
      <c r="R198" s="45">
        <f t="shared" si="26"/>
        <v>24.407913067706865</v>
      </c>
      <c r="S198" s="100">
        <f t="shared" si="34"/>
        <v>59.122725151656567</v>
      </c>
      <c r="T198" s="101" t="s">
        <v>2023</v>
      </c>
    </row>
    <row r="199" spans="1:20" ht="24" customHeight="1">
      <c r="A199" s="90" t="s">
        <v>521</v>
      </c>
      <c r="B199" s="90" t="s">
        <v>1309</v>
      </c>
      <c r="C199" s="36">
        <v>88.38</v>
      </c>
      <c r="D199" s="9">
        <v>89.38</v>
      </c>
      <c r="E199" s="9">
        <v>97.85</v>
      </c>
      <c r="F199" s="9">
        <v>77.02</v>
      </c>
      <c r="G199" s="4">
        <v>85.62</v>
      </c>
      <c r="H199" s="10">
        <v>1213009</v>
      </c>
      <c r="I199" s="4"/>
      <c r="J199" s="32">
        <f t="shared" si="27"/>
        <v>113.14777098891152</v>
      </c>
      <c r="K199" s="32">
        <f t="shared" si="28"/>
        <v>1.131477709889106</v>
      </c>
      <c r="L199" s="33">
        <f t="shared" si="29"/>
        <v>1.131477709889106</v>
      </c>
      <c r="M199" s="3"/>
      <c r="N199" s="34">
        <f t="shared" si="30"/>
        <v>30.744071954210909</v>
      </c>
      <c r="O199" s="38" t="str">
        <f t="shared" si="31"/>
        <v/>
      </c>
      <c r="P199" s="48" t="str">
        <f t="shared" si="32"/>
        <v/>
      </c>
      <c r="Q199" s="35">
        <f t="shared" si="33"/>
        <v>27.044923396520382</v>
      </c>
      <c r="R199" s="45">
        <f t="shared" si="26"/>
        <v>9.4763929290669005</v>
      </c>
      <c r="S199" s="33">
        <f t="shared" si="34"/>
        <v>59.33749399903985</v>
      </c>
      <c r="T199" s="101" t="s">
        <v>2024</v>
      </c>
    </row>
    <row r="200" spans="1:20" ht="24" customHeight="1">
      <c r="A200" s="90" t="s">
        <v>559</v>
      </c>
      <c r="B200" s="90" t="s">
        <v>1336</v>
      </c>
      <c r="C200" s="36">
        <v>67.84</v>
      </c>
      <c r="D200" s="9">
        <v>67.86</v>
      </c>
      <c r="E200" s="9">
        <v>81.66</v>
      </c>
      <c r="F200" s="9">
        <v>47.72</v>
      </c>
      <c r="G200" s="4">
        <v>68.58</v>
      </c>
      <c r="H200" s="10">
        <v>1736150</v>
      </c>
      <c r="I200" s="4"/>
      <c r="J200" s="32">
        <f t="shared" si="27"/>
        <v>147.40566037735849</v>
      </c>
      <c r="K200" s="32">
        <f t="shared" si="28"/>
        <v>2.9481132075459549E-2</v>
      </c>
      <c r="L200" s="33">
        <f t="shared" si="29"/>
        <v>2.9481132075459549E-2</v>
      </c>
      <c r="M200" s="3"/>
      <c r="N200" s="34">
        <f t="shared" si="30"/>
        <v>-5.5045871559632946</v>
      </c>
      <c r="O200" s="38" t="str">
        <f t="shared" si="31"/>
        <v/>
      </c>
      <c r="P200" s="48" t="str">
        <f t="shared" si="32"/>
        <v/>
      </c>
      <c r="Q200" s="35">
        <f t="shared" si="33"/>
        <v>71.123218776194477</v>
      </c>
      <c r="R200" s="45">
        <f t="shared" si="26"/>
        <v>20.335985853227221</v>
      </c>
      <c r="S200" s="33">
        <f t="shared" si="34"/>
        <v>59.340011785503833</v>
      </c>
      <c r="T200" s="101" t="s">
        <v>2024</v>
      </c>
    </row>
    <row r="201" spans="1:20" ht="24" customHeight="1">
      <c r="A201" s="90" t="s">
        <v>471</v>
      </c>
      <c r="B201" s="90" t="s">
        <v>1312</v>
      </c>
      <c r="C201" s="9">
        <v>87.79</v>
      </c>
      <c r="D201" s="9">
        <v>84.64</v>
      </c>
      <c r="E201" s="9">
        <v>94.85</v>
      </c>
      <c r="F201" s="9">
        <v>69.36</v>
      </c>
      <c r="G201" s="4">
        <v>83.49</v>
      </c>
      <c r="H201" s="10">
        <v>306345</v>
      </c>
      <c r="I201" s="4"/>
      <c r="J201" s="3">
        <f t="shared" si="27"/>
        <v>113.90818999886091</v>
      </c>
      <c r="K201" s="3">
        <f t="shared" si="28"/>
        <v>-3.5881079849641284</v>
      </c>
      <c r="L201" s="9">
        <f t="shared" si="29"/>
        <v>-3.5881079849641284</v>
      </c>
      <c r="M201" s="3"/>
      <c r="N201" s="4">
        <f t="shared" si="30"/>
        <v>10.12323943661977</v>
      </c>
      <c r="O201" s="39" t="str">
        <f t="shared" si="31"/>
        <v/>
      </c>
      <c r="P201" s="48" t="str">
        <f t="shared" si="32"/>
        <v/>
      </c>
      <c r="Q201" s="21">
        <f t="shared" si="33"/>
        <v>36.750288350634364</v>
      </c>
      <c r="R201" s="45">
        <f t="shared" ref="R201:R264" si="35">IF(OR(D201&gt;=E201,D201=0),0,IF(D201&lt;E201,100*(E201/D201-1)))</f>
        <v>12.06285444234403</v>
      </c>
      <c r="S201" s="100">
        <f t="shared" si="34"/>
        <v>59.945076500588478</v>
      </c>
      <c r="T201" s="101" t="s">
        <v>2024</v>
      </c>
    </row>
    <row r="202" spans="1:20" ht="24" customHeight="1">
      <c r="A202" s="90" t="s">
        <v>487</v>
      </c>
      <c r="B202" s="90" t="s">
        <v>1268</v>
      </c>
      <c r="C202" s="36">
        <v>145.02000000000001</v>
      </c>
      <c r="D202" s="9">
        <v>146.38</v>
      </c>
      <c r="E202" s="9">
        <v>163.68</v>
      </c>
      <c r="F202" s="9">
        <v>120.2</v>
      </c>
      <c r="G202" s="4">
        <v>136.05000000000001</v>
      </c>
      <c r="H202" s="10">
        <v>153914</v>
      </c>
      <c r="I202" s="4"/>
      <c r="J202" s="32">
        <f t="shared" si="27"/>
        <v>68.956006068128531</v>
      </c>
      <c r="K202" s="32">
        <f t="shared" si="28"/>
        <v>0.93780168252652896</v>
      </c>
      <c r="L202" s="33">
        <f t="shared" si="29"/>
        <v>0.93780168252652896</v>
      </c>
      <c r="M202" s="3"/>
      <c r="N202" s="34">
        <f t="shared" si="30"/>
        <v>37.386898298950364</v>
      </c>
      <c r="O202" s="38" t="str">
        <f t="shared" si="31"/>
        <v/>
      </c>
      <c r="P202" s="48" t="str">
        <f t="shared" si="32"/>
        <v/>
      </c>
      <c r="Q202" s="35">
        <f t="shared" si="33"/>
        <v>36.173044925124785</v>
      </c>
      <c r="R202" s="45">
        <f t="shared" si="35"/>
        <v>11.818554447328889</v>
      </c>
      <c r="S202" s="33">
        <f t="shared" si="34"/>
        <v>60.211591536338517</v>
      </c>
      <c r="T202" s="101" t="s">
        <v>2024</v>
      </c>
    </row>
    <row r="203" spans="1:20" ht="24" customHeight="1">
      <c r="A203" s="90" t="s">
        <v>1220</v>
      </c>
      <c r="B203" s="90" t="s">
        <v>1221</v>
      </c>
      <c r="C203" s="9">
        <v>33.289000000000001</v>
      </c>
      <c r="D203" s="9">
        <v>34.14</v>
      </c>
      <c r="E203" s="9">
        <v>37.32</v>
      </c>
      <c r="F203" s="9">
        <v>29.28</v>
      </c>
      <c r="G203" s="4">
        <v>31.04</v>
      </c>
      <c r="H203" s="10">
        <v>679382</v>
      </c>
      <c r="I203" s="4"/>
      <c r="J203" s="3">
        <f t="shared" si="27"/>
        <v>300.39953137673103</v>
      </c>
      <c r="K203" s="3">
        <f t="shared" si="28"/>
        <v>2.5564000120159802</v>
      </c>
      <c r="L203" s="9">
        <f t="shared" si="29"/>
        <v>2.5564000120159802</v>
      </c>
      <c r="M203" s="3"/>
      <c r="N203" s="4">
        <f t="shared" si="30"/>
        <v>49.363057324840774</v>
      </c>
      <c r="O203" s="39" t="str">
        <f t="shared" si="31"/>
        <v/>
      </c>
      <c r="P203" s="48" t="str">
        <f t="shared" si="32"/>
        <v/>
      </c>
      <c r="Q203" s="21">
        <f t="shared" si="33"/>
        <v>27.459016393442614</v>
      </c>
      <c r="R203" s="45">
        <f t="shared" si="35"/>
        <v>9.3145869947275806</v>
      </c>
      <c r="S203" s="100">
        <f t="shared" si="34"/>
        <v>60.447761194029852</v>
      </c>
      <c r="T203" s="101" t="s">
        <v>2023</v>
      </c>
    </row>
    <row r="204" spans="1:20" ht="24" customHeight="1">
      <c r="A204" s="90" t="s">
        <v>409</v>
      </c>
      <c r="B204" s="90" t="s">
        <v>793</v>
      </c>
      <c r="C204" s="9">
        <v>195.84</v>
      </c>
      <c r="D204" s="9">
        <v>194</v>
      </c>
      <c r="E204" s="9">
        <v>211.9</v>
      </c>
      <c r="F204" s="9">
        <v>166.3</v>
      </c>
      <c r="G204" s="4">
        <v>176.73</v>
      </c>
      <c r="H204" s="10">
        <v>1138248</v>
      </c>
      <c r="I204" s="4"/>
      <c r="J204" s="3">
        <f t="shared" si="27"/>
        <v>51.062091503267972</v>
      </c>
      <c r="K204" s="3">
        <f t="shared" si="28"/>
        <v>-0.93954248366012738</v>
      </c>
      <c r="L204" s="9">
        <f t="shared" si="29"/>
        <v>-0.93954248366012738</v>
      </c>
      <c r="M204" s="3"/>
      <c r="N204" s="4">
        <f t="shared" si="30"/>
        <v>49.104350298549903</v>
      </c>
      <c r="O204" s="39" t="str">
        <f t="shared" si="31"/>
        <v/>
      </c>
      <c r="P204" s="48" t="str">
        <f t="shared" si="32"/>
        <v/>
      </c>
      <c r="Q204" s="21">
        <f t="shared" si="33"/>
        <v>27.420324714371613</v>
      </c>
      <c r="R204" s="45">
        <f t="shared" si="35"/>
        <v>9.2268041237113518</v>
      </c>
      <c r="S204" s="100">
        <f t="shared" si="34"/>
        <v>60.745614035087705</v>
      </c>
      <c r="T204" s="101" t="s">
        <v>2023</v>
      </c>
    </row>
    <row r="205" spans="1:20" ht="24" customHeight="1">
      <c r="A205" s="90" t="s">
        <v>1211</v>
      </c>
      <c r="B205" s="90" t="s">
        <v>1212</v>
      </c>
      <c r="C205" s="36">
        <v>52.79</v>
      </c>
      <c r="D205" s="9">
        <v>53.01</v>
      </c>
      <c r="E205" s="9">
        <v>59.59</v>
      </c>
      <c r="F205" s="9">
        <v>42.36</v>
      </c>
      <c r="G205" s="4">
        <v>46.61</v>
      </c>
      <c r="H205" s="10">
        <v>11708913</v>
      </c>
      <c r="I205" s="4"/>
      <c r="J205" s="32">
        <f t="shared" si="27"/>
        <v>189.42981625307823</v>
      </c>
      <c r="K205" s="32">
        <f t="shared" si="28"/>
        <v>0.41674559575677339</v>
      </c>
      <c r="L205" s="33">
        <f t="shared" si="29"/>
        <v>0.41674559575677339</v>
      </c>
      <c r="M205" s="3"/>
      <c r="N205" s="34">
        <f t="shared" si="30"/>
        <v>49.306625577811992</v>
      </c>
      <c r="O205" s="38" t="str">
        <f t="shared" si="31"/>
        <v/>
      </c>
      <c r="P205" s="48" t="str">
        <f t="shared" si="32"/>
        <v/>
      </c>
      <c r="Q205" s="35">
        <f t="shared" si="33"/>
        <v>40.675165250236091</v>
      </c>
      <c r="R205" s="45">
        <f t="shared" si="35"/>
        <v>12.412752310884745</v>
      </c>
      <c r="S205" s="33">
        <f t="shared" si="34"/>
        <v>61.810795124782331</v>
      </c>
      <c r="T205" s="101" t="s">
        <v>2023</v>
      </c>
    </row>
    <row r="206" spans="1:20" ht="24" customHeight="1">
      <c r="A206" s="90" t="s">
        <v>684</v>
      </c>
      <c r="B206" s="90" t="s">
        <v>1402</v>
      </c>
      <c r="C206" s="36">
        <v>154.66999999999999</v>
      </c>
      <c r="D206" s="9">
        <v>155.69</v>
      </c>
      <c r="E206" s="9">
        <v>178.95</v>
      </c>
      <c r="F206" s="9">
        <v>117.72</v>
      </c>
      <c r="G206" s="4">
        <v>167.32</v>
      </c>
      <c r="H206" s="10">
        <v>454309</v>
      </c>
      <c r="I206" s="4"/>
      <c r="J206" s="32">
        <f t="shared" si="27"/>
        <v>64.653779013383343</v>
      </c>
      <c r="K206" s="32">
        <f t="shared" si="28"/>
        <v>0.65946854593652571</v>
      </c>
      <c r="L206" s="33">
        <f t="shared" si="29"/>
        <v>0.65946854593652571</v>
      </c>
      <c r="M206" s="3"/>
      <c r="N206" s="34">
        <f t="shared" si="30"/>
        <v>-100</v>
      </c>
      <c r="O206" s="38" t="str">
        <f t="shared" si="31"/>
        <v/>
      </c>
      <c r="P206" s="48" t="str">
        <f t="shared" si="32"/>
        <v/>
      </c>
      <c r="Q206" s="35">
        <f t="shared" si="33"/>
        <v>52.013251783893978</v>
      </c>
      <c r="R206" s="45">
        <f t="shared" si="35"/>
        <v>14.939944762027091</v>
      </c>
      <c r="S206" s="33">
        <f t="shared" si="34"/>
        <v>62.012085578964573</v>
      </c>
      <c r="T206" s="101" t="s">
        <v>2023</v>
      </c>
    </row>
    <row r="207" spans="1:20" s="40" customFormat="1" ht="24" customHeight="1">
      <c r="A207" s="90" t="s">
        <v>550</v>
      </c>
      <c r="B207" s="90" t="s">
        <v>860</v>
      </c>
      <c r="C207" s="36">
        <v>91.5</v>
      </c>
      <c r="D207" s="9">
        <v>93.95</v>
      </c>
      <c r="E207" s="9">
        <v>105.51</v>
      </c>
      <c r="F207" s="9">
        <v>74.95</v>
      </c>
      <c r="G207" s="4">
        <v>94.06</v>
      </c>
      <c r="H207" s="10">
        <v>753941</v>
      </c>
      <c r="I207" s="4"/>
      <c r="J207" s="32">
        <f t="shared" si="27"/>
        <v>109.2896174863388</v>
      </c>
      <c r="K207" s="32">
        <f t="shared" si="28"/>
        <v>2.6775956284152969</v>
      </c>
      <c r="L207" s="33">
        <f t="shared" si="29"/>
        <v>2.6775956284152969</v>
      </c>
      <c r="M207" s="3"/>
      <c r="N207" s="34">
        <f t="shared" si="30"/>
        <v>-0.96069868995632668</v>
      </c>
      <c r="O207" s="38" t="str">
        <f t="shared" si="31"/>
        <v/>
      </c>
      <c r="P207" s="48" t="str">
        <f t="shared" si="32"/>
        <v/>
      </c>
      <c r="Q207" s="35">
        <f t="shared" si="33"/>
        <v>40.773849232821881</v>
      </c>
      <c r="R207" s="45">
        <f t="shared" si="35"/>
        <v>12.304417243214472</v>
      </c>
      <c r="S207" s="33">
        <f t="shared" si="34"/>
        <v>62.172774869109944</v>
      </c>
      <c r="T207" s="101" t="s">
        <v>2023</v>
      </c>
    </row>
    <row r="208" spans="1:20" ht="24" customHeight="1">
      <c r="A208" s="90" t="s">
        <v>520</v>
      </c>
      <c r="B208" s="90" t="s">
        <v>1355</v>
      </c>
      <c r="C208" s="36">
        <v>85.78</v>
      </c>
      <c r="D208" s="9">
        <v>86.41</v>
      </c>
      <c r="E208" s="9">
        <v>96.76</v>
      </c>
      <c r="F208" s="9">
        <v>69.11</v>
      </c>
      <c r="G208" s="4">
        <v>84.11</v>
      </c>
      <c r="H208" s="10">
        <v>210987</v>
      </c>
      <c r="I208" s="4"/>
      <c r="J208" s="32">
        <f t="shared" si="27"/>
        <v>116.57729074376311</v>
      </c>
      <c r="K208" s="32">
        <f t="shared" si="28"/>
        <v>0.73443693168571134</v>
      </c>
      <c r="L208" s="33">
        <f t="shared" si="29"/>
        <v>0.73443693168571134</v>
      </c>
      <c r="M208" s="3"/>
      <c r="N208" s="34">
        <f t="shared" si="30"/>
        <v>18.181818181818151</v>
      </c>
      <c r="O208" s="38" t="str">
        <f t="shared" si="31"/>
        <v/>
      </c>
      <c r="P208" s="48" t="str">
        <f t="shared" si="32"/>
        <v/>
      </c>
      <c r="Q208" s="35">
        <f t="shared" si="33"/>
        <v>40.00868181160471</v>
      </c>
      <c r="R208" s="45">
        <f t="shared" si="35"/>
        <v>11.977780349496591</v>
      </c>
      <c r="S208" s="33">
        <f t="shared" si="34"/>
        <v>62.567811934900519</v>
      </c>
      <c r="T208" s="101" t="s">
        <v>2024</v>
      </c>
    </row>
    <row r="209" spans="1:20" ht="24" customHeight="1">
      <c r="A209" s="90" t="s">
        <v>442</v>
      </c>
      <c r="B209" s="90" t="s">
        <v>1216</v>
      </c>
      <c r="C209" s="36">
        <v>165.84</v>
      </c>
      <c r="D209" s="9">
        <v>166.35</v>
      </c>
      <c r="E209" s="9">
        <v>197</v>
      </c>
      <c r="F209" s="9">
        <v>114.27</v>
      </c>
      <c r="G209" s="4">
        <v>142.74</v>
      </c>
      <c r="H209" s="10">
        <v>1241258</v>
      </c>
      <c r="I209" s="4"/>
      <c r="J209" s="32">
        <f t="shared" si="27"/>
        <v>60.299083453931502</v>
      </c>
      <c r="K209" s="32">
        <f t="shared" si="28"/>
        <v>0.30752532561504342</v>
      </c>
      <c r="L209" s="33">
        <f t="shared" si="29"/>
        <v>0.30752532561504342</v>
      </c>
      <c r="M209" s="3"/>
      <c r="N209" s="34">
        <f t="shared" si="30"/>
        <v>43.512716549944692</v>
      </c>
      <c r="O209" s="38" t="str">
        <f t="shared" si="31"/>
        <v/>
      </c>
      <c r="P209" s="48" t="str">
        <f t="shared" si="32"/>
        <v/>
      </c>
      <c r="Q209" s="35">
        <f t="shared" si="33"/>
        <v>72.398704821913014</v>
      </c>
      <c r="R209" s="45">
        <f t="shared" si="35"/>
        <v>18.425007514277137</v>
      </c>
      <c r="S209" s="33">
        <f t="shared" si="34"/>
        <v>62.951770820742169</v>
      </c>
      <c r="T209" s="101" t="s">
        <v>2024</v>
      </c>
    </row>
    <row r="210" spans="1:20" ht="24" customHeight="1">
      <c r="A210" s="90" t="s">
        <v>519</v>
      </c>
      <c r="B210" s="90" t="s">
        <v>850</v>
      </c>
      <c r="C210" s="36">
        <v>15.37</v>
      </c>
      <c r="D210" s="9">
        <v>15.36</v>
      </c>
      <c r="E210" s="9">
        <v>17.27</v>
      </c>
      <c r="F210" s="9">
        <v>12.08</v>
      </c>
      <c r="G210" s="4">
        <v>14.6</v>
      </c>
      <c r="H210" s="10">
        <v>5680777</v>
      </c>
      <c r="I210" s="4"/>
      <c r="J210" s="32">
        <f t="shared" si="27"/>
        <v>650.61808718282373</v>
      </c>
      <c r="K210" s="32">
        <f t="shared" si="28"/>
        <v>-6.5061808718280822E-2</v>
      </c>
      <c r="L210" s="33">
        <f t="shared" si="29"/>
        <v>-6.5061808718280822E-2</v>
      </c>
      <c r="M210" s="3"/>
      <c r="N210" s="34">
        <f t="shared" si="30"/>
        <v>28.464419475655422</v>
      </c>
      <c r="O210" s="38" t="str">
        <f t="shared" si="31"/>
        <v/>
      </c>
      <c r="P210" s="48" t="str">
        <f t="shared" si="32"/>
        <v/>
      </c>
      <c r="Q210" s="35">
        <f t="shared" si="33"/>
        <v>42.963576158940398</v>
      </c>
      <c r="R210" s="45">
        <f t="shared" si="35"/>
        <v>12.434895833333325</v>
      </c>
      <c r="S210" s="33">
        <f t="shared" si="34"/>
        <v>63.19845857418111</v>
      </c>
      <c r="T210" s="101" t="s">
        <v>2024</v>
      </c>
    </row>
    <row r="211" spans="1:20" ht="24" customHeight="1">
      <c r="A211" s="90" t="s">
        <v>650</v>
      </c>
      <c r="B211" s="90" t="s">
        <v>910</v>
      </c>
      <c r="C211" s="36">
        <v>48.73</v>
      </c>
      <c r="D211" s="9">
        <v>47.88</v>
      </c>
      <c r="E211" s="9">
        <v>51.18</v>
      </c>
      <c r="F211" s="9">
        <v>42.19</v>
      </c>
      <c r="G211" s="4">
        <v>49.14</v>
      </c>
      <c r="H211" s="10">
        <v>1993045</v>
      </c>
      <c r="I211" s="4"/>
      <c r="J211" s="32">
        <f t="shared" si="27"/>
        <v>205.21239482864766</v>
      </c>
      <c r="K211" s="32">
        <f t="shared" si="28"/>
        <v>-1.7443053560434962</v>
      </c>
      <c r="L211" s="33">
        <f t="shared" si="29"/>
        <v>-1.7443053560434962</v>
      </c>
      <c r="M211" s="3"/>
      <c r="N211" s="34">
        <f t="shared" si="30"/>
        <v>-61.764705882352871</v>
      </c>
      <c r="O211" s="38" t="str">
        <f t="shared" si="31"/>
        <v/>
      </c>
      <c r="P211" s="48" t="str">
        <f t="shared" si="32"/>
        <v/>
      </c>
      <c r="Q211" s="35">
        <f t="shared" si="33"/>
        <v>21.308366911590436</v>
      </c>
      <c r="R211" s="45">
        <f t="shared" si="35"/>
        <v>6.8922305764411051</v>
      </c>
      <c r="S211" s="33">
        <f t="shared" si="34"/>
        <v>63.292547274749758</v>
      </c>
      <c r="T211" s="101" t="s">
        <v>2023</v>
      </c>
    </row>
    <row r="212" spans="1:20" ht="24" customHeight="1">
      <c r="A212" s="90" t="s">
        <v>101</v>
      </c>
      <c r="B212" s="90" t="s">
        <v>103</v>
      </c>
      <c r="C212" s="36">
        <v>56.29</v>
      </c>
      <c r="D212" s="9">
        <v>53.89</v>
      </c>
      <c r="E212" s="9">
        <v>60.5</v>
      </c>
      <c r="F212" s="9">
        <v>42.4</v>
      </c>
      <c r="G212" s="4">
        <v>55.26</v>
      </c>
      <c r="H212" s="10">
        <v>4704938</v>
      </c>
      <c r="I212" s="4"/>
      <c r="J212" s="32">
        <f t="shared" si="27"/>
        <v>177.65144785930005</v>
      </c>
      <c r="K212" s="32">
        <f t="shared" si="28"/>
        <v>-4.2636347486232022</v>
      </c>
      <c r="L212" s="33">
        <f t="shared" si="29"/>
        <v>-4.2636347486232022</v>
      </c>
      <c r="M212" s="3"/>
      <c r="N212" s="34">
        <f t="shared" si="30"/>
        <v>-26.145038167938871</v>
      </c>
      <c r="O212" s="38" t="str">
        <f t="shared" si="31"/>
        <v/>
      </c>
      <c r="P212" s="48" t="str">
        <f t="shared" si="32"/>
        <v/>
      </c>
      <c r="Q212" s="35">
        <f t="shared" si="33"/>
        <v>42.688679245283033</v>
      </c>
      <c r="R212" s="45">
        <f t="shared" si="35"/>
        <v>12.265726479866391</v>
      </c>
      <c r="S212" s="33">
        <f t="shared" si="34"/>
        <v>63.480662983425425</v>
      </c>
      <c r="T212" s="101" t="s">
        <v>2023</v>
      </c>
    </row>
    <row r="213" spans="1:20" ht="24" customHeight="1">
      <c r="A213" s="90" t="s">
        <v>570</v>
      </c>
      <c r="B213" s="90" t="s">
        <v>869</v>
      </c>
      <c r="C213" s="36">
        <v>9.42</v>
      </c>
      <c r="D213" s="9">
        <v>9.41</v>
      </c>
      <c r="E213" s="9">
        <v>10.56</v>
      </c>
      <c r="F213" s="9">
        <v>7.41</v>
      </c>
      <c r="G213" s="4">
        <v>10.06</v>
      </c>
      <c r="H213" s="10">
        <v>20571913</v>
      </c>
      <c r="I213" s="4"/>
      <c r="J213" s="32">
        <f t="shared" si="27"/>
        <v>1061.5711252653928</v>
      </c>
      <c r="K213" s="32">
        <f t="shared" si="28"/>
        <v>-0.10615711252653925</v>
      </c>
      <c r="L213" s="33">
        <f t="shared" si="29"/>
        <v>-0.10615711252653925</v>
      </c>
      <c r="M213" s="3"/>
      <c r="N213" s="34">
        <f t="shared" si="30"/>
        <v>-130.00000000000006</v>
      </c>
      <c r="O213" s="38" t="str">
        <f t="shared" si="31"/>
        <v/>
      </c>
      <c r="P213" s="48" t="str">
        <f t="shared" si="32"/>
        <v/>
      </c>
      <c r="Q213" s="35">
        <f t="shared" si="33"/>
        <v>42.510121457489888</v>
      </c>
      <c r="R213" s="45">
        <f t="shared" si="35"/>
        <v>12.221041445270986</v>
      </c>
      <c r="S213" s="33">
        <f t="shared" si="34"/>
        <v>63.492063492063487</v>
      </c>
      <c r="T213" s="101" t="s">
        <v>2023</v>
      </c>
    </row>
    <row r="214" spans="1:20" ht="24" customHeight="1">
      <c r="A214" s="90" t="s">
        <v>145</v>
      </c>
      <c r="B214" s="90" t="s">
        <v>1500</v>
      </c>
      <c r="C214" s="36">
        <v>51.4</v>
      </c>
      <c r="D214" s="9">
        <v>51.47</v>
      </c>
      <c r="E214" s="9">
        <v>57.18</v>
      </c>
      <c r="F214" s="9">
        <v>41.44</v>
      </c>
      <c r="G214" s="4">
        <v>54.01</v>
      </c>
      <c r="H214" s="10">
        <v>1488832</v>
      </c>
      <c r="I214" s="4"/>
      <c r="J214" s="32">
        <f t="shared" si="27"/>
        <v>194.5525291828794</v>
      </c>
      <c r="K214" s="32">
        <f t="shared" si="28"/>
        <v>0.13618677042801508</v>
      </c>
      <c r="L214" s="33">
        <f t="shared" si="29"/>
        <v>0.13618677042801508</v>
      </c>
      <c r="M214" s="3"/>
      <c r="N214" s="34">
        <f t="shared" si="30"/>
        <v>-80.12618296529962</v>
      </c>
      <c r="O214" s="38" t="str">
        <f t="shared" si="31"/>
        <v/>
      </c>
      <c r="P214" s="48" t="str">
        <f t="shared" si="32"/>
        <v/>
      </c>
      <c r="Q214" s="35">
        <f t="shared" si="33"/>
        <v>37.982625482625501</v>
      </c>
      <c r="R214" s="45">
        <f t="shared" si="35"/>
        <v>11.093841072469402</v>
      </c>
      <c r="S214" s="33">
        <f t="shared" si="34"/>
        <v>63.722998729351971</v>
      </c>
      <c r="T214" s="101" t="s">
        <v>2023</v>
      </c>
    </row>
    <row r="215" spans="1:20" ht="24" customHeight="1">
      <c r="A215" s="90" t="s">
        <v>564</v>
      </c>
      <c r="B215" s="90" t="s">
        <v>865</v>
      </c>
      <c r="C215" s="9">
        <v>30.75</v>
      </c>
      <c r="D215" s="9">
        <v>30.88</v>
      </c>
      <c r="E215" s="9">
        <v>32.880000000000003</v>
      </c>
      <c r="F215" s="9">
        <v>27.31</v>
      </c>
      <c r="G215" s="4">
        <v>30.72</v>
      </c>
      <c r="H215" s="10">
        <v>2772666</v>
      </c>
      <c r="I215" s="4"/>
      <c r="J215" s="3">
        <f t="shared" si="27"/>
        <v>325.20325203252031</v>
      </c>
      <c r="K215" s="3">
        <f t="shared" si="28"/>
        <v>0.4227642276422694</v>
      </c>
      <c r="L215" s="9">
        <f t="shared" si="29"/>
        <v>0.4227642276422694</v>
      </c>
      <c r="M215" s="3"/>
      <c r="N215" s="4">
        <f t="shared" si="30"/>
        <v>7.4074074074074012</v>
      </c>
      <c r="O215" s="39" t="str">
        <f t="shared" si="31"/>
        <v/>
      </c>
      <c r="P215" s="48" t="str">
        <f t="shared" si="32"/>
        <v/>
      </c>
      <c r="Q215" s="21">
        <f t="shared" si="33"/>
        <v>20.395459538630554</v>
      </c>
      <c r="R215" s="45">
        <f t="shared" si="35"/>
        <v>6.476683937823835</v>
      </c>
      <c r="S215" s="100">
        <f t="shared" si="34"/>
        <v>64.093357271095115</v>
      </c>
      <c r="T215" s="101" t="s">
        <v>2023</v>
      </c>
    </row>
    <row r="216" spans="1:20" ht="24" customHeight="1">
      <c r="A216" s="90" t="s">
        <v>531</v>
      </c>
      <c r="B216" s="90" t="s">
        <v>1315</v>
      </c>
      <c r="C216" s="36">
        <v>36.21</v>
      </c>
      <c r="D216" s="9">
        <v>36.369999999999997</v>
      </c>
      <c r="E216" s="9">
        <v>41.26</v>
      </c>
      <c r="F216" s="9">
        <v>27.62</v>
      </c>
      <c r="G216" s="4">
        <v>34.79</v>
      </c>
      <c r="H216" s="10">
        <v>2779002</v>
      </c>
      <c r="I216" s="4"/>
      <c r="J216" s="32">
        <f t="shared" si="27"/>
        <v>276.16680475006905</v>
      </c>
      <c r="K216" s="32">
        <f t="shared" si="28"/>
        <v>0.44186688760010639</v>
      </c>
      <c r="L216" s="33">
        <f t="shared" si="29"/>
        <v>0.44186688760010639</v>
      </c>
      <c r="M216" s="3"/>
      <c r="N216" s="34">
        <f t="shared" si="30"/>
        <v>24.420401854714044</v>
      </c>
      <c r="O216" s="38" t="str">
        <f t="shared" si="31"/>
        <v/>
      </c>
      <c r="P216" s="48" t="str">
        <f t="shared" si="32"/>
        <v/>
      </c>
      <c r="Q216" s="35">
        <f t="shared" si="33"/>
        <v>49.384503982621283</v>
      </c>
      <c r="R216" s="45">
        <f t="shared" si="35"/>
        <v>13.445147099257637</v>
      </c>
      <c r="S216" s="33">
        <f t="shared" si="34"/>
        <v>64.149560117302045</v>
      </c>
      <c r="T216" s="101" t="s">
        <v>2024</v>
      </c>
    </row>
    <row r="217" spans="1:20" ht="24" customHeight="1">
      <c r="A217" s="90" t="s">
        <v>449</v>
      </c>
      <c r="B217" s="90" t="s">
        <v>1242</v>
      </c>
      <c r="C217" s="9">
        <v>83.51</v>
      </c>
      <c r="D217" s="9">
        <v>82.33</v>
      </c>
      <c r="E217" s="9">
        <v>94.39</v>
      </c>
      <c r="F217" s="9">
        <v>60.11</v>
      </c>
      <c r="G217" s="4">
        <v>75.06</v>
      </c>
      <c r="H217" s="10">
        <v>823830</v>
      </c>
      <c r="I217" s="4"/>
      <c r="J217" s="3">
        <f t="shared" si="27"/>
        <v>119.74613818704346</v>
      </c>
      <c r="K217" s="3">
        <f t="shared" si="28"/>
        <v>-1.4130044306071232</v>
      </c>
      <c r="L217" s="9">
        <f t="shared" si="29"/>
        <v>-1.4130044306071232</v>
      </c>
      <c r="M217" s="3"/>
      <c r="N217" s="4">
        <f t="shared" si="30"/>
        <v>37.609932747025326</v>
      </c>
      <c r="O217" s="39" t="str">
        <f t="shared" si="31"/>
        <v/>
      </c>
      <c r="P217" s="48" t="str">
        <f t="shared" si="32"/>
        <v/>
      </c>
      <c r="Q217" s="21">
        <f t="shared" si="33"/>
        <v>57.028780568956904</v>
      </c>
      <c r="R217" s="45">
        <f t="shared" si="35"/>
        <v>14.648366330620677</v>
      </c>
      <c r="S217" s="100">
        <f t="shared" si="34"/>
        <v>64.819136522753794</v>
      </c>
      <c r="T217" s="101" t="s">
        <v>2023</v>
      </c>
    </row>
    <row r="218" spans="1:20" ht="24" customHeight="1">
      <c r="A218" s="90" t="s">
        <v>1389</v>
      </c>
      <c r="B218" s="90" t="s">
        <v>1390</v>
      </c>
      <c r="C218" s="9">
        <v>41.76</v>
      </c>
      <c r="D218" s="9">
        <v>41.31</v>
      </c>
      <c r="E218" s="9">
        <v>47.13</v>
      </c>
      <c r="F218" s="9">
        <v>30.22</v>
      </c>
      <c r="G218" s="4">
        <v>42.96</v>
      </c>
      <c r="H218" s="10">
        <v>199577</v>
      </c>
      <c r="I218" s="4"/>
      <c r="J218" s="3">
        <f t="shared" si="27"/>
        <v>239.46360153256705</v>
      </c>
      <c r="K218" s="3">
        <f t="shared" si="28"/>
        <v>-1.0775862068965414</v>
      </c>
      <c r="L218" s="9">
        <f t="shared" si="29"/>
        <v>-1.0775862068965414</v>
      </c>
      <c r="M218" s="3"/>
      <c r="N218" s="4">
        <f t="shared" si="30"/>
        <v>-39.568345323740957</v>
      </c>
      <c r="O218" s="39" t="str">
        <f t="shared" si="31"/>
        <v/>
      </c>
      <c r="P218" s="48" t="str">
        <f t="shared" si="32"/>
        <v/>
      </c>
      <c r="Q218" s="21">
        <f t="shared" si="33"/>
        <v>55.956320317670439</v>
      </c>
      <c r="R218" s="45">
        <f t="shared" si="35"/>
        <v>14.088598402323882</v>
      </c>
      <c r="S218" s="100">
        <f t="shared" si="34"/>
        <v>65.582495564754595</v>
      </c>
      <c r="T218" s="101" t="s">
        <v>2023</v>
      </c>
    </row>
    <row r="219" spans="1:20" ht="24" customHeight="1">
      <c r="A219" s="90" t="s">
        <v>455</v>
      </c>
      <c r="B219" s="90" t="s">
        <v>1252</v>
      </c>
      <c r="C219" s="9">
        <v>130.55000000000001</v>
      </c>
      <c r="D219" s="9">
        <v>131.65</v>
      </c>
      <c r="E219" s="9">
        <v>144</v>
      </c>
      <c r="F219" s="11">
        <v>108.11</v>
      </c>
      <c r="G219" s="12">
        <v>125.47</v>
      </c>
      <c r="H219" s="13">
        <v>582188</v>
      </c>
      <c r="I219" s="12"/>
      <c r="J219" s="5">
        <f t="shared" si="27"/>
        <v>76.599004212945232</v>
      </c>
      <c r="K219" s="3">
        <f t="shared" si="28"/>
        <v>0.84258904634240128</v>
      </c>
      <c r="L219" s="9">
        <f t="shared" si="29"/>
        <v>0.84258904634240128</v>
      </c>
      <c r="M219" s="5"/>
      <c r="N219" s="4">
        <f t="shared" si="30"/>
        <v>33.351322180248282</v>
      </c>
      <c r="O219" s="39" t="str">
        <f t="shared" si="31"/>
        <v/>
      </c>
      <c r="P219" s="48" t="str">
        <f t="shared" si="32"/>
        <v/>
      </c>
      <c r="Q219" s="21">
        <f t="shared" si="33"/>
        <v>33.19766904079178</v>
      </c>
      <c r="R219" s="45">
        <f t="shared" si="35"/>
        <v>9.3809342954804364</v>
      </c>
      <c r="S219" s="100">
        <f t="shared" si="34"/>
        <v>65.589300640847043</v>
      </c>
      <c r="T219" s="101" t="s">
        <v>2023</v>
      </c>
    </row>
    <row r="220" spans="1:20" ht="24" customHeight="1">
      <c r="A220" s="90" t="s">
        <v>665</v>
      </c>
      <c r="B220" s="90" t="s">
        <v>1450</v>
      </c>
      <c r="C220" s="9">
        <v>299.17</v>
      </c>
      <c r="D220" s="9">
        <v>305</v>
      </c>
      <c r="E220" s="9">
        <v>344.31</v>
      </c>
      <c r="F220" s="9">
        <v>228.65</v>
      </c>
      <c r="G220" s="4">
        <v>315.68</v>
      </c>
      <c r="H220" s="10">
        <v>89443</v>
      </c>
      <c r="I220" s="4"/>
      <c r="J220" s="3">
        <f t="shared" si="27"/>
        <v>33.425811411572013</v>
      </c>
      <c r="K220" s="3">
        <f t="shared" si="28"/>
        <v>1.9487248052946438</v>
      </c>
      <c r="L220" s="9">
        <f t="shared" si="29"/>
        <v>1.9487248052946438</v>
      </c>
      <c r="M220" s="3"/>
      <c r="N220" s="4">
        <f t="shared" si="30"/>
        <v>-37.303527768075476</v>
      </c>
      <c r="O220" s="39" t="str">
        <f t="shared" si="31"/>
        <v/>
      </c>
      <c r="P220" s="48" t="str">
        <f t="shared" si="32"/>
        <v/>
      </c>
      <c r="Q220" s="21">
        <f t="shared" si="33"/>
        <v>50.583861797507112</v>
      </c>
      <c r="R220" s="45">
        <f t="shared" si="35"/>
        <v>12.888524590163941</v>
      </c>
      <c r="S220" s="100">
        <f t="shared" si="34"/>
        <v>66.012450285319034</v>
      </c>
      <c r="T220" s="101" t="s">
        <v>2023</v>
      </c>
    </row>
    <row r="221" spans="1:20" ht="24" customHeight="1">
      <c r="A221" s="90" t="s">
        <v>1428</v>
      </c>
      <c r="B221" s="90" t="s">
        <v>1429</v>
      </c>
      <c r="C221" s="9">
        <v>31.23</v>
      </c>
      <c r="D221" s="9">
        <v>30.47</v>
      </c>
      <c r="E221" s="9">
        <v>36.57</v>
      </c>
      <c r="F221" s="9">
        <v>18.57</v>
      </c>
      <c r="G221" s="4">
        <v>33.96</v>
      </c>
      <c r="H221" s="10">
        <v>715894</v>
      </c>
      <c r="I221" s="4"/>
      <c r="J221" s="3">
        <f t="shared" si="27"/>
        <v>320.20493115593979</v>
      </c>
      <c r="K221" s="3">
        <f t="shared" si="28"/>
        <v>-2.433557476785142</v>
      </c>
      <c r="L221" s="9">
        <f t="shared" si="29"/>
        <v>-2.433557476785142</v>
      </c>
      <c r="M221" s="3"/>
      <c r="N221" s="4">
        <f t="shared" si="30"/>
        <v>-133.71647509578557</v>
      </c>
      <c r="O221" s="39" t="str">
        <f t="shared" si="31"/>
        <v/>
      </c>
      <c r="P221" s="48" t="str">
        <f t="shared" si="32"/>
        <v/>
      </c>
      <c r="Q221" s="21">
        <f t="shared" si="33"/>
        <v>96.930533117932143</v>
      </c>
      <c r="R221" s="45">
        <f t="shared" si="35"/>
        <v>20.019691499835911</v>
      </c>
      <c r="S221" s="100">
        <f t="shared" si="34"/>
        <v>66.1111111111111</v>
      </c>
      <c r="T221" s="101" t="s">
        <v>2023</v>
      </c>
    </row>
    <row r="222" spans="1:20" ht="24" customHeight="1">
      <c r="A222" s="90" t="s">
        <v>132</v>
      </c>
      <c r="B222" s="90" t="s">
        <v>1462</v>
      </c>
      <c r="C222" s="36">
        <v>190.75</v>
      </c>
      <c r="D222" s="9">
        <v>191.18</v>
      </c>
      <c r="E222" s="9">
        <v>221.78</v>
      </c>
      <c r="F222" s="9">
        <v>131.28</v>
      </c>
      <c r="G222" s="4">
        <v>205.02</v>
      </c>
      <c r="H222" s="10">
        <v>455816</v>
      </c>
      <c r="I222" s="4"/>
      <c r="J222" s="32">
        <f t="shared" si="27"/>
        <v>52.424639580602886</v>
      </c>
      <c r="K222" s="32">
        <f t="shared" si="28"/>
        <v>0.2254259501965894</v>
      </c>
      <c r="L222" s="33">
        <f t="shared" si="29"/>
        <v>0.2254259501965894</v>
      </c>
      <c r="M222" s="3"/>
      <c r="N222" s="34">
        <f t="shared" si="30"/>
        <v>-82.577565632458303</v>
      </c>
      <c r="O222" s="38" t="str">
        <f t="shared" si="31"/>
        <v/>
      </c>
      <c r="P222" s="48" t="str">
        <f t="shared" si="32"/>
        <v/>
      </c>
      <c r="Q222" s="35">
        <f t="shared" si="33"/>
        <v>68.936624009750162</v>
      </c>
      <c r="R222" s="45">
        <f t="shared" si="35"/>
        <v>16.005858353384241</v>
      </c>
      <c r="S222" s="33">
        <f t="shared" si="34"/>
        <v>66.187845303867419</v>
      </c>
      <c r="T222" s="101" t="s">
        <v>2023</v>
      </c>
    </row>
    <row r="223" spans="1:20" ht="24" customHeight="1">
      <c r="A223" s="90" t="s">
        <v>1266</v>
      </c>
      <c r="B223" s="90" t="s">
        <v>1267</v>
      </c>
      <c r="C223" s="36">
        <v>41.64</v>
      </c>
      <c r="D223" s="9">
        <v>42.18</v>
      </c>
      <c r="E223" s="9">
        <v>46.57</v>
      </c>
      <c r="F223" s="9">
        <v>33.479999999999997</v>
      </c>
      <c r="G223" s="4">
        <v>37.880000000000003</v>
      </c>
      <c r="H223" s="10">
        <v>558479</v>
      </c>
      <c r="I223" s="4"/>
      <c r="J223" s="32">
        <f t="shared" si="27"/>
        <v>240.15369836695484</v>
      </c>
      <c r="K223" s="32">
        <f t="shared" si="28"/>
        <v>1.2968299711815456</v>
      </c>
      <c r="L223" s="33">
        <f t="shared" si="29"/>
        <v>1.2968299711815456</v>
      </c>
      <c r="M223" s="3"/>
      <c r="N223" s="34">
        <f t="shared" si="30"/>
        <v>49.482163406214021</v>
      </c>
      <c r="O223" s="38" t="str">
        <f t="shared" si="31"/>
        <v/>
      </c>
      <c r="P223" s="48" t="str">
        <f t="shared" si="32"/>
        <v/>
      </c>
      <c r="Q223" s="35">
        <f t="shared" si="33"/>
        <v>39.097968936678626</v>
      </c>
      <c r="R223" s="45">
        <f t="shared" si="35"/>
        <v>10.407776197249884</v>
      </c>
      <c r="S223" s="33">
        <f t="shared" si="34"/>
        <v>66.462948815889987</v>
      </c>
      <c r="T223" s="101" t="s">
        <v>2023</v>
      </c>
    </row>
    <row r="224" spans="1:20" ht="24" customHeight="1">
      <c r="A224" s="90" t="s">
        <v>616</v>
      </c>
      <c r="B224" s="90" t="s">
        <v>1388</v>
      </c>
      <c r="C224" s="36">
        <v>30.41</v>
      </c>
      <c r="D224" s="9">
        <v>29.88</v>
      </c>
      <c r="E224" s="9">
        <v>31.42</v>
      </c>
      <c r="F224" s="9">
        <v>26.73</v>
      </c>
      <c r="G224" s="4">
        <v>29.19</v>
      </c>
      <c r="H224" s="10">
        <v>1204411</v>
      </c>
      <c r="I224" s="4"/>
      <c r="J224" s="32">
        <f t="shared" si="27"/>
        <v>328.83919763235775</v>
      </c>
      <c r="K224" s="32">
        <f t="shared" si="28"/>
        <v>-1.7428477474515036</v>
      </c>
      <c r="L224" s="33">
        <f t="shared" si="29"/>
        <v>-1.7428477474515036</v>
      </c>
      <c r="M224" s="3"/>
      <c r="N224" s="34">
        <f t="shared" si="30"/>
        <v>30.941704035874331</v>
      </c>
      <c r="O224" s="38" t="str">
        <f t="shared" si="31"/>
        <v/>
      </c>
      <c r="P224" s="48" t="str">
        <f t="shared" si="32"/>
        <v/>
      </c>
      <c r="Q224" s="35">
        <f t="shared" si="33"/>
        <v>17.545828656939765</v>
      </c>
      <c r="R224" s="45">
        <f t="shared" si="35"/>
        <v>5.153949129852764</v>
      </c>
      <c r="S224" s="33">
        <f t="shared" si="34"/>
        <v>67.164179104477569</v>
      </c>
      <c r="T224" s="101" t="s">
        <v>2023</v>
      </c>
    </row>
    <row r="225" spans="1:20" ht="24" customHeight="1">
      <c r="A225" s="90" t="s">
        <v>204</v>
      </c>
      <c r="B225" s="90" t="s">
        <v>230</v>
      </c>
      <c r="C225" s="9">
        <v>277.77999999999997</v>
      </c>
      <c r="D225" s="9">
        <v>278.02</v>
      </c>
      <c r="E225" s="9">
        <v>313.11</v>
      </c>
      <c r="F225" s="9">
        <v>204.95</v>
      </c>
      <c r="G225" s="4">
        <v>286.92</v>
      </c>
      <c r="H225" s="10">
        <v>772758</v>
      </c>
      <c r="I225" s="4"/>
      <c r="J225" s="3">
        <f t="shared" si="27"/>
        <v>35.999712002303987</v>
      </c>
      <c r="K225" s="3">
        <f t="shared" si="28"/>
        <v>8.6399308805540365E-2</v>
      </c>
      <c r="L225" s="9">
        <f t="shared" si="29"/>
        <v>8.6399308805540365E-2</v>
      </c>
      <c r="M225" s="3"/>
      <c r="N225" s="4">
        <f t="shared" si="30"/>
        <v>-33.982436044291845</v>
      </c>
      <c r="O225" s="39" t="str">
        <f t="shared" si="31"/>
        <v/>
      </c>
      <c r="P225" s="48" t="str">
        <f t="shared" si="32"/>
        <v/>
      </c>
      <c r="Q225" s="21">
        <f t="shared" si="33"/>
        <v>52.773847279824373</v>
      </c>
      <c r="R225" s="45">
        <f t="shared" si="35"/>
        <v>12.621394144306187</v>
      </c>
      <c r="S225" s="100">
        <f t="shared" si="34"/>
        <v>67.557322485207081</v>
      </c>
      <c r="T225" s="101" t="s">
        <v>2023</v>
      </c>
    </row>
    <row r="226" spans="1:20" ht="24" customHeight="1">
      <c r="A226" s="90" t="s">
        <v>585</v>
      </c>
      <c r="B226" s="90" t="s">
        <v>1363</v>
      </c>
      <c r="C226" s="36">
        <v>206.77</v>
      </c>
      <c r="D226" s="9">
        <v>203.97</v>
      </c>
      <c r="E226" s="9">
        <v>228.91</v>
      </c>
      <c r="F226" s="9">
        <v>150.37</v>
      </c>
      <c r="G226" s="4">
        <v>194.28</v>
      </c>
      <c r="H226" s="10">
        <v>533439</v>
      </c>
      <c r="I226" s="4"/>
      <c r="J226" s="32">
        <f t="shared" si="27"/>
        <v>48.362915316535279</v>
      </c>
      <c r="K226" s="32">
        <f t="shared" si="28"/>
        <v>-1.3541616288629932</v>
      </c>
      <c r="L226" s="33">
        <f t="shared" si="29"/>
        <v>-1.3541616288629932</v>
      </c>
      <c r="M226" s="3"/>
      <c r="N226" s="34">
        <f t="shared" si="30"/>
        <v>27.981518914236208</v>
      </c>
      <c r="O226" s="38" t="str">
        <f t="shared" si="31"/>
        <v/>
      </c>
      <c r="P226" s="48" t="str">
        <f t="shared" si="32"/>
        <v/>
      </c>
      <c r="Q226" s="35">
        <f t="shared" si="33"/>
        <v>52.231163130943671</v>
      </c>
      <c r="R226" s="45">
        <f t="shared" si="35"/>
        <v>12.227288326714714</v>
      </c>
      <c r="S226" s="33">
        <f t="shared" si="34"/>
        <v>68.245480010185886</v>
      </c>
      <c r="T226" s="101" t="s">
        <v>2024</v>
      </c>
    </row>
    <row r="227" spans="1:20" ht="24" customHeight="1">
      <c r="A227" s="90" t="s">
        <v>497</v>
      </c>
      <c r="B227" s="90" t="s">
        <v>839</v>
      </c>
      <c r="C227" s="36">
        <v>14.61</v>
      </c>
      <c r="D227" s="9">
        <v>14.65</v>
      </c>
      <c r="E227" s="9">
        <v>16.29</v>
      </c>
      <c r="F227" s="9">
        <v>11.12</v>
      </c>
      <c r="G227" s="4">
        <v>13.43</v>
      </c>
      <c r="H227" s="10">
        <v>3224440</v>
      </c>
      <c r="I227" s="4"/>
      <c r="J227" s="32">
        <f t="shared" si="27"/>
        <v>684.46269678302531</v>
      </c>
      <c r="K227" s="32">
        <f t="shared" si="28"/>
        <v>0.27378507871320679</v>
      </c>
      <c r="L227" s="33">
        <f t="shared" si="29"/>
        <v>0.27378507871320679</v>
      </c>
      <c r="M227" s="3"/>
      <c r="N227" s="34">
        <f t="shared" si="30"/>
        <v>42.657342657342689</v>
      </c>
      <c r="O227" s="38" t="str">
        <f t="shared" si="31"/>
        <v/>
      </c>
      <c r="P227" s="48" t="str">
        <f t="shared" si="32"/>
        <v/>
      </c>
      <c r="Q227" s="35">
        <f t="shared" si="33"/>
        <v>46.492805755395693</v>
      </c>
      <c r="R227" s="45">
        <f t="shared" si="35"/>
        <v>11.19453924914675</v>
      </c>
      <c r="S227" s="33">
        <f t="shared" si="34"/>
        <v>68.278529980657666</v>
      </c>
      <c r="T227" s="101" t="s">
        <v>2024</v>
      </c>
    </row>
    <row r="228" spans="1:20" ht="24" customHeight="1">
      <c r="A228" s="90" t="s">
        <v>715</v>
      </c>
      <c r="B228" s="90" t="s">
        <v>1509</v>
      </c>
      <c r="C228" s="36">
        <v>71.87</v>
      </c>
      <c r="D228" s="9">
        <v>72.650000000000006</v>
      </c>
      <c r="E228" s="9">
        <v>80.989999999999995</v>
      </c>
      <c r="F228" s="9">
        <v>54.46</v>
      </c>
      <c r="G228" s="4">
        <v>75.010000000000005</v>
      </c>
      <c r="H228" s="10">
        <v>199303</v>
      </c>
      <c r="I228" s="4"/>
      <c r="J228" s="32">
        <f t="shared" si="27"/>
        <v>139.14011409489356</v>
      </c>
      <c r="K228" s="32">
        <f t="shared" si="28"/>
        <v>1.0852928899401704</v>
      </c>
      <c r="L228" s="33">
        <f t="shared" si="29"/>
        <v>1.0852928899401704</v>
      </c>
      <c r="M228" s="3"/>
      <c r="N228" s="34">
        <f t="shared" si="30"/>
        <v>-39.46488294314387</v>
      </c>
      <c r="O228" s="38" t="str">
        <f t="shared" si="31"/>
        <v/>
      </c>
      <c r="P228" s="48" t="str">
        <f t="shared" si="32"/>
        <v/>
      </c>
      <c r="Q228" s="35">
        <f t="shared" si="33"/>
        <v>48.714652956298195</v>
      </c>
      <c r="R228" s="45">
        <f t="shared" si="35"/>
        <v>11.479697178251879</v>
      </c>
      <c r="S228" s="33">
        <f t="shared" si="34"/>
        <v>68.563889935921637</v>
      </c>
      <c r="T228" s="101" t="s">
        <v>2023</v>
      </c>
    </row>
    <row r="229" spans="1:20" ht="24" customHeight="1">
      <c r="A229" s="90" t="s">
        <v>516</v>
      </c>
      <c r="B229" s="90" t="s">
        <v>847</v>
      </c>
      <c r="C229" s="36">
        <v>96.67</v>
      </c>
      <c r="D229" s="9">
        <v>97.56</v>
      </c>
      <c r="E229" s="9">
        <v>107.45</v>
      </c>
      <c r="F229" s="9">
        <v>75.959999999999994</v>
      </c>
      <c r="G229" s="4">
        <v>90.08</v>
      </c>
      <c r="H229" s="10">
        <v>557359</v>
      </c>
      <c r="I229" s="4"/>
      <c r="J229" s="32">
        <f t="shared" si="27"/>
        <v>103.44470880314472</v>
      </c>
      <c r="K229" s="32">
        <f t="shared" si="28"/>
        <v>0.92065790834798822</v>
      </c>
      <c r="L229" s="33">
        <f t="shared" si="29"/>
        <v>0.92065790834798822</v>
      </c>
      <c r="M229" s="3"/>
      <c r="N229" s="34">
        <f t="shared" si="30"/>
        <v>43.062751871042039</v>
      </c>
      <c r="O229" s="38" t="str">
        <f t="shared" si="31"/>
        <v/>
      </c>
      <c r="P229" s="48" t="str">
        <f t="shared" si="32"/>
        <v/>
      </c>
      <c r="Q229" s="35">
        <f t="shared" si="33"/>
        <v>41.456029489204859</v>
      </c>
      <c r="R229" s="45">
        <f t="shared" si="35"/>
        <v>10.137351373513726</v>
      </c>
      <c r="S229" s="33">
        <f t="shared" si="34"/>
        <v>68.593204191806933</v>
      </c>
      <c r="T229" s="101" t="s">
        <v>2024</v>
      </c>
    </row>
    <row r="230" spans="1:20" ht="24" customHeight="1">
      <c r="A230" s="90" t="s">
        <v>1458</v>
      </c>
      <c r="B230" s="90" t="s">
        <v>1459</v>
      </c>
      <c r="C230" s="36">
        <v>99.660000000000011</v>
      </c>
      <c r="D230" s="9">
        <v>100.33</v>
      </c>
      <c r="E230" s="9">
        <v>111.99</v>
      </c>
      <c r="F230" s="9">
        <v>74.83</v>
      </c>
      <c r="G230" s="4">
        <v>104.97</v>
      </c>
      <c r="H230" s="10">
        <v>339888</v>
      </c>
      <c r="I230" s="4"/>
      <c r="J230" s="32">
        <f t="shared" si="27"/>
        <v>100.34115994380893</v>
      </c>
      <c r="K230" s="32">
        <f t="shared" si="28"/>
        <v>0.67228577162350422</v>
      </c>
      <c r="L230" s="33">
        <f t="shared" si="29"/>
        <v>0.67228577162350422</v>
      </c>
      <c r="M230" s="3"/>
      <c r="N230" s="34">
        <f t="shared" si="30"/>
        <v>-66.096866096866137</v>
      </c>
      <c r="O230" s="38" t="str">
        <f t="shared" si="31"/>
        <v/>
      </c>
      <c r="P230" s="48" t="str">
        <f t="shared" si="32"/>
        <v/>
      </c>
      <c r="Q230" s="35">
        <f t="shared" si="33"/>
        <v>49.659227582520373</v>
      </c>
      <c r="R230" s="45">
        <f t="shared" si="35"/>
        <v>11.621648559752806</v>
      </c>
      <c r="S230" s="33">
        <f t="shared" si="34"/>
        <v>68.622174381054904</v>
      </c>
      <c r="T230" s="101" t="s">
        <v>2023</v>
      </c>
    </row>
    <row r="231" spans="1:20" ht="24" customHeight="1">
      <c r="A231" s="90" t="s">
        <v>506</v>
      </c>
      <c r="B231" s="90" t="s">
        <v>1294</v>
      </c>
      <c r="C231" s="36">
        <v>59.77</v>
      </c>
      <c r="D231" s="9">
        <v>59.78</v>
      </c>
      <c r="E231" s="9">
        <v>65.73</v>
      </c>
      <c r="F231" s="9">
        <v>46.64</v>
      </c>
      <c r="G231" s="4">
        <v>57.31</v>
      </c>
      <c r="H231" s="10">
        <v>487824</v>
      </c>
      <c r="I231" s="4"/>
      <c r="J231" s="32">
        <f t="shared" si="27"/>
        <v>167.30801405387317</v>
      </c>
      <c r="K231" s="32">
        <f t="shared" si="28"/>
        <v>1.6730801405384632E-2</v>
      </c>
      <c r="L231" s="33">
        <f t="shared" si="29"/>
        <v>1.6730801405384632E-2</v>
      </c>
      <c r="M231" s="3"/>
      <c r="N231" s="34">
        <f t="shared" si="30"/>
        <v>29.334916864608058</v>
      </c>
      <c r="O231" s="38" t="str">
        <f t="shared" si="31"/>
        <v/>
      </c>
      <c r="P231" s="48" t="str">
        <f t="shared" si="32"/>
        <v/>
      </c>
      <c r="Q231" s="35">
        <f t="shared" si="33"/>
        <v>40.930531732418544</v>
      </c>
      <c r="R231" s="45">
        <f t="shared" si="35"/>
        <v>9.9531615925058539</v>
      </c>
      <c r="S231" s="33">
        <f t="shared" si="34"/>
        <v>68.83184913567311</v>
      </c>
      <c r="T231" s="101" t="s">
        <v>2023</v>
      </c>
    </row>
    <row r="232" spans="1:20" ht="24" customHeight="1">
      <c r="A232" s="90" t="s">
        <v>587</v>
      </c>
      <c r="B232" s="90" t="s">
        <v>1333</v>
      </c>
      <c r="C232" s="9">
        <v>75.849999999999994</v>
      </c>
      <c r="D232" s="9">
        <v>75.209999999999994</v>
      </c>
      <c r="E232" s="9">
        <v>80.69</v>
      </c>
      <c r="F232" s="9">
        <v>62.9</v>
      </c>
      <c r="G232" s="4">
        <v>73.489999999999995</v>
      </c>
      <c r="H232" s="10">
        <v>327096</v>
      </c>
      <c r="I232" s="4"/>
      <c r="J232" s="3">
        <f t="shared" si="27"/>
        <v>131.83915622940015</v>
      </c>
      <c r="K232" s="3">
        <f t="shared" si="28"/>
        <v>-0.84377059986816549</v>
      </c>
      <c r="L232" s="9">
        <f t="shared" si="29"/>
        <v>-0.84377059986816549</v>
      </c>
      <c r="M232" s="3"/>
      <c r="N232" s="4">
        <f t="shared" si="30"/>
        <v>23.888888888888864</v>
      </c>
      <c r="O232" s="39" t="str">
        <f t="shared" si="31"/>
        <v/>
      </c>
      <c r="P232" s="48" t="str">
        <f t="shared" si="32"/>
        <v/>
      </c>
      <c r="Q232" s="21">
        <f t="shared" si="33"/>
        <v>28.282988871224156</v>
      </c>
      <c r="R232" s="45">
        <f t="shared" si="35"/>
        <v>7.2862651243185805</v>
      </c>
      <c r="S232" s="100">
        <f t="shared" si="34"/>
        <v>69.196177627880814</v>
      </c>
      <c r="T232" s="101" t="s">
        <v>2023</v>
      </c>
    </row>
    <row r="233" spans="1:20" ht="24" customHeight="1">
      <c r="A233" s="90" t="s">
        <v>102</v>
      </c>
      <c r="B233" s="90" t="s">
        <v>1457</v>
      </c>
      <c r="C233" s="36">
        <v>104.02</v>
      </c>
      <c r="D233" s="9">
        <v>107.1</v>
      </c>
      <c r="E233" s="9">
        <v>121.48</v>
      </c>
      <c r="F233" s="9">
        <v>74.66</v>
      </c>
      <c r="G233" s="4">
        <v>114.39</v>
      </c>
      <c r="H233" s="10">
        <v>2927082</v>
      </c>
      <c r="I233" s="4"/>
      <c r="J233" s="32">
        <f t="shared" si="27"/>
        <v>96.135358584887527</v>
      </c>
      <c r="K233" s="32">
        <f t="shared" si="28"/>
        <v>2.9609690444145409</v>
      </c>
      <c r="L233" s="33">
        <f t="shared" si="29"/>
        <v>2.9609690444145409</v>
      </c>
      <c r="M233" s="3"/>
      <c r="N233" s="34">
        <f t="shared" si="30"/>
        <v>-102.82087447108609</v>
      </c>
      <c r="O233" s="38" t="str">
        <f t="shared" si="31"/>
        <v/>
      </c>
      <c r="P233" s="48" t="str">
        <f t="shared" si="32"/>
        <v/>
      </c>
      <c r="Q233" s="35">
        <f t="shared" si="33"/>
        <v>62.710956335387102</v>
      </c>
      <c r="R233" s="45">
        <f t="shared" si="35"/>
        <v>13.426704014939329</v>
      </c>
      <c r="S233" s="33">
        <f t="shared" si="34"/>
        <v>69.286629645450645</v>
      </c>
      <c r="T233" s="101" t="s">
        <v>2023</v>
      </c>
    </row>
    <row r="234" spans="1:20" ht="24" customHeight="1">
      <c r="A234" s="90" t="s">
        <v>168</v>
      </c>
      <c r="B234" s="90" t="s">
        <v>183</v>
      </c>
      <c r="C234" s="36">
        <v>202.58</v>
      </c>
      <c r="D234" s="9">
        <v>205.38</v>
      </c>
      <c r="E234" s="9">
        <v>224.91</v>
      </c>
      <c r="F234" s="9">
        <v>161.05000000000001</v>
      </c>
      <c r="G234" s="4">
        <v>195.3</v>
      </c>
      <c r="H234" s="10">
        <v>382832</v>
      </c>
      <c r="I234" s="4"/>
      <c r="J234" s="32">
        <f t="shared" si="27"/>
        <v>49.363214532530357</v>
      </c>
      <c r="K234" s="32">
        <f t="shared" si="28"/>
        <v>1.3821700069108322</v>
      </c>
      <c r="L234" s="33">
        <f t="shared" si="29"/>
        <v>1.3821700069108322</v>
      </c>
      <c r="M234" s="3"/>
      <c r="N234" s="34">
        <f t="shared" si="30"/>
        <v>34.042553191489326</v>
      </c>
      <c r="O234" s="38" t="str">
        <f t="shared" si="31"/>
        <v/>
      </c>
      <c r="P234" s="48" t="str">
        <f t="shared" si="32"/>
        <v/>
      </c>
      <c r="Q234" s="35">
        <f t="shared" si="33"/>
        <v>39.652281900031028</v>
      </c>
      <c r="R234" s="45">
        <f t="shared" si="35"/>
        <v>9.5092024539877418</v>
      </c>
      <c r="S234" s="33">
        <f t="shared" si="34"/>
        <v>69.417475728155324</v>
      </c>
      <c r="T234" s="101" t="s">
        <v>2023</v>
      </c>
    </row>
    <row r="235" spans="1:20" ht="24" customHeight="1">
      <c r="A235" s="90" t="s">
        <v>209</v>
      </c>
      <c r="B235" s="90" t="s">
        <v>234</v>
      </c>
      <c r="C235" s="9">
        <v>68.33</v>
      </c>
      <c r="D235" s="9">
        <v>68.010000000000005</v>
      </c>
      <c r="E235" s="9">
        <v>76.47</v>
      </c>
      <c r="F235" s="11">
        <v>48.78</v>
      </c>
      <c r="G235" s="12">
        <v>71.819999999999993</v>
      </c>
      <c r="H235" s="13">
        <v>1847884</v>
      </c>
      <c r="I235" s="12"/>
      <c r="J235" s="5">
        <f t="shared" si="27"/>
        <v>146.34860237084737</v>
      </c>
      <c r="K235" s="3">
        <f t="shared" si="28"/>
        <v>-0.46831552758670458</v>
      </c>
      <c r="L235" s="9">
        <f t="shared" si="29"/>
        <v>-0.46831552758670458</v>
      </c>
      <c r="M235" s="5"/>
      <c r="N235" s="4">
        <f t="shared" si="30"/>
        <v>-81.935483870967388</v>
      </c>
      <c r="O235" s="39" t="str">
        <f t="shared" si="31"/>
        <v/>
      </c>
      <c r="P235" s="48" t="str">
        <f t="shared" si="32"/>
        <v/>
      </c>
      <c r="Q235" s="21">
        <f t="shared" si="33"/>
        <v>56.765067650676507</v>
      </c>
      <c r="R235" s="45">
        <f t="shared" si="35"/>
        <v>12.439347154830172</v>
      </c>
      <c r="S235" s="100">
        <f t="shared" si="34"/>
        <v>69.447453954496225</v>
      </c>
      <c r="T235" s="101" t="s">
        <v>2023</v>
      </c>
    </row>
    <row r="236" spans="1:20" ht="24" customHeight="1">
      <c r="A236" s="90" t="s">
        <v>687</v>
      </c>
      <c r="B236" s="90" t="s">
        <v>928</v>
      </c>
      <c r="C236" s="36">
        <v>51.13</v>
      </c>
      <c r="D236" s="9">
        <v>51.73</v>
      </c>
      <c r="E236" s="9">
        <v>59.4</v>
      </c>
      <c r="F236" s="9">
        <v>33.93</v>
      </c>
      <c r="G236" s="4">
        <v>56.2</v>
      </c>
      <c r="H236" s="10">
        <v>459799</v>
      </c>
      <c r="I236" s="4"/>
      <c r="J236" s="32">
        <f t="shared" si="27"/>
        <v>195.57989438685703</v>
      </c>
      <c r="K236" s="32">
        <f t="shared" si="28"/>
        <v>1.1734793663211285</v>
      </c>
      <c r="L236" s="33">
        <f t="shared" si="29"/>
        <v>1.1734793663211285</v>
      </c>
      <c r="M236" s="3"/>
      <c r="N236" s="34">
        <f t="shared" si="30"/>
        <v>-139.68750000000037</v>
      </c>
      <c r="O236" s="38" t="str">
        <f t="shared" si="31"/>
        <v/>
      </c>
      <c r="P236" s="48" t="str">
        <f t="shared" si="32"/>
        <v/>
      </c>
      <c r="Q236" s="35">
        <f t="shared" si="33"/>
        <v>75.066312997347467</v>
      </c>
      <c r="R236" s="45">
        <f t="shared" si="35"/>
        <v>14.826986274888853</v>
      </c>
      <c r="S236" s="33">
        <f t="shared" si="34"/>
        <v>69.886140557518644</v>
      </c>
      <c r="T236" s="101" t="s">
        <v>2023</v>
      </c>
    </row>
    <row r="237" spans="1:20" ht="24" customHeight="1">
      <c r="A237" s="90" t="s">
        <v>580</v>
      </c>
      <c r="B237" s="90" t="s">
        <v>1395</v>
      </c>
      <c r="C237" s="36">
        <v>124.11</v>
      </c>
      <c r="D237" s="9">
        <v>124.3</v>
      </c>
      <c r="E237" s="9">
        <v>138.24</v>
      </c>
      <c r="F237" s="9">
        <v>91.34</v>
      </c>
      <c r="G237" s="4">
        <v>127.62</v>
      </c>
      <c r="H237" s="10">
        <v>332161</v>
      </c>
      <c r="I237" s="4"/>
      <c r="J237" s="32">
        <f t="shared" si="27"/>
        <v>80.573684634598337</v>
      </c>
      <c r="K237" s="32">
        <f t="shared" si="28"/>
        <v>0.15309000080574453</v>
      </c>
      <c r="L237" s="33">
        <f t="shared" si="29"/>
        <v>0.15309000080574453</v>
      </c>
      <c r="M237" s="3"/>
      <c r="N237" s="34">
        <f t="shared" si="30"/>
        <v>-31.261770244821147</v>
      </c>
      <c r="O237" s="38" t="str">
        <f t="shared" si="31"/>
        <v/>
      </c>
      <c r="P237" s="48" t="str">
        <f t="shared" si="32"/>
        <v/>
      </c>
      <c r="Q237" s="35">
        <f t="shared" si="33"/>
        <v>51.346617035252898</v>
      </c>
      <c r="R237" s="45">
        <f t="shared" si="35"/>
        <v>11.214802896218835</v>
      </c>
      <c r="S237" s="33">
        <f t="shared" si="34"/>
        <v>70.277185501066086</v>
      </c>
      <c r="T237" s="101" t="s">
        <v>2024</v>
      </c>
    </row>
    <row r="238" spans="1:20" ht="24" customHeight="1">
      <c r="A238" s="90" t="s">
        <v>572</v>
      </c>
      <c r="B238" s="90" t="s">
        <v>1358</v>
      </c>
      <c r="C238" s="36">
        <v>79.290000000000006</v>
      </c>
      <c r="D238" s="9">
        <v>78.069999999999993</v>
      </c>
      <c r="E238" s="9">
        <v>85.39</v>
      </c>
      <c r="F238" s="9">
        <v>60.65</v>
      </c>
      <c r="G238" s="4">
        <v>79.349999999999994</v>
      </c>
      <c r="H238" s="10">
        <v>402699</v>
      </c>
      <c r="I238" s="4"/>
      <c r="J238" s="32">
        <f t="shared" si="27"/>
        <v>126.11930886618741</v>
      </c>
      <c r="K238" s="32">
        <f t="shared" si="28"/>
        <v>-1.5386555681675018</v>
      </c>
      <c r="L238" s="33">
        <f t="shared" si="29"/>
        <v>-1.5386555681675018</v>
      </c>
      <c r="M238" s="3"/>
      <c r="N238" s="34">
        <f t="shared" si="30"/>
        <v>-21.192052980132448</v>
      </c>
      <c r="O238" s="38" t="str">
        <f t="shared" si="31"/>
        <v/>
      </c>
      <c r="P238" s="48" t="str">
        <f t="shared" si="32"/>
        <v/>
      </c>
      <c r="Q238" s="35">
        <f t="shared" si="33"/>
        <v>40.791426215993411</v>
      </c>
      <c r="R238" s="45">
        <f t="shared" si="35"/>
        <v>9.3762008453951662</v>
      </c>
      <c r="S238" s="33">
        <f t="shared" si="34"/>
        <v>70.412287793047668</v>
      </c>
      <c r="T238" s="101" t="s">
        <v>2023</v>
      </c>
    </row>
    <row r="239" spans="1:20" ht="24" customHeight="1">
      <c r="A239" s="90" t="s">
        <v>1264</v>
      </c>
      <c r="B239" s="90" t="s">
        <v>1265</v>
      </c>
      <c r="C239" s="36">
        <v>107.3</v>
      </c>
      <c r="D239" s="9">
        <v>107.03</v>
      </c>
      <c r="E239" s="9">
        <v>118.88</v>
      </c>
      <c r="F239" s="9">
        <v>77.900000000000006</v>
      </c>
      <c r="G239" s="4">
        <v>95.37</v>
      </c>
      <c r="H239" s="10">
        <v>375096</v>
      </c>
      <c r="I239" s="4"/>
      <c r="J239" s="32">
        <f t="shared" si="27"/>
        <v>93.196644920782859</v>
      </c>
      <c r="K239" s="32">
        <f t="shared" si="28"/>
        <v>-0.2516309412861073</v>
      </c>
      <c r="L239" s="33">
        <f t="shared" si="29"/>
        <v>-0.2516309412861073</v>
      </c>
      <c r="M239" s="3"/>
      <c r="N239" s="34">
        <f t="shared" si="30"/>
        <v>49.59591663122076</v>
      </c>
      <c r="O239" s="38" t="str">
        <f t="shared" si="31"/>
        <v/>
      </c>
      <c r="P239" s="48" t="str">
        <f t="shared" si="32"/>
        <v/>
      </c>
      <c r="Q239" s="35">
        <f t="shared" si="33"/>
        <v>52.60590500641846</v>
      </c>
      <c r="R239" s="45">
        <f t="shared" si="35"/>
        <v>11.071662150798844</v>
      </c>
      <c r="S239" s="33">
        <f t="shared" si="34"/>
        <v>71.083455344070288</v>
      </c>
      <c r="T239" s="101" t="s">
        <v>2024</v>
      </c>
    </row>
    <row r="240" spans="1:20" ht="24" customHeight="1">
      <c r="A240" s="90" t="s">
        <v>624</v>
      </c>
      <c r="B240" s="90" t="s">
        <v>895</v>
      </c>
      <c r="C240" s="36">
        <v>64.7</v>
      </c>
      <c r="D240" s="9">
        <v>63.48</v>
      </c>
      <c r="E240" s="9">
        <v>74.81</v>
      </c>
      <c r="F240" s="9">
        <v>35.590000000000003</v>
      </c>
      <c r="G240" s="4">
        <v>60.9</v>
      </c>
      <c r="H240" s="10">
        <v>813162</v>
      </c>
      <c r="I240" s="4"/>
      <c r="J240" s="32">
        <f t="shared" si="27"/>
        <v>154.55950540958267</v>
      </c>
      <c r="K240" s="32">
        <f t="shared" si="28"/>
        <v>-1.8856259659969177</v>
      </c>
      <c r="L240" s="33">
        <f t="shared" si="29"/>
        <v>-1.8856259659969177</v>
      </c>
      <c r="M240" s="3"/>
      <c r="N240" s="34">
        <f t="shared" si="30"/>
        <v>18.547807332854045</v>
      </c>
      <c r="O240" s="38" t="str">
        <f t="shared" si="31"/>
        <v/>
      </c>
      <c r="P240" s="48" t="str">
        <f t="shared" si="32"/>
        <v/>
      </c>
      <c r="Q240" s="35">
        <f t="shared" si="33"/>
        <v>110.19949423995503</v>
      </c>
      <c r="R240" s="45">
        <f t="shared" si="35"/>
        <v>17.848141146817898</v>
      </c>
      <c r="S240" s="33">
        <f t="shared" si="34"/>
        <v>71.111677715451293</v>
      </c>
      <c r="T240" s="101" t="s">
        <v>2024</v>
      </c>
    </row>
    <row r="241" spans="1:20" ht="24" customHeight="1">
      <c r="A241" s="90" t="s">
        <v>698</v>
      </c>
      <c r="B241" s="90" t="s">
        <v>934</v>
      </c>
      <c r="C241" s="36">
        <v>93.15</v>
      </c>
      <c r="D241" s="9">
        <v>93.28</v>
      </c>
      <c r="E241" s="9">
        <v>99.81</v>
      </c>
      <c r="F241" s="9">
        <v>77.19</v>
      </c>
      <c r="G241" s="4">
        <v>95.64</v>
      </c>
      <c r="H241" s="10">
        <v>215297</v>
      </c>
      <c r="I241" s="4"/>
      <c r="J241" s="32">
        <f t="shared" si="27"/>
        <v>107.35373054213633</v>
      </c>
      <c r="K241" s="32">
        <f t="shared" si="28"/>
        <v>0.13955984970477342</v>
      </c>
      <c r="L241" s="33">
        <f t="shared" si="29"/>
        <v>0.13955984970477342</v>
      </c>
      <c r="M241" s="3"/>
      <c r="N241" s="34">
        <f t="shared" si="30"/>
        <v>-56.594724220623462</v>
      </c>
      <c r="O241" s="38" t="str">
        <f t="shared" si="31"/>
        <v/>
      </c>
      <c r="P241" s="48" t="str">
        <f t="shared" si="32"/>
        <v/>
      </c>
      <c r="Q241" s="35">
        <f t="shared" si="33"/>
        <v>29.304314030314814</v>
      </c>
      <c r="R241" s="45">
        <f t="shared" si="35"/>
        <v>7.000428816466564</v>
      </c>
      <c r="S241" s="33">
        <f t="shared" si="34"/>
        <v>71.131741821397</v>
      </c>
      <c r="T241" s="101" t="s">
        <v>2023</v>
      </c>
    </row>
    <row r="242" spans="1:20" ht="24" customHeight="1">
      <c r="A242" s="90" t="s">
        <v>433</v>
      </c>
      <c r="B242" s="90" t="s">
        <v>1170</v>
      </c>
      <c r="C242" s="36">
        <v>115.75</v>
      </c>
      <c r="D242" s="9">
        <v>114.5</v>
      </c>
      <c r="E242" s="9">
        <v>126.99</v>
      </c>
      <c r="F242" s="9">
        <v>83.64</v>
      </c>
      <c r="G242" s="4">
        <v>91.08</v>
      </c>
      <c r="H242" s="10">
        <v>652382</v>
      </c>
      <c r="I242" s="4"/>
      <c r="J242" s="32">
        <f t="shared" si="27"/>
        <v>86.393088552915771</v>
      </c>
      <c r="K242" s="32">
        <f t="shared" si="28"/>
        <v>-1.0799136069114423</v>
      </c>
      <c r="L242" s="33">
        <f t="shared" si="29"/>
        <v>-1.0799136069114423</v>
      </c>
      <c r="M242" s="3"/>
      <c r="N242" s="34">
        <f t="shared" si="30"/>
        <v>65.218602060707326</v>
      </c>
      <c r="O242" s="38" t="str">
        <f t="shared" si="31"/>
        <v/>
      </c>
      <c r="P242" s="48" t="str">
        <f t="shared" si="32"/>
        <v/>
      </c>
      <c r="Q242" s="35">
        <f t="shared" si="33"/>
        <v>51.829268292682926</v>
      </c>
      <c r="R242" s="45">
        <f t="shared" si="35"/>
        <v>10.908296943231433</v>
      </c>
      <c r="S242" s="33">
        <f t="shared" si="34"/>
        <v>71.188004613610161</v>
      </c>
      <c r="T242" s="101" t="s">
        <v>2024</v>
      </c>
    </row>
    <row r="243" spans="1:20" ht="24" customHeight="1">
      <c r="A243" s="90" t="s">
        <v>127</v>
      </c>
      <c r="B243" s="90" t="s">
        <v>1422</v>
      </c>
      <c r="C243" s="27">
        <v>65.47</v>
      </c>
      <c r="D243" s="27">
        <v>66.150000000000006</v>
      </c>
      <c r="E243" s="27">
        <v>77.08</v>
      </c>
      <c r="F243" s="27">
        <v>39.08</v>
      </c>
      <c r="G243" s="26">
        <v>69.3</v>
      </c>
      <c r="H243" s="29">
        <v>1648814</v>
      </c>
      <c r="I243" s="26"/>
      <c r="J243" s="3">
        <f t="shared" si="27"/>
        <v>152.74171376202841</v>
      </c>
      <c r="K243" s="3">
        <f t="shared" si="28"/>
        <v>1.0386436535817944</v>
      </c>
      <c r="L243" s="9">
        <f t="shared" si="29"/>
        <v>1.0386436535817944</v>
      </c>
      <c r="M243" s="30"/>
      <c r="N243" s="4">
        <f t="shared" si="30"/>
        <v>-40.488431876606569</v>
      </c>
      <c r="O243" s="39" t="str">
        <f t="shared" si="31"/>
        <v/>
      </c>
      <c r="P243" s="48" t="str">
        <f t="shared" si="32"/>
        <v/>
      </c>
      <c r="Q243" s="21">
        <f t="shared" si="33"/>
        <v>97.236438075742072</v>
      </c>
      <c r="R243" s="45">
        <f t="shared" si="35"/>
        <v>16.523053665910801</v>
      </c>
      <c r="S243" s="100">
        <f t="shared" si="34"/>
        <v>71.236842105263179</v>
      </c>
      <c r="T243" s="101" t="s">
        <v>2023</v>
      </c>
    </row>
    <row r="244" spans="1:20" ht="24" customHeight="1">
      <c r="A244" s="90" t="s">
        <v>480</v>
      </c>
      <c r="B244" s="90" t="s">
        <v>830</v>
      </c>
      <c r="C244" s="36">
        <v>188.6</v>
      </c>
      <c r="D244" s="9">
        <v>189.41</v>
      </c>
      <c r="E244" s="9">
        <v>207.72</v>
      </c>
      <c r="F244" s="9">
        <v>143.87</v>
      </c>
      <c r="G244" s="4">
        <v>174.3</v>
      </c>
      <c r="H244" s="10">
        <v>271928</v>
      </c>
      <c r="I244" s="4"/>
      <c r="J244" s="32">
        <f t="shared" si="27"/>
        <v>53.022269353128316</v>
      </c>
      <c r="K244" s="32">
        <f t="shared" si="28"/>
        <v>0.42948038176033876</v>
      </c>
      <c r="L244" s="33">
        <f t="shared" si="29"/>
        <v>0.42948038176033876</v>
      </c>
      <c r="M244" s="3"/>
      <c r="N244" s="34">
        <f t="shared" si="30"/>
        <v>45.212447636145995</v>
      </c>
      <c r="O244" s="38" t="str">
        <f t="shared" si="31"/>
        <v/>
      </c>
      <c r="P244" s="48" t="str">
        <f t="shared" si="32"/>
        <v/>
      </c>
      <c r="Q244" s="35">
        <f t="shared" si="33"/>
        <v>44.38034336553833</v>
      </c>
      <c r="R244" s="45">
        <f t="shared" si="35"/>
        <v>9.6668602502507852</v>
      </c>
      <c r="S244" s="33">
        <f t="shared" si="34"/>
        <v>71.323414252153484</v>
      </c>
      <c r="T244" s="101" t="s">
        <v>2024</v>
      </c>
    </row>
    <row r="245" spans="1:20" ht="24" customHeight="1">
      <c r="A245" s="90" t="s">
        <v>566</v>
      </c>
      <c r="B245" s="90" t="s">
        <v>867</v>
      </c>
      <c r="C245" s="36">
        <v>158.93</v>
      </c>
      <c r="D245" s="9">
        <v>160.19999999999999</v>
      </c>
      <c r="E245" s="9">
        <v>167.7</v>
      </c>
      <c r="F245" s="9">
        <v>141.53</v>
      </c>
      <c r="G245" s="4">
        <v>153.47999999999999</v>
      </c>
      <c r="H245" s="10">
        <v>295274</v>
      </c>
      <c r="I245" s="4"/>
      <c r="J245" s="32">
        <f t="shared" si="27"/>
        <v>62.920782734537212</v>
      </c>
      <c r="K245" s="32">
        <f t="shared" si="28"/>
        <v>0.7990939407286124</v>
      </c>
      <c r="L245" s="33">
        <f t="shared" si="29"/>
        <v>0.7990939407286124</v>
      </c>
      <c r="M245" s="3"/>
      <c r="N245" s="34">
        <f t="shared" si="30"/>
        <v>47.257383966244724</v>
      </c>
      <c r="O245" s="38" t="str">
        <f t="shared" si="31"/>
        <v/>
      </c>
      <c r="P245" s="48" t="str">
        <f t="shared" si="32"/>
        <v/>
      </c>
      <c r="Q245" s="35">
        <f t="shared" si="33"/>
        <v>18.490779340069242</v>
      </c>
      <c r="R245" s="45">
        <f t="shared" si="35"/>
        <v>4.6816479400749067</v>
      </c>
      <c r="S245" s="33">
        <f t="shared" si="34"/>
        <v>71.341230416507429</v>
      </c>
      <c r="T245" s="101" t="s">
        <v>2023</v>
      </c>
    </row>
    <row r="246" spans="1:20" ht="24" customHeight="1">
      <c r="A246" s="90" t="s">
        <v>152</v>
      </c>
      <c r="B246" s="90" t="s">
        <v>248</v>
      </c>
      <c r="C246" s="36">
        <v>76.28</v>
      </c>
      <c r="D246" s="9">
        <v>76.98</v>
      </c>
      <c r="E246" s="9">
        <v>84.96</v>
      </c>
      <c r="F246" s="9">
        <v>56.71</v>
      </c>
      <c r="G246" s="4">
        <v>80.58</v>
      </c>
      <c r="H246" s="10">
        <v>1315952</v>
      </c>
      <c r="I246" s="4"/>
      <c r="J246" s="32">
        <f t="shared" si="27"/>
        <v>131.09596224436288</v>
      </c>
      <c r="K246" s="32">
        <f t="shared" si="28"/>
        <v>0.91767173571053462</v>
      </c>
      <c r="L246" s="33">
        <f t="shared" si="29"/>
        <v>0.91767173571053462</v>
      </c>
      <c r="M246" s="3"/>
      <c r="N246" s="34">
        <f t="shared" si="30"/>
        <v>-82.19178082191776</v>
      </c>
      <c r="O246" s="38" t="str">
        <f t="shared" si="31"/>
        <v/>
      </c>
      <c r="P246" s="48" t="str">
        <f t="shared" si="32"/>
        <v/>
      </c>
      <c r="Q246" s="35">
        <f t="shared" si="33"/>
        <v>49.81484746958207</v>
      </c>
      <c r="R246" s="45">
        <f t="shared" si="35"/>
        <v>10.366328916601697</v>
      </c>
      <c r="S246" s="33">
        <f t="shared" si="34"/>
        <v>71.75221238938056</v>
      </c>
      <c r="T246" s="101" t="s">
        <v>2023</v>
      </c>
    </row>
    <row r="247" spans="1:20" ht="24" customHeight="1">
      <c r="A247" s="90" t="s">
        <v>164</v>
      </c>
      <c r="B247" s="90" t="s">
        <v>1377</v>
      </c>
      <c r="C247" s="36">
        <v>29.76</v>
      </c>
      <c r="D247" s="9">
        <v>30.21</v>
      </c>
      <c r="E247" s="9">
        <v>35.549999999999997</v>
      </c>
      <c r="F247" s="9">
        <v>16.03</v>
      </c>
      <c r="G247" s="4">
        <v>30.1</v>
      </c>
      <c r="H247" s="10">
        <v>26570629</v>
      </c>
      <c r="I247" s="4"/>
      <c r="J247" s="32">
        <f t="shared" si="27"/>
        <v>336.02150537634407</v>
      </c>
      <c r="K247" s="32">
        <f t="shared" si="28"/>
        <v>1.5120967741935498</v>
      </c>
      <c r="L247" s="33">
        <f t="shared" si="29"/>
        <v>1.5120967741935498</v>
      </c>
      <c r="M247" s="3"/>
      <c r="N247" s="34">
        <f t="shared" si="30"/>
        <v>2.018348623853202</v>
      </c>
      <c r="O247" s="38" t="str">
        <f t="shared" si="31"/>
        <v/>
      </c>
      <c r="P247" s="48" t="str">
        <f t="shared" si="32"/>
        <v/>
      </c>
      <c r="Q247" s="35">
        <f t="shared" si="33"/>
        <v>121.77167810355579</v>
      </c>
      <c r="R247" s="45">
        <f t="shared" si="35"/>
        <v>17.676266137040699</v>
      </c>
      <c r="S247" s="33">
        <f t="shared" si="34"/>
        <v>72.643442622950829</v>
      </c>
      <c r="T247" s="101" t="s">
        <v>2023</v>
      </c>
    </row>
    <row r="248" spans="1:20" ht="24" customHeight="1">
      <c r="A248" s="90" t="s">
        <v>631</v>
      </c>
      <c r="B248" s="90" t="s">
        <v>898</v>
      </c>
      <c r="C248" s="36">
        <v>79.28</v>
      </c>
      <c r="D248" s="9">
        <v>79.08</v>
      </c>
      <c r="E248" s="9">
        <v>90.34</v>
      </c>
      <c r="F248" s="9">
        <v>49.1</v>
      </c>
      <c r="G248" s="4">
        <v>73.84</v>
      </c>
      <c r="H248" s="10">
        <v>4369435</v>
      </c>
      <c r="I248" s="4"/>
      <c r="J248" s="32">
        <f t="shared" si="27"/>
        <v>126.13521695257316</v>
      </c>
      <c r="K248" s="32">
        <f t="shared" si="28"/>
        <v>-0.25227043390515513</v>
      </c>
      <c r="L248" s="33">
        <f t="shared" si="29"/>
        <v>-0.25227043390515513</v>
      </c>
      <c r="M248" s="3"/>
      <c r="N248" s="34">
        <f t="shared" si="30"/>
        <v>31.757575757575729</v>
      </c>
      <c r="O248" s="38" t="str">
        <f t="shared" si="31"/>
        <v/>
      </c>
      <c r="P248" s="48" t="str">
        <f t="shared" si="32"/>
        <v/>
      </c>
      <c r="Q248" s="35">
        <f t="shared" si="33"/>
        <v>83.991853360488804</v>
      </c>
      <c r="R248" s="45">
        <f t="shared" si="35"/>
        <v>14.238745574102186</v>
      </c>
      <c r="S248" s="33">
        <f t="shared" si="34"/>
        <v>72.696411251212396</v>
      </c>
      <c r="T248" s="101" t="s">
        <v>2023</v>
      </c>
    </row>
    <row r="249" spans="1:20" ht="24" customHeight="1">
      <c r="A249" s="90" t="s">
        <v>219</v>
      </c>
      <c r="B249" s="90" t="s">
        <v>247</v>
      </c>
      <c r="C249" s="36">
        <v>133.09</v>
      </c>
      <c r="D249" s="9">
        <v>132.51</v>
      </c>
      <c r="E249" s="9">
        <v>144.24</v>
      </c>
      <c r="F249" s="9">
        <v>100.62</v>
      </c>
      <c r="G249" s="4">
        <v>133.97999999999999</v>
      </c>
      <c r="H249" s="10">
        <v>1089278</v>
      </c>
      <c r="I249" s="4"/>
      <c r="J249" s="32">
        <f t="shared" si="27"/>
        <v>75.137125253587797</v>
      </c>
      <c r="K249" s="32">
        <f t="shared" si="28"/>
        <v>-0.43579532647082253</v>
      </c>
      <c r="L249" s="33">
        <f t="shared" si="29"/>
        <v>-0.43579532647082253</v>
      </c>
      <c r="M249" s="3"/>
      <c r="N249" s="34">
        <f t="shared" si="30"/>
        <v>-14.32748538011692</v>
      </c>
      <c r="O249" s="38" t="str">
        <f t="shared" si="31"/>
        <v/>
      </c>
      <c r="P249" s="48" t="str">
        <f t="shared" si="32"/>
        <v/>
      </c>
      <c r="Q249" s="35">
        <f t="shared" si="33"/>
        <v>43.351222420989856</v>
      </c>
      <c r="R249" s="45">
        <f t="shared" si="35"/>
        <v>8.8521621009735263</v>
      </c>
      <c r="S249" s="33">
        <f t="shared" si="34"/>
        <v>73.108665749656083</v>
      </c>
      <c r="T249" s="101" t="s">
        <v>2023</v>
      </c>
    </row>
    <row r="250" spans="1:20" ht="24" customHeight="1">
      <c r="A250" s="90" t="s">
        <v>511</v>
      </c>
      <c r="B250" s="90" t="s">
        <v>845</v>
      </c>
      <c r="C250" s="9">
        <v>27.79</v>
      </c>
      <c r="D250" s="9">
        <v>28.03</v>
      </c>
      <c r="E250" s="9">
        <v>30.2</v>
      </c>
      <c r="F250" s="9">
        <v>22.12</v>
      </c>
      <c r="G250" s="4">
        <v>27.45</v>
      </c>
      <c r="H250" s="10">
        <v>2350916</v>
      </c>
      <c r="I250" s="4"/>
      <c r="J250" s="3">
        <f t="shared" si="27"/>
        <v>359.84166966534724</v>
      </c>
      <c r="K250" s="3">
        <f t="shared" si="28"/>
        <v>0.8636200071968414</v>
      </c>
      <c r="L250" s="9">
        <f t="shared" si="29"/>
        <v>0.8636200071968414</v>
      </c>
      <c r="M250" s="3"/>
      <c r="N250" s="4">
        <f t="shared" si="30"/>
        <v>21.090909090909157</v>
      </c>
      <c r="O250" s="39" t="str">
        <f t="shared" si="31"/>
        <v/>
      </c>
      <c r="P250" s="48" t="str">
        <f t="shared" si="32"/>
        <v/>
      </c>
      <c r="Q250" s="21">
        <f t="shared" si="33"/>
        <v>36.528028933092216</v>
      </c>
      <c r="R250" s="45">
        <f t="shared" si="35"/>
        <v>7.7417053157331273</v>
      </c>
      <c r="S250" s="100">
        <f t="shared" si="34"/>
        <v>73.143564356435661</v>
      </c>
      <c r="T250" s="101" t="s">
        <v>2023</v>
      </c>
    </row>
    <row r="251" spans="1:20" ht="24" customHeight="1">
      <c r="A251" s="90" t="s">
        <v>682</v>
      </c>
      <c r="B251" s="90" t="s">
        <v>1476</v>
      </c>
      <c r="C251" s="36">
        <v>160.35</v>
      </c>
      <c r="D251" s="9">
        <v>160.41</v>
      </c>
      <c r="E251" s="9">
        <v>174.5</v>
      </c>
      <c r="F251" s="9">
        <v>121.4</v>
      </c>
      <c r="G251" s="4">
        <v>163.69999999999999</v>
      </c>
      <c r="H251" s="10">
        <v>633134</v>
      </c>
      <c r="I251" s="4"/>
      <c r="J251" s="32">
        <f t="shared" si="27"/>
        <v>62.363579669473033</v>
      </c>
      <c r="K251" s="32">
        <f t="shared" si="28"/>
        <v>3.741814780169328E-2</v>
      </c>
      <c r="L251" s="33">
        <f t="shared" si="29"/>
        <v>3.741814780169328E-2</v>
      </c>
      <c r="M251" s="3"/>
      <c r="N251" s="34">
        <f t="shared" si="30"/>
        <v>-30.462962962962859</v>
      </c>
      <c r="O251" s="38" t="str">
        <f t="shared" si="31"/>
        <v/>
      </c>
      <c r="P251" s="48" t="str">
        <f t="shared" si="32"/>
        <v/>
      </c>
      <c r="Q251" s="35">
        <f t="shared" si="33"/>
        <v>43.73970345963756</v>
      </c>
      <c r="R251" s="45">
        <f t="shared" si="35"/>
        <v>8.7837416619911401</v>
      </c>
      <c r="S251" s="33">
        <f t="shared" si="34"/>
        <v>73.465160075329564</v>
      </c>
      <c r="T251" s="101" t="s">
        <v>2023</v>
      </c>
    </row>
    <row r="252" spans="1:20" ht="24" customHeight="1">
      <c r="A252" s="90" t="s">
        <v>1396</v>
      </c>
      <c r="B252" s="90" t="s">
        <v>1397</v>
      </c>
      <c r="C252" s="36">
        <v>1822.99</v>
      </c>
      <c r="D252" s="9">
        <v>1843.55</v>
      </c>
      <c r="E252" s="9">
        <v>2035.8</v>
      </c>
      <c r="F252" s="9">
        <v>1307</v>
      </c>
      <c r="G252" s="4">
        <v>1885.77</v>
      </c>
      <c r="H252" s="10">
        <v>1654978</v>
      </c>
      <c r="I252" s="4"/>
      <c r="J252" s="32">
        <f t="shared" si="27"/>
        <v>5.4854936121426885</v>
      </c>
      <c r="K252" s="32">
        <f t="shared" si="28"/>
        <v>1.1278174866565349</v>
      </c>
      <c r="L252" s="33">
        <f t="shared" si="29"/>
        <v>1.1278174866565349</v>
      </c>
      <c r="M252" s="3"/>
      <c r="N252" s="34">
        <f t="shared" si="30"/>
        <v>-28.141038458974894</v>
      </c>
      <c r="O252" s="38" t="str">
        <f t="shared" si="31"/>
        <v/>
      </c>
      <c r="P252" s="48" t="str">
        <f t="shared" si="32"/>
        <v/>
      </c>
      <c r="Q252" s="35">
        <f t="shared" si="33"/>
        <v>55.761285386381033</v>
      </c>
      <c r="R252" s="45">
        <f t="shared" si="35"/>
        <v>10.428249844050885</v>
      </c>
      <c r="S252" s="33">
        <f t="shared" si="34"/>
        <v>73.621020856201966</v>
      </c>
      <c r="T252" s="101" t="s">
        <v>2024</v>
      </c>
    </row>
    <row r="253" spans="1:20" ht="24" customHeight="1">
      <c r="A253" s="90" t="s">
        <v>663</v>
      </c>
      <c r="B253" s="90" t="s">
        <v>916</v>
      </c>
      <c r="C253" s="36">
        <v>54.6</v>
      </c>
      <c r="D253" s="9">
        <v>54.42</v>
      </c>
      <c r="E253" s="9">
        <v>59.71</v>
      </c>
      <c r="F253" s="9">
        <v>39.36</v>
      </c>
      <c r="G253" s="4">
        <v>53.3</v>
      </c>
      <c r="H253" s="10">
        <v>802712</v>
      </c>
      <c r="I253" s="4"/>
      <c r="J253" s="32">
        <f t="shared" si="27"/>
        <v>183.15018315018315</v>
      </c>
      <c r="K253" s="32">
        <f t="shared" si="28"/>
        <v>-0.3296703296703285</v>
      </c>
      <c r="L253" s="33">
        <f t="shared" si="29"/>
        <v>-0.3296703296703285</v>
      </c>
      <c r="M253" s="3"/>
      <c r="N253" s="34">
        <f t="shared" si="30"/>
        <v>17.472698907956378</v>
      </c>
      <c r="O253" s="38" t="str">
        <f t="shared" si="31"/>
        <v/>
      </c>
      <c r="P253" s="48" t="str">
        <f t="shared" si="32"/>
        <v/>
      </c>
      <c r="Q253" s="35">
        <f t="shared" si="33"/>
        <v>51.702235772357731</v>
      </c>
      <c r="R253" s="45">
        <f t="shared" si="35"/>
        <v>9.7206909224549776</v>
      </c>
      <c r="S253" s="33">
        <f t="shared" si="34"/>
        <v>74.004914004914014</v>
      </c>
      <c r="T253" s="101" t="s">
        <v>2023</v>
      </c>
    </row>
    <row r="254" spans="1:20" ht="24" customHeight="1">
      <c r="A254" s="90" t="s">
        <v>524</v>
      </c>
      <c r="B254" s="90" t="s">
        <v>851</v>
      </c>
      <c r="C254" s="36">
        <v>231.26</v>
      </c>
      <c r="D254" s="9">
        <v>232.78</v>
      </c>
      <c r="E254" s="9">
        <v>255.21</v>
      </c>
      <c r="F254" s="9">
        <v>167.93</v>
      </c>
      <c r="G254" s="4">
        <v>210.44</v>
      </c>
      <c r="H254" s="10">
        <v>218360</v>
      </c>
      <c r="I254" s="4"/>
      <c r="J254" s="32">
        <f t="shared" si="27"/>
        <v>43.241373346017468</v>
      </c>
      <c r="K254" s="32">
        <f t="shared" si="28"/>
        <v>0.65726887485946239</v>
      </c>
      <c r="L254" s="33">
        <f t="shared" si="29"/>
        <v>0.65726887485946239</v>
      </c>
      <c r="M254" s="3"/>
      <c r="N254" s="34">
        <f t="shared" si="30"/>
        <v>49.899486263122625</v>
      </c>
      <c r="O254" s="38" t="str">
        <f t="shared" si="31"/>
        <v/>
      </c>
      <c r="P254" s="48" t="str">
        <f t="shared" si="32"/>
        <v/>
      </c>
      <c r="Q254" s="35">
        <f t="shared" si="33"/>
        <v>51.974036801048065</v>
      </c>
      <c r="R254" s="45">
        <f t="shared" si="35"/>
        <v>9.6357075350115942</v>
      </c>
      <c r="S254" s="33">
        <f t="shared" si="34"/>
        <v>74.301099908340959</v>
      </c>
      <c r="T254" s="101" t="s">
        <v>2023</v>
      </c>
    </row>
    <row r="255" spans="1:20" ht="24" customHeight="1">
      <c r="A255" s="90" t="s">
        <v>203</v>
      </c>
      <c r="B255" s="90" t="s">
        <v>229</v>
      </c>
      <c r="C255" s="36">
        <v>118</v>
      </c>
      <c r="D255" s="9">
        <v>119.02</v>
      </c>
      <c r="E255" s="9">
        <v>129.34</v>
      </c>
      <c r="F255" s="9">
        <v>89.05</v>
      </c>
      <c r="G255" s="4">
        <v>122.01</v>
      </c>
      <c r="H255" s="10">
        <v>2763731</v>
      </c>
      <c r="I255" s="4"/>
      <c r="J255" s="32">
        <f t="shared" si="27"/>
        <v>84.745762711864401</v>
      </c>
      <c r="K255" s="32">
        <f t="shared" si="28"/>
        <v>0.86440677966101997</v>
      </c>
      <c r="L255" s="33">
        <f t="shared" si="29"/>
        <v>0.86440677966101997</v>
      </c>
      <c r="M255" s="3"/>
      <c r="N255" s="34">
        <f t="shared" si="30"/>
        <v>-40.791268758526734</v>
      </c>
      <c r="O255" s="38" t="str">
        <f t="shared" si="31"/>
        <v/>
      </c>
      <c r="P255" s="48" t="str">
        <f t="shared" si="32"/>
        <v/>
      </c>
      <c r="Q255" s="35">
        <f t="shared" si="33"/>
        <v>45.244244806288613</v>
      </c>
      <c r="R255" s="45">
        <f t="shared" si="35"/>
        <v>8.6708116282977699</v>
      </c>
      <c r="S255" s="33">
        <f t="shared" si="34"/>
        <v>74.385703648548017</v>
      </c>
      <c r="T255" s="101" t="s">
        <v>2023</v>
      </c>
    </row>
    <row r="256" spans="1:20" ht="24" customHeight="1">
      <c r="A256" s="90" t="s">
        <v>721</v>
      </c>
      <c r="B256" s="90" t="s">
        <v>1504</v>
      </c>
      <c r="C256" s="36">
        <v>157.43</v>
      </c>
      <c r="D256" s="9">
        <v>157.81</v>
      </c>
      <c r="E256" s="9">
        <v>171.09</v>
      </c>
      <c r="F256" s="9">
        <v>119</v>
      </c>
      <c r="G256" s="4">
        <v>156.32</v>
      </c>
      <c r="H256" s="10">
        <v>132538</v>
      </c>
      <c r="I256" s="4"/>
      <c r="J256" s="32">
        <f t="shared" si="27"/>
        <v>63.520294734167564</v>
      </c>
      <c r="K256" s="32">
        <f t="shared" si="28"/>
        <v>0.24137711998983846</v>
      </c>
      <c r="L256" s="33">
        <f t="shared" si="29"/>
        <v>0.24137711998983846</v>
      </c>
      <c r="M256" s="3"/>
      <c r="N256" s="34">
        <f t="shared" si="30"/>
        <v>10.088016249153744</v>
      </c>
      <c r="O256" s="38" t="str">
        <f t="shared" si="31"/>
        <v/>
      </c>
      <c r="P256" s="48" t="str">
        <f t="shared" si="32"/>
        <v/>
      </c>
      <c r="Q256" s="35">
        <f t="shared" si="33"/>
        <v>43.773109243697483</v>
      </c>
      <c r="R256" s="45">
        <f t="shared" si="35"/>
        <v>8.4151828147772676</v>
      </c>
      <c r="S256" s="33">
        <f t="shared" si="34"/>
        <v>74.505663275100787</v>
      </c>
      <c r="T256" s="101" t="s">
        <v>2023</v>
      </c>
    </row>
    <row r="257" spans="1:20" ht="24" customHeight="1">
      <c r="A257" s="90" t="s">
        <v>754</v>
      </c>
      <c r="B257" s="90" t="s">
        <v>942</v>
      </c>
      <c r="C257" s="36">
        <v>187.61</v>
      </c>
      <c r="D257" s="9">
        <v>191.57</v>
      </c>
      <c r="E257" s="9">
        <v>206.82</v>
      </c>
      <c r="F257" s="9">
        <v>145.94999999999999</v>
      </c>
      <c r="G257" s="4">
        <v>195.46</v>
      </c>
      <c r="H257" s="10">
        <v>347312</v>
      </c>
      <c r="I257" s="4"/>
      <c r="J257" s="32">
        <f t="shared" si="27"/>
        <v>53.302062789829961</v>
      </c>
      <c r="K257" s="32">
        <f t="shared" si="28"/>
        <v>2.1107616864772583</v>
      </c>
      <c r="L257" s="33">
        <f t="shared" si="29"/>
        <v>2.1107616864772583</v>
      </c>
      <c r="M257" s="3"/>
      <c r="N257" s="34">
        <f t="shared" si="30"/>
        <v>-34.24295774647905</v>
      </c>
      <c r="O257" s="38" t="str">
        <f t="shared" si="31"/>
        <v/>
      </c>
      <c r="P257" s="48" t="str">
        <f t="shared" si="32"/>
        <v/>
      </c>
      <c r="Q257" s="35">
        <f t="shared" si="33"/>
        <v>41.706063720452221</v>
      </c>
      <c r="R257" s="45">
        <f t="shared" si="35"/>
        <v>7.9605366184684501</v>
      </c>
      <c r="S257" s="33">
        <f t="shared" si="34"/>
        <v>74.946607524231965</v>
      </c>
      <c r="T257" s="101" t="s">
        <v>2023</v>
      </c>
    </row>
    <row r="258" spans="1:20" ht="24" customHeight="1">
      <c r="A258" s="90" t="s">
        <v>518</v>
      </c>
      <c r="B258" s="90" t="s">
        <v>849</v>
      </c>
      <c r="C258" s="9">
        <v>39.46</v>
      </c>
      <c r="D258" s="9">
        <v>39.07</v>
      </c>
      <c r="E258" s="9">
        <v>41.9</v>
      </c>
      <c r="F258" s="9">
        <v>30.56</v>
      </c>
      <c r="G258" s="4">
        <v>36.99</v>
      </c>
      <c r="H258" s="10">
        <v>4182644</v>
      </c>
      <c r="I258" s="4"/>
      <c r="J258" s="3">
        <f t="shared" si="27"/>
        <v>253.42118601115052</v>
      </c>
      <c r="K258" s="3">
        <f t="shared" si="28"/>
        <v>-0.9883426254434835</v>
      </c>
      <c r="L258" s="9">
        <f t="shared" si="29"/>
        <v>-0.9883426254434835</v>
      </c>
      <c r="M258" s="3"/>
      <c r="N258" s="4">
        <f t="shared" si="30"/>
        <v>42.36252545824847</v>
      </c>
      <c r="O258" s="39" t="str">
        <f t="shared" si="31"/>
        <v/>
      </c>
      <c r="P258" s="48" t="str">
        <f t="shared" si="32"/>
        <v/>
      </c>
      <c r="Q258" s="21">
        <f t="shared" si="33"/>
        <v>37.107329842931946</v>
      </c>
      <c r="R258" s="45">
        <f t="shared" si="35"/>
        <v>7.2434092654210414</v>
      </c>
      <c r="S258" s="100">
        <f t="shared" si="34"/>
        <v>75.044091710758394</v>
      </c>
      <c r="T258" s="101" t="s">
        <v>2023</v>
      </c>
    </row>
    <row r="259" spans="1:20" ht="24" customHeight="1">
      <c r="A259" s="90" t="s">
        <v>590</v>
      </c>
      <c r="B259" s="90" t="s">
        <v>876</v>
      </c>
      <c r="C259" s="36">
        <v>92.09</v>
      </c>
      <c r="D259" s="9">
        <v>92.91</v>
      </c>
      <c r="E259" s="9">
        <v>100.55</v>
      </c>
      <c r="F259" s="9">
        <v>69.900000000000006</v>
      </c>
      <c r="G259" s="4">
        <v>90.21</v>
      </c>
      <c r="H259" s="10">
        <v>1611998</v>
      </c>
      <c r="I259" s="4"/>
      <c r="J259" s="32">
        <f t="shared" ref="J259:J322" si="36">10000/C259</f>
        <v>108.5894233901618</v>
      </c>
      <c r="K259" s="32">
        <f t="shared" ref="K259:K322" si="37">IF(ISERROR(D259/C259),0,100*(D259/C259-1))</f>
        <v>0.89043327179931797</v>
      </c>
      <c r="L259" s="33">
        <f t="shared" ref="L259:L322" si="38">IF(ISERROR(D259/C259),0,100*(D259/C259-1))</f>
        <v>0.89043327179931797</v>
      </c>
      <c r="M259" s="3"/>
      <c r="N259" s="34">
        <f t="shared" ref="N259:N322" si="39">IF(AND(E259&gt;G259,E259&gt;D259),100*(D259-G259)/(E259-G259),IF(D259&gt;=E259,100,""))</f>
        <v>26.112185686653792</v>
      </c>
      <c r="O259" s="38" t="str">
        <f t="shared" ref="O259:O322" si="40">IF(Q259&gt;50,IF(D259&gt;E259,100*(D259/E259 -1),IF(D259&lt;F259,100*(D259/F259-1),"")),"")</f>
        <v/>
      </c>
      <c r="P259" s="48" t="str">
        <f t="shared" ref="P259:P322" si="41">IF(AND(Q259&gt;$Q$1,S259&gt;=100),1,IF(AND(Q259&gt;$Q$1,S259&lt;=0),-1,""))</f>
        <v/>
      </c>
      <c r="Q259" s="35">
        <f t="shared" ref="Q259:Q322" si="42">IF(ISERROR(E259/F259),0,100*(E259/F259-1))</f>
        <v>43.848354792560798</v>
      </c>
      <c r="R259" s="45">
        <f t="shared" si="35"/>
        <v>8.2230115165213604</v>
      </c>
      <c r="S259" s="33">
        <f t="shared" ref="S259:S322" si="43">IF(D259&gt;F259,100*(D259-F259)/(E259-F259),IF(D259&gt;F259,100*(D259-F259)/(E259-F259),0))</f>
        <v>75.073409461663942</v>
      </c>
      <c r="T259" s="101" t="s">
        <v>2024</v>
      </c>
    </row>
    <row r="260" spans="1:20" ht="24" customHeight="1">
      <c r="A260" s="90" t="s">
        <v>491</v>
      </c>
      <c r="B260" s="90" t="s">
        <v>836</v>
      </c>
      <c r="C260" s="9">
        <v>28.75</v>
      </c>
      <c r="D260" s="9">
        <v>29.17</v>
      </c>
      <c r="E260" s="9">
        <v>31.68</v>
      </c>
      <c r="F260" s="9">
        <v>21.61</v>
      </c>
      <c r="G260" s="4">
        <v>27.24</v>
      </c>
      <c r="H260" s="10">
        <v>2804394</v>
      </c>
      <c r="I260" s="4"/>
      <c r="J260" s="3">
        <f t="shared" si="36"/>
        <v>347.82608695652175</v>
      </c>
      <c r="K260" s="3">
        <f t="shared" si="37"/>
        <v>1.4608695652174042</v>
      </c>
      <c r="L260" s="9">
        <f t="shared" si="38"/>
        <v>1.4608695652174042</v>
      </c>
      <c r="M260" s="3"/>
      <c r="N260" s="4">
        <f t="shared" si="39"/>
        <v>43.468468468468529</v>
      </c>
      <c r="O260" s="39" t="str">
        <f t="shared" si="40"/>
        <v/>
      </c>
      <c r="P260" s="48" t="str">
        <f t="shared" si="41"/>
        <v/>
      </c>
      <c r="Q260" s="21">
        <f t="shared" si="42"/>
        <v>46.598796853308656</v>
      </c>
      <c r="R260" s="45">
        <f t="shared" si="35"/>
        <v>8.6047308878985262</v>
      </c>
      <c r="S260" s="100">
        <f t="shared" si="43"/>
        <v>75.074478649453837</v>
      </c>
      <c r="T260" s="101" t="s">
        <v>2023</v>
      </c>
    </row>
    <row r="261" spans="1:20" ht="24" customHeight="1">
      <c r="A261" s="90" t="s">
        <v>729</v>
      </c>
      <c r="B261" s="90" t="s">
        <v>1485</v>
      </c>
      <c r="C261" s="9">
        <v>81.25</v>
      </c>
      <c r="D261" s="9">
        <v>81.69</v>
      </c>
      <c r="E261" s="9">
        <v>88.43</v>
      </c>
      <c r="F261" s="9">
        <v>61.32</v>
      </c>
      <c r="G261" s="4">
        <v>85.6</v>
      </c>
      <c r="H261" s="10">
        <v>758364</v>
      </c>
      <c r="I261" s="4"/>
      <c r="J261" s="3">
        <f t="shared" si="36"/>
        <v>123.07692307692308</v>
      </c>
      <c r="K261" s="3">
        <f t="shared" si="37"/>
        <v>0.54153846153845997</v>
      </c>
      <c r="L261" s="9">
        <f t="shared" si="38"/>
        <v>0.54153846153845997</v>
      </c>
      <c r="M261" s="3"/>
      <c r="N261" s="4">
        <f t="shared" si="39"/>
        <v>-138.16254416961058</v>
      </c>
      <c r="O261" s="39" t="str">
        <f t="shared" si="40"/>
        <v/>
      </c>
      <c r="P261" s="48" t="str">
        <f t="shared" si="41"/>
        <v/>
      </c>
      <c r="Q261" s="21">
        <f t="shared" si="42"/>
        <v>44.210697977821269</v>
      </c>
      <c r="R261" s="45">
        <f t="shared" si="35"/>
        <v>8.2507038805239361</v>
      </c>
      <c r="S261" s="100">
        <f t="shared" si="43"/>
        <v>75.138325341202489</v>
      </c>
      <c r="T261" s="101" t="s">
        <v>2023</v>
      </c>
    </row>
    <row r="262" spans="1:20" ht="24" customHeight="1">
      <c r="A262" s="90" t="s">
        <v>1371</v>
      </c>
      <c r="B262" s="90" t="s">
        <v>1372</v>
      </c>
      <c r="C262" s="36">
        <v>188.49</v>
      </c>
      <c r="D262" s="9">
        <v>187.47</v>
      </c>
      <c r="E262" s="9">
        <v>208.66</v>
      </c>
      <c r="F262" s="9">
        <v>123.02</v>
      </c>
      <c r="G262" s="4">
        <v>187.18</v>
      </c>
      <c r="H262" s="10">
        <v>7683823</v>
      </c>
      <c r="I262" s="4"/>
      <c r="J262" s="32">
        <f t="shared" si="36"/>
        <v>53.053212372009121</v>
      </c>
      <c r="K262" s="32">
        <f t="shared" si="37"/>
        <v>-0.5411427661945023</v>
      </c>
      <c r="L262" s="33">
        <f t="shared" si="38"/>
        <v>-0.5411427661945023</v>
      </c>
      <c r="M262" s="3"/>
      <c r="N262" s="34">
        <f t="shared" si="39"/>
        <v>1.3500931098696098</v>
      </c>
      <c r="O262" s="38" t="str">
        <f t="shared" si="40"/>
        <v/>
      </c>
      <c r="P262" s="48" t="str">
        <f t="shared" si="41"/>
        <v/>
      </c>
      <c r="Q262" s="35">
        <f t="shared" si="42"/>
        <v>69.614696797268749</v>
      </c>
      <c r="R262" s="45">
        <f t="shared" si="35"/>
        <v>11.303141836027098</v>
      </c>
      <c r="S262" s="33">
        <f t="shared" si="43"/>
        <v>75.25688930406352</v>
      </c>
      <c r="T262" s="101" t="s">
        <v>2023</v>
      </c>
    </row>
    <row r="263" spans="1:20" ht="24" customHeight="1">
      <c r="A263" s="90" t="s">
        <v>503</v>
      </c>
      <c r="B263" s="90" t="s">
        <v>1284</v>
      </c>
      <c r="C263" s="36">
        <v>122.62</v>
      </c>
      <c r="D263" s="9">
        <v>126.24</v>
      </c>
      <c r="E263" s="9">
        <v>139.9</v>
      </c>
      <c r="F263" s="9">
        <v>84.41</v>
      </c>
      <c r="G263" s="4">
        <v>110.72</v>
      </c>
      <c r="H263" s="10">
        <v>353914</v>
      </c>
      <c r="I263" s="4"/>
      <c r="J263" s="32">
        <f t="shared" si="36"/>
        <v>81.552764638721243</v>
      </c>
      <c r="K263" s="32">
        <f t="shared" si="37"/>
        <v>2.9522100799217021</v>
      </c>
      <c r="L263" s="33">
        <f t="shared" si="38"/>
        <v>2.9522100799217021</v>
      </c>
      <c r="M263" s="3"/>
      <c r="N263" s="34">
        <f t="shared" si="39"/>
        <v>53.187114461960221</v>
      </c>
      <c r="O263" s="38" t="str">
        <f t="shared" si="40"/>
        <v/>
      </c>
      <c r="P263" s="48" t="str">
        <f t="shared" si="41"/>
        <v/>
      </c>
      <c r="Q263" s="35">
        <f t="shared" si="42"/>
        <v>65.738656557279953</v>
      </c>
      <c r="R263" s="45">
        <f t="shared" si="35"/>
        <v>10.820659062103942</v>
      </c>
      <c r="S263" s="33">
        <f t="shared" si="43"/>
        <v>75.382951883222191</v>
      </c>
      <c r="T263" s="101" t="s">
        <v>2024</v>
      </c>
    </row>
    <row r="264" spans="1:20" ht="24" customHeight="1">
      <c r="A264" s="90" t="s">
        <v>659</v>
      </c>
      <c r="B264" s="90" t="s">
        <v>1424</v>
      </c>
      <c r="C264" s="36">
        <v>47.97</v>
      </c>
      <c r="D264" s="9">
        <v>47.87</v>
      </c>
      <c r="E264" s="9">
        <v>51.16</v>
      </c>
      <c r="F264" s="9">
        <v>37.76</v>
      </c>
      <c r="G264" s="4">
        <v>48.72</v>
      </c>
      <c r="H264" s="10">
        <v>1568391</v>
      </c>
      <c r="I264" s="4"/>
      <c r="J264" s="32">
        <f t="shared" si="36"/>
        <v>208.46362309776944</v>
      </c>
      <c r="K264" s="32">
        <f t="shared" si="37"/>
        <v>-0.20846362309777655</v>
      </c>
      <c r="L264" s="33">
        <f t="shared" si="38"/>
        <v>-0.20846362309777655</v>
      </c>
      <c r="M264" s="3"/>
      <c r="N264" s="34">
        <f t="shared" si="39"/>
        <v>-34.836065573770583</v>
      </c>
      <c r="O264" s="38" t="str">
        <f t="shared" si="40"/>
        <v/>
      </c>
      <c r="P264" s="48" t="str">
        <f t="shared" si="41"/>
        <v/>
      </c>
      <c r="Q264" s="35">
        <f t="shared" si="42"/>
        <v>35.487288135593211</v>
      </c>
      <c r="R264" s="45">
        <f t="shared" si="35"/>
        <v>6.872780447044069</v>
      </c>
      <c r="S264" s="33">
        <f t="shared" si="43"/>
        <v>75.447761194029866</v>
      </c>
      <c r="T264" s="101" t="s">
        <v>2023</v>
      </c>
    </row>
    <row r="265" spans="1:20" ht="24" customHeight="1">
      <c r="A265" s="90" t="s">
        <v>675</v>
      </c>
      <c r="B265" s="90" t="s">
        <v>922</v>
      </c>
      <c r="C265" s="36">
        <v>167.3</v>
      </c>
      <c r="D265" s="9">
        <v>167.71</v>
      </c>
      <c r="E265" s="9">
        <v>180.54</v>
      </c>
      <c r="F265" s="9">
        <v>128.08000000000001</v>
      </c>
      <c r="G265" s="4">
        <v>170.69</v>
      </c>
      <c r="H265" s="10">
        <v>1689475</v>
      </c>
      <c r="I265" s="4"/>
      <c r="J265" s="32">
        <f t="shared" si="36"/>
        <v>59.772863120143448</v>
      </c>
      <c r="K265" s="32">
        <f t="shared" si="37"/>
        <v>0.2450687387925754</v>
      </c>
      <c r="L265" s="33">
        <f t="shared" si="38"/>
        <v>0.2450687387925754</v>
      </c>
      <c r="M265" s="3"/>
      <c r="N265" s="34">
        <f t="shared" si="39"/>
        <v>-30.253807106598899</v>
      </c>
      <c r="O265" s="38" t="str">
        <f t="shared" si="40"/>
        <v/>
      </c>
      <c r="P265" s="48" t="str">
        <f t="shared" si="41"/>
        <v/>
      </c>
      <c r="Q265" s="35">
        <f t="shared" si="42"/>
        <v>40.958775765146768</v>
      </c>
      <c r="R265" s="45">
        <f t="shared" ref="R265:R328" si="44">IF(OR(D265&gt;=E265,D265=0),0,IF(D265&lt;E265,100*(E265/D265-1)))</f>
        <v>7.6501103094627432</v>
      </c>
      <c r="S265" s="33">
        <f t="shared" si="43"/>
        <v>75.543271063667575</v>
      </c>
      <c r="T265" s="101" t="s">
        <v>2023</v>
      </c>
    </row>
    <row r="266" spans="1:20" ht="24" customHeight="1">
      <c r="A266" s="90" t="s">
        <v>652</v>
      </c>
      <c r="B266" s="90" t="s">
        <v>911</v>
      </c>
      <c r="C266" s="9">
        <v>338.77</v>
      </c>
      <c r="D266" s="9">
        <v>337.78</v>
      </c>
      <c r="E266" s="9">
        <v>373.9</v>
      </c>
      <c r="F266" s="9">
        <v>226.02</v>
      </c>
      <c r="G266" s="4">
        <v>315.61</v>
      </c>
      <c r="H266" s="10">
        <v>79858</v>
      </c>
      <c r="I266" s="4"/>
      <c r="J266" s="3">
        <f t="shared" si="36"/>
        <v>29.518552410189805</v>
      </c>
      <c r="K266" s="3">
        <f t="shared" si="37"/>
        <v>-0.2922336688608862</v>
      </c>
      <c r="L266" s="9">
        <f t="shared" si="38"/>
        <v>-0.2922336688608862</v>
      </c>
      <c r="M266" s="3"/>
      <c r="N266" s="4">
        <f t="shared" si="39"/>
        <v>38.033968090581531</v>
      </c>
      <c r="O266" s="39" t="str">
        <f t="shared" si="40"/>
        <v/>
      </c>
      <c r="P266" s="48" t="str">
        <f t="shared" si="41"/>
        <v/>
      </c>
      <c r="Q266" s="21">
        <f t="shared" si="42"/>
        <v>65.427838244403119</v>
      </c>
      <c r="R266" s="45">
        <f t="shared" si="44"/>
        <v>10.693350701640124</v>
      </c>
      <c r="S266" s="100">
        <f t="shared" si="43"/>
        <v>75.574790370570724</v>
      </c>
      <c r="T266" s="101" t="s">
        <v>2023</v>
      </c>
    </row>
    <row r="267" spans="1:20" ht="24" customHeight="1">
      <c r="A267" s="90" t="s">
        <v>530</v>
      </c>
      <c r="B267" s="90" t="s">
        <v>854</v>
      </c>
      <c r="C267" s="36">
        <v>44.54</v>
      </c>
      <c r="D267" s="9">
        <v>44</v>
      </c>
      <c r="E267" s="9">
        <v>46.26</v>
      </c>
      <c r="F267" s="9">
        <v>37</v>
      </c>
      <c r="G267" s="4">
        <v>40.69</v>
      </c>
      <c r="H267" s="10">
        <v>731736</v>
      </c>
      <c r="I267" s="4"/>
      <c r="J267" s="32">
        <f t="shared" si="36"/>
        <v>224.517287831163</v>
      </c>
      <c r="K267" s="32">
        <f t="shared" si="37"/>
        <v>-1.212393354288277</v>
      </c>
      <c r="L267" s="33">
        <f t="shared" si="38"/>
        <v>-1.212393354288277</v>
      </c>
      <c r="M267" s="3"/>
      <c r="N267" s="34">
        <f t="shared" si="39"/>
        <v>59.425493716337563</v>
      </c>
      <c r="O267" s="38" t="str">
        <f t="shared" si="40"/>
        <v/>
      </c>
      <c r="P267" s="48" t="str">
        <f t="shared" si="41"/>
        <v/>
      </c>
      <c r="Q267" s="35">
        <f t="shared" si="42"/>
        <v>25.027027027027017</v>
      </c>
      <c r="R267" s="45">
        <f t="shared" si="44"/>
        <v>5.1363636363636278</v>
      </c>
      <c r="S267" s="33">
        <f t="shared" si="43"/>
        <v>75.593952483801317</v>
      </c>
      <c r="T267" s="101" t="s">
        <v>2023</v>
      </c>
    </row>
    <row r="268" spans="1:20" ht="24" customHeight="1">
      <c r="A268" s="90" t="s">
        <v>123</v>
      </c>
      <c r="B268" s="90" t="s">
        <v>222</v>
      </c>
      <c r="C268" s="36">
        <v>266.13</v>
      </c>
      <c r="D268" s="9">
        <v>268.25</v>
      </c>
      <c r="E268" s="9">
        <v>295.77</v>
      </c>
      <c r="F268" s="9">
        <v>182.61</v>
      </c>
      <c r="G268" s="4">
        <v>258.43</v>
      </c>
      <c r="H268" s="10">
        <v>259226</v>
      </c>
      <c r="I268" s="4"/>
      <c r="J268" s="32">
        <f t="shared" si="36"/>
        <v>37.575620937135987</v>
      </c>
      <c r="K268" s="32">
        <f t="shared" si="37"/>
        <v>0.79660316386729324</v>
      </c>
      <c r="L268" s="33">
        <f t="shared" si="38"/>
        <v>0.79660316386729324</v>
      </c>
      <c r="M268" s="3"/>
      <c r="N268" s="34">
        <f t="shared" si="39"/>
        <v>26.29887520085699</v>
      </c>
      <c r="O268" s="38" t="str">
        <f t="shared" si="40"/>
        <v/>
      </c>
      <c r="P268" s="48" t="str">
        <f t="shared" si="41"/>
        <v/>
      </c>
      <c r="Q268" s="35">
        <f t="shared" si="42"/>
        <v>61.968128799079977</v>
      </c>
      <c r="R268" s="45">
        <f t="shared" si="44"/>
        <v>10.25908667287978</v>
      </c>
      <c r="S268" s="33">
        <f t="shared" si="43"/>
        <v>75.68045245669849</v>
      </c>
      <c r="T268" s="101" t="s">
        <v>2023</v>
      </c>
    </row>
    <row r="269" spans="1:20" ht="24" customHeight="1">
      <c r="A269" s="90" t="s">
        <v>739</v>
      </c>
      <c r="B269" s="90" t="s">
        <v>1489</v>
      </c>
      <c r="C269" s="36">
        <v>82.32</v>
      </c>
      <c r="D269" s="9">
        <v>83.47</v>
      </c>
      <c r="E269" s="9">
        <v>94.07</v>
      </c>
      <c r="F269" s="9">
        <v>49.77</v>
      </c>
      <c r="G269" s="4">
        <v>80.510000000000005</v>
      </c>
      <c r="H269" s="10">
        <v>561454</v>
      </c>
      <c r="I269" s="4"/>
      <c r="J269" s="32">
        <f t="shared" si="36"/>
        <v>121.47716229348883</v>
      </c>
      <c r="K269" s="32">
        <f t="shared" si="37"/>
        <v>1.3969873663751242</v>
      </c>
      <c r="L269" s="33">
        <f t="shared" si="38"/>
        <v>1.3969873663751242</v>
      </c>
      <c r="M269" s="3"/>
      <c r="N269" s="34">
        <f t="shared" si="39"/>
        <v>21.828908554572244</v>
      </c>
      <c r="O269" s="38" t="str">
        <f t="shared" si="40"/>
        <v/>
      </c>
      <c r="P269" s="48" t="str">
        <f t="shared" si="41"/>
        <v/>
      </c>
      <c r="Q269" s="35">
        <f t="shared" si="42"/>
        <v>89.009443439823158</v>
      </c>
      <c r="R269" s="45">
        <f t="shared" si="44"/>
        <v>12.699173355696658</v>
      </c>
      <c r="S269" s="33">
        <f t="shared" si="43"/>
        <v>76.07223476297969</v>
      </c>
      <c r="T269" s="101" t="s">
        <v>2023</v>
      </c>
    </row>
    <row r="270" spans="1:20" ht="24" customHeight="1">
      <c r="A270" s="90" t="s">
        <v>622</v>
      </c>
      <c r="B270" s="90" t="s">
        <v>894</v>
      </c>
      <c r="C270" s="36">
        <v>154.09</v>
      </c>
      <c r="D270" s="9">
        <v>154.75</v>
      </c>
      <c r="E270" s="9">
        <v>167.56</v>
      </c>
      <c r="F270" s="9">
        <v>113.6</v>
      </c>
      <c r="G270" s="4">
        <v>154.59</v>
      </c>
      <c r="H270" s="10">
        <v>1632430</v>
      </c>
      <c r="I270" s="4"/>
      <c r="J270" s="32">
        <f t="shared" si="36"/>
        <v>64.897138036212596</v>
      </c>
      <c r="K270" s="32">
        <f t="shared" si="37"/>
        <v>0.42832111103900949</v>
      </c>
      <c r="L270" s="33">
        <f t="shared" si="38"/>
        <v>0.42832111103900949</v>
      </c>
      <c r="M270" s="3"/>
      <c r="N270" s="34">
        <f t="shared" si="39"/>
        <v>1.233616037008455</v>
      </c>
      <c r="O270" s="38" t="str">
        <f t="shared" si="40"/>
        <v/>
      </c>
      <c r="P270" s="48" t="str">
        <f t="shared" si="41"/>
        <v/>
      </c>
      <c r="Q270" s="35">
        <f t="shared" si="42"/>
        <v>47.500000000000007</v>
      </c>
      <c r="R270" s="45">
        <f t="shared" si="44"/>
        <v>8.2778675282713987</v>
      </c>
      <c r="S270" s="33">
        <f t="shared" si="43"/>
        <v>76.260192735359524</v>
      </c>
      <c r="T270" s="101" t="s">
        <v>2023</v>
      </c>
    </row>
    <row r="271" spans="1:20" ht="24" customHeight="1">
      <c r="A271" s="90" t="s">
        <v>201</v>
      </c>
      <c r="B271" s="90" t="s">
        <v>225</v>
      </c>
      <c r="C271" s="31">
        <v>247.69</v>
      </c>
      <c r="D271" s="9">
        <v>249.58</v>
      </c>
      <c r="E271" s="9">
        <v>266.76</v>
      </c>
      <c r="F271" s="9">
        <v>193.89</v>
      </c>
      <c r="G271" s="4">
        <v>239.34</v>
      </c>
      <c r="H271" s="10">
        <v>251303</v>
      </c>
      <c r="I271" s="4"/>
      <c r="J271" s="32">
        <f t="shared" si="36"/>
        <v>40.37304695385361</v>
      </c>
      <c r="K271" s="32">
        <f t="shared" si="37"/>
        <v>0.76305058742784926</v>
      </c>
      <c r="L271" s="33">
        <f t="shared" si="38"/>
        <v>0.76305058742784926</v>
      </c>
      <c r="M271" s="3"/>
      <c r="N271" s="34">
        <f t="shared" si="39"/>
        <v>37.345003646973062</v>
      </c>
      <c r="O271" s="38" t="str">
        <f t="shared" si="40"/>
        <v/>
      </c>
      <c r="P271" s="48" t="str">
        <f t="shared" si="41"/>
        <v/>
      </c>
      <c r="Q271" s="35">
        <f t="shared" si="42"/>
        <v>37.583165712517406</v>
      </c>
      <c r="R271" s="45">
        <f t="shared" si="44"/>
        <v>6.8835643881721253</v>
      </c>
      <c r="S271" s="33">
        <f t="shared" si="43"/>
        <v>76.423768354604121</v>
      </c>
      <c r="T271" s="101" t="s">
        <v>2023</v>
      </c>
    </row>
    <row r="272" spans="1:20" ht="24" customHeight="1">
      <c r="A272" s="90" t="s">
        <v>671</v>
      </c>
      <c r="B272" s="90" t="s">
        <v>1473</v>
      </c>
      <c r="C272" s="31">
        <v>137.535</v>
      </c>
      <c r="D272" s="9">
        <v>138.81</v>
      </c>
      <c r="E272" s="9">
        <v>149.47</v>
      </c>
      <c r="F272" s="9">
        <v>103.21</v>
      </c>
      <c r="G272" s="4">
        <v>131.22999999999999</v>
      </c>
      <c r="H272" s="10">
        <v>1042922</v>
      </c>
      <c r="I272" s="4"/>
      <c r="J272" s="32">
        <f t="shared" si="36"/>
        <v>72.708765041625767</v>
      </c>
      <c r="K272" s="32">
        <f t="shared" si="37"/>
        <v>0.92703675428074117</v>
      </c>
      <c r="L272" s="33">
        <f t="shared" si="38"/>
        <v>0.92703675428074117</v>
      </c>
      <c r="M272" s="3"/>
      <c r="N272" s="34">
        <f t="shared" si="39"/>
        <v>41.5570175438597</v>
      </c>
      <c r="O272" s="38" t="str">
        <f t="shared" si="40"/>
        <v/>
      </c>
      <c r="P272" s="48" t="str">
        <f t="shared" si="41"/>
        <v/>
      </c>
      <c r="Q272" s="35">
        <f t="shared" si="42"/>
        <v>44.821238252107356</v>
      </c>
      <c r="R272" s="45">
        <f t="shared" si="44"/>
        <v>7.6795619912110036</v>
      </c>
      <c r="S272" s="33">
        <f t="shared" si="43"/>
        <v>76.956333765672298</v>
      </c>
      <c r="T272" s="101" t="s">
        <v>2023</v>
      </c>
    </row>
    <row r="273" spans="1:20" ht="24" customHeight="1">
      <c r="A273" s="90" t="s">
        <v>742</v>
      </c>
      <c r="B273" s="90" t="s">
        <v>939</v>
      </c>
      <c r="C273" s="31">
        <v>212.7</v>
      </c>
      <c r="D273" s="9">
        <v>218.85</v>
      </c>
      <c r="E273" s="9">
        <v>242</v>
      </c>
      <c r="F273" s="9">
        <v>140.38999999999999</v>
      </c>
      <c r="G273" s="4">
        <v>207.06</v>
      </c>
      <c r="H273" s="10">
        <v>515852</v>
      </c>
      <c r="I273" s="4"/>
      <c r="J273" s="32">
        <f t="shared" si="36"/>
        <v>47.014574518100616</v>
      </c>
      <c r="K273" s="32">
        <f t="shared" si="37"/>
        <v>2.8913963328631942</v>
      </c>
      <c r="L273" s="33">
        <f t="shared" si="38"/>
        <v>2.8913963328631942</v>
      </c>
      <c r="M273" s="3"/>
      <c r="N273" s="34">
        <f t="shared" si="39"/>
        <v>33.743560389238674</v>
      </c>
      <c r="O273" s="38" t="str">
        <f t="shared" si="40"/>
        <v/>
      </c>
      <c r="P273" s="48" t="str">
        <f t="shared" si="41"/>
        <v/>
      </c>
      <c r="Q273" s="35">
        <f t="shared" si="42"/>
        <v>72.376949925208351</v>
      </c>
      <c r="R273" s="45">
        <f t="shared" si="44"/>
        <v>10.578021475896726</v>
      </c>
      <c r="S273" s="33">
        <f t="shared" si="43"/>
        <v>77.216809369156579</v>
      </c>
      <c r="T273" s="101" t="s">
        <v>2023</v>
      </c>
    </row>
    <row r="274" spans="1:20" ht="24" customHeight="1">
      <c r="A274" s="90" t="s">
        <v>535</v>
      </c>
      <c r="B274" s="90" t="s">
        <v>1311</v>
      </c>
      <c r="C274" s="28">
        <v>216.8</v>
      </c>
      <c r="D274" s="9">
        <v>218.74</v>
      </c>
      <c r="E274" s="9">
        <v>238.52</v>
      </c>
      <c r="F274" s="11">
        <v>151.69999999999999</v>
      </c>
      <c r="G274" s="12">
        <v>198.46</v>
      </c>
      <c r="H274" s="13">
        <v>729595</v>
      </c>
      <c r="I274" s="12"/>
      <c r="J274" s="5">
        <f t="shared" si="36"/>
        <v>46.125461254612546</v>
      </c>
      <c r="K274" s="3">
        <f t="shared" si="37"/>
        <v>0.8948339483394907</v>
      </c>
      <c r="L274" s="9">
        <f t="shared" si="38"/>
        <v>0.8948339483394907</v>
      </c>
      <c r="M274" s="5"/>
      <c r="N274" s="4">
        <f t="shared" si="39"/>
        <v>50.624063904143782</v>
      </c>
      <c r="O274" s="39" t="str">
        <f t="shared" si="40"/>
        <v/>
      </c>
      <c r="P274" s="48" t="str">
        <f t="shared" si="41"/>
        <v/>
      </c>
      <c r="Q274" s="21">
        <f t="shared" si="42"/>
        <v>57.231377719182611</v>
      </c>
      <c r="R274" s="45">
        <f t="shared" si="44"/>
        <v>9.0426990948157648</v>
      </c>
      <c r="S274" s="100">
        <f t="shared" si="43"/>
        <v>77.217231052752823</v>
      </c>
      <c r="T274" s="101" t="s">
        <v>2024</v>
      </c>
    </row>
    <row r="275" spans="1:20" ht="24" customHeight="1">
      <c r="A275" s="90" t="s">
        <v>1353</v>
      </c>
      <c r="B275" s="90" t="s">
        <v>1354</v>
      </c>
      <c r="C275" s="28">
        <v>38.11</v>
      </c>
      <c r="D275" s="9">
        <v>38.03</v>
      </c>
      <c r="E275" s="9">
        <v>41</v>
      </c>
      <c r="F275" s="9">
        <v>27.9</v>
      </c>
      <c r="G275" s="4">
        <v>37.14</v>
      </c>
      <c r="H275" s="10">
        <v>213156</v>
      </c>
      <c r="I275" s="4"/>
      <c r="J275" s="3">
        <f t="shared" si="36"/>
        <v>262.39832065074785</v>
      </c>
      <c r="K275" s="3">
        <f t="shared" si="37"/>
        <v>-0.20991865652059127</v>
      </c>
      <c r="L275" s="9">
        <f t="shared" si="38"/>
        <v>-0.20991865652059127</v>
      </c>
      <c r="M275" s="3"/>
      <c r="N275" s="4">
        <f t="shared" si="39"/>
        <v>23.056994818652868</v>
      </c>
      <c r="O275" s="39" t="str">
        <f t="shared" si="40"/>
        <v/>
      </c>
      <c r="P275" s="48" t="str">
        <f t="shared" si="41"/>
        <v/>
      </c>
      <c r="Q275" s="21">
        <f t="shared" si="42"/>
        <v>46.953405017921156</v>
      </c>
      <c r="R275" s="45">
        <f t="shared" si="44"/>
        <v>7.8096239810675705</v>
      </c>
      <c r="S275" s="100">
        <f t="shared" si="43"/>
        <v>77.328244274809165</v>
      </c>
      <c r="T275" s="101" t="s">
        <v>2023</v>
      </c>
    </row>
    <row r="276" spans="1:20" ht="24" customHeight="1">
      <c r="A276" s="90" t="s">
        <v>617</v>
      </c>
      <c r="B276" s="90" t="s">
        <v>1425</v>
      </c>
      <c r="C276" s="31">
        <v>150.22999999999999</v>
      </c>
      <c r="D276" s="9">
        <v>150.72999999999999</v>
      </c>
      <c r="E276" s="9">
        <v>164.13</v>
      </c>
      <c r="F276" s="9">
        <v>104.9</v>
      </c>
      <c r="G276" s="4">
        <v>146.03</v>
      </c>
      <c r="H276" s="10">
        <v>298070</v>
      </c>
      <c r="I276" s="4"/>
      <c r="J276" s="32">
        <f t="shared" si="36"/>
        <v>66.564600945217336</v>
      </c>
      <c r="K276" s="32">
        <f t="shared" si="37"/>
        <v>0.3328230047260794</v>
      </c>
      <c r="L276" s="33">
        <f t="shared" si="38"/>
        <v>0.3328230047260794</v>
      </c>
      <c r="M276" s="3"/>
      <c r="N276" s="34">
        <f t="shared" si="39"/>
        <v>25.966850828729228</v>
      </c>
      <c r="O276" s="38" t="str">
        <f t="shared" si="40"/>
        <v/>
      </c>
      <c r="P276" s="48" t="str">
        <f t="shared" si="41"/>
        <v/>
      </c>
      <c r="Q276" s="35">
        <f t="shared" si="42"/>
        <v>56.463298379408954</v>
      </c>
      <c r="R276" s="45">
        <f t="shared" si="44"/>
        <v>8.8900683341073474</v>
      </c>
      <c r="S276" s="33">
        <f t="shared" si="43"/>
        <v>77.37632956272158</v>
      </c>
      <c r="T276" s="101" t="s">
        <v>2023</v>
      </c>
    </row>
    <row r="277" spans="1:20" ht="24" customHeight="1">
      <c r="A277" s="90" t="s">
        <v>778</v>
      </c>
      <c r="B277" s="90" t="s">
        <v>950</v>
      </c>
      <c r="C277" s="31">
        <v>121.28</v>
      </c>
      <c r="D277" s="9">
        <v>121.42</v>
      </c>
      <c r="E277" s="9">
        <v>127.6</v>
      </c>
      <c r="F277" s="9">
        <v>100.22</v>
      </c>
      <c r="G277" s="4">
        <v>121.8</v>
      </c>
      <c r="H277" s="10">
        <v>1645366</v>
      </c>
      <c r="I277" s="4"/>
      <c r="J277" s="32">
        <f t="shared" si="36"/>
        <v>82.453825857519789</v>
      </c>
      <c r="K277" s="32">
        <f t="shared" si="37"/>
        <v>0.1154353562005328</v>
      </c>
      <c r="L277" s="33">
        <f t="shared" si="38"/>
        <v>0.1154353562005328</v>
      </c>
      <c r="M277" s="3"/>
      <c r="N277" s="34">
        <f t="shared" si="39"/>
        <v>-6.5517241379309592</v>
      </c>
      <c r="O277" s="38" t="str">
        <f t="shared" si="40"/>
        <v/>
      </c>
      <c r="P277" s="48" t="str">
        <f t="shared" si="41"/>
        <v/>
      </c>
      <c r="Q277" s="35">
        <f t="shared" si="42"/>
        <v>27.319896228297736</v>
      </c>
      <c r="R277" s="45">
        <f t="shared" si="44"/>
        <v>5.0897710426618392</v>
      </c>
      <c r="S277" s="33">
        <f t="shared" si="43"/>
        <v>77.428780131482867</v>
      </c>
      <c r="T277" s="101" t="s">
        <v>2023</v>
      </c>
    </row>
    <row r="278" spans="1:20" ht="24" customHeight="1">
      <c r="A278" s="90" t="s">
        <v>148</v>
      </c>
      <c r="B278" s="90" t="s">
        <v>1493</v>
      </c>
      <c r="C278" s="28">
        <v>112.22</v>
      </c>
      <c r="D278" s="9">
        <v>113.07</v>
      </c>
      <c r="E278" s="9">
        <v>121.76</v>
      </c>
      <c r="F278" s="9">
        <v>83.22</v>
      </c>
      <c r="G278" s="4">
        <v>113.09</v>
      </c>
      <c r="H278" s="10">
        <v>542840</v>
      </c>
      <c r="I278" s="4"/>
      <c r="J278" s="3">
        <f t="shared" si="36"/>
        <v>89.110675458919985</v>
      </c>
      <c r="K278" s="3">
        <f t="shared" si="37"/>
        <v>0.75744074140080553</v>
      </c>
      <c r="L278" s="9">
        <f t="shared" si="38"/>
        <v>0.75744074140080553</v>
      </c>
      <c r="M278" s="3"/>
      <c r="N278" s="4">
        <f t="shared" si="39"/>
        <v>-0.23068050749723445</v>
      </c>
      <c r="O278" s="39" t="str">
        <f t="shared" si="40"/>
        <v/>
      </c>
      <c r="P278" s="48" t="str">
        <f t="shared" si="41"/>
        <v/>
      </c>
      <c r="Q278" s="21">
        <f t="shared" si="42"/>
        <v>46.310982936794055</v>
      </c>
      <c r="R278" s="45">
        <f t="shared" si="44"/>
        <v>7.6855045547006284</v>
      </c>
      <c r="S278" s="100">
        <f t="shared" si="43"/>
        <v>77.451997924234533</v>
      </c>
      <c r="T278" s="101" t="s">
        <v>2023</v>
      </c>
    </row>
    <row r="279" spans="1:20" ht="24" customHeight="1">
      <c r="A279" s="90" t="s">
        <v>141</v>
      </c>
      <c r="B279" s="90" t="s">
        <v>244</v>
      </c>
      <c r="C279" s="28">
        <v>131.91</v>
      </c>
      <c r="D279" s="9">
        <v>133.58000000000001</v>
      </c>
      <c r="E279" s="9">
        <v>143.16</v>
      </c>
      <c r="F279" s="9">
        <v>100.32</v>
      </c>
      <c r="G279" s="4">
        <v>133.81</v>
      </c>
      <c r="H279" s="10">
        <v>1166024</v>
      </c>
      <c r="I279" s="4"/>
      <c r="J279" s="3">
        <f t="shared" si="36"/>
        <v>75.809263892047611</v>
      </c>
      <c r="K279" s="3">
        <f t="shared" si="37"/>
        <v>1.2660147069972094</v>
      </c>
      <c r="L279" s="9">
        <f t="shared" si="38"/>
        <v>1.2660147069972094</v>
      </c>
      <c r="M279" s="3"/>
      <c r="N279" s="4">
        <f t="shared" si="39"/>
        <v>-2.4598930481282344</v>
      </c>
      <c r="O279" s="39" t="str">
        <f t="shared" si="40"/>
        <v/>
      </c>
      <c r="P279" s="48" t="str">
        <f t="shared" si="41"/>
        <v/>
      </c>
      <c r="Q279" s="21">
        <f t="shared" si="42"/>
        <v>42.703349282296664</v>
      </c>
      <c r="R279" s="45">
        <f t="shared" si="44"/>
        <v>7.1717322952537632</v>
      </c>
      <c r="S279" s="100">
        <f t="shared" si="43"/>
        <v>77.637721755368844</v>
      </c>
      <c r="T279" s="101" t="s">
        <v>2023</v>
      </c>
    </row>
    <row r="280" spans="1:20" s="37" customFormat="1" ht="24" customHeight="1">
      <c r="A280" s="90" t="s">
        <v>589</v>
      </c>
      <c r="B280" s="90" t="s">
        <v>1399</v>
      </c>
      <c r="C280" s="49">
        <v>114.99</v>
      </c>
      <c r="D280" s="41">
        <v>115.06</v>
      </c>
      <c r="E280" s="41">
        <v>122.87</v>
      </c>
      <c r="F280" s="41">
        <v>87.86</v>
      </c>
      <c r="G280" s="42">
        <v>108.38</v>
      </c>
      <c r="H280" s="43">
        <v>150531</v>
      </c>
      <c r="I280" s="42"/>
      <c r="J280" s="50">
        <f t="shared" si="36"/>
        <v>86.964083833376819</v>
      </c>
      <c r="K280" s="50">
        <f t="shared" si="37"/>
        <v>6.0874858683379607E-2</v>
      </c>
      <c r="L280" s="51">
        <f t="shared" si="38"/>
        <v>6.0874858683379607E-2</v>
      </c>
      <c r="M280" s="44"/>
      <c r="N280" s="52">
        <f t="shared" si="39"/>
        <v>46.100759144237422</v>
      </c>
      <c r="O280" s="53" t="str">
        <f t="shared" si="40"/>
        <v/>
      </c>
      <c r="P280" s="48" t="str">
        <f t="shared" si="41"/>
        <v/>
      </c>
      <c r="Q280" s="54">
        <f t="shared" si="42"/>
        <v>39.847484634646023</v>
      </c>
      <c r="R280" s="45">
        <f t="shared" si="44"/>
        <v>6.7877629063097578</v>
      </c>
      <c r="S280" s="33">
        <f t="shared" si="43"/>
        <v>77.692087974864322</v>
      </c>
      <c r="T280" s="101" t="s">
        <v>2023</v>
      </c>
    </row>
    <row r="281" spans="1:20" ht="24" customHeight="1">
      <c r="A281" s="90" t="s">
        <v>562</v>
      </c>
      <c r="B281" s="90" t="s">
        <v>864</v>
      </c>
      <c r="C281" s="36">
        <v>143.6</v>
      </c>
      <c r="D281" s="9">
        <v>143.62</v>
      </c>
      <c r="E281" s="9">
        <v>154.36000000000001</v>
      </c>
      <c r="F281" s="9">
        <v>105.94</v>
      </c>
      <c r="G281" s="4">
        <v>136.79</v>
      </c>
      <c r="H281" s="10">
        <v>2322075</v>
      </c>
      <c r="I281" s="4"/>
      <c r="J281" s="32">
        <f t="shared" si="36"/>
        <v>69.637883008356553</v>
      </c>
      <c r="K281" s="32">
        <f t="shared" si="37"/>
        <v>1.3927576601679981E-2</v>
      </c>
      <c r="L281" s="33">
        <f t="shared" si="38"/>
        <v>1.3927576601679981E-2</v>
      </c>
      <c r="M281" s="3"/>
      <c r="N281" s="34">
        <f t="shared" si="39"/>
        <v>38.873079112122959</v>
      </c>
      <c r="O281" s="38" t="str">
        <f t="shared" si="40"/>
        <v/>
      </c>
      <c r="P281" s="48" t="str">
        <f t="shared" si="41"/>
        <v/>
      </c>
      <c r="Q281" s="35">
        <f t="shared" si="42"/>
        <v>45.705116103454799</v>
      </c>
      <c r="R281" s="45">
        <f t="shared" si="44"/>
        <v>7.4780671215708194</v>
      </c>
      <c r="S281" s="33">
        <f t="shared" si="43"/>
        <v>77.819083023543982</v>
      </c>
      <c r="T281" s="101" t="s">
        <v>2023</v>
      </c>
    </row>
    <row r="282" spans="1:20" ht="24" customHeight="1">
      <c r="A282" s="90" t="s">
        <v>575</v>
      </c>
      <c r="B282" s="90" t="s">
        <v>872</v>
      </c>
      <c r="C282" s="36">
        <v>68.900000000000006</v>
      </c>
      <c r="D282" s="9">
        <v>69.3</v>
      </c>
      <c r="E282" s="9">
        <v>75.239999999999995</v>
      </c>
      <c r="F282" s="9">
        <v>48.42</v>
      </c>
      <c r="G282" s="4">
        <v>67.52</v>
      </c>
      <c r="H282" s="10">
        <v>3914418</v>
      </c>
      <c r="I282" s="4"/>
      <c r="J282" s="32">
        <f t="shared" si="36"/>
        <v>145.13788098693757</v>
      </c>
      <c r="K282" s="32">
        <f t="shared" si="37"/>
        <v>0.58055152394773657</v>
      </c>
      <c r="L282" s="33">
        <f t="shared" si="38"/>
        <v>0.58055152394773657</v>
      </c>
      <c r="M282" s="3"/>
      <c r="N282" s="34">
        <f t="shared" si="39"/>
        <v>23.056994818652868</v>
      </c>
      <c r="O282" s="38" t="str">
        <f t="shared" si="40"/>
        <v/>
      </c>
      <c r="P282" s="48" t="str">
        <f t="shared" si="41"/>
        <v/>
      </c>
      <c r="Q282" s="35">
        <f t="shared" si="42"/>
        <v>55.390334572490694</v>
      </c>
      <c r="R282" s="45">
        <f t="shared" si="44"/>
        <v>8.5714285714285623</v>
      </c>
      <c r="S282" s="33">
        <f t="shared" si="43"/>
        <v>77.852348993288587</v>
      </c>
      <c r="T282" s="101" t="s">
        <v>2024</v>
      </c>
    </row>
    <row r="283" spans="1:20" ht="24" customHeight="1">
      <c r="A283" s="90" t="s">
        <v>517</v>
      </c>
      <c r="B283" s="90" t="s">
        <v>848</v>
      </c>
      <c r="C283" s="36">
        <v>184.46</v>
      </c>
      <c r="D283" s="9">
        <v>181.6</v>
      </c>
      <c r="E283" s="9">
        <v>193.19</v>
      </c>
      <c r="F283" s="9">
        <v>140.82</v>
      </c>
      <c r="G283" s="4">
        <v>165.42</v>
      </c>
      <c r="H283" s="10">
        <v>304420</v>
      </c>
      <c r="I283" s="4"/>
      <c r="J283" s="32">
        <f t="shared" si="36"/>
        <v>54.212295348585059</v>
      </c>
      <c r="K283" s="32">
        <f t="shared" si="37"/>
        <v>-1.5504716469695423</v>
      </c>
      <c r="L283" s="33">
        <f t="shared" si="38"/>
        <v>-1.5504716469695423</v>
      </c>
      <c r="M283" s="3"/>
      <c r="N283" s="34">
        <f t="shared" si="39"/>
        <v>58.264314007922223</v>
      </c>
      <c r="O283" s="38" t="str">
        <f t="shared" si="40"/>
        <v/>
      </c>
      <c r="P283" s="48" t="str">
        <f t="shared" si="41"/>
        <v/>
      </c>
      <c r="Q283" s="35">
        <f t="shared" si="42"/>
        <v>37.189319698906417</v>
      </c>
      <c r="R283" s="45">
        <f t="shared" si="44"/>
        <v>6.3821585903083733</v>
      </c>
      <c r="S283" s="33">
        <f t="shared" si="43"/>
        <v>77.869008974603773</v>
      </c>
      <c r="T283" s="101" t="s">
        <v>2023</v>
      </c>
    </row>
    <row r="284" spans="1:20" ht="24" customHeight="1">
      <c r="A284" s="90" t="s">
        <v>500</v>
      </c>
      <c r="B284" s="90" t="s">
        <v>1282</v>
      </c>
      <c r="C284" s="36">
        <v>76.989999999999995</v>
      </c>
      <c r="D284" s="9">
        <v>77.569999999999993</v>
      </c>
      <c r="E284" s="9">
        <v>82.27</v>
      </c>
      <c r="F284" s="9">
        <v>61.01</v>
      </c>
      <c r="G284" s="4">
        <v>71.13</v>
      </c>
      <c r="H284" s="10">
        <v>1675644</v>
      </c>
      <c r="I284" s="4"/>
      <c r="J284" s="32">
        <f t="shared" si="36"/>
        <v>129.88699831146903</v>
      </c>
      <c r="K284" s="32">
        <f t="shared" si="37"/>
        <v>0.75334459020652833</v>
      </c>
      <c r="L284" s="33">
        <f t="shared" si="38"/>
        <v>0.75334459020652833</v>
      </c>
      <c r="M284" s="3"/>
      <c r="N284" s="34">
        <f t="shared" si="39"/>
        <v>57.809694793536778</v>
      </c>
      <c r="O284" s="38" t="str">
        <f t="shared" si="40"/>
        <v/>
      </c>
      <c r="P284" s="48" t="str">
        <f t="shared" si="41"/>
        <v/>
      </c>
      <c r="Q284" s="35">
        <f t="shared" si="42"/>
        <v>34.846746435010644</v>
      </c>
      <c r="R284" s="45">
        <f t="shared" si="44"/>
        <v>6.0590434446306629</v>
      </c>
      <c r="S284" s="33">
        <f t="shared" si="43"/>
        <v>77.892756349952947</v>
      </c>
      <c r="T284" s="101" t="s">
        <v>2023</v>
      </c>
    </row>
    <row r="285" spans="1:20" ht="24" customHeight="1">
      <c r="A285" s="90" t="s">
        <v>615</v>
      </c>
      <c r="B285" s="90" t="s">
        <v>891</v>
      </c>
      <c r="C285" s="36">
        <v>81.99</v>
      </c>
      <c r="D285" s="9">
        <v>80.81</v>
      </c>
      <c r="E285" s="9">
        <v>85.05</v>
      </c>
      <c r="F285" s="9">
        <v>65.849999999999994</v>
      </c>
      <c r="G285" s="4">
        <v>80.540000000000006</v>
      </c>
      <c r="H285" s="10">
        <v>918273</v>
      </c>
      <c r="I285" s="4"/>
      <c r="J285" s="32">
        <f t="shared" si="36"/>
        <v>121.96609342602757</v>
      </c>
      <c r="K285" s="32">
        <f t="shared" si="37"/>
        <v>-1.4391999024271129</v>
      </c>
      <c r="L285" s="33">
        <f t="shared" si="38"/>
        <v>-1.4391999024271129</v>
      </c>
      <c r="M285" s="3"/>
      <c r="N285" s="34">
        <f t="shared" si="39"/>
        <v>5.9866962305985938</v>
      </c>
      <c r="O285" s="38" t="str">
        <f t="shared" si="40"/>
        <v/>
      </c>
      <c r="P285" s="48" t="str">
        <f t="shared" si="41"/>
        <v/>
      </c>
      <c r="Q285" s="35">
        <f t="shared" si="42"/>
        <v>29.157175398633271</v>
      </c>
      <c r="R285" s="45">
        <f t="shared" si="44"/>
        <v>5.2468753867095597</v>
      </c>
      <c r="S285" s="33">
        <f t="shared" si="43"/>
        <v>77.9166666666667</v>
      </c>
      <c r="T285" s="101" t="s">
        <v>2023</v>
      </c>
    </row>
    <row r="286" spans="1:20" ht="24" customHeight="1">
      <c r="A286" s="90" t="s">
        <v>538</v>
      </c>
      <c r="B286" s="90" t="s">
        <v>1362</v>
      </c>
      <c r="C286" s="36">
        <v>136</v>
      </c>
      <c r="D286" s="9">
        <v>137.16999999999999</v>
      </c>
      <c r="E286" s="9">
        <v>145.30000000000001</v>
      </c>
      <c r="F286" s="9">
        <v>108.45</v>
      </c>
      <c r="G286" s="4">
        <v>134.47</v>
      </c>
      <c r="H286" s="10">
        <v>769050</v>
      </c>
      <c r="I286" s="4"/>
      <c r="J286" s="32">
        <f t="shared" si="36"/>
        <v>73.529411764705884</v>
      </c>
      <c r="K286" s="32">
        <f t="shared" si="37"/>
        <v>0.86029411764705355</v>
      </c>
      <c r="L286" s="33">
        <f t="shared" si="38"/>
        <v>0.86029411764705355</v>
      </c>
      <c r="M286" s="3"/>
      <c r="N286" s="34">
        <f t="shared" si="39"/>
        <v>24.93074792243754</v>
      </c>
      <c r="O286" s="38" t="str">
        <f t="shared" si="40"/>
        <v/>
      </c>
      <c r="P286" s="48" t="str">
        <f t="shared" si="41"/>
        <v/>
      </c>
      <c r="Q286" s="35">
        <f t="shared" si="42"/>
        <v>33.978792070078391</v>
      </c>
      <c r="R286" s="45">
        <f t="shared" si="44"/>
        <v>5.9269519574251195</v>
      </c>
      <c r="S286" s="33">
        <f t="shared" si="43"/>
        <v>77.937584803256385</v>
      </c>
      <c r="T286" s="101" t="s">
        <v>2023</v>
      </c>
    </row>
    <row r="287" spans="1:20" ht="24" customHeight="1">
      <c r="A287" s="90" t="s">
        <v>645</v>
      </c>
      <c r="B287" s="90" t="s">
        <v>908</v>
      </c>
      <c r="C287" s="36">
        <v>84.39</v>
      </c>
      <c r="D287" s="9">
        <v>84.5</v>
      </c>
      <c r="E287" s="9">
        <v>92.98</v>
      </c>
      <c r="F287" s="9">
        <v>54.36</v>
      </c>
      <c r="G287" s="4">
        <v>78.290000000000006</v>
      </c>
      <c r="H287" s="10">
        <v>1787871</v>
      </c>
      <c r="I287" s="4"/>
      <c r="J287" s="32">
        <f t="shared" si="36"/>
        <v>118.49745230477545</v>
      </c>
      <c r="K287" s="32">
        <f t="shared" si="37"/>
        <v>0.13034719753526325</v>
      </c>
      <c r="L287" s="33">
        <f t="shared" si="38"/>
        <v>0.13034719753526325</v>
      </c>
      <c r="M287" s="3"/>
      <c r="N287" s="34">
        <f t="shared" si="39"/>
        <v>42.273655547991794</v>
      </c>
      <c r="O287" s="38" t="str">
        <f t="shared" si="40"/>
        <v/>
      </c>
      <c r="P287" s="48" t="str">
        <f t="shared" si="41"/>
        <v/>
      </c>
      <c r="Q287" s="35">
        <f t="shared" si="42"/>
        <v>71.044885945548202</v>
      </c>
      <c r="R287" s="45">
        <f t="shared" si="44"/>
        <v>10.03550295857989</v>
      </c>
      <c r="S287" s="33">
        <f t="shared" si="43"/>
        <v>78.042465044018627</v>
      </c>
      <c r="T287" s="101" t="s">
        <v>2023</v>
      </c>
    </row>
    <row r="288" spans="1:20" ht="24" customHeight="1">
      <c r="A288" s="90" t="s">
        <v>162</v>
      </c>
      <c r="B288" s="90" t="s">
        <v>1431</v>
      </c>
      <c r="C288" s="36">
        <v>88.1</v>
      </c>
      <c r="D288" s="9">
        <v>88.1</v>
      </c>
      <c r="E288" s="9">
        <v>93.26</v>
      </c>
      <c r="F288" s="9">
        <v>69.680000000000007</v>
      </c>
      <c r="G288" s="4">
        <v>88.91</v>
      </c>
      <c r="H288" s="10">
        <v>193902</v>
      </c>
      <c r="I288" s="4"/>
      <c r="J288" s="32">
        <f t="shared" si="36"/>
        <v>113.50737797956867</v>
      </c>
      <c r="K288" s="32">
        <f t="shared" si="37"/>
        <v>0</v>
      </c>
      <c r="L288" s="33">
        <f t="shared" si="38"/>
        <v>0</v>
      </c>
      <c r="M288" s="3"/>
      <c r="N288" s="34">
        <f t="shared" si="39"/>
        <v>-18.620689655172431</v>
      </c>
      <c r="O288" s="38" t="str">
        <f t="shared" si="40"/>
        <v/>
      </c>
      <c r="P288" s="48" t="str">
        <f t="shared" si="41"/>
        <v/>
      </c>
      <c r="Q288" s="35">
        <f t="shared" si="42"/>
        <v>33.840413318025256</v>
      </c>
      <c r="R288" s="45">
        <f t="shared" si="44"/>
        <v>5.8569807037457622</v>
      </c>
      <c r="S288" s="33">
        <f t="shared" si="43"/>
        <v>78.117048346055924</v>
      </c>
      <c r="T288" s="101" t="s">
        <v>2023</v>
      </c>
    </row>
    <row r="289" spans="1:20" s="40" customFormat="1" ht="24" customHeight="1">
      <c r="A289" s="90" t="s">
        <v>131</v>
      </c>
      <c r="B289" s="90" t="s">
        <v>1482</v>
      </c>
      <c r="C289" s="36">
        <v>164.74</v>
      </c>
      <c r="D289" s="9">
        <v>166.14</v>
      </c>
      <c r="E289" s="9">
        <v>182.28</v>
      </c>
      <c r="F289" s="9">
        <v>108.25</v>
      </c>
      <c r="G289" s="4">
        <v>160.16999999999999</v>
      </c>
      <c r="H289" s="10">
        <v>221894</v>
      </c>
      <c r="I289" s="4"/>
      <c r="J289" s="32">
        <f t="shared" si="36"/>
        <v>60.701711788272426</v>
      </c>
      <c r="K289" s="32">
        <f t="shared" si="37"/>
        <v>0.84982396503578972</v>
      </c>
      <c r="L289" s="33">
        <f t="shared" si="38"/>
        <v>0.84982396503578972</v>
      </c>
      <c r="M289" s="3"/>
      <c r="N289" s="34">
        <f t="shared" si="39"/>
        <v>27.0013568521031</v>
      </c>
      <c r="O289" s="38" t="str">
        <f t="shared" si="40"/>
        <v/>
      </c>
      <c r="P289" s="48" t="str">
        <f t="shared" si="41"/>
        <v/>
      </c>
      <c r="Q289" s="35">
        <f t="shared" si="42"/>
        <v>68.387990762124716</v>
      </c>
      <c r="R289" s="45">
        <f t="shared" si="44"/>
        <v>9.7146984470928288</v>
      </c>
      <c r="S289" s="33">
        <f t="shared" si="43"/>
        <v>78.198027826556782</v>
      </c>
      <c r="T289" s="101" t="s">
        <v>2023</v>
      </c>
    </row>
    <row r="290" spans="1:20" ht="24" customHeight="1">
      <c r="A290" s="90" t="s">
        <v>569</v>
      </c>
      <c r="B290" s="90" t="s">
        <v>1357</v>
      </c>
      <c r="C290" s="36">
        <v>58.78</v>
      </c>
      <c r="D290" s="9">
        <v>59.44</v>
      </c>
      <c r="E290" s="9">
        <v>63.43</v>
      </c>
      <c r="F290" s="9">
        <v>45.08</v>
      </c>
      <c r="G290" s="4">
        <v>56.53</v>
      </c>
      <c r="H290" s="10">
        <v>2712041</v>
      </c>
      <c r="I290" s="4"/>
      <c r="J290" s="32">
        <f t="shared" si="36"/>
        <v>170.12589316093909</v>
      </c>
      <c r="K290" s="32">
        <f t="shared" si="37"/>
        <v>1.1228308948621812</v>
      </c>
      <c r="L290" s="33">
        <f t="shared" si="38"/>
        <v>1.1228308948621812</v>
      </c>
      <c r="M290" s="3"/>
      <c r="N290" s="34">
        <f t="shared" si="39"/>
        <v>42.173913043478223</v>
      </c>
      <c r="O290" s="38" t="str">
        <f t="shared" si="40"/>
        <v/>
      </c>
      <c r="P290" s="48" t="str">
        <f t="shared" si="41"/>
        <v/>
      </c>
      <c r="Q290" s="35">
        <f t="shared" si="42"/>
        <v>40.705412599822544</v>
      </c>
      <c r="R290" s="45">
        <f t="shared" si="44"/>
        <v>6.7126514131897741</v>
      </c>
      <c r="S290" s="33">
        <f t="shared" si="43"/>
        <v>78.256130790190724</v>
      </c>
      <c r="T290" s="101" t="s">
        <v>2023</v>
      </c>
    </row>
    <row r="291" spans="1:20" ht="24" customHeight="1">
      <c r="A291" s="90" t="s">
        <v>685</v>
      </c>
      <c r="B291" s="90" t="s">
        <v>927</v>
      </c>
      <c r="C291" s="36">
        <v>72.849999999999994</v>
      </c>
      <c r="D291" s="9">
        <v>72.290000000000006</v>
      </c>
      <c r="E291" s="9">
        <v>76.41</v>
      </c>
      <c r="F291" s="9">
        <v>57.41</v>
      </c>
      <c r="G291" s="4">
        <v>72.489999999999995</v>
      </c>
      <c r="H291" s="10">
        <v>1167540</v>
      </c>
      <c r="I291" s="4"/>
      <c r="J291" s="32">
        <f t="shared" si="36"/>
        <v>137.26835964310229</v>
      </c>
      <c r="K291" s="32">
        <f t="shared" si="37"/>
        <v>-0.7687028140013541</v>
      </c>
      <c r="L291" s="33">
        <f t="shared" si="38"/>
        <v>-0.7687028140013541</v>
      </c>
      <c r="M291" s="3"/>
      <c r="N291" s="34">
        <f t="shared" si="39"/>
        <v>-5.1020408163262383</v>
      </c>
      <c r="O291" s="38" t="str">
        <f t="shared" si="40"/>
        <v/>
      </c>
      <c r="P291" s="48" t="str">
        <f t="shared" si="41"/>
        <v/>
      </c>
      <c r="Q291" s="35">
        <f t="shared" si="42"/>
        <v>33.095279568019521</v>
      </c>
      <c r="R291" s="45">
        <f t="shared" si="44"/>
        <v>5.6992668418868409</v>
      </c>
      <c r="S291" s="33">
        <f t="shared" si="43"/>
        <v>78.315789473684262</v>
      </c>
      <c r="T291" s="101" t="s">
        <v>2023</v>
      </c>
    </row>
    <row r="292" spans="1:20" ht="24" customHeight="1">
      <c r="A292" s="90" t="s">
        <v>679</v>
      </c>
      <c r="B292" s="90" t="s">
        <v>924</v>
      </c>
      <c r="C292" s="9">
        <v>71.88</v>
      </c>
      <c r="D292" s="9">
        <v>73.36</v>
      </c>
      <c r="E292" s="9">
        <v>81.88</v>
      </c>
      <c r="F292" s="9">
        <v>42.24</v>
      </c>
      <c r="G292" s="4">
        <v>66.13</v>
      </c>
      <c r="H292" s="10">
        <v>495007</v>
      </c>
      <c r="I292" s="4"/>
      <c r="J292" s="3">
        <f t="shared" si="36"/>
        <v>139.12075681691709</v>
      </c>
      <c r="K292" s="3">
        <f t="shared" si="37"/>
        <v>2.058987200890372</v>
      </c>
      <c r="L292" s="9">
        <f t="shared" si="38"/>
        <v>2.058987200890372</v>
      </c>
      <c r="M292" s="3"/>
      <c r="N292" s="4">
        <f t="shared" si="39"/>
        <v>45.904761904761934</v>
      </c>
      <c r="O292" s="39" t="str">
        <f t="shared" si="40"/>
        <v/>
      </c>
      <c r="P292" s="48" t="str">
        <f t="shared" si="41"/>
        <v/>
      </c>
      <c r="Q292" s="21">
        <f t="shared" si="42"/>
        <v>93.844696969696955</v>
      </c>
      <c r="R292" s="45">
        <f t="shared" si="44"/>
        <v>11.613958560523429</v>
      </c>
      <c r="S292" s="100">
        <f t="shared" si="43"/>
        <v>78.50655903128154</v>
      </c>
      <c r="T292" s="101" t="s">
        <v>2023</v>
      </c>
    </row>
    <row r="293" spans="1:20" ht="24" customHeight="1">
      <c r="A293" s="90" t="s">
        <v>638</v>
      </c>
      <c r="B293" s="90" t="s">
        <v>1411</v>
      </c>
      <c r="C293" s="36">
        <v>132.02000000000001</v>
      </c>
      <c r="D293" s="9">
        <v>133.43</v>
      </c>
      <c r="E293" s="9">
        <v>140.35</v>
      </c>
      <c r="F293" s="9">
        <v>107.84</v>
      </c>
      <c r="G293" s="4">
        <v>132.72</v>
      </c>
      <c r="H293" s="10">
        <v>296673</v>
      </c>
      <c r="I293" s="4"/>
      <c r="J293" s="32">
        <f t="shared" si="36"/>
        <v>75.74609907589759</v>
      </c>
      <c r="K293" s="32">
        <f t="shared" si="37"/>
        <v>1.0680199969701487</v>
      </c>
      <c r="L293" s="33">
        <f t="shared" si="38"/>
        <v>1.0680199969701487</v>
      </c>
      <c r="M293" s="3"/>
      <c r="N293" s="34">
        <f t="shared" si="39"/>
        <v>9.3053735255571208</v>
      </c>
      <c r="O293" s="38" t="str">
        <f t="shared" si="40"/>
        <v/>
      </c>
      <c r="P293" s="48" t="str">
        <f t="shared" si="41"/>
        <v/>
      </c>
      <c r="Q293" s="35">
        <f t="shared" si="42"/>
        <v>30.146513353115711</v>
      </c>
      <c r="R293" s="45">
        <f t="shared" si="44"/>
        <v>5.1862399760173705</v>
      </c>
      <c r="S293" s="33">
        <f t="shared" si="43"/>
        <v>78.714241771762573</v>
      </c>
      <c r="T293" s="101" t="s">
        <v>2023</v>
      </c>
    </row>
    <row r="294" spans="1:20" ht="24" customHeight="1">
      <c r="A294" s="90" t="s">
        <v>173</v>
      </c>
      <c r="B294" s="90" t="s">
        <v>1263</v>
      </c>
      <c r="C294" s="36">
        <v>38.58</v>
      </c>
      <c r="D294" s="9">
        <v>38.659999999999997</v>
      </c>
      <c r="E294" s="9">
        <v>41.23</v>
      </c>
      <c r="F294" s="9">
        <v>29.06</v>
      </c>
      <c r="G294" s="4">
        <v>35.39</v>
      </c>
      <c r="H294" s="10">
        <v>2590085</v>
      </c>
      <c r="I294" s="4"/>
      <c r="J294" s="32">
        <f t="shared" si="36"/>
        <v>259.2016588906169</v>
      </c>
      <c r="K294" s="32">
        <f t="shared" si="37"/>
        <v>0.20736132711249855</v>
      </c>
      <c r="L294" s="33">
        <f t="shared" si="38"/>
        <v>0.20736132711249855</v>
      </c>
      <c r="M294" s="3"/>
      <c r="N294" s="34">
        <f t="shared" si="39"/>
        <v>55.993150684931472</v>
      </c>
      <c r="O294" s="38" t="str">
        <f t="shared" si="40"/>
        <v/>
      </c>
      <c r="P294" s="48" t="str">
        <f t="shared" si="41"/>
        <v/>
      </c>
      <c r="Q294" s="35">
        <f t="shared" si="42"/>
        <v>41.878871300757048</v>
      </c>
      <c r="R294" s="45">
        <f t="shared" si="44"/>
        <v>6.6476978789446362</v>
      </c>
      <c r="S294" s="33">
        <f t="shared" si="43"/>
        <v>78.882497945768279</v>
      </c>
      <c r="T294" s="101" t="s">
        <v>2023</v>
      </c>
    </row>
    <row r="295" spans="1:20" ht="24" customHeight="1">
      <c r="A295" s="90" t="s">
        <v>627</v>
      </c>
      <c r="B295" s="90" t="s">
        <v>896</v>
      </c>
      <c r="C295" s="9">
        <v>165.49</v>
      </c>
      <c r="D295" s="9">
        <v>165.05</v>
      </c>
      <c r="E295" s="9">
        <v>175.91</v>
      </c>
      <c r="F295" s="9">
        <v>124.4</v>
      </c>
      <c r="G295" s="4">
        <v>164.86</v>
      </c>
      <c r="H295" s="10">
        <v>481383</v>
      </c>
      <c r="I295" s="4"/>
      <c r="J295" s="3">
        <f t="shared" si="36"/>
        <v>60.426611879871892</v>
      </c>
      <c r="K295" s="3">
        <f t="shared" si="37"/>
        <v>-0.26587709227143819</v>
      </c>
      <c r="L295" s="9">
        <f t="shared" si="38"/>
        <v>-0.26587709227143819</v>
      </c>
      <c r="M295" s="3"/>
      <c r="N295" s="4">
        <f t="shared" si="39"/>
        <v>1.7194570135746428</v>
      </c>
      <c r="O295" s="39" t="str">
        <f t="shared" si="40"/>
        <v/>
      </c>
      <c r="P295" s="48" t="str">
        <f t="shared" si="41"/>
        <v/>
      </c>
      <c r="Q295" s="21">
        <f t="shared" si="42"/>
        <v>41.406752411575539</v>
      </c>
      <c r="R295" s="45">
        <f t="shared" si="44"/>
        <v>6.5798242956679687</v>
      </c>
      <c r="S295" s="100">
        <f t="shared" si="43"/>
        <v>78.916715200931876</v>
      </c>
      <c r="T295" s="101" t="s">
        <v>2023</v>
      </c>
    </row>
    <row r="296" spans="1:20" ht="24" customHeight="1">
      <c r="A296" s="90" t="s">
        <v>165</v>
      </c>
      <c r="B296" s="90" t="s">
        <v>1392</v>
      </c>
      <c r="C296" s="36">
        <v>97.710000000000008</v>
      </c>
      <c r="D296" s="9">
        <v>99</v>
      </c>
      <c r="E296" s="9">
        <v>105.26</v>
      </c>
      <c r="F296" s="9">
        <v>75.48</v>
      </c>
      <c r="G296" s="4">
        <v>95.9</v>
      </c>
      <c r="H296" s="10">
        <v>326112</v>
      </c>
      <c r="I296" s="4"/>
      <c r="J296" s="32">
        <f t="shared" si="36"/>
        <v>102.34367004400777</v>
      </c>
      <c r="K296" s="32">
        <f t="shared" si="37"/>
        <v>1.3202333435677005</v>
      </c>
      <c r="L296" s="33">
        <f t="shared" si="38"/>
        <v>1.3202333435677005</v>
      </c>
      <c r="M296" s="3"/>
      <c r="N296" s="34">
        <f t="shared" si="39"/>
        <v>33.119658119658062</v>
      </c>
      <c r="O296" s="38" t="str">
        <f t="shared" si="40"/>
        <v/>
      </c>
      <c r="P296" s="48" t="str">
        <f t="shared" si="41"/>
        <v/>
      </c>
      <c r="Q296" s="35">
        <f t="shared" si="42"/>
        <v>39.454160042395323</v>
      </c>
      <c r="R296" s="45">
        <f t="shared" si="44"/>
        <v>6.3232323232323306</v>
      </c>
      <c r="S296" s="33">
        <f t="shared" si="43"/>
        <v>78.979180658159819</v>
      </c>
      <c r="T296" s="101" t="s">
        <v>2023</v>
      </c>
    </row>
    <row r="297" spans="1:20" ht="24" customHeight="1">
      <c r="A297" s="90" t="s">
        <v>214</v>
      </c>
      <c r="B297" s="90" t="s">
        <v>238</v>
      </c>
      <c r="C297" s="36">
        <v>246.02</v>
      </c>
      <c r="D297" s="9">
        <v>246.51</v>
      </c>
      <c r="E297" s="9">
        <v>270.36</v>
      </c>
      <c r="F297" s="9">
        <v>155.97999999999999</v>
      </c>
      <c r="G297" s="4">
        <v>232.58</v>
      </c>
      <c r="H297" s="10">
        <v>394553</v>
      </c>
      <c r="I297" s="4"/>
      <c r="J297" s="32">
        <f t="shared" si="36"/>
        <v>40.64710186163726</v>
      </c>
      <c r="K297" s="32">
        <f t="shared" si="37"/>
        <v>0.19917079912201707</v>
      </c>
      <c r="L297" s="33">
        <f t="shared" si="38"/>
        <v>0.19917079912201707</v>
      </c>
      <c r="M297" s="3"/>
      <c r="N297" s="34">
        <f t="shared" si="39"/>
        <v>36.871360508205335</v>
      </c>
      <c r="O297" s="38" t="str">
        <f t="shared" si="40"/>
        <v/>
      </c>
      <c r="P297" s="48" t="str">
        <f t="shared" si="41"/>
        <v/>
      </c>
      <c r="Q297" s="35">
        <f t="shared" si="42"/>
        <v>73.329914091550208</v>
      </c>
      <c r="R297" s="45">
        <f t="shared" si="44"/>
        <v>9.6750638919313801</v>
      </c>
      <c r="S297" s="33">
        <f t="shared" si="43"/>
        <v>79.14845252666548</v>
      </c>
      <c r="T297" s="101" t="s">
        <v>2023</v>
      </c>
    </row>
    <row r="298" spans="1:20" ht="24" customHeight="1">
      <c r="A298" s="90" t="s">
        <v>551</v>
      </c>
      <c r="B298" s="90" t="s">
        <v>1360</v>
      </c>
      <c r="C298" s="36">
        <v>67.28</v>
      </c>
      <c r="D298" s="9">
        <v>68.16</v>
      </c>
      <c r="E298" s="9">
        <v>73.95</v>
      </c>
      <c r="F298" s="9">
        <v>46.05</v>
      </c>
      <c r="G298" s="4">
        <v>62.95</v>
      </c>
      <c r="H298" s="10">
        <v>901355</v>
      </c>
      <c r="I298" s="4"/>
      <c r="J298" s="32">
        <f t="shared" si="36"/>
        <v>148.63258026159335</v>
      </c>
      <c r="K298" s="32">
        <f t="shared" si="37"/>
        <v>1.3079667063020217</v>
      </c>
      <c r="L298" s="33">
        <f t="shared" si="38"/>
        <v>1.3079667063020217</v>
      </c>
      <c r="M298" s="3"/>
      <c r="N298" s="34">
        <f t="shared" si="39"/>
        <v>47.363636363636303</v>
      </c>
      <c r="O298" s="38" t="str">
        <f t="shared" si="40"/>
        <v/>
      </c>
      <c r="P298" s="48" t="str">
        <f t="shared" si="41"/>
        <v/>
      </c>
      <c r="Q298" s="35">
        <f t="shared" si="42"/>
        <v>60.586319218241073</v>
      </c>
      <c r="R298" s="45">
        <f t="shared" si="44"/>
        <v>8.4947183098591736</v>
      </c>
      <c r="S298" s="33">
        <f t="shared" si="43"/>
        <v>79.247311827956977</v>
      </c>
      <c r="T298" s="101" t="s">
        <v>2024</v>
      </c>
    </row>
    <row r="299" spans="1:20" ht="24" customHeight="1">
      <c r="A299" s="90" t="s">
        <v>563</v>
      </c>
      <c r="B299" s="90" t="s">
        <v>1391</v>
      </c>
      <c r="C299" s="36">
        <v>404.77</v>
      </c>
      <c r="D299" s="9">
        <v>393.9</v>
      </c>
      <c r="E299" s="9">
        <v>414.63</v>
      </c>
      <c r="F299" s="9">
        <v>314.13</v>
      </c>
      <c r="G299" s="4">
        <v>377.32</v>
      </c>
      <c r="H299" s="10">
        <v>351970</v>
      </c>
      <c r="I299" s="4"/>
      <c r="J299" s="32">
        <f t="shared" si="36"/>
        <v>24.705388245176273</v>
      </c>
      <c r="K299" s="32">
        <f t="shared" si="37"/>
        <v>-2.6854757022506615</v>
      </c>
      <c r="L299" s="33">
        <f t="shared" si="38"/>
        <v>-2.6854757022506615</v>
      </c>
      <c r="M299" s="3"/>
      <c r="N299" s="34">
        <f t="shared" si="39"/>
        <v>44.438488340927321</v>
      </c>
      <c r="O299" s="38" t="str">
        <f t="shared" si="40"/>
        <v/>
      </c>
      <c r="P299" s="48" t="str">
        <f t="shared" si="41"/>
        <v/>
      </c>
      <c r="Q299" s="35">
        <f t="shared" si="42"/>
        <v>31.993123865915397</v>
      </c>
      <c r="R299" s="45">
        <f t="shared" si="44"/>
        <v>5.2627570449352623</v>
      </c>
      <c r="S299" s="33">
        <f t="shared" si="43"/>
        <v>79.373134328358191</v>
      </c>
      <c r="T299" s="101" t="s">
        <v>2023</v>
      </c>
    </row>
    <row r="300" spans="1:20" s="40" customFormat="1" ht="24" customHeight="1">
      <c r="A300" s="90" t="s">
        <v>119</v>
      </c>
      <c r="B300" s="90" t="s">
        <v>1420</v>
      </c>
      <c r="C300" s="36">
        <v>136.19</v>
      </c>
      <c r="D300" s="9">
        <v>137.5</v>
      </c>
      <c r="E300" s="9">
        <v>147.15</v>
      </c>
      <c r="F300" s="9">
        <v>100.35</v>
      </c>
      <c r="G300" s="4">
        <v>138.05000000000001</v>
      </c>
      <c r="H300" s="10">
        <v>4372364</v>
      </c>
      <c r="I300" s="4"/>
      <c r="J300" s="32">
        <f t="shared" si="36"/>
        <v>73.426830163741826</v>
      </c>
      <c r="K300" s="32">
        <f t="shared" si="37"/>
        <v>0.96189147514502693</v>
      </c>
      <c r="L300" s="33">
        <f t="shared" si="38"/>
        <v>0.96189147514502693</v>
      </c>
      <c r="M300" s="3"/>
      <c r="N300" s="34">
        <f t="shared" si="39"/>
        <v>-6.0439560439561726</v>
      </c>
      <c r="O300" s="38" t="str">
        <f t="shared" si="40"/>
        <v/>
      </c>
      <c r="P300" s="48" t="str">
        <f t="shared" si="41"/>
        <v/>
      </c>
      <c r="Q300" s="35">
        <f t="shared" si="42"/>
        <v>46.636771300448451</v>
      </c>
      <c r="R300" s="45">
        <f t="shared" si="44"/>
        <v>7.0181818181818123</v>
      </c>
      <c r="S300" s="33">
        <f t="shared" si="43"/>
        <v>79.380341880341874</v>
      </c>
      <c r="T300" s="101" t="s">
        <v>2023</v>
      </c>
    </row>
    <row r="301" spans="1:20" ht="24" customHeight="1">
      <c r="A301" s="90" t="s">
        <v>167</v>
      </c>
      <c r="B301" s="90" t="s">
        <v>221</v>
      </c>
      <c r="C301" s="36">
        <v>88.784999999999997</v>
      </c>
      <c r="D301" s="9">
        <v>90.3</v>
      </c>
      <c r="E301" s="9">
        <v>95.55</v>
      </c>
      <c r="F301" s="9">
        <v>69.69</v>
      </c>
      <c r="G301" s="4">
        <v>85.37</v>
      </c>
      <c r="H301" s="10">
        <v>858952</v>
      </c>
      <c r="I301" s="4"/>
      <c r="J301" s="32">
        <f t="shared" si="36"/>
        <v>112.63163822717802</v>
      </c>
      <c r="K301" s="32">
        <f t="shared" si="37"/>
        <v>1.7063693191417428</v>
      </c>
      <c r="L301" s="33">
        <f t="shared" si="38"/>
        <v>1.7063693191417428</v>
      </c>
      <c r="M301" s="3"/>
      <c r="N301" s="34">
        <f t="shared" si="39"/>
        <v>48.428290766208214</v>
      </c>
      <c r="O301" s="38" t="str">
        <f t="shared" si="40"/>
        <v/>
      </c>
      <c r="P301" s="48" t="str">
        <f t="shared" si="41"/>
        <v/>
      </c>
      <c r="Q301" s="35">
        <f t="shared" si="42"/>
        <v>37.10718897976755</v>
      </c>
      <c r="R301" s="45">
        <f t="shared" si="44"/>
        <v>5.8139534883721034</v>
      </c>
      <c r="S301" s="33">
        <f t="shared" si="43"/>
        <v>79.698375870069611</v>
      </c>
      <c r="T301" s="101" t="s">
        <v>2023</v>
      </c>
    </row>
    <row r="302" spans="1:20" ht="24" customHeight="1">
      <c r="A302" s="90" t="s">
        <v>215</v>
      </c>
      <c r="B302" s="90" t="s">
        <v>1496</v>
      </c>
      <c r="C302" s="9">
        <v>85.09</v>
      </c>
      <c r="D302" s="9">
        <v>85.92</v>
      </c>
      <c r="E302" s="9">
        <v>90.61</v>
      </c>
      <c r="F302" s="9">
        <v>67.48</v>
      </c>
      <c r="G302" s="4">
        <v>86.01</v>
      </c>
      <c r="H302" s="10">
        <v>256849</v>
      </c>
      <c r="I302" s="4"/>
      <c r="J302" s="3">
        <f t="shared" si="36"/>
        <v>117.5226231049477</v>
      </c>
      <c r="K302" s="3">
        <f t="shared" si="37"/>
        <v>0.97543777177107049</v>
      </c>
      <c r="L302" s="9">
        <f t="shared" si="38"/>
        <v>0.97543777177107049</v>
      </c>
      <c r="M302" s="3"/>
      <c r="N302" s="4">
        <f t="shared" si="39"/>
        <v>-1.9565217391305114</v>
      </c>
      <c r="O302" s="39" t="str">
        <f t="shared" si="40"/>
        <v/>
      </c>
      <c r="P302" s="48" t="str">
        <f t="shared" si="41"/>
        <v/>
      </c>
      <c r="Q302" s="21">
        <f t="shared" si="42"/>
        <v>34.276822762299929</v>
      </c>
      <c r="R302" s="45">
        <f t="shared" si="44"/>
        <v>5.4585661080074566</v>
      </c>
      <c r="S302" s="100">
        <f t="shared" si="43"/>
        <v>79.723303069606573</v>
      </c>
      <c r="T302" s="101" t="s">
        <v>2023</v>
      </c>
    </row>
    <row r="303" spans="1:20" ht="24" customHeight="1">
      <c r="A303" s="90" t="s">
        <v>1350</v>
      </c>
      <c r="B303" s="90" t="s">
        <v>1351</v>
      </c>
      <c r="C303" s="9">
        <v>113</v>
      </c>
      <c r="D303" s="9">
        <v>113</v>
      </c>
      <c r="E303" s="9">
        <v>120.65</v>
      </c>
      <c r="F303" s="9">
        <v>82.89</v>
      </c>
      <c r="G303" s="4">
        <v>109.8</v>
      </c>
      <c r="H303" s="10">
        <v>227819</v>
      </c>
      <c r="I303" s="4"/>
      <c r="J303" s="3">
        <f t="shared" si="36"/>
        <v>88.495575221238937</v>
      </c>
      <c r="K303" s="3">
        <f t="shared" si="37"/>
        <v>0</v>
      </c>
      <c r="L303" s="9">
        <f t="shared" si="38"/>
        <v>0</v>
      </c>
      <c r="M303" s="3"/>
      <c r="N303" s="4">
        <f t="shared" si="39"/>
        <v>29.49308755760369</v>
      </c>
      <c r="O303" s="39" t="str">
        <f t="shared" si="40"/>
        <v/>
      </c>
      <c r="P303" s="48" t="str">
        <f t="shared" si="41"/>
        <v/>
      </c>
      <c r="Q303" s="21">
        <f t="shared" si="42"/>
        <v>45.55434913741103</v>
      </c>
      <c r="R303" s="45">
        <f t="shared" si="44"/>
        <v>6.769911504424786</v>
      </c>
      <c r="S303" s="100">
        <f t="shared" si="43"/>
        <v>79.740466101694906</v>
      </c>
      <c r="T303" s="101" t="s">
        <v>2023</v>
      </c>
    </row>
    <row r="304" spans="1:20" ht="24" customHeight="1">
      <c r="A304" s="90" t="s">
        <v>529</v>
      </c>
      <c r="B304" s="90" t="s">
        <v>853</v>
      </c>
      <c r="C304" s="36">
        <v>193.12</v>
      </c>
      <c r="D304" s="9">
        <v>197.45</v>
      </c>
      <c r="E304" s="9">
        <v>210.89</v>
      </c>
      <c r="F304" s="9">
        <v>144.27000000000001</v>
      </c>
      <c r="G304" s="4">
        <v>178.56</v>
      </c>
      <c r="H304" s="10">
        <v>664089</v>
      </c>
      <c r="I304" s="4"/>
      <c r="J304" s="32">
        <f t="shared" si="36"/>
        <v>51.781275890637943</v>
      </c>
      <c r="K304" s="32">
        <f t="shared" si="37"/>
        <v>2.2421292460646169</v>
      </c>
      <c r="L304" s="33">
        <f t="shared" si="38"/>
        <v>2.2421292460646169</v>
      </c>
      <c r="M304" s="3"/>
      <c r="N304" s="34">
        <f t="shared" si="39"/>
        <v>58.428703990102058</v>
      </c>
      <c r="O304" s="38" t="str">
        <f t="shared" si="40"/>
        <v/>
      </c>
      <c r="P304" s="48" t="str">
        <f t="shared" si="41"/>
        <v/>
      </c>
      <c r="Q304" s="35">
        <f t="shared" si="42"/>
        <v>46.177306439315146</v>
      </c>
      <c r="R304" s="45">
        <f t="shared" si="44"/>
        <v>6.8067865282349871</v>
      </c>
      <c r="S304" s="33">
        <f t="shared" si="43"/>
        <v>79.825878114680279</v>
      </c>
      <c r="T304" s="101" t="s">
        <v>2024</v>
      </c>
    </row>
    <row r="305" spans="1:20" ht="24" customHeight="1">
      <c r="A305" s="90" t="s">
        <v>637</v>
      </c>
      <c r="B305" s="90" t="s">
        <v>902</v>
      </c>
      <c r="C305" s="9">
        <v>90.82</v>
      </c>
      <c r="D305" s="9">
        <v>90.35</v>
      </c>
      <c r="E305" s="9">
        <v>96.2</v>
      </c>
      <c r="F305" s="9">
        <v>67.17</v>
      </c>
      <c r="G305" s="4">
        <v>86.23</v>
      </c>
      <c r="H305" s="10">
        <v>584157</v>
      </c>
      <c r="I305" s="4"/>
      <c r="J305" s="3">
        <f t="shared" si="36"/>
        <v>110.10790574763269</v>
      </c>
      <c r="K305" s="3">
        <f t="shared" si="37"/>
        <v>-0.51750715701387451</v>
      </c>
      <c r="L305" s="9">
        <f t="shared" si="38"/>
        <v>-0.51750715701387451</v>
      </c>
      <c r="M305" s="3"/>
      <c r="N305" s="4">
        <f t="shared" si="39"/>
        <v>41.323971915747151</v>
      </c>
      <c r="O305" s="39" t="str">
        <f t="shared" si="40"/>
        <v/>
      </c>
      <c r="P305" s="48" t="str">
        <f t="shared" si="41"/>
        <v/>
      </c>
      <c r="Q305" s="21">
        <f t="shared" si="42"/>
        <v>43.21869882387972</v>
      </c>
      <c r="R305" s="45">
        <f t="shared" si="44"/>
        <v>6.4748201438848962</v>
      </c>
      <c r="S305" s="100">
        <f t="shared" si="43"/>
        <v>79.848432655873196</v>
      </c>
      <c r="T305" s="101" t="s">
        <v>2023</v>
      </c>
    </row>
    <row r="306" spans="1:20" ht="24" customHeight="1">
      <c r="A306" s="90" t="s">
        <v>125</v>
      </c>
      <c r="B306" s="90" t="s">
        <v>243</v>
      </c>
      <c r="C306" s="9">
        <v>87.95</v>
      </c>
      <c r="D306" s="9">
        <v>87.81</v>
      </c>
      <c r="E306" s="9">
        <v>92.74</v>
      </c>
      <c r="F306" s="9">
        <v>68.19</v>
      </c>
      <c r="G306" s="4">
        <v>87.02</v>
      </c>
      <c r="H306" s="10">
        <v>777154</v>
      </c>
      <c r="I306" s="4"/>
      <c r="J306" s="3">
        <f t="shared" si="36"/>
        <v>113.70096645821489</v>
      </c>
      <c r="K306" s="3">
        <f t="shared" si="37"/>
        <v>-0.15918135304150427</v>
      </c>
      <c r="L306" s="9">
        <f t="shared" si="38"/>
        <v>-0.15918135304150427</v>
      </c>
      <c r="M306" s="3"/>
      <c r="N306" s="4">
        <f t="shared" si="39"/>
        <v>13.811188811188924</v>
      </c>
      <c r="O306" s="39" t="str">
        <f t="shared" si="40"/>
        <v/>
      </c>
      <c r="P306" s="48" t="str">
        <f t="shared" si="41"/>
        <v/>
      </c>
      <c r="Q306" s="21">
        <f t="shared" si="42"/>
        <v>36.002346385100445</v>
      </c>
      <c r="R306" s="45">
        <f t="shared" si="44"/>
        <v>5.6143947158637797</v>
      </c>
      <c r="S306" s="100">
        <f t="shared" si="43"/>
        <v>79.918533604888012</v>
      </c>
      <c r="T306" s="101" t="s">
        <v>2023</v>
      </c>
    </row>
    <row r="307" spans="1:20" ht="24" customHeight="1">
      <c r="A307" s="90" t="s">
        <v>676</v>
      </c>
      <c r="B307" s="90" t="s">
        <v>1483</v>
      </c>
      <c r="C307" s="36">
        <v>29.14</v>
      </c>
      <c r="D307" s="9">
        <v>29.11</v>
      </c>
      <c r="E307" s="9">
        <v>30.34</v>
      </c>
      <c r="F307" s="9">
        <v>24.19</v>
      </c>
      <c r="G307" s="4">
        <v>28.69</v>
      </c>
      <c r="H307" s="10">
        <v>768501</v>
      </c>
      <c r="I307" s="4"/>
      <c r="J307" s="32">
        <f t="shared" si="36"/>
        <v>343.17089910775564</v>
      </c>
      <c r="K307" s="32">
        <f t="shared" si="37"/>
        <v>-0.10295126973233204</v>
      </c>
      <c r="L307" s="33">
        <f t="shared" si="38"/>
        <v>-0.10295126973233204</v>
      </c>
      <c r="M307" s="3"/>
      <c r="N307" s="34">
        <f t="shared" si="39"/>
        <v>25.454545454545364</v>
      </c>
      <c r="O307" s="38" t="str">
        <f t="shared" si="40"/>
        <v/>
      </c>
      <c r="P307" s="48" t="str">
        <f t="shared" si="41"/>
        <v/>
      </c>
      <c r="Q307" s="35">
        <f t="shared" si="42"/>
        <v>25.423728813559322</v>
      </c>
      <c r="R307" s="45">
        <f t="shared" si="44"/>
        <v>4.2253521126760507</v>
      </c>
      <c r="S307" s="33">
        <f t="shared" si="43"/>
        <v>79.999999999999986</v>
      </c>
      <c r="T307" s="101" t="s">
        <v>2023</v>
      </c>
    </row>
    <row r="308" spans="1:20" ht="24" customHeight="1">
      <c r="A308" s="90" t="s">
        <v>143</v>
      </c>
      <c r="B308" s="90" t="s">
        <v>1511</v>
      </c>
      <c r="C308" s="9">
        <v>91.27</v>
      </c>
      <c r="D308" s="9">
        <v>91.55</v>
      </c>
      <c r="E308" s="9">
        <v>98.19</v>
      </c>
      <c r="F308" s="9">
        <v>64.959999999999994</v>
      </c>
      <c r="G308" s="4">
        <v>83.2</v>
      </c>
      <c r="H308" s="10">
        <v>1254786</v>
      </c>
      <c r="I308" s="4"/>
      <c r="J308" s="3">
        <f t="shared" si="36"/>
        <v>109.56502684343158</v>
      </c>
      <c r="K308" s="3">
        <f t="shared" si="37"/>
        <v>0.30678207516161571</v>
      </c>
      <c r="L308" s="9">
        <f t="shared" si="38"/>
        <v>0.30678207516161571</v>
      </c>
      <c r="M308" s="3"/>
      <c r="N308" s="4">
        <f t="shared" si="39"/>
        <v>55.703802535023328</v>
      </c>
      <c r="O308" s="39" t="str">
        <f t="shared" si="40"/>
        <v/>
      </c>
      <c r="P308" s="48" t="str">
        <f t="shared" si="41"/>
        <v/>
      </c>
      <c r="Q308" s="21">
        <f t="shared" si="42"/>
        <v>51.154556650246306</v>
      </c>
      <c r="R308" s="45">
        <f t="shared" si="44"/>
        <v>7.2528672856362553</v>
      </c>
      <c r="S308" s="100">
        <f t="shared" si="43"/>
        <v>80.018055973517903</v>
      </c>
      <c r="T308" s="101" t="s">
        <v>2023</v>
      </c>
    </row>
    <row r="309" spans="1:20" ht="24" customHeight="1">
      <c r="A309" s="90" t="s">
        <v>163</v>
      </c>
      <c r="B309" s="90" t="s">
        <v>242</v>
      </c>
      <c r="C309" s="36">
        <v>33.93</v>
      </c>
      <c r="D309" s="9">
        <v>33.85</v>
      </c>
      <c r="E309" s="9">
        <v>36.86</v>
      </c>
      <c r="F309" s="9">
        <v>21.77</v>
      </c>
      <c r="G309" s="4">
        <v>34.68</v>
      </c>
      <c r="H309" s="10">
        <v>2672992</v>
      </c>
      <c r="I309" s="4"/>
      <c r="J309" s="32">
        <f t="shared" si="36"/>
        <v>294.72443265546713</v>
      </c>
      <c r="K309" s="32">
        <f t="shared" si="37"/>
        <v>-0.23577954612437058</v>
      </c>
      <c r="L309" s="33">
        <f t="shared" si="38"/>
        <v>-0.23577954612437058</v>
      </c>
      <c r="M309" s="3"/>
      <c r="N309" s="34">
        <f t="shared" si="39"/>
        <v>-38.073394495412771</v>
      </c>
      <c r="O309" s="38" t="str">
        <f t="shared" si="40"/>
        <v/>
      </c>
      <c r="P309" s="48" t="str">
        <f t="shared" si="41"/>
        <v/>
      </c>
      <c r="Q309" s="35">
        <f t="shared" si="42"/>
        <v>69.315571887919148</v>
      </c>
      <c r="R309" s="45">
        <f t="shared" si="44"/>
        <v>8.8921713441654227</v>
      </c>
      <c r="S309" s="33">
        <f t="shared" si="43"/>
        <v>80.053015241882051</v>
      </c>
      <c r="T309" s="101" t="s">
        <v>2023</v>
      </c>
    </row>
    <row r="310" spans="1:20" ht="24" customHeight="1">
      <c r="A310" s="90" t="s">
        <v>150</v>
      </c>
      <c r="B310" s="90" t="s">
        <v>181</v>
      </c>
      <c r="C310" s="36">
        <v>242.24</v>
      </c>
      <c r="D310" s="9">
        <v>245.9</v>
      </c>
      <c r="E310" s="9">
        <v>270.42</v>
      </c>
      <c r="F310" s="9">
        <v>146.13</v>
      </c>
      <c r="G310" s="4">
        <v>222.12</v>
      </c>
      <c r="H310" s="10">
        <v>157487</v>
      </c>
      <c r="I310" s="4"/>
      <c r="J310" s="32">
        <f t="shared" si="36"/>
        <v>41.281373844121532</v>
      </c>
      <c r="K310" s="32">
        <f t="shared" si="37"/>
        <v>1.5108982826948392</v>
      </c>
      <c r="L310" s="33">
        <f t="shared" si="38"/>
        <v>1.5108982826948392</v>
      </c>
      <c r="M310" s="3"/>
      <c r="N310" s="34">
        <f t="shared" si="39"/>
        <v>49.233954451345745</v>
      </c>
      <c r="O310" s="38" t="str">
        <f t="shared" si="40"/>
        <v/>
      </c>
      <c r="P310" s="48" t="str">
        <f t="shared" si="41"/>
        <v/>
      </c>
      <c r="Q310" s="35">
        <f t="shared" si="42"/>
        <v>85.054403613221126</v>
      </c>
      <c r="R310" s="45">
        <f t="shared" si="44"/>
        <v>9.9715331435543</v>
      </c>
      <c r="S310" s="33">
        <f t="shared" si="43"/>
        <v>80.271944645586942</v>
      </c>
      <c r="T310" s="101" t="s">
        <v>2023</v>
      </c>
    </row>
    <row r="311" spans="1:20" ht="24" customHeight="1">
      <c r="A311" s="90" t="s">
        <v>614</v>
      </c>
      <c r="B311" s="90" t="s">
        <v>890</v>
      </c>
      <c r="C311" s="36">
        <v>298.01</v>
      </c>
      <c r="D311" s="9">
        <v>300.58</v>
      </c>
      <c r="E311" s="9">
        <v>323.2</v>
      </c>
      <c r="F311" s="9">
        <v>208.23</v>
      </c>
      <c r="G311" s="4">
        <v>278.81</v>
      </c>
      <c r="H311" s="10">
        <v>1928808</v>
      </c>
      <c r="I311" s="4"/>
      <c r="J311" s="32">
        <f t="shared" si="36"/>
        <v>33.55592094225026</v>
      </c>
      <c r="K311" s="32">
        <f t="shared" si="37"/>
        <v>0.86238716821582795</v>
      </c>
      <c r="L311" s="33">
        <f t="shared" si="38"/>
        <v>0.86238716821582795</v>
      </c>
      <c r="M311" s="3"/>
      <c r="N311" s="34">
        <f t="shared" si="39"/>
        <v>49.04257715701732</v>
      </c>
      <c r="O311" s="38" t="str">
        <f t="shared" si="40"/>
        <v/>
      </c>
      <c r="P311" s="48" t="str">
        <f t="shared" si="41"/>
        <v/>
      </c>
      <c r="Q311" s="35">
        <f t="shared" si="42"/>
        <v>55.212985640877889</v>
      </c>
      <c r="R311" s="45">
        <f t="shared" si="44"/>
        <v>7.5254507951294292</v>
      </c>
      <c r="S311" s="33">
        <f t="shared" si="43"/>
        <v>80.325302252761588</v>
      </c>
      <c r="T311" s="101" t="s">
        <v>2023</v>
      </c>
    </row>
    <row r="312" spans="1:20" ht="24" customHeight="1">
      <c r="A312" s="90" t="s">
        <v>775</v>
      </c>
      <c r="B312" s="90" t="s">
        <v>947</v>
      </c>
      <c r="C312" s="36">
        <v>29.46</v>
      </c>
      <c r="D312" s="9">
        <v>29.67</v>
      </c>
      <c r="E312" s="9">
        <v>31.37</v>
      </c>
      <c r="F312" s="9">
        <v>22.66</v>
      </c>
      <c r="G312" s="4">
        <v>28.44</v>
      </c>
      <c r="H312" s="10">
        <v>17533030</v>
      </c>
      <c r="I312" s="4"/>
      <c r="J312" s="32">
        <f t="shared" si="36"/>
        <v>339.44331296673454</v>
      </c>
      <c r="K312" s="32">
        <f t="shared" si="37"/>
        <v>0.71283095723013723</v>
      </c>
      <c r="L312" s="33">
        <f t="shared" si="38"/>
        <v>0.71283095723013723</v>
      </c>
      <c r="M312" s="3"/>
      <c r="N312" s="34">
        <f t="shared" si="39"/>
        <v>41.979522184300357</v>
      </c>
      <c r="O312" s="38" t="str">
        <f t="shared" si="40"/>
        <v/>
      </c>
      <c r="P312" s="48" t="str">
        <f t="shared" si="41"/>
        <v/>
      </c>
      <c r="Q312" s="35">
        <f t="shared" si="42"/>
        <v>38.43777581641659</v>
      </c>
      <c r="R312" s="45">
        <f t="shared" si="44"/>
        <v>5.7296932928884381</v>
      </c>
      <c r="S312" s="33">
        <f t="shared" si="43"/>
        <v>80.482204362801383</v>
      </c>
      <c r="T312" s="101" t="s">
        <v>2023</v>
      </c>
    </row>
    <row r="313" spans="1:20" ht="24" customHeight="1">
      <c r="A313" s="90" t="s">
        <v>1341</v>
      </c>
      <c r="B313" s="90" t="s">
        <v>1342</v>
      </c>
      <c r="C313" s="36">
        <v>1220</v>
      </c>
      <c r="D313" s="9">
        <v>1234.97</v>
      </c>
      <c r="E313" s="9">
        <v>1296.97</v>
      </c>
      <c r="F313" s="9">
        <v>977.65</v>
      </c>
      <c r="G313" s="4">
        <v>1117.54</v>
      </c>
      <c r="H313" s="10">
        <v>827388</v>
      </c>
      <c r="I313" s="4"/>
      <c r="J313" s="32">
        <f t="shared" si="36"/>
        <v>8.1967213114754092</v>
      </c>
      <c r="K313" s="32">
        <f t="shared" si="37"/>
        <v>1.2270491803278771</v>
      </c>
      <c r="L313" s="33">
        <f t="shared" si="38"/>
        <v>1.2270491803278771</v>
      </c>
      <c r="M313" s="3"/>
      <c r="N313" s="34">
        <f t="shared" si="39"/>
        <v>65.446134983001741</v>
      </c>
      <c r="O313" s="38" t="str">
        <f t="shared" si="40"/>
        <v/>
      </c>
      <c r="P313" s="48" t="str">
        <f t="shared" si="41"/>
        <v/>
      </c>
      <c r="Q313" s="35">
        <f t="shared" si="42"/>
        <v>32.66199560169796</v>
      </c>
      <c r="R313" s="45">
        <f t="shared" si="44"/>
        <v>5.0203648671627743</v>
      </c>
      <c r="S313" s="33">
        <f t="shared" si="43"/>
        <v>80.583740448452957</v>
      </c>
      <c r="T313" s="101" t="s">
        <v>2023</v>
      </c>
    </row>
    <row r="314" spans="1:20" ht="24" customHeight="1">
      <c r="A314" s="90" t="s">
        <v>601</v>
      </c>
      <c r="B314" s="90" t="s">
        <v>882</v>
      </c>
      <c r="C314" s="36">
        <v>33.5</v>
      </c>
      <c r="D314" s="9">
        <v>33.630000000000003</v>
      </c>
      <c r="E314" s="9">
        <v>35.94</v>
      </c>
      <c r="F314" s="9">
        <v>24</v>
      </c>
      <c r="G314" s="4">
        <v>31.79</v>
      </c>
      <c r="H314" s="10">
        <v>1832089</v>
      </c>
      <c r="I314" s="4"/>
      <c r="J314" s="32">
        <f t="shared" si="36"/>
        <v>298.50746268656718</v>
      </c>
      <c r="K314" s="32">
        <f t="shared" si="37"/>
        <v>0.38805970149253799</v>
      </c>
      <c r="L314" s="33">
        <f t="shared" si="38"/>
        <v>0.38805970149253799</v>
      </c>
      <c r="M314" s="3"/>
      <c r="N314" s="34">
        <f t="shared" si="39"/>
        <v>44.337349397590458</v>
      </c>
      <c r="O314" s="38" t="str">
        <f t="shared" si="40"/>
        <v/>
      </c>
      <c r="P314" s="48" t="str">
        <f t="shared" si="41"/>
        <v/>
      </c>
      <c r="Q314" s="35">
        <f t="shared" si="42"/>
        <v>49.749999999999986</v>
      </c>
      <c r="R314" s="45">
        <f t="shared" si="44"/>
        <v>6.8688670829616161</v>
      </c>
      <c r="S314" s="33">
        <f t="shared" si="43"/>
        <v>80.65326633165833</v>
      </c>
      <c r="T314" s="101" t="s">
        <v>2023</v>
      </c>
    </row>
    <row r="315" spans="1:20" ht="24" customHeight="1">
      <c r="A315" s="90" t="s">
        <v>137</v>
      </c>
      <c r="B315" s="90" t="s">
        <v>1454</v>
      </c>
      <c r="C315" s="36">
        <v>354.01</v>
      </c>
      <c r="D315" s="9">
        <v>358.48</v>
      </c>
      <c r="E315" s="9">
        <v>385.51</v>
      </c>
      <c r="F315" s="9">
        <v>245.59</v>
      </c>
      <c r="G315" s="4">
        <v>363.48</v>
      </c>
      <c r="H315" s="10">
        <v>196529</v>
      </c>
      <c r="I315" s="4"/>
      <c r="J315" s="32">
        <f t="shared" si="36"/>
        <v>28.247789610462981</v>
      </c>
      <c r="K315" s="32">
        <f t="shared" si="37"/>
        <v>1.2626761955877086</v>
      </c>
      <c r="L315" s="33">
        <f t="shared" si="38"/>
        <v>1.2626761955877086</v>
      </c>
      <c r="M315" s="3"/>
      <c r="N315" s="34">
        <f t="shared" si="39"/>
        <v>-22.696323195642336</v>
      </c>
      <c r="O315" s="38" t="str">
        <f t="shared" si="40"/>
        <v/>
      </c>
      <c r="P315" s="48" t="str">
        <f t="shared" si="41"/>
        <v/>
      </c>
      <c r="Q315" s="35">
        <f t="shared" si="42"/>
        <v>56.973003786799126</v>
      </c>
      <c r="R315" s="45">
        <f t="shared" si="44"/>
        <v>7.5401696049988809</v>
      </c>
      <c r="S315" s="33">
        <f t="shared" si="43"/>
        <v>80.681818181818201</v>
      </c>
      <c r="T315" s="101" t="s">
        <v>2023</v>
      </c>
    </row>
    <row r="316" spans="1:20" ht="24" customHeight="1">
      <c r="A316" s="90" t="s">
        <v>781</v>
      </c>
      <c r="B316" s="90" t="s">
        <v>1465</v>
      </c>
      <c r="C316" s="36">
        <v>82.37</v>
      </c>
      <c r="D316" s="9">
        <v>83.31</v>
      </c>
      <c r="E316" s="9">
        <v>87.35</v>
      </c>
      <c r="F316" s="9">
        <v>66.099999999999994</v>
      </c>
      <c r="G316" s="4">
        <v>81.97</v>
      </c>
      <c r="H316" s="10">
        <v>3087623</v>
      </c>
      <c r="I316" s="4"/>
      <c r="J316" s="32">
        <f t="shared" si="36"/>
        <v>121.40342357654485</v>
      </c>
      <c r="K316" s="32">
        <f t="shared" si="37"/>
        <v>1.1411921816195214</v>
      </c>
      <c r="L316" s="33">
        <f t="shared" si="38"/>
        <v>1.1411921816195214</v>
      </c>
      <c r="M316" s="3"/>
      <c r="N316" s="34">
        <f t="shared" si="39"/>
        <v>24.907063197026108</v>
      </c>
      <c r="O316" s="38" t="str">
        <f t="shared" si="40"/>
        <v/>
      </c>
      <c r="P316" s="48" t="str">
        <f t="shared" si="41"/>
        <v/>
      </c>
      <c r="Q316" s="35">
        <f t="shared" si="42"/>
        <v>32.148260211800306</v>
      </c>
      <c r="R316" s="45">
        <f t="shared" si="44"/>
        <v>4.8493578201896481</v>
      </c>
      <c r="S316" s="33">
        <f t="shared" si="43"/>
        <v>80.988235294117686</v>
      </c>
      <c r="T316" s="101" t="s">
        <v>2023</v>
      </c>
    </row>
    <row r="317" spans="1:20" ht="24" customHeight="1">
      <c r="A317" s="90" t="s">
        <v>427</v>
      </c>
      <c r="B317" s="90" t="s">
        <v>803</v>
      </c>
      <c r="C317" s="36">
        <v>165.15</v>
      </c>
      <c r="D317" s="9">
        <v>163.26</v>
      </c>
      <c r="E317" s="9">
        <v>171.22</v>
      </c>
      <c r="F317" s="9">
        <v>128.32</v>
      </c>
      <c r="G317" s="4">
        <v>153.80000000000001</v>
      </c>
      <c r="H317" s="10">
        <v>502699</v>
      </c>
      <c r="I317" s="4"/>
      <c r="J317" s="32">
        <f t="shared" si="36"/>
        <v>60.551014229488345</v>
      </c>
      <c r="K317" s="32">
        <f t="shared" si="37"/>
        <v>-1.1444141689373355</v>
      </c>
      <c r="L317" s="33">
        <f t="shared" si="38"/>
        <v>-1.1444141689373355</v>
      </c>
      <c r="M317" s="3"/>
      <c r="N317" s="34">
        <f t="shared" si="39"/>
        <v>54.305396096440795</v>
      </c>
      <c r="O317" s="38" t="str">
        <f t="shared" si="40"/>
        <v/>
      </c>
      <c r="P317" s="48" t="str">
        <f t="shared" si="41"/>
        <v/>
      </c>
      <c r="Q317" s="35">
        <f t="shared" si="42"/>
        <v>33.432044887780556</v>
      </c>
      <c r="R317" s="45">
        <f t="shared" si="44"/>
        <v>4.875658458899923</v>
      </c>
      <c r="S317" s="33">
        <f t="shared" si="43"/>
        <v>81.445221445221435</v>
      </c>
      <c r="T317" s="101" t="s">
        <v>2023</v>
      </c>
    </row>
    <row r="318" spans="1:20" ht="24" customHeight="1">
      <c r="A318" s="90" t="s">
        <v>124</v>
      </c>
      <c r="B318" s="90" t="s">
        <v>1517</v>
      </c>
      <c r="C318" s="36">
        <v>121.25</v>
      </c>
      <c r="D318" s="9">
        <v>121.76</v>
      </c>
      <c r="E318" s="9">
        <v>129.88999999999999</v>
      </c>
      <c r="F318" s="9">
        <v>85.88</v>
      </c>
      <c r="G318" s="4">
        <v>115.03</v>
      </c>
      <c r="H318" s="10">
        <v>230702</v>
      </c>
      <c r="I318" s="4"/>
      <c r="J318" s="32">
        <f t="shared" si="36"/>
        <v>82.474226804123717</v>
      </c>
      <c r="K318" s="32">
        <f t="shared" si="37"/>
        <v>0.42061855670103565</v>
      </c>
      <c r="L318" s="33">
        <f t="shared" si="38"/>
        <v>0.42061855670103565</v>
      </c>
      <c r="M318" s="3"/>
      <c r="N318" s="34">
        <f t="shared" si="39"/>
        <v>45.289367429340587</v>
      </c>
      <c r="O318" s="38" t="str">
        <f t="shared" si="40"/>
        <v/>
      </c>
      <c r="P318" s="48" t="str">
        <f t="shared" si="41"/>
        <v/>
      </c>
      <c r="Q318" s="35">
        <f t="shared" si="42"/>
        <v>51.245924545877955</v>
      </c>
      <c r="R318" s="45">
        <f t="shared" si="44"/>
        <v>6.6770696452036704</v>
      </c>
      <c r="S318" s="33">
        <f t="shared" si="43"/>
        <v>81.526925698704872</v>
      </c>
      <c r="T318" s="101" t="s">
        <v>2023</v>
      </c>
    </row>
    <row r="319" spans="1:20" ht="24" customHeight="1">
      <c r="A319" s="90" t="s">
        <v>207</v>
      </c>
      <c r="B319" s="90" t="s">
        <v>1456</v>
      </c>
      <c r="C319" s="36">
        <v>113.8</v>
      </c>
      <c r="D319" s="9">
        <v>113.27</v>
      </c>
      <c r="E319" s="9">
        <v>119.72</v>
      </c>
      <c r="F319" s="9">
        <v>84.53</v>
      </c>
      <c r="G319" s="4">
        <v>107.05</v>
      </c>
      <c r="H319" s="10">
        <v>677390</v>
      </c>
      <c r="I319" s="4"/>
      <c r="J319" s="32">
        <f t="shared" si="36"/>
        <v>87.873462214411248</v>
      </c>
      <c r="K319" s="32">
        <f t="shared" si="37"/>
        <v>-0.46572934973637681</v>
      </c>
      <c r="L319" s="33">
        <f t="shared" si="38"/>
        <v>-0.46572934973637681</v>
      </c>
      <c r="M319" s="3"/>
      <c r="N319" s="34">
        <f t="shared" si="39"/>
        <v>49.092344119968416</v>
      </c>
      <c r="O319" s="38" t="str">
        <f t="shared" si="40"/>
        <v/>
      </c>
      <c r="P319" s="48" t="str">
        <f t="shared" si="41"/>
        <v/>
      </c>
      <c r="Q319" s="35">
        <f t="shared" si="42"/>
        <v>41.630190464923686</v>
      </c>
      <c r="R319" s="45">
        <f t="shared" si="44"/>
        <v>5.6943586121656287</v>
      </c>
      <c r="S319" s="33">
        <f t="shared" si="43"/>
        <v>81.670929241261717</v>
      </c>
      <c r="T319" s="101" t="s">
        <v>2023</v>
      </c>
    </row>
    <row r="320" spans="1:20" ht="24" customHeight="1">
      <c r="A320" s="90" t="s">
        <v>154</v>
      </c>
      <c r="B320" s="90" t="s">
        <v>224</v>
      </c>
      <c r="C320" s="36">
        <v>115.64</v>
      </c>
      <c r="D320" s="9">
        <v>117</v>
      </c>
      <c r="E320" s="9">
        <v>124.45</v>
      </c>
      <c r="F320" s="9">
        <v>83.7</v>
      </c>
      <c r="G320" s="4">
        <v>107.87</v>
      </c>
      <c r="H320" s="10">
        <v>182573</v>
      </c>
      <c r="I320" s="4"/>
      <c r="J320" s="32">
        <f t="shared" si="36"/>
        <v>86.475268073331023</v>
      </c>
      <c r="K320" s="32">
        <f t="shared" si="37"/>
        <v>1.1760636457972984</v>
      </c>
      <c r="L320" s="33">
        <f t="shared" si="38"/>
        <v>1.1760636457972984</v>
      </c>
      <c r="M320" s="3"/>
      <c r="N320" s="34">
        <f t="shared" si="39"/>
        <v>55.066344993968613</v>
      </c>
      <c r="O320" s="38" t="str">
        <f t="shared" si="40"/>
        <v/>
      </c>
      <c r="P320" s="48" t="str">
        <f t="shared" si="41"/>
        <v/>
      </c>
      <c r="Q320" s="35">
        <f t="shared" si="42"/>
        <v>48.68578255675029</v>
      </c>
      <c r="R320" s="45">
        <f t="shared" si="44"/>
        <v>6.3675213675213671</v>
      </c>
      <c r="S320" s="33">
        <f t="shared" si="43"/>
        <v>81.717791411042938</v>
      </c>
      <c r="T320" s="101" t="s">
        <v>2023</v>
      </c>
    </row>
    <row r="321" spans="1:20" ht="24" customHeight="1">
      <c r="A321" s="90" t="s">
        <v>172</v>
      </c>
      <c r="B321" s="90" t="s">
        <v>1506</v>
      </c>
      <c r="C321" s="36">
        <v>270.99</v>
      </c>
      <c r="D321" s="9">
        <v>271.05</v>
      </c>
      <c r="E321" s="9">
        <v>292.17</v>
      </c>
      <c r="F321" s="9">
        <v>176.11</v>
      </c>
      <c r="G321" s="4">
        <v>265.41000000000003</v>
      </c>
      <c r="H321" s="10">
        <v>149090</v>
      </c>
      <c r="I321" s="4"/>
      <c r="J321" s="32">
        <f t="shared" si="36"/>
        <v>36.901730691169412</v>
      </c>
      <c r="K321" s="32">
        <f t="shared" si="37"/>
        <v>2.2141038414691394E-2</v>
      </c>
      <c r="L321" s="33">
        <f t="shared" si="38"/>
        <v>2.2141038414691394E-2</v>
      </c>
      <c r="M321" s="3"/>
      <c r="N321" s="34">
        <f t="shared" si="39"/>
        <v>21.076233183856459</v>
      </c>
      <c r="O321" s="38" t="str">
        <f t="shared" si="40"/>
        <v/>
      </c>
      <c r="P321" s="48" t="str">
        <f t="shared" si="41"/>
        <v/>
      </c>
      <c r="Q321" s="35">
        <f t="shared" si="42"/>
        <v>65.901993072511502</v>
      </c>
      <c r="R321" s="45">
        <f t="shared" si="44"/>
        <v>7.7919203099059198</v>
      </c>
      <c r="S321" s="33">
        <f t="shared" si="43"/>
        <v>81.802515940031014</v>
      </c>
      <c r="T321" s="101" t="s">
        <v>2023</v>
      </c>
    </row>
    <row r="322" spans="1:20" ht="24" customHeight="1">
      <c r="A322" s="90" t="s">
        <v>603</v>
      </c>
      <c r="B322" s="90" t="s">
        <v>884</v>
      </c>
      <c r="C322" s="36">
        <v>56.68</v>
      </c>
      <c r="D322" s="9">
        <v>57.36</v>
      </c>
      <c r="E322" s="9">
        <v>61.12</v>
      </c>
      <c r="F322" s="9">
        <v>40.42</v>
      </c>
      <c r="G322" s="4">
        <v>56.2</v>
      </c>
      <c r="H322" s="10">
        <v>558802</v>
      </c>
      <c r="I322" s="4"/>
      <c r="J322" s="32">
        <f t="shared" si="36"/>
        <v>176.42907551164433</v>
      </c>
      <c r="K322" s="32">
        <f t="shared" si="37"/>
        <v>1.1997177134791759</v>
      </c>
      <c r="L322" s="33">
        <f t="shared" si="38"/>
        <v>1.1997177134791759</v>
      </c>
      <c r="M322" s="3"/>
      <c r="N322" s="34">
        <f t="shared" si="39"/>
        <v>23.577235772357682</v>
      </c>
      <c r="O322" s="38" t="str">
        <f t="shared" si="40"/>
        <v/>
      </c>
      <c r="P322" s="48" t="str">
        <f t="shared" si="41"/>
        <v/>
      </c>
      <c r="Q322" s="35">
        <f t="shared" si="42"/>
        <v>51.212271152894594</v>
      </c>
      <c r="R322" s="45">
        <f t="shared" si="44"/>
        <v>6.5550906555090549</v>
      </c>
      <c r="S322" s="33">
        <f t="shared" si="43"/>
        <v>81.835748792270536</v>
      </c>
      <c r="T322" s="101" t="s">
        <v>2023</v>
      </c>
    </row>
    <row r="323" spans="1:20" ht="24" customHeight="1">
      <c r="A323" s="90" t="s">
        <v>699</v>
      </c>
      <c r="B323" s="90" t="s">
        <v>1515</v>
      </c>
      <c r="C323" s="36">
        <v>71.459999999999994</v>
      </c>
      <c r="D323" s="9">
        <v>71.17</v>
      </c>
      <c r="E323" s="9">
        <v>75.400000000000006</v>
      </c>
      <c r="F323" s="9">
        <v>51.8</v>
      </c>
      <c r="G323" s="4">
        <v>66.7</v>
      </c>
      <c r="H323" s="10">
        <v>420700</v>
      </c>
      <c r="I323" s="4"/>
      <c r="J323" s="32">
        <f t="shared" ref="J323:J386" si="45">10000/C323</f>
        <v>139.93842709207951</v>
      </c>
      <c r="K323" s="32">
        <f t="shared" ref="K323:K386" si="46">IF(ISERROR(D323/C323),0,100*(D323/C323-1))</f>
        <v>-0.40582143856702224</v>
      </c>
      <c r="L323" s="33">
        <f t="shared" ref="L323:L386" si="47">IF(ISERROR(D323/C323),0,100*(D323/C323-1))</f>
        <v>-0.40582143856702224</v>
      </c>
      <c r="M323" s="3"/>
      <c r="N323" s="34">
        <f t="shared" ref="N323:N386" si="48">IF(AND(E323&gt;G323,E323&gt;D323),100*(D323-G323)/(E323-G323),IF(D323&gt;=E323,100,""))</f>
        <v>51.379310344827559</v>
      </c>
      <c r="O323" s="38" t="str">
        <f t="shared" ref="O323:O386" si="49">IF(Q323&gt;50,IF(D323&gt;E323,100*(D323/E323 -1),IF(D323&lt;F323,100*(D323/F323-1),"")),"")</f>
        <v/>
      </c>
      <c r="P323" s="48" t="str">
        <f t="shared" ref="P323:P386" si="50">IF(AND(Q323&gt;$Q$1,S323&gt;=100),1,IF(AND(Q323&gt;$Q$1,S323&lt;=0),-1,""))</f>
        <v/>
      </c>
      <c r="Q323" s="35">
        <f t="shared" ref="Q323:Q386" si="51">IF(ISERROR(E323/F323),0,100*(E323/F323-1))</f>
        <v>45.559845559845577</v>
      </c>
      <c r="R323" s="45">
        <f t="shared" si="44"/>
        <v>5.9435155262048678</v>
      </c>
      <c r="S323" s="33">
        <f t="shared" ref="S323:S386" si="52">IF(D323&gt;F323,100*(D323-F323)/(E323-F323),IF(D323&gt;F323,100*(D323-F323)/(E323-F323),0))</f>
        <v>82.076271186440664</v>
      </c>
      <c r="T323" s="101" t="s">
        <v>2023</v>
      </c>
    </row>
    <row r="324" spans="1:20" ht="24" customHeight="1">
      <c r="A324" s="90" t="s">
        <v>681</v>
      </c>
      <c r="B324" s="90" t="s">
        <v>926</v>
      </c>
      <c r="C324" s="36">
        <v>171.28</v>
      </c>
      <c r="D324" s="9">
        <v>168.63</v>
      </c>
      <c r="E324" s="9">
        <v>178.47</v>
      </c>
      <c r="F324" s="9">
        <v>123.48</v>
      </c>
      <c r="G324" s="4">
        <v>171.83</v>
      </c>
      <c r="H324" s="10">
        <v>630874</v>
      </c>
      <c r="I324" s="4"/>
      <c r="J324" s="32">
        <f t="shared" si="45"/>
        <v>58.383932741709479</v>
      </c>
      <c r="K324" s="32">
        <f t="shared" si="46"/>
        <v>-1.5471742176553005</v>
      </c>
      <c r="L324" s="33">
        <f t="shared" si="47"/>
        <v>-1.5471742176553005</v>
      </c>
      <c r="M324" s="3"/>
      <c r="N324" s="34">
        <f t="shared" si="48"/>
        <v>-48.192771084337707</v>
      </c>
      <c r="O324" s="38" t="str">
        <f t="shared" si="49"/>
        <v/>
      </c>
      <c r="P324" s="48" t="str">
        <f t="shared" si="50"/>
        <v/>
      </c>
      <c r="Q324" s="35">
        <f t="shared" si="51"/>
        <v>44.533527696792994</v>
      </c>
      <c r="R324" s="45">
        <f t="shared" si="44"/>
        <v>5.8352606297811693</v>
      </c>
      <c r="S324" s="33">
        <f t="shared" si="52"/>
        <v>82.105837424986348</v>
      </c>
      <c r="T324" s="101" t="s">
        <v>2023</v>
      </c>
    </row>
    <row r="325" spans="1:20" ht="24" customHeight="1">
      <c r="A325" s="90" t="s">
        <v>220</v>
      </c>
      <c r="B325" s="90" t="s">
        <v>250</v>
      </c>
      <c r="C325" s="36">
        <v>61.25</v>
      </c>
      <c r="D325" s="9">
        <v>61.63</v>
      </c>
      <c r="E325" s="9">
        <v>64.67</v>
      </c>
      <c r="F325" s="9">
        <v>47.63</v>
      </c>
      <c r="G325" s="4">
        <v>57.62</v>
      </c>
      <c r="H325" s="10">
        <v>724219</v>
      </c>
      <c r="I325" s="4"/>
      <c r="J325" s="32">
        <f t="shared" si="45"/>
        <v>163.26530612244898</v>
      </c>
      <c r="K325" s="32">
        <f t="shared" si="46"/>
        <v>0.620408163265318</v>
      </c>
      <c r="L325" s="33">
        <f t="shared" si="47"/>
        <v>0.620408163265318</v>
      </c>
      <c r="M325" s="3"/>
      <c r="N325" s="34">
        <f t="shared" si="48"/>
        <v>56.879432624113512</v>
      </c>
      <c r="O325" s="38" t="str">
        <f t="shared" si="49"/>
        <v/>
      </c>
      <c r="P325" s="48" t="str">
        <f t="shared" si="50"/>
        <v/>
      </c>
      <c r="Q325" s="35">
        <f t="shared" si="51"/>
        <v>35.775771572538304</v>
      </c>
      <c r="R325" s="45">
        <f t="shared" si="44"/>
        <v>4.9326626642868687</v>
      </c>
      <c r="S325" s="33">
        <f t="shared" si="52"/>
        <v>82.159624413145551</v>
      </c>
      <c r="T325" s="101" t="s">
        <v>2023</v>
      </c>
    </row>
    <row r="326" spans="1:20" ht="24" customHeight="1">
      <c r="A326" s="90" t="s">
        <v>557</v>
      </c>
      <c r="B326" s="90" t="s">
        <v>1348</v>
      </c>
      <c r="C326" s="36">
        <v>115.04</v>
      </c>
      <c r="D326" s="9">
        <v>116.21</v>
      </c>
      <c r="E326" s="9">
        <v>124.78</v>
      </c>
      <c r="F326" s="9">
        <v>76.62</v>
      </c>
      <c r="G326" s="4">
        <v>107.38</v>
      </c>
      <c r="H326" s="10">
        <v>840722</v>
      </c>
      <c r="I326" s="4"/>
      <c r="J326" s="32">
        <f t="shared" si="45"/>
        <v>86.926286509040324</v>
      </c>
      <c r="K326" s="32">
        <f t="shared" si="46"/>
        <v>1.017037552155764</v>
      </c>
      <c r="L326" s="33">
        <f t="shared" si="47"/>
        <v>1.017037552155764</v>
      </c>
      <c r="M326" s="3"/>
      <c r="N326" s="34">
        <f t="shared" si="48"/>
        <v>50.747126436781578</v>
      </c>
      <c r="O326" s="38" t="str">
        <f t="shared" si="49"/>
        <v/>
      </c>
      <c r="P326" s="48" t="str">
        <f t="shared" si="50"/>
        <v/>
      </c>
      <c r="Q326" s="35">
        <f t="shared" si="51"/>
        <v>62.85565126598798</v>
      </c>
      <c r="R326" s="45">
        <f t="shared" si="44"/>
        <v>7.3745805008174958</v>
      </c>
      <c r="S326" s="33">
        <f t="shared" si="52"/>
        <v>82.205149501661111</v>
      </c>
      <c r="T326" s="101" t="s">
        <v>2023</v>
      </c>
    </row>
    <row r="327" spans="1:20" ht="24" customHeight="1">
      <c r="A327" s="90" t="s">
        <v>169</v>
      </c>
      <c r="B327" s="90" t="s">
        <v>245</v>
      </c>
      <c r="C327" s="36">
        <v>24.73</v>
      </c>
      <c r="D327" s="9">
        <v>24.54</v>
      </c>
      <c r="E327" s="9">
        <v>26.07</v>
      </c>
      <c r="F327" s="9">
        <v>17.420000000000002</v>
      </c>
      <c r="G327" s="4">
        <v>20.99</v>
      </c>
      <c r="H327" s="10">
        <v>5807523</v>
      </c>
      <c r="I327" s="4"/>
      <c r="J327" s="32">
        <f t="shared" si="45"/>
        <v>404.36716538617065</v>
      </c>
      <c r="K327" s="32">
        <f t="shared" si="46"/>
        <v>-0.76829761423372611</v>
      </c>
      <c r="L327" s="33">
        <f t="shared" si="47"/>
        <v>-0.76829761423372611</v>
      </c>
      <c r="M327" s="3"/>
      <c r="N327" s="34">
        <f t="shared" si="48"/>
        <v>69.881889763779512</v>
      </c>
      <c r="O327" s="38" t="str">
        <f t="shared" si="49"/>
        <v/>
      </c>
      <c r="P327" s="48" t="str">
        <f t="shared" si="50"/>
        <v/>
      </c>
      <c r="Q327" s="35">
        <f t="shared" si="51"/>
        <v>49.655568312284728</v>
      </c>
      <c r="R327" s="45">
        <f t="shared" si="44"/>
        <v>6.2347188264058717</v>
      </c>
      <c r="S327" s="33">
        <f t="shared" si="52"/>
        <v>82.312138728323688</v>
      </c>
      <c r="T327" s="101" t="s">
        <v>2023</v>
      </c>
    </row>
    <row r="328" spans="1:20" ht="24" customHeight="1">
      <c r="A328" s="90" t="s">
        <v>138</v>
      </c>
      <c r="B328" s="90" t="s">
        <v>1502</v>
      </c>
      <c r="C328" s="9">
        <v>151.15</v>
      </c>
      <c r="D328" s="9">
        <v>151.26</v>
      </c>
      <c r="E328" s="9">
        <v>162.19999999999999</v>
      </c>
      <c r="F328" s="9">
        <v>99.15</v>
      </c>
      <c r="G328" s="4">
        <v>134.94999999999999</v>
      </c>
      <c r="H328" s="10">
        <v>540850</v>
      </c>
      <c r="I328" s="4"/>
      <c r="J328" s="3">
        <f t="shared" si="45"/>
        <v>66.159444260668209</v>
      </c>
      <c r="K328" s="3">
        <f t="shared" si="46"/>
        <v>7.2775388686729947E-2</v>
      </c>
      <c r="L328" s="9">
        <f t="shared" si="47"/>
        <v>7.2775388686729947E-2</v>
      </c>
      <c r="M328" s="3"/>
      <c r="N328" s="4">
        <f t="shared" si="48"/>
        <v>59.853211009174323</v>
      </c>
      <c r="O328" s="39" t="str">
        <f t="shared" si="49"/>
        <v/>
      </c>
      <c r="P328" s="48" t="str">
        <f t="shared" si="50"/>
        <v/>
      </c>
      <c r="Q328" s="21">
        <f t="shared" si="51"/>
        <v>63.590519415027714</v>
      </c>
      <c r="R328" s="45">
        <f t="shared" si="44"/>
        <v>7.232579664154426</v>
      </c>
      <c r="S328" s="33">
        <f t="shared" si="52"/>
        <v>82.648691514670887</v>
      </c>
      <c r="T328" s="101" t="s">
        <v>2023</v>
      </c>
    </row>
    <row r="329" spans="1:20" ht="24" customHeight="1">
      <c r="A329" s="90" t="s">
        <v>1345</v>
      </c>
      <c r="B329" s="90" t="s">
        <v>1342</v>
      </c>
      <c r="C329" s="36">
        <v>1220.17</v>
      </c>
      <c r="D329" s="9">
        <v>1234.25</v>
      </c>
      <c r="E329" s="9">
        <v>1289.27</v>
      </c>
      <c r="F329" s="9">
        <v>970.11</v>
      </c>
      <c r="G329" s="4">
        <v>1115.06</v>
      </c>
      <c r="H329" s="10">
        <v>681763</v>
      </c>
      <c r="I329" s="4"/>
      <c r="J329" s="32">
        <f t="shared" si="45"/>
        <v>8.1955793045231395</v>
      </c>
      <c r="K329" s="32">
        <f t="shared" si="46"/>
        <v>1.1539375660768458</v>
      </c>
      <c r="L329" s="33">
        <f t="shared" si="47"/>
        <v>1.1539375660768458</v>
      </c>
      <c r="M329" s="3"/>
      <c r="N329" s="34">
        <f t="shared" si="48"/>
        <v>68.417427242982626</v>
      </c>
      <c r="O329" s="38" t="str">
        <f t="shared" si="49"/>
        <v/>
      </c>
      <c r="P329" s="48" t="str">
        <f t="shared" si="50"/>
        <v/>
      </c>
      <c r="Q329" s="35">
        <f t="shared" si="51"/>
        <v>32.899361928028782</v>
      </c>
      <c r="R329" s="45">
        <f t="shared" ref="R329:R392" si="53">IF(OR(D329&gt;=E329,D329=0),0,IF(D329&lt;E329,100*(E329/D329-1)))</f>
        <v>4.4577678752278693</v>
      </c>
      <c r="S329" s="33">
        <f t="shared" si="52"/>
        <v>82.760997618749229</v>
      </c>
      <c r="T329" s="101" t="s">
        <v>2023</v>
      </c>
    </row>
    <row r="330" spans="1:20" ht="24" customHeight="1">
      <c r="A330" s="90" t="s">
        <v>1415</v>
      </c>
      <c r="B330" s="90" t="s">
        <v>1416</v>
      </c>
      <c r="C330" s="36">
        <v>54.74</v>
      </c>
      <c r="D330" s="9">
        <v>54.25</v>
      </c>
      <c r="E330" s="9">
        <v>58.15</v>
      </c>
      <c r="F330" s="9">
        <v>35.270000000000003</v>
      </c>
      <c r="G330" s="4">
        <v>53.81</v>
      </c>
      <c r="H330" s="10">
        <v>637205</v>
      </c>
      <c r="I330" s="4"/>
      <c r="J330" s="32">
        <f t="shared" si="45"/>
        <v>182.68176835951772</v>
      </c>
      <c r="K330" s="32">
        <f t="shared" si="46"/>
        <v>-0.89514066496163558</v>
      </c>
      <c r="L330" s="33">
        <f t="shared" si="47"/>
        <v>-0.89514066496163558</v>
      </c>
      <c r="M330" s="3"/>
      <c r="N330" s="34">
        <f t="shared" si="48"/>
        <v>10.138248847926224</v>
      </c>
      <c r="O330" s="38" t="str">
        <f t="shared" si="49"/>
        <v/>
      </c>
      <c r="P330" s="48" t="str">
        <f t="shared" si="50"/>
        <v/>
      </c>
      <c r="Q330" s="35">
        <f t="shared" si="51"/>
        <v>64.870995180039671</v>
      </c>
      <c r="R330" s="45">
        <f t="shared" si="53"/>
        <v>7.1889400921658853</v>
      </c>
      <c r="S330" s="33">
        <f t="shared" si="52"/>
        <v>82.954545454545467</v>
      </c>
      <c r="T330" s="101" t="s">
        <v>2023</v>
      </c>
    </row>
    <row r="331" spans="1:20" ht="24" customHeight="1">
      <c r="A331" s="90" t="s">
        <v>694</v>
      </c>
      <c r="B331" s="90" t="s">
        <v>933</v>
      </c>
      <c r="C331" s="36">
        <v>95.18</v>
      </c>
      <c r="D331" s="9">
        <v>94.77</v>
      </c>
      <c r="E331" s="9">
        <v>101.14</v>
      </c>
      <c r="F331" s="9">
        <v>63.76</v>
      </c>
      <c r="G331" s="4">
        <v>94.39</v>
      </c>
      <c r="H331" s="10">
        <v>1647167</v>
      </c>
      <c r="I331" s="4"/>
      <c r="J331" s="32">
        <f t="shared" si="45"/>
        <v>105.06408909434755</v>
      </c>
      <c r="K331" s="32">
        <f t="shared" si="46"/>
        <v>-0.43076276528684065</v>
      </c>
      <c r="L331" s="33">
        <f t="shared" si="47"/>
        <v>-0.43076276528684065</v>
      </c>
      <c r="M331" s="3"/>
      <c r="N331" s="34">
        <f t="shared" si="48"/>
        <v>5.6296296296295623</v>
      </c>
      <c r="O331" s="38" t="str">
        <f t="shared" si="49"/>
        <v/>
      </c>
      <c r="P331" s="48" t="str">
        <f t="shared" si="50"/>
        <v/>
      </c>
      <c r="Q331" s="35">
        <f t="shared" si="51"/>
        <v>58.626097867001256</v>
      </c>
      <c r="R331" s="45">
        <f t="shared" si="53"/>
        <v>6.7215363511659909</v>
      </c>
      <c r="S331" s="33">
        <f t="shared" si="52"/>
        <v>82.958801498127329</v>
      </c>
      <c r="T331" s="101" t="s">
        <v>2023</v>
      </c>
    </row>
    <row r="332" spans="1:20" ht="24" customHeight="1">
      <c r="A332" s="90" t="s">
        <v>153</v>
      </c>
      <c r="B332" s="90" t="s">
        <v>1461</v>
      </c>
      <c r="C332" s="36">
        <v>130.94</v>
      </c>
      <c r="D332" s="9">
        <v>133.44</v>
      </c>
      <c r="E332" s="9">
        <v>141.35</v>
      </c>
      <c r="F332" s="9">
        <v>94.53</v>
      </c>
      <c r="G332" s="4">
        <v>122.43</v>
      </c>
      <c r="H332" s="10">
        <v>1142955</v>
      </c>
      <c r="I332" s="4"/>
      <c r="J332" s="32">
        <f t="shared" si="45"/>
        <v>76.370856881014205</v>
      </c>
      <c r="K332" s="32">
        <f t="shared" si="46"/>
        <v>1.9092714220253493</v>
      </c>
      <c r="L332" s="33">
        <f t="shared" si="47"/>
        <v>1.9092714220253493</v>
      </c>
      <c r="M332" s="3"/>
      <c r="N332" s="34">
        <f t="shared" si="48"/>
        <v>58.192389006342488</v>
      </c>
      <c r="O332" s="38" t="str">
        <f t="shared" si="49"/>
        <v/>
      </c>
      <c r="P332" s="48" t="str">
        <f t="shared" si="50"/>
        <v/>
      </c>
      <c r="Q332" s="35">
        <f t="shared" si="51"/>
        <v>49.52924997355337</v>
      </c>
      <c r="R332" s="45">
        <f t="shared" si="53"/>
        <v>5.9277577937649761</v>
      </c>
      <c r="S332" s="33">
        <f t="shared" si="52"/>
        <v>83.105510465612994</v>
      </c>
      <c r="T332" s="101" t="s">
        <v>2023</v>
      </c>
    </row>
    <row r="333" spans="1:20" ht="24" customHeight="1">
      <c r="A333" s="90" t="s">
        <v>187</v>
      </c>
      <c r="B333" s="90" t="s">
        <v>180</v>
      </c>
      <c r="C333" s="36">
        <v>90.98</v>
      </c>
      <c r="D333" s="9">
        <v>92.06</v>
      </c>
      <c r="E333" s="9">
        <v>99.72</v>
      </c>
      <c r="F333" s="9">
        <v>54.1</v>
      </c>
      <c r="G333" s="4">
        <v>82.46</v>
      </c>
      <c r="H333" s="10">
        <v>3325525</v>
      </c>
      <c r="I333" s="4"/>
      <c r="J333" s="32">
        <f t="shared" si="45"/>
        <v>109.91426687183996</v>
      </c>
      <c r="K333" s="32">
        <f t="shared" si="46"/>
        <v>1.1870740822158776</v>
      </c>
      <c r="L333" s="33">
        <f t="shared" si="47"/>
        <v>1.1870740822158776</v>
      </c>
      <c r="M333" s="3"/>
      <c r="N333" s="34">
        <f t="shared" si="48"/>
        <v>55.619930475086946</v>
      </c>
      <c r="O333" s="38" t="str">
        <f t="shared" si="49"/>
        <v/>
      </c>
      <c r="P333" s="48" t="str">
        <f t="shared" si="50"/>
        <v/>
      </c>
      <c r="Q333" s="35">
        <f t="shared" si="51"/>
        <v>84.325323475046204</v>
      </c>
      <c r="R333" s="45">
        <f t="shared" si="53"/>
        <v>8.3206604388442287</v>
      </c>
      <c r="S333" s="33">
        <f t="shared" si="52"/>
        <v>83.209118807540563</v>
      </c>
      <c r="T333" s="101" t="s">
        <v>2023</v>
      </c>
    </row>
    <row r="334" spans="1:20" ht="24" customHeight="1">
      <c r="A334" s="90" t="s">
        <v>561</v>
      </c>
      <c r="B334" s="90" t="s">
        <v>1352</v>
      </c>
      <c r="C334" s="36">
        <v>147.16999999999999</v>
      </c>
      <c r="D334" s="9">
        <v>147.12</v>
      </c>
      <c r="E334" s="9">
        <v>155.22</v>
      </c>
      <c r="F334" s="9">
        <v>106.41</v>
      </c>
      <c r="G334" s="4">
        <v>139.91</v>
      </c>
      <c r="H334" s="10">
        <v>492750</v>
      </c>
      <c r="I334" s="4"/>
      <c r="J334" s="32">
        <f t="shared" si="45"/>
        <v>67.948630835088679</v>
      </c>
      <c r="K334" s="32">
        <f t="shared" si="46"/>
        <v>-3.3974315417528711E-2</v>
      </c>
      <c r="L334" s="33">
        <f t="shared" si="47"/>
        <v>-3.3974315417528711E-2</v>
      </c>
      <c r="M334" s="3"/>
      <c r="N334" s="34">
        <f t="shared" si="48"/>
        <v>47.093403004572217</v>
      </c>
      <c r="O334" s="38" t="str">
        <f t="shared" si="49"/>
        <v/>
      </c>
      <c r="P334" s="48" t="str">
        <f t="shared" si="50"/>
        <v/>
      </c>
      <c r="Q334" s="35">
        <f t="shared" si="51"/>
        <v>45.869749083732735</v>
      </c>
      <c r="R334" s="45">
        <f t="shared" si="53"/>
        <v>5.5057096247960846</v>
      </c>
      <c r="S334" s="33">
        <f t="shared" si="52"/>
        <v>83.40503995082976</v>
      </c>
      <c r="T334" s="101" t="s">
        <v>2023</v>
      </c>
    </row>
    <row r="335" spans="1:20" ht="24" customHeight="1">
      <c r="A335" s="90" t="s">
        <v>156</v>
      </c>
      <c r="B335" s="90" t="s">
        <v>231</v>
      </c>
      <c r="C335" s="9">
        <v>51.43</v>
      </c>
      <c r="D335" s="9">
        <v>51.7</v>
      </c>
      <c r="E335" s="9">
        <v>53.87</v>
      </c>
      <c r="F335" s="9">
        <v>40.68</v>
      </c>
      <c r="G335" s="4">
        <v>48.94</v>
      </c>
      <c r="H335" s="10">
        <v>325789</v>
      </c>
      <c r="I335" s="4"/>
      <c r="J335" s="3">
        <f t="shared" si="45"/>
        <v>194.43904335990666</v>
      </c>
      <c r="K335" s="3">
        <f t="shared" si="46"/>
        <v>0.52498541707175495</v>
      </c>
      <c r="L335" s="9">
        <f t="shared" si="47"/>
        <v>0.52498541707175495</v>
      </c>
      <c r="M335" s="3"/>
      <c r="N335" s="4">
        <f t="shared" si="48"/>
        <v>55.983772819472726</v>
      </c>
      <c r="O335" s="39" t="str">
        <f t="shared" si="49"/>
        <v/>
      </c>
      <c r="P335" s="48" t="str">
        <f t="shared" si="50"/>
        <v/>
      </c>
      <c r="Q335" s="21">
        <f t="shared" si="51"/>
        <v>32.423795476892828</v>
      </c>
      <c r="R335" s="45">
        <f t="shared" si="53"/>
        <v>4.1972920696324856</v>
      </c>
      <c r="S335" s="100">
        <f t="shared" si="52"/>
        <v>83.548142532221405</v>
      </c>
      <c r="T335" s="101" t="s">
        <v>2023</v>
      </c>
    </row>
    <row r="336" spans="1:20" ht="24" customHeight="1">
      <c r="A336" s="90" t="s">
        <v>683</v>
      </c>
      <c r="B336" s="90" t="s">
        <v>1477</v>
      </c>
      <c r="C336" s="9">
        <v>120.7</v>
      </c>
      <c r="D336" s="9">
        <v>121.69</v>
      </c>
      <c r="E336" s="9">
        <v>130.08000000000001</v>
      </c>
      <c r="F336" s="9">
        <v>78.900000000000006</v>
      </c>
      <c r="G336" s="4">
        <v>109.06</v>
      </c>
      <c r="H336" s="10">
        <v>933814</v>
      </c>
      <c r="I336" s="4"/>
      <c r="J336" s="3">
        <f t="shared" si="45"/>
        <v>82.850041425020706</v>
      </c>
      <c r="K336" s="3">
        <f t="shared" si="46"/>
        <v>0.82021541010770527</v>
      </c>
      <c r="L336" s="9">
        <f t="shared" si="47"/>
        <v>0.82021541010770527</v>
      </c>
      <c r="M336" s="3"/>
      <c r="N336" s="4">
        <f t="shared" si="48"/>
        <v>60.085632730732584</v>
      </c>
      <c r="O336" s="39" t="str">
        <f t="shared" si="49"/>
        <v/>
      </c>
      <c r="P336" s="48" t="str">
        <f t="shared" si="50"/>
        <v/>
      </c>
      <c r="Q336" s="21">
        <f t="shared" si="51"/>
        <v>64.866920152091254</v>
      </c>
      <c r="R336" s="45">
        <f t="shared" si="53"/>
        <v>6.8945681650094626</v>
      </c>
      <c r="S336" s="100">
        <f t="shared" si="52"/>
        <v>83.606877686596292</v>
      </c>
      <c r="T336" s="101" t="s">
        <v>2023</v>
      </c>
    </row>
    <row r="337" spans="1:20" ht="24" customHeight="1">
      <c r="A337" s="90" t="s">
        <v>647</v>
      </c>
      <c r="B337" s="90" t="s">
        <v>1417</v>
      </c>
      <c r="C337" s="9">
        <v>501.1</v>
      </c>
      <c r="D337" s="9">
        <v>514.76</v>
      </c>
      <c r="E337" s="9">
        <v>555.27</v>
      </c>
      <c r="F337" s="9">
        <v>307.36</v>
      </c>
      <c r="G337" s="4">
        <v>473.7</v>
      </c>
      <c r="H337" s="10">
        <v>105493</v>
      </c>
      <c r="I337" s="4"/>
      <c r="J337" s="3">
        <f t="shared" si="45"/>
        <v>19.956096587507481</v>
      </c>
      <c r="K337" s="3">
        <f t="shared" si="46"/>
        <v>2.7260027938535103</v>
      </c>
      <c r="L337" s="9">
        <f t="shared" si="47"/>
        <v>2.7260027938535103</v>
      </c>
      <c r="M337" s="3"/>
      <c r="N337" s="4">
        <f t="shared" si="48"/>
        <v>50.337133750153249</v>
      </c>
      <c r="O337" s="39" t="str">
        <f t="shared" si="49"/>
        <v/>
      </c>
      <c r="P337" s="48" t="str">
        <f t="shared" si="50"/>
        <v/>
      </c>
      <c r="Q337" s="21">
        <f t="shared" si="51"/>
        <v>80.657860489328456</v>
      </c>
      <c r="R337" s="45">
        <f t="shared" si="53"/>
        <v>7.8696868443546508</v>
      </c>
      <c r="S337" s="100">
        <f t="shared" si="52"/>
        <v>83.65939252147956</v>
      </c>
      <c r="T337" s="101" t="s">
        <v>2023</v>
      </c>
    </row>
    <row r="338" spans="1:20" ht="24" customHeight="1">
      <c r="A338" s="90" t="s">
        <v>678</v>
      </c>
      <c r="B338" s="90" t="s">
        <v>923</v>
      </c>
      <c r="C338" s="36">
        <v>197.19</v>
      </c>
      <c r="D338" s="9">
        <v>197.77</v>
      </c>
      <c r="E338" s="9">
        <v>209.87</v>
      </c>
      <c r="F338" s="9">
        <v>135.77000000000001</v>
      </c>
      <c r="G338" s="4">
        <v>190.94</v>
      </c>
      <c r="H338" s="10">
        <v>223293</v>
      </c>
      <c r="I338" s="4"/>
      <c r="J338" s="32">
        <f t="shared" si="45"/>
        <v>50.712510776408543</v>
      </c>
      <c r="K338" s="32">
        <f t="shared" si="46"/>
        <v>0.29413256250316877</v>
      </c>
      <c r="L338" s="33">
        <f t="shared" si="47"/>
        <v>0.29413256250316877</v>
      </c>
      <c r="M338" s="3"/>
      <c r="N338" s="34">
        <f t="shared" si="48"/>
        <v>36.080295826730108</v>
      </c>
      <c r="O338" s="38" t="str">
        <f t="shared" si="49"/>
        <v/>
      </c>
      <c r="P338" s="48" t="str">
        <f t="shared" si="50"/>
        <v/>
      </c>
      <c r="Q338" s="35">
        <f t="shared" si="51"/>
        <v>54.577594461221167</v>
      </c>
      <c r="R338" s="45">
        <f t="shared" si="53"/>
        <v>6.118218132173725</v>
      </c>
      <c r="S338" s="33">
        <f t="shared" si="52"/>
        <v>83.670715249662621</v>
      </c>
      <c r="T338" s="101" t="s">
        <v>2023</v>
      </c>
    </row>
    <row r="339" spans="1:20" ht="24" customHeight="1">
      <c r="A339" s="90" t="s">
        <v>586</v>
      </c>
      <c r="B339" s="90" t="s">
        <v>1378</v>
      </c>
      <c r="C339" s="36">
        <v>49.55</v>
      </c>
      <c r="D339" s="9">
        <v>49.82</v>
      </c>
      <c r="E339" s="9">
        <v>52.19</v>
      </c>
      <c r="F339" s="9">
        <v>37.47</v>
      </c>
      <c r="G339" s="4">
        <v>46.72</v>
      </c>
      <c r="H339" s="10">
        <v>424470</v>
      </c>
      <c r="I339" s="4"/>
      <c r="J339" s="32">
        <f t="shared" si="45"/>
        <v>201.81634712411707</v>
      </c>
      <c r="K339" s="32">
        <f t="shared" si="46"/>
        <v>0.54490413723511377</v>
      </c>
      <c r="L339" s="33">
        <f t="shared" si="47"/>
        <v>0.54490413723511377</v>
      </c>
      <c r="M339" s="3"/>
      <c r="N339" s="34">
        <f t="shared" si="48"/>
        <v>56.672760511883034</v>
      </c>
      <c r="O339" s="38" t="str">
        <f t="shared" si="49"/>
        <v/>
      </c>
      <c r="P339" s="48" t="str">
        <f t="shared" si="50"/>
        <v/>
      </c>
      <c r="Q339" s="35">
        <f t="shared" si="51"/>
        <v>39.284761142247127</v>
      </c>
      <c r="R339" s="45">
        <f t="shared" si="53"/>
        <v>4.7571256523484484</v>
      </c>
      <c r="S339" s="33">
        <f t="shared" si="52"/>
        <v>83.899456521739154</v>
      </c>
      <c r="T339" s="101" t="s">
        <v>2023</v>
      </c>
    </row>
    <row r="340" spans="1:20" ht="24" customHeight="1">
      <c r="A340" s="90" t="s">
        <v>621</v>
      </c>
      <c r="B340" s="90" t="s">
        <v>893</v>
      </c>
      <c r="C340" s="36">
        <v>135.94999999999999</v>
      </c>
      <c r="D340" s="9">
        <v>137.46</v>
      </c>
      <c r="E340" s="9">
        <v>144.4</v>
      </c>
      <c r="F340" s="9">
        <v>100.48</v>
      </c>
      <c r="G340" s="4">
        <v>130.57</v>
      </c>
      <c r="H340" s="10">
        <v>1542692</v>
      </c>
      <c r="I340" s="4"/>
      <c r="J340" s="32">
        <f t="shared" si="45"/>
        <v>73.556454578889301</v>
      </c>
      <c r="K340" s="32">
        <f t="shared" si="46"/>
        <v>1.1107024641412444</v>
      </c>
      <c r="L340" s="33">
        <f t="shared" si="47"/>
        <v>1.1107024641412444</v>
      </c>
      <c r="M340" s="3"/>
      <c r="N340" s="34">
        <f t="shared" si="48"/>
        <v>49.819233550253138</v>
      </c>
      <c r="O340" s="38" t="str">
        <f t="shared" si="49"/>
        <v/>
      </c>
      <c r="P340" s="48" t="str">
        <f t="shared" si="50"/>
        <v/>
      </c>
      <c r="Q340" s="35">
        <f t="shared" si="51"/>
        <v>43.710191082802538</v>
      </c>
      <c r="R340" s="45">
        <f t="shared" si="53"/>
        <v>5.0487414520587803</v>
      </c>
      <c r="S340" s="33">
        <f t="shared" si="52"/>
        <v>84.198542805100189</v>
      </c>
      <c r="T340" s="101" t="s">
        <v>2023</v>
      </c>
    </row>
    <row r="341" spans="1:20" ht="24" customHeight="1">
      <c r="A341" s="90" t="s">
        <v>144</v>
      </c>
      <c r="B341" s="90" t="s">
        <v>179</v>
      </c>
      <c r="C341" s="36">
        <v>32.119999999999997</v>
      </c>
      <c r="D341" s="9">
        <v>32.39</v>
      </c>
      <c r="E341" s="9">
        <v>33.83</v>
      </c>
      <c r="F341" s="9">
        <v>24.66</v>
      </c>
      <c r="G341" s="4">
        <v>31.57</v>
      </c>
      <c r="H341" s="10">
        <v>615191</v>
      </c>
      <c r="I341" s="4"/>
      <c r="J341" s="32">
        <f t="shared" si="45"/>
        <v>311.33250311332506</v>
      </c>
      <c r="K341" s="32">
        <f t="shared" si="46"/>
        <v>0.84059775840599205</v>
      </c>
      <c r="L341" s="33">
        <f t="shared" si="47"/>
        <v>0.84059775840599205</v>
      </c>
      <c r="M341" s="3"/>
      <c r="N341" s="34">
        <f t="shared" si="48"/>
        <v>36.283185840708008</v>
      </c>
      <c r="O341" s="38" t="str">
        <f t="shared" si="49"/>
        <v/>
      </c>
      <c r="P341" s="48" t="str">
        <f t="shared" si="50"/>
        <v/>
      </c>
      <c r="Q341" s="35">
        <f t="shared" si="51"/>
        <v>37.185725871857244</v>
      </c>
      <c r="R341" s="45">
        <f t="shared" si="53"/>
        <v>4.4458166100648233</v>
      </c>
      <c r="S341" s="33">
        <f t="shared" si="52"/>
        <v>84.296619411123245</v>
      </c>
      <c r="T341" s="101" t="s">
        <v>2023</v>
      </c>
    </row>
    <row r="342" spans="1:20" ht="24" customHeight="1">
      <c r="A342" s="90" t="s">
        <v>662</v>
      </c>
      <c r="B342" s="90" t="s">
        <v>915</v>
      </c>
      <c r="C342" s="9">
        <v>252</v>
      </c>
      <c r="D342" s="9">
        <v>251.88</v>
      </c>
      <c r="E342" s="9">
        <v>269.57</v>
      </c>
      <c r="F342" s="9">
        <v>156.68</v>
      </c>
      <c r="G342" s="4">
        <v>224.9</v>
      </c>
      <c r="H342" s="10">
        <v>301332</v>
      </c>
      <c r="I342" s="4"/>
      <c r="J342" s="3">
        <f t="shared" si="45"/>
        <v>39.682539682539684</v>
      </c>
      <c r="K342" s="3">
        <f t="shared" si="46"/>
        <v>-4.7619047619051891E-2</v>
      </c>
      <c r="L342" s="9">
        <f t="shared" si="47"/>
        <v>-4.7619047619051891E-2</v>
      </c>
      <c r="M342" s="3"/>
      <c r="N342" s="4">
        <f t="shared" si="48"/>
        <v>60.398477725542868</v>
      </c>
      <c r="O342" s="39" t="str">
        <f t="shared" si="49"/>
        <v/>
      </c>
      <c r="P342" s="48" t="str">
        <f t="shared" si="50"/>
        <v/>
      </c>
      <c r="Q342" s="21">
        <f t="shared" si="51"/>
        <v>72.051314781720691</v>
      </c>
      <c r="R342" s="45">
        <f t="shared" si="53"/>
        <v>7.0231856439574303</v>
      </c>
      <c r="S342" s="100">
        <f t="shared" si="52"/>
        <v>84.329878642926744</v>
      </c>
      <c r="T342" s="101" t="s">
        <v>2023</v>
      </c>
    </row>
    <row r="343" spans="1:20" ht="24" customHeight="1">
      <c r="A343" s="90" t="s">
        <v>708</v>
      </c>
      <c r="B343" s="90" t="s">
        <v>1475</v>
      </c>
      <c r="C343" s="9">
        <v>20.45</v>
      </c>
      <c r="D343" s="9">
        <v>20.420000000000002</v>
      </c>
      <c r="E343" s="9">
        <v>21.49</v>
      </c>
      <c r="F343" s="9">
        <v>14.62</v>
      </c>
      <c r="G343" s="4">
        <v>20.58</v>
      </c>
      <c r="H343" s="10">
        <v>4883841</v>
      </c>
      <c r="I343" s="4"/>
      <c r="J343" s="3">
        <f t="shared" si="45"/>
        <v>488.99755501222495</v>
      </c>
      <c r="K343" s="3">
        <f t="shared" si="46"/>
        <v>-0.14669926650365817</v>
      </c>
      <c r="L343" s="9">
        <f t="shared" si="47"/>
        <v>-0.14669926650365817</v>
      </c>
      <c r="M343" s="3"/>
      <c r="N343" s="4">
        <f t="shared" si="48"/>
        <v>-17.582417582417204</v>
      </c>
      <c r="O343" s="39" t="str">
        <f t="shared" si="49"/>
        <v/>
      </c>
      <c r="P343" s="48" t="str">
        <f t="shared" si="50"/>
        <v/>
      </c>
      <c r="Q343" s="21">
        <f t="shared" si="51"/>
        <v>46.990424076607383</v>
      </c>
      <c r="R343" s="45">
        <f t="shared" si="53"/>
        <v>5.2399608227228001</v>
      </c>
      <c r="S343" s="100">
        <f t="shared" si="52"/>
        <v>84.425036390101937</v>
      </c>
      <c r="T343" s="101" t="s">
        <v>2023</v>
      </c>
    </row>
    <row r="344" spans="1:20" ht="24" customHeight="1">
      <c r="A344" s="90" t="s">
        <v>217</v>
      </c>
      <c r="B344" s="90" t="s">
        <v>1513</v>
      </c>
      <c r="C344" s="36">
        <v>146.22999999999999</v>
      </c>
      <c r="D344" s="9">
        <v>148.30000000000001</v>
      </c>
      <c r="E344" s="9">
        <v>155.09</v>
      </c>
      <c r="F344" s="9">
        <v>111.08</v>
      </c>
      <c r="G344" s="4">
        <v>149.6</v>
      </c>
      <c r="H344" s="10">
        <v>464614</v>
      </c>
      <c r="I344" s="4"/>
      <c r="J344" s="32">
        <f t="shared" si="45"/>
        <v>68.385420228407312</v>
      </c>
      <c r="K344" s="32">
        <f t="shared" si="46"/>
        <v>1.4155781987280402</v>
      </c>
      <c r="L344" s="33">
        <f t="shared" si="47"/>
        <v>1.4155781987280402</v>
      </c>
      <c r="M344" s="3"/>
      <c r="N344" s="34">
        <f t="shared" si="48"/>
        <v>-23.679417122039723</v>
      </c>
      <c r="O344" s="38" t="str">
        <f t="shared" si="49"/>
        <v/>
      </c>
      <c r="P344" s="48" t="str">
        <f t="shared" si="50"/>
        <v/>
      </c>
      <c r="Q344" s="35">
        <f t="shared" si="51"/>
        <v>39.62009362621535</v>
      </c>
      <c r="R344" s="45">
        <f t="shared" si="53"/>
        <v>4.5785569790964153</v>
      </c>
      <c r="S344" s="33">
        <f t="shared" si="52"/>
        <v>84.571688252669873</v>
      </c>
      <c r="T344" s="101" t="s">
        <v>2023</v>
      </c>
    </row>
    <row r="345" spans="1:20" ht="24" customHeight="1">
      <c r="A345" s="90" t="s">
        <v>110</v>
      </c>
      <c r="B345" s="90" t="s">
        <v>233</v>
      </c>
      <c r="C345" s="36">
        <v>84.52</v>
      </c>
      <c r="D345" s="9">
        <v>85.21</v>
      </c>
      <c r="E345" s="9">
        <v>88.76</v>
      </c>
      <c r="F345" s="9">
        <v>65.44</v>
      </c>
      <c r="G345" s="4">
        <v>81.06</v>
      </c>
      <c r="H345" s="10">
        <v>2700770</v>
      </c>
      <c r="I345" s="4"/>
      <c r="J345" s="32">
        <f t="shared" si="45"/>
        <v>118.31519167061052</v>
      </c>
      <c r="K345" s="32">
        <f t="shared" si="46"/>
        <v>0.8163748225272105</v>
      </c>
      <c r="L345" s="33">
        <f t="shared" si="47"/>
        <v>0.8163748225272105</v>
      </c>
      <c r="M345" s="3"/>
      <c r="N345" s="34">
        <f t="shared" si="48"/>
        <v>53.896103896103767</v>
      </c>
      <c r="O345" s="38" t="str">
        <f t="shared" si="49"/>
        <v/>
      </c>
      <c r="P345" s="48" t="str">
        <f t="shared" si="50"/>
        <v/>
      </c>
      <c r="Q345" s="35">
        <f t="shared" si="51"/>
        <v>35.635696821515907</v>
      </c>
      <c r="R345" s="45">
        <f t="shared" si="53"/>
        <v>4.1661776786762195</v>
      </c>
      <c r="S345" s="33">
        <f t="shared" si="52"/>
        <v>84.777015437392748</v>
      </c>
      <c r="T345" s="101" t="s">
        <v>2023</v>
      </c>
    </row>
    <row r="346" spans="1:20" ht="24" customHeight="1">
      <c r="A346" s="90" t="s">
        <v>205</v>
      </c>
      <c r="B346" s="90" t="s">
        <v>1481</v>
      </c>
      <c r="C346" s="36">
        <v>210.2</v>
      </c>
      <c r="D346" s="9">
        <v>212.15</v>
      </c>
      <c r="E346" s="9">
        <v>221.93</v>
      </c>
      <c r="F346" s="9">
        <v>156.56</v>
      </c>
      <c r="G346" s="4">
        <v>204.6</v>
      </c>
      <c r="H346" s="10">
        <v>1089950</v>
      </c>
      <c r="I346" s="4"/>
      <c r="J346" s="32">
        <f t="shared" si="45"/>
        <v>47.573739295908659</v>
      </c>
      <c r="K346" s="32">
        <f t="shared" si="46"/>
        <v>0.92768791627022562</v>
      </c>
      <c r="L346" s="33">
        <f t="shared" si="47"/>
        <v>0.92768791627022562</v>
      </c>
      <c r="M346" s="3"/>
      <c r="N346" s="34">
        <f t="shared" si="48"/>
        <v>43.566070398153528</v>
      </c>
      <c r="O346" s="38" t="str">
        <f t="shared" si="49"/>
        <v/>
      </c>
      <c r="P346" s="48" t="str">
        <f t="shared" si="50"/>
        <v/>
      </c>
      <c r="Q346" s="35">
        <f t="shared" si="51"/>
        <v>41.753960143076128</v>
      </c>
      <c r="R346" s="45">
        <f t="shared" si="53"/>
        <v>4.6099457930709464</v>
      </c>
      <c r="S346" s="33">
        <f t="shared" si="52"/>
        <v>85.03900871959614</v>
      </c>
      <c r="T346" s="101" t="s">
        <v>2023</v>
      </c>
    </row>
    <row r="347" spans="1:20" ht="24" customHeight="1">
      <c r="A347" s="90" t="s">
        <v>639</v>
      </c>
      <c r="B347" s="90" t="s">
        <v>903</v>
      </c>
      <c r="C347" s="36">
        <v>85.32</v>
      </c>
      <c r="D347" s="9">
        <v>86.53</v>
      </c>
      <c r="E347" s="9">
        <v>92.01</v>
      </c>
      <c r="F347" s="9">
        <v>55.24</v>
      </c>
      <c r="G347" s="4">
        <v>82.29</v>
      </c>
      <c r="H347" s="10">
        <v>506831</v>
      </c>
      <c r="I347" s="4"/>
      <c r="J347" s="32">
        <f t="shared" si="45"/>
        <v>117.20581340834507</v>
      </c>
      <c r="K347" s="32">
        <f t="shared" si="46"/>
        <v>1.418190342240977</v>
      </c>
      <c r="L347" s="33">
        <f t="shared" si="47"/>
        <v>1.418190342240977</v>
      </c>
      <c r="M347" s="3"/>
      <c r="N347" s="34">
        <f t="shared" si="48"/>
        <v>43.621399176954682</v>
      </c>
      <c r="O347" s="38" t="str">
        <f t="shared" si="49"/>
        <v/>
      </c>
      <c r="P347" s="48" t="str">
        <f t="shared" si="50"/>
        <v/>
      </c>
      <c r="Q347" s="35">
        <f t="shared" si="51"/>
        <v>66.564083997103566</v>
      </c>
      <c r="R347" s="45">
        <f t="shared" si="53"/>
        <v>6.3330636773373472</v>
      </c>
      <c r="S347" s="33">
        <f t="shared" si="52"/>
        <v>85.096546097361966</v>
      </c>
      <c r="T347" s="101" t="s">
        <v>2023</v>
      </c>
    </row>
    <row r="348" spans="1:20" ht="24" customHeight="1">
      <c r="A348" s="90" t="s">
        <v>761</v>
      </c>
      <c r="B348" s="90" t="s">
        <v>944</v>
      </c>
      <c r="C348" s="36">
        <v>62.844999999999999</v>
      </c>
      <c r="D348" s="9">
        <v>63.07</v>
      </c>
      <c r="E348" s="9">
        <v>66.05</v>
      </c>
      <c r="F348" s="9">
        <v>46.01</v>
      </c>
      <c r="G348" s="4">
        <v>59.44</v>
      </c>
      <c r="H348" s="10">
        <v>1342199</v>
      </c>
      <c r="I348" s="4"/>
      <c r="J348" s="32">
        <f t="shared" si="45"/>
        <v>159.12164850027847</v>
      </c>
      <c r="K348" s="32">
        <f t="shared" si="46"/>
        <v>0.35802370912563219</v>
      </c>
      <c r="L348" s="33">
        <f t="shared" si="47"/>
        <v>0.35802370912563219</v>
      </c>
      <c r="M348" s="3"/>
      <c r="N348" s="34">
        <f t="shared" si="48"/>
        <v>54.916792738275376</v>
      </c>
      <c r="O348" s="38" t="str">
        <f t="shared" si="49"/>
        <v/>
      </c>
      <c r="P348" s="48" t="str">
        <f t="shared" si="50"/>
        <v/>
      </c>
      <c r="Q348" s="35">
        <f t="shared" si="51"/>
        <v>43.555748750271682</v>
      </c>
      <c r="R348" s="45">
        <f t="shared" si="53"/>
        <v>4.7249088314571086</v>
      </c>
      <c r="S348" s="33">
        <f t="shared" si="52"/>
        <v>85.129740518962095</v>
      </c>
      <c r="T348" s="101" t="s">
        <v>2023</v>
      </c>
    </row>
    <row r="349" spans="1:20" ht="24" customHeight="1">
      <c r="A349" s="90" t="s">
        <v>175</v>
      </c>
      <c r="B349" s="90" t="s">
        <v>1486</v>
      </c>
      <c r="C349" s="9">
        <v>254.82</v>
      </c>
      <c r="D349" s="9">
        <v>251.7</v>
      </c>
      <c r="E349" s="9">
        <v>260.51</v>
      </c>
      <c r="F349" s="9">
        <v>201.09</v>
      </c>
      <c r="G349" s="4">
        <v>250.73</v>
      </c>
      <c r="H349" s="10">
        <v>63747</v>
      </c>
      <c r="I349" s="4"/>
      <c r="J349" s="3">
        <f t="shared" si="45"/>
        <v>39.243387489208068</v>
      </c>
      <c r="K349" s="3">
        <f t="shared" si="46"/>
        <v>-1.2243936896632945</v>
      </c>
      <c r="L349" s="9">
        <f t="shared" si="47"/>
        <v>-1.2243936896632945</v>
      </c>
      <c r="M349" s="3"/>
      <c r="N349" s="4">
        <f t="shared" si="48"/>
        <v>9.9182004089979419</v>
      </c>
      <c r="O349" s="39" t="str">
        <f t="shared" si="49"/>
        <v/>
      </c>
      <c r="P349" s="48" t="str">
        <f t="shared" si="50"/>
        <v/>
      </c>
      <c r="Q349" s="21">
        <f t="shared" si="51"/>
        <v>29.548958177930263</v>
      </c>
      <c r="R349" s="45">
        <f t="shared" si="53"/>
        <v>3.5001986491855375</v>
      </c>
      <c r="S349" s="100">
        <f t="shared" si="52"/>
        <v>85.173342308986861</v>
      </c>
      <c r="T349" s="101" t="s">
        <v>2023</v>
      </c>
    </row>
    <row r="350" spans="1:20" ht="24" customHeight="1">
      <c r="A350" s="90" t="s">
        <v>97</v>
      </c>
      <c r="B350" s="90" t="s">
        <v>182</v>
      </c>
      <c r="C350" s="36">
        <v>290.69</v>
      </c>
      <c r="D350" s="9">
        <v>289.89</v>
      </c>
      <c r="E350" s="9">
        <v>307.33999999999997</v>
      </c>
      <c r="F350" s="9">
        <v>189.51</v>
      </c>
      <c r="G350" s="4">
        <v>259</v>
      </c>
      <c r="H350" s="10">
        <v>736088</v>
      </c>
      <c r="I350" s="4"/>
      <c r="J350" s="32">
        <f t="shared" si="45"/>
        <v>34.400908183976057</v>
      </c>
      <c r="K350" s="32">
        <f t="shared" si="46"/>
        <v>-0.27520726547181074</v>
      </c>
      <c r="L350" s="33">
        <f t="shared" si="47"/>
        <v>-0.27520726547181074</v>
      </c>
      <c r="M350" s="3"/>
      <c r="N350" s="34">
        <f t="shared" si="48"/>
        <v>63.901530823334717</v>
      </c>
      <c r="O350" s="38" t="str">
        <f t="shared" si="49"/>
        <v/>
      </c>
      <c r="P350" s="48" t="str">
        <f t="shared" si="50"/>
        <v/>
      </c>
      <c r="Q350" s="35">
        <f t="shared" si="51"/>
        <v>62.176138462350259</v>
      </c>
      <c r="R350" s="45">
        <f t="shared" si="53"/>
        <v>6.0195246472799946</v>
      </c>
      <c r="S350" s="33">
        <f t="shared" si="52"/>
        <v>85.190528727828237</v>
      </c>
      <c r="T350" s="101" t="s">
        <v>2023</v>
      </c>
    </row>
    <row r="351" spans="1:20" ht="24" customHeight="1">
      <c r="A351" s="90" t="s">
        <v>135</v>
      </c>
      <c r="B351" s="90" t="s">
        <v>1516</v>
      </c>
      <c r="C351" s="36">
        <v>209.72</v>
      </c>
      <c r="D351" s="9">
        <v>209.53</v>
      </c>
      <c r="E351" s="9">
        <v>216.8</v>
      </c>
      <c r="F351" s="9">
        <v>167.01</v>
      </c>
      <c r="G351" s="4">
        <v>205.98</v>
      </c>
      <c r="H351" s="10">
        <v>146838</v>
      </c>
      <c r="I351" s="4"/>
      <c r="J351" s="32">
        <f t="shared" si="45"/>
        <v>47.682624451649822</v>
      </c>
      <c r="K351" s="32">
        <f t="shared" si="46"/>
        <v>-9.0596986458135742E-2</v>
      </c>
      <c r="L351" s="33">
        <f t="shared" si="47"/>
        <v>-9.0596986458135742E-2</v>
      </c>
      <c r="M351" s="3"/>
      <c r="N351" s="34">
        <f t="shared" si="48"/>
        <v>32.809611829944586</v>
      </c>
      <c r="O351" s="38" t="str">
        <f t="shared" si="49"/>
        <v/>
      </c>
      <c r="P351" s="48" t="str">
        <f t="shared" si="50"/>
        <v/>
      </c>
      <c r="Q351" s="35">
        <f t="shared" si="51"/>
        <v>29.812586072690262</v>
      </c>
      <c r="R351" s="45">
        <f t="shared" si="53"/>
        <v>3.4696702142891223</v>
      </c>
      <c r="S351" s="33">
        <f t="shared" si="52"/>
        <v>85.398674432616971</v>
      </c>
      <c r="T351" s="101" t="s">
        <v>2023</v>
      </c>
    </row>
    <row r="352" spans="1:20" ht="24" customHeight="1">
      <c r="A352" s="90" t="s">
        <v>126</v>
      </c>
      <c r="B352" s="90" t="s">
        <v>1510</v>
      </c>
      <c r="C352" s="36">
        <v>50.99</v>
      </c>
      <c r="D352" s="9">
        <v>51.11</v>
      </c>
      <c r="E352" s="9">
        <v>52.49</v>
      </c>
      <c r="F352" s="9">
        <v>43.03</v>
      </c>
      <c r="G352" s="4">
        <v>50.72</v>
      </c>
      <c r="H352" s="10">
        <v>442257</v>
      </c>
      <c r="I352" s="4"/>
      <c r="J352" s="32">
        <f t="shared" si="45"/>
        <v>196.11688566385564</v>
      </c>
      <c r="K352" s="32">
        <f t="shared" si="46"/>
        <v>0.2353402627966128</v>
      </c>
      <c r="L352" s="33">
        <f t="shared" si="47"/>
        <v>0.2353402627966128</v>
      </c>
      <c r="M352" s="3"/>
      <c r="N352" s="34">
        <f t="shared" si="48"/>
        <v>22.03389830508474</v>
      </c>
      <c r="O352" s="38" t="str">
        <f t="shared" si="49"/>
        <v/>
      </c>
      <c r="P352" s="48" t="str">
        <f t="shared" si="50"/>
        <v/>
      </c>
      <c r="Q352" s="35">
        <f t="shared" si="51"/>
        <v>21.984661863815937</v>
      </c>
      <c r="R352" s="45">
        <f t="shared" si="53"/>
        <v>2.7000586969281981</v>
      </c>
      <c r="S352" s="33">
        <f t="shared" si="52"/>
        <v>85.412262156448165</v>
      </c>
      <c r="T352" s="101" t="s">
        <v>2023</v>
      </c>
    </row>
    <row r="353" spans="1:20" ht="24" customHeight="1">
      <c r="A353" s="90" t="s">
        <v>1408</v>
      </c>
      <c r="B353" s="90" t="s">
        <v>1409</v>
      </c>
      <c r="C353" s="9">
        <v>136.08000000000001</v>
      </c>
      <c r="D353" s="9">
        <v>135.76</v>
      </c>
      <c r="E353" s="9">
        <v>139.29</v>
      </c>
      <c r="F353" s="9">
        <v>115.09</v>
      </c>
      <c r="G353" s="4">
        <v>131.22</v>
      </c>
      <c r="H353" s="10">
        <v>106647</v>
      </c>
      <c r="I353" s="4"/>
      <c r="J353" s="3">
        <f t="shared" si="45"/>
        <v>73.486184597295704</v>
      </c>
      <c r="K353" s="3">
        <f t="shared" si="46"/>
        <v>-0.23515579071136106</v>
      </c>
      <c r="L353" s="9">
        <f t="shared" si="47"/>
        <v>-0.23515579071136106</v>
      </c>
      <c r="M353" s="3"/>
      <c r="N353" s="4">
        <f t="shared" si="48"/>
        <v>56.257744733581113</v>
      </c>
      <c r="O353" s="39" t="str">
        <f t="shared" si="49"/>
        <v/>
      </c>
      <c r="P353" s="48" t="str">
        <f t="shared" si="50"/>
        <v/>
      </c>
      <c r="Q353" s="21">
        <f t="shared" si="51"/>
        <v>21.027022330350142</v>
      </c>
      <c r="R353" s="45">
        <f t="shared" si="53"/>
        <v>2.6001767825574618</v>
      </c>
      <c r="S353" s="100">
        <f t="shared" si="52"/>
        <v>85.413223140495845</v>
      </c>
      <c r="T353" s="101" t="s">
        <v>2023</v>
      </c>
    </row>
    <row r="354" spans="1:20" ht="24" customHeight="1">
      <c r="A354" s="90" t="s">
        <v>140</v>
      </c>
      <c r="B354" s="90" t="s">
        <v>1432</v>
      </c>
      <c r="C354" s="36">
        <v>102</v>
      </c>
      <c r="D354" s="9">
        <v>103.89</v>
      </c>
      <c r="E354" s="9">
        <v>109.91</v>
      </c>
      <c r="F354" s="9">
        <v>68.45</v>
      </c>
      <c r="G354" s="4">
        <v>89.86</v>
      </c>
      <c r="H354" s="10">
        <v>1183300</v>
      </c>
      <c r="I354" s="4"/>
      <c r="J354" s="32">
        <f t="shared" si="45"/>
        <v>98.039215686274517</v>
      </c>
      <c r="K354" s="32">
        <f t="shared" si="46"/>
        <v>1.8529411764705905</v>
      </c>
      <c r="L354" s="33">
        <f t="shared" si="47"/>
        <v>1.8529411764705905</v>
      </c>
      <c r="M354" s="3"/>
      <c r="N354" s="34">
        <f t="shared" si="48"/>
        <v>69.975062344139658</v>
      </c>
      <c r="O354" s="38" t="str">
        <f t="shared" si="49"/>
        <v/>
      </c>
      <c r="P354" s="48" t="str">
        <f t="shared" si="50"/>
        <v/>
      </c>
      <c r="Q354" s="35">
        <f t="shared" si="51"/>
        <v>60.56975894813732</v>
      </c>
      <c r="R354" s="45">
        <f t="shared" si="53"/>
        <v>5.7945904321878849</v>
      </c>
      <c r="S354" s="33">
        <f t="shared" si="52"/>
        <v>85.479980704293311</v>
      </c>
      <c r="T354" s="101" t="s">
        <v>2023</v>
      </c>
    </row>
    <row r="355" spans="1:20" ht="24" customHeight="1">
      <c r="A355" s="90" t="s">
        <v>544</v>
      </c>
      <c r="B355" s="90" t="s">
        <v>859</v>
      </c>
      <c r="C355" s="36">
        <v>95.42</v>
      </c>
      <c r="D355" s="9">
        <v>95.47</v>
      </c>
      <c r="E355" s="9">
        <v>101.35</v>
      </c>
      <c r="F355" s="9">
        <v>60.7</v>
      </c>
      <c r="G355" s="4">
        <v>85.64</v>
      </c>
      <c r="H355" s="10">
        <v>865747</v>
      </c>
      <c r="I355" s="4"/>
      <c r="J355" s="32">
        <f t="shared" si="45"/>
        <v>104.79983232026828</v>
      </c>
      <c r="K355" s="32">
        <f t="shared" si="46"/>
        <v>5.2399916160128512E-2</v>
      </c>
      <c r="L355" s="33">
        <f t="shared" si="47"/>
        <v>5.2399916160128512E-2</v>
      </c>
      <c r="M355" s="3"/>
      <c r="N355" s="34">
        <f t="shared" si="48"/>
        <v>62.571610439210701</v>
      </c>
      <c r="O355" s="38" t="str">
        <f t="shared" si="49"/>
        <v/>
      </c>
      <c r="P355" s="48" t="str">
        <f t="shared" si="50"/>
        <v/>
      </c>
      <c r="Q355" s="35">
        <f t="shared" si="51"/>
        <v>66.968698517298165</v>
      </c>
      <c r="R355" s="45">
        <f t="shared" si="53"/>
        <v>6.1590028281135467</v>
      </c>
      <c r="S355" s="33">
        <f t="shared" si="52"/>
        <v>85.535055350553506</v>
      </c>
      <c r="T355" s="101" t="s">
        <v>2023</v>
      </c>
    </row>
    <row r="356" spans="1:20" ht="24" customHeight="1">
      <c r="A356" s="90" t="s">
        <v>574</v>
      </c>
      <c r="B356" s="90" t="s">
        <v>1383</v>
      </c>
      <c r="C356" s="36">
        <v>117.49</v>
      </c>
      <c r="D356" s="9">
        <v>119.64</v>
      </c>
      <c r="E356" s="9">
        <v>126.87</v>
      </c>
      <c r="F356" s="9">
        <v>76.84</v>
      </c>
      <c r="G356" s="4">
        <v>103.74</v>
      </c>
      <c r="H356" s="10">
        <v>573996</v>
      </c>
      <c r="I356" s="4"/>
      <c r="J356" s="32">
        <f t="shared" si="45"/>
        <v>85.113626691633328</v>
      </c>
      <c r="K356" s="32">
        <f t="shared" si="46"/>
        <v>1.8299429738701134</v>
      </c>
      <c r="L356" s="33">
        <f t="shared" si="47"/>
        <v>1.8299429738701134</v>
      </c>
      <c r="M356" s="3"/>
      <c r="N356" s="34">
        <f t="shared" si="48"/>
        <v>68.741893644617377</v>
      </c>
      <c r="O356" s="38" t="str">
        <f t="shared" si="49"/>
        <v/>
      </c>
      <c r="P356" s="48" t="str">
        <f t="shared" si="50"/>
        <v/>
      </c>
      <c r="Q356" s="35">
        <f t="shared" si="51"/>
        <v>65.109318063508596</v>
      </c>
      <c r="R356" s="45">
        <f t="shared" si="53"/>
        <v>6.0431293881644921</v>
      </c>
      <c r="S356" s="33">
        <f t="shared" si="52"/>
        <v>85.548670797521481</v>
      </c>
      <c r="T356" s="101" t="s">
        <v>2023</v>
      </c>
    </row>
    <row r="357" spans="1:20" ht="24" customHeight="1">
      <c r="A357" s="90" t="s">
        <v>174</v>
      </c>
      <c r="B357" s="90" t="s">
        <v>241</v>
      </c>
      <c r="C357" s="36">
        <v>133.69</v>
      </c>
      <c r="D357" s="9">
        <v>133.96</v>
      </c>
      <c r="E357" s="9">
        <v>141.25</v>
      </c>
      <c r="F357" s="9">
        <v>90.64</v>
      </c>
      <c r="G357" s="4">
        <v>118.28</v>
      </c>
      <c r="H357" s="10">
        <v>189463</v>
      </c>
      <c r="I357" s="4"/>
      <c r="J357" s="32">
        <f t="shared" si="45"/>
        <v>74.799910240107707</v>
      </c>
      <c r="K357" s="32">
        <f t="shared" si="46"/>
        <v>0.20195975764829566</v>
      </c>
      <c r="L357" s="33">
        <f t="shared" si="47"/>
        <v>0.20195975764829566</v>
      </c>
      <c r="M357" s="3"/>
      <c r="N357" s="34">
        <f t="shared" si="48"/>
        <v>68.262951676099291</v>
      </c>
      <c r="O357" s="38" t="str">
        <f t="shared" si="49"/>
        <v/>
      </c>
      <c r="P357" s="48" t="str">
        <f t="shared" si="50"/>
        <v/>
      </c>
      <c r="Q357" s="35">
        <f t="shared" si="51"/>
        <v>55.836275375110333</v>
      </c>
      <c r="R357" s="45">
        <f t="shared" si="53"/>
        <v>5.4419229620782161</v>
      </c>
      <c r="S357" s="33">
        <f t="shared" si="52"/>
        <v>85.595732068761137</v>
      </c>
      <c r="T357" s="101" t="s">
        <v>2023</v>
      </c>
    </row>
    <row r="358" spans="1:20" ht="24" customHeight="1">
      <c r="A358" s="90" t="s">
        <v>534</v>
      </c>
      <c r="B358" s="90" t="s">
        <v>856</v>
      </c>
      <c r="C358" s="36">
        <v>103.93</v>
      </c>
      <c r="D358" s="9">
        <v>104.97</v>
      </c>
      <c r="E358" s="9">
        <v>109.29</v>
      </c>
      <c r="F358" s="9">
        <v>78.95</v>
      </c>
      <c r="G358" s="4">
        <v>99.7</v>
      </c>
      <c r="H358" s="10">
        <v>545224</v>
      </c>
      <c r="I358" s="4"/>
      <c r="J358" s="32">
        <f t="shared" si="45"/>
        <v>96.2186086789185</v>
      </c>
      <c r="K358" s="32">
        <f t="shared" si="46"/>
        <v>1.0006735302607428</v>
      </c>
      <c r="L358" s="33">
        <f t="shared" si="47"/>
        <v>1.0006735302607428</v>
      </c>
      <c r="M358" s="3"/>
      <c r="N358" s="34">
        <f t="shared" si="48"/>
        <v>54.953076120959267</v>
      </c>
      <c r="O358" s="38" t="str">
        <f t="shared" si="49"/>
        <v/>
      </c>
      <c r="P358" s="48" t="str">
        <f t="shared" si="50"/>
        <v/>
      </c>
      <c r="Q358" s="35">
        <f t="shared" si="51"/>
        <v>38.429385687143757</v>
      </c>
      <c r="R358" s="45">
        <f t="shared" si="53"/>
        <v>4.1154615604458433</v>
      </c>
      <c r="S358" s="33">
        <f t="shared" si="52"/>
        <v>85.761371127224763</v>
      </c>
      <c r="T358" s="101" t="s">
        <v>2024</v>
      </c>
    </row>
    <row r="359" spans="1:20" ht="24" customHeight="1">
      <c r="A359" s="90" t="s">
        <v>111</v>
      </c>
      <c r="B359" s="90" t="s">
        <v>228</v>
      </c>
      <c r="C359" s="9">
        <v>269.95</v>
      </c>
      <c r="D359" s="9">
        <v>276.39999999999998</v>
      </c>
      <c r="E359" s="9">
        <v>293.69</v>
      </c>
      <c r="F359" s="9">
        <v>171.89</v>
      </c>
      <c r="G359" s="4">
        <v>261.32</v>
      </c>
      <c r="H359" s="10">
        <v>1143042</v>
      </c>
      <c r="I359" s="4"/>
      <c r="J359" s="3">
        <f t="shared" si="45"/>
        <v>37.043897017966295</v>
      </c>
      <c r="K359" s="3">
        <f t="shared" si="46"/>
        <v>2.3893313576588193</v>
      </c>
      <c r="L359" s="9">
        <f t="shared" si="47"/>
        <v>2.3893313576588193</v>
      </c>
      <c r="M359" s="3"/>
      <c r="N359" s="4">
        <f t="shared" si="48"/>
        <v>46.586345381526051</v>
      </c>
      <c r="O359" s="39" t="str">
        <f t="shared" si="49"/>
        <v/>
      </c>
      <c r="P359" s="48" t="str">
        <f t="shared" si="50"/>
        <v/>
      </c>
      <c r="Q359" s="21">
        <f t="shared" si="51"/>
        <v>70.859270463668651</v>
      </c>
      <c r="R359" s="45">
        <f t="shared" si="53"/>
        <v>6.2554269175108645</v>
      </c>
      <c r="S359" s="100">
        <f t="shared" si="52"/>
        <v>85.804597701149419</v>
      </c>
      <c r="T359" s="101" t="s">
        <v>2023</v>
      </c>
    </row>
    <row r="360" spans="1:20" ht="24" customHeight="1">
      <c r="A360" s="90" t="s">
        <v>598</v>
      </c>
      <c r="B360" s="90" t="s">
        <v>880</v>
      </c>
      <c r="C360" s="36">
        <v>55.95</v>
      </c>
      <c r="D360" s="9">
        <v>55.73</v>
      </c>
      <c r="E360" s="9">
        <v>57.81</v>
      </c>
      <c r="F360" s="9">
        <v>43.14</v>
      </c>
      <c r="G360" s="4">
        <v>52.32</v>
      </c>
      <c r="H360" s="10">
        <v>2805301</v>
      </c>
      <c r="I360" s="4"/>
      <c r="J360" s="32">
        <f t="shared" si="45"/>
        <v>178.73100983020552</v>
      </c>
      <c r="K360" s="32">
        <f t="shared" si="46"/>
        <v>-0.39320822162646207</v>
      </c>
      <c r="L360" s="33">
        <f t="shared" si="47"/>
        <v>-0.39320822162646207</v>
      </c>
      <c r="M360" s="3"/>
      <c r="N360" s="34">
        <f t="shared" si="48"/>
        <v>62.112932604735796</v>
      </c>
      <c r="O360" s="38" t="str">
        <f t="shared" si="49"/>
        <v/>
      </c>
      <c r="P360" s="48" t="str">
        <f t="shared" si="50"/>
        <v/>
      </c>
      <c r="Q360" s="35">
        <f t="shared" si="51"/>
        <v>34.005563282336595</v>
      </c>
      <c r="R360" s="45">
        <f t="shared" si="53"/>
        <v>3.7322806387942054</v>
      </c>
      <c r="S360" s="33">
        <f t="shared" si="52"/>
        <v>85.821404226312154</v>
      </c>
      <c r="T360" s="101" t="s">
        <v>2023</v>
      </c>
    </row>
    <row r="361" spans="1:20" ht="24" customHeight="1">
      <c r="A361" s="90" t="s">
        <v>745</v>
      </c>
      <c r="B361" s="90" t="s">
        <v>940</v>
      </c>
      <c r="C361" s="36">
        <v>74.77</v>
      </c>
      <c r="D361" s="9">
        <v>76.5</v>
      </c>
      <c r="E361" s="9">
        <v>78.88</v>
      </c>
      <c r="F361" s="9">
        <v>62.05</v>
      </c>
      <c r="G361" s="4">
        <v>75.48</v>
      </c>
      <c r="H361" s="10">
        <v>638359</v>
      </c>
      <c r="I361" s="4"/>
      <c r="J361" s="32">
        <f t="shared" si="45"/>
        <v>133.74348000534974</v>
      </c>
      <c r="K361" s="32">
        <f t="shared" si="46"/>
        <v>2.3137622040925621</v>
      </c>
      <c r="L361" s="33">
        <f t="shared" si="47"/>
        <v>2.3137622040925621</v>
      </c>
      <c r="M361" s="3"/>
      <c r="N361" s="34">
        <f t="shared" si="48"/>
        <v>29.999999999999957</v>
      </c>
      <c r="O361" s="38" t="str">
        <f t="shared" si="49"/>
        <v/>
      </c>
      <c r="P361" s="48" t="str">
        <f t="shared" si="50"/>
        <v/>
      </c>
      <c r="Q361" s="35">
        <f t="shared" si="51"/>
        <v>27.123287671232866</v>
      </c>
      <c r="R361" s="45">
        <f t="shared" si="53"/>
        <v>3.1111111111111089</v>
      </c>
      <c r="S361" s="33">
        <f t="shared" si="52"/>
        <v>85.858585858585883</v>
      </c>
      <c r="T361" s="101" t="s">
        <v>2023</v>
      </c>
    </row>
    <row r="362" spans="1:20" ht="24" customHeight="1">
      <c r="A362" s="90" t="s">
        <v>573</v>
      </c>
      <c r="B362" s="90" t="s">
        <v>871</v>
      </c>
      <c r="C362" s="36">
        <v>83.59</v>
      </c>
      <c r="D362" s="9">
        <v>85.52</v>
      </c>
      <c r="E362" s="9">
        <v>89.72</v>
      </c>
      <c r="F362" s="9">
        <v>59.98</v>
      </c>
      <c r="G362" s="4">
        <v>79.290000000000006</v>
      </c>
      <c r="H362" s="10">
        <v>453207</v>
      </c>
      <c r="I362" s="4"/>
      <c r="J362" s="32">
        <f t="shared" si="45"/>
        <v>119.63153487259241</v>
      </c>
      <c r="K362" s="32">
        <f t="shared" si="46"/>
        <v>2.3088886230410166</v>
      </c>
      <c r="L362" s="33">
        <f t="shared" si="47"/>
        <v>2.3088886230410166</v>
      </c>
      <c r="M362" s="3"/>
      <c r="N362" s="34">
        <f t="shared" si="48"/>
        <v>59.73154362416102</v>
      </c>
      <c r="O362" s="38" t="str">
        <f t="shared" si="49"/>
        <v/>
      </c>
      <c r="P362" s="48" t="str">
        <f t="shared" si="50"/>
        <v/>
      </c>
      <c r="Q362" s="35">
        <f t="shared" si="51"/>
        <v>49.583194398132726</v>
      </c>
      <c r="R362" s="45">
        <f t="shared" si="53"/>
        <v>4.9111318989710107</v>
      </c>
      <c r="S362" s="33">
        <f t="shared" si="52"/>
        <v>85.877605917955606</v>
      </c>
      <c r="T362" s="101" t="s">
        <v>2023</v>
      </c>
    </row>
    <row r="363" spans="1:20" ht="24" customHeight="1">
      <c r="A363" s="90" t="s">
        <v>755</v>
      </c>
      <c r="B363" s="90" t="s">
        <v>1472</v>
      </c>
      <c r="C363" s="36">
        <v>216.34</v>
      </c>
      <c r="D363" s="9">
        <v>220.67</v>
      </c>
      <c r="E363" s="9">
        <v>232.46</v>
      </c>
      <c r="F363" s="9">
        <v>148.44</v>
      </c>
      <c r="G363" s="4">
        <v>217.65</v>
      </c>
      <c r="H363" s="10">
        <v>329504</v>
      </c>
      <c r="I363" s="4"/>
      <c r="J363" s="32">
        <f t="shared" si="45"/>
        <v>46.223537025053155</v>
      </c>
      <c r="K363" s="32">
        <f t="shared" si="46"/>
        <v>2.0014791531848042</v>
      </c>
      <c r="L363" s="33">
        <f t="shared" si="47"/>
        <v>2.0014791531848042</v>
      </c>
      <c r="M363" s="3"/>
      <c r="N363" s="34">
        <f t="shared" si="48"/>
        <v>20.391627278865506</v>
      </c>
      <c r="O363" s="38" t="str">
        <f t="shared" si="49"/>
        <v/>
      </c>
      <c r="P363" s="48" t="str">
        <f t="shared" si="50"/>
        <v/>
      </c>
      <c r="Q363" s="35">
        <f t="shared" si="51"/>
        <v>56.60199407167881</v>
      </c>
      <c r="R363" s="45">
        <f t="shared" si="53"/>
        <v>5.342819594870174</v>
      </c>
      <c r="S363" s="33">
        <f t="shared" si="52"/>
        <v>85.967626755534368</v>
      </c>
      <c r="T363" s="101" t="s">
        <v>2023</v>
      </c>
    </row>
    <row r="364" spans="1:20" ht="24" customHeight="1">
      <c r="A364" s="90" t="s">
        <v>210</v>
      </c>
      <c r="B364" s="90" t="s">
        <v>1466</v>
      </c>
      <c r="C364" s="31">
        <v>188.38</v>
      </c>
      <c r="D364" s="9">
        <v>189.76</v>
      </c>
      <c r="E364" s="9">
        <v>198.61</v>
      </c>
      <c r="F364" s="9">
        <v>135.30000000000001</v>
      </c>
      <c r="G364" s="4">
        <v>188.39</v>
      </c>
      <c r="H364" s="10">
        <v>251016</v>
      </c>
      <c r="I364" s="4"/>
      <c r="J364" s="32">
        <f t="shared" si="45"/>
        <v>53.084191527763032</v>
      </c>
      <c r="K364" s="32">
        <f t="shared" si="46"/>
        <v>0.73256184308312378</v>
      </c>
      <c r="L364" s="33">
        <f t="shared" si="47"/>
        <v>0.73256184308312378</v>
      </c>
      <c r="M364" s="3"/>
      <c r="N364" s="34">
        <f t="shared" si="48"/>
        <v>13.405088062622317</v>
      </c>
      <c r="O364" s="38" t="str">
        <f t="shared" si="49"/>
        <v/>
      </c>
      <c r="P364" s="48" t="str">
        <f t="shared" si="50"/>
        <v/>
      </c>
      <c r="Q364" s="35">
        <f t="shared" si="51"/>
        <v>46.792313377679243</v>
      </c>
      <c r="R364" s="45">
        <f t="shared" si="53"/>
        <v>4.6637858347386318</v>
      </c>
      <c r="S364" s="33">
        <f t="shared" si="52"/>
        <v>86.021165692623569</v>
      </c>
      <c r="T364" s="101" t="s">
        <v>2023</v>
      </c>
    </row>
    <row r="365" spans="1:20" ht="24" customHeight="1">
      <c r="A365" s="90" t="s">
        <v>115</v>
      </c>
      <c r="B365" s="90" t="s">
        <v>223</v>
      </c>
      <c r="C365" s="28">
        <v>174.98</v>
      </c>
      <c r="D365" s="9">
        <v>177.98</v>
      </c>
      <c r="E365" s="9">
        <v>187.05</v>
      </c>
      <c r="F365" s="9">
        <v>121.6</v>
      </c>
      <c r="G365" s="4">
        <v>169.69</v>
      </c>
      <c r="H365" s="10">
        <v>2866538</v>
      </c>
      <c r="I365" s="4"/>
      <c r="J365" s="3">
        <f t="shared" si="45"/>
        <v>57.149388501543037</v>
      </c>
      <c r="K365" s="3">
        <f t="shared" si="46"/>
        <v>1.7144816550462849</v>
      </c>
      <c r="L365" s="9">
        <f t="shared" si="47"/>
        <v>1.7144816550462849</v>
      </c>
      <c r="M365" s="3"/>
      <c r="N365" s="4">
        <f t="shared" si="48"/>
        <v>47.753456221198071</v>
      </c>
      <c r="O365" s="39" t="str">
        <f t="shared" si="49"/>
        <v/>
      </c>
      <c r="P365" s="48" t="str">
        <f t="shared" si="50"/>
        <v/>
      </c>
      <c r="Q365" s="21">
        <f t="shared" si="51"/>
        <v>53.824013157894754</v>
      </c>
      <c r="R365" s="45">
        <f t="shared" si="53"/>
        <v>5.0960782110349712</v>
      </c>
      <c r="S365" s="100">
        <f t="shared" si="52"/>
        <v>86.142093200916705</v>
      </c>
      <c r="T365" s="101" t="s">
        <v>2023</v>
      </c>
    </row>
    <row r="366" spans="1:20" ht="24" customHeight="1">
      <c r="A366" s="90" t="s">
        <v>200</v>
      </c>
      <c r="B366" s="90" t="s">
        <v>1446</v>
      </c>
      <c r="C366" s="31">
        <v>134.63999999999999</v>
      </c>
      <c r="D366" s="9">
        <v>137.38999999999999</v>
      </c>
      <c r="E366" s="9">
        <v>146.66</v>
      </c>
      <c r="F366" s="9">
        <v>79.14</v>
      </c>
      <c r="G366" s="4">
        <v>125.58</v>
      </c>
      <c r="H366" s="10">
        <v>317191</v>
      </c>
      <c r="I366" s="4"/>
      <c r="J366" s="32">
        <f t="shared" si="45"/>
        <v>74.272133095662511</v>
      </c>
      <c r="K366" s="32">
        <f t="shared" si="46"/>
        <v>2.0424836601307117</v>
      </c>
      <c r="L366" s="33">
        <f t="shared" si="47"/>
        <v>2.0424836601307117</v>
      </c>
      <c r="M366" s="3"/>
      <c r="N366" s="34">
        <f t="shared" si="48"/>
        <v>56.024667931688754</v>
      </c>
      <c r="O366" s="38" t="str">
        <f t="shared" si="49"/>
        <v/>
      </c>
      <c r="P366" s="48" t="str">
        <f t="shared" si="50"/>
        <v/>
      </c>
      <c r="Q366" s="35">
        <f t="shared" si="51"/>
        <v>85.317159464240589</v>
      </c>
      <c r="R366" s="45">
        <f t="shared" si="53"/>
        <v>6.7472159545818533</v>
      </c>
      <c r="S366" s="33">
        <f t="shared" si="52"/>
        <v>86.270734597156377</v>
      </c>
      <c r="T366" s="101" t="s">
        <v>2023</v>
      </c>
    </row>
    <row r="367" spans="1:20" ht="24" customHeight="1">
      <c r="A367" s="90" t="s">
        <v>545</v>
      </c>
      <c r="B367" s="90" t="s">
        <v>1347</v>
      </c>
      <c r="C367" s="31">
        <v>43.25</v>
      </c>
      <c r="D367" s="9">
        <v>43.2</v>
      </c>
      <c r="E367" s="9">
        <v>45.85</v>
      </c>
      <c r="F367" s="9">
        <v>26.19</v>
      </c>
      <c r="G367" s="4">
        <v>36.82</v>
      </c>
      <c r="H367" s="10">
        <v>5406946</v>
      </c>
      <c r="I367" s="4"/>
      <c r="J367" s="32">
        <f t="shared" si="45"/>
        <v>231.21387283236993</v>
      </c>
      <c r="K367" s="32">
        <f t="shared" si="46"/>
        <v>-0.11560693641617936</v>
      </c>
      <c r="L367" s="33">
        <f t="shared" si="47"/>
        <v>-0.11560693641617936</v>
      </c>
      <c r="M367" s="3"/>
      <c r="N367" s="34">
        <f t="shared" si="48"/>
        <v>70.653377630121838</v>
      </c>
      <c r="O367" s="38" t="str">
        <f t="shared" si="49"/>
        <v/>
      </c>
      <c r="P367" s="48" t="str">
        <f t="shared" si="50"/>
        <v/>
      </c>
      <c r="Q367" s="35">
        <f t="shared" si="51"/>
        <v>75.066819396716312</v>
      </c>
      <c r="R367" s="45">
        <f t="shared" si="53"/>
        <v>6.134259259259256</v>
      </c>
      <c r="S367" s="33">
        <f t="shared" si="52"/>
        <v>86.520854526958303</v>
      </c>
      <c r="T367" s="101" t="s">
        <v>2023</v>
      </c>
    </row>
    <row r="368" spans="1:20" ht="24" customHeight="1">
      <c r="A368" s="90" t="s">
        <v>690</v>
      </c>
      <c r="B368" s="90" t="s">
        <v>930</v>
      </c>
      <c r="C368" s="31">
        <v>226.71</v>
      </c>
      <c r="D368" s="9">
        <v>232.39</v>
      </c>
      <c r="E368" s="9">
        <v>247.57</v>
      </c>
      <c r="F368" s="9">
        <v>134.28</v>
      </c>
      <c r="G368" s="4">
        <v>232.28</v>
      </c>
      <c r="H368" s="10">
        <v>138860</v>
      </c>
      <c r="I368" s="4"/>
      <c r="J368" s="32">
        <f t="shared" si="45"/>
        <v>44.109214414891269</v>
      </c>
      <c r="K368" s="32">
        <f t="shared" si="46"/>
        <v>2.5054033787658136</v>
      </c>
      <c r="L368" s="33">
        <f t="shared" si="47"/>
        <v>2.5054033787658136</v>
      </c>
      <c r="M368" s="3"/>
      <c r="N368" s="34">
        <f t="shared" si="48"/>
        <v>0.71942446043155839</v>
      </c>
      <c r="O368" s="38" t="str">
        <f t="shared" si="49"/>
        <v/>
      </c>
      <c r="P368" s="48" t="str">
        <f t="shared" si="50"/>
        <v/>
      </c>
      <c r="Q368" s="35">
        <f t="shared" si="51"/>
        <v>84.368483765266603</v>
      </c>
      <c r="R368" s="45">
        <f t="shared" si="53"/>
        <v>6.5321227247299829</v>
      </c>
      <c r="S368" s="33">
        <f t="shared" si="52"/>
        <v>86.600759113778793</v>
      </c>
      <c r="T368" s="101" t="s">
        <v>2023</v>
      </c>
    </row>
    <row r="369" spans="1:20" ht="24" customHeight="1">
      <c r="A369" s="90" t="s">
        <v>596</v>
      </c>
      <c r="B369" s="90" t="s">
        <v>878</v>
      </c>
      <c r="C369" s="31">
        <v>42.3</v>
      </c>
      <c r="D369" s="9">
        <v>42.24</v>
      </c>
      <c r="E369" s="9">
        <v>43.84</v>
      </c>
      <c r="F369" s="9">
        <v>31.56</v>
      </c>
      <c r="G369" s="4">
        <v>40.35</v>
      </c>
      <c r="H369" s="10">
        <v>2638412</v>
      </c>
      <c r="I369" s="4"/>
      <c r="J369" s="32">
        <f t="shared" si="45"/>
        <v>236.40661938534279</v>
      </c>
      <c r="K369" s="32">
        <f t="shared" si="46"/>
        <v>-0.14184397163119478</v>
      </c>
      <c r="L369" s="33">
        <f t="shared" si="47"/>
        <v>-0.14184397163119478</v>
      </c>
      <c r="M369" s="3"/>
      <c r="N369" s="34">
        <f t="shared" si="48"/>
        <v>54.15472779369626</v>
      </c>
      <c r="O369" s="38" t="str">
        <f t="shared" si="49"/>
        <v/>
      </c>
      <c r="P369" s="48" t="str">
        <f t="shared" si="50"/>
        <v/>
      </c>
      <c r="Q369" s="35">
        <f t="shared" si="51"/>
        <v>38.910012674271258</v>
      </c>
      <c r="R369" s="45">
        <f t="shared" si="53"/>
        <v>3.7878787878787845</v>
      </c>
      <c r="S369" s="33">
        <f t="shared" si="52"/>
        <v>86.970684039087928</v>
      </c>
      <c r="T369" s="101" t="s">
        <v>2023</v>
      </c>
    </row>
    <row r="370" spans="1:20" ht="24" customHeight="1">
      <c r="A370" s="90" t="s">
        <v>610</v>
      </c>
      <c r="B370" s="90" t="s">
        <v>1274</v>
      </c>
      <c r="C370" s="31">
        <v>113.49</v>
      </c>
      <c r="D370" s="9">
        <v>113.88</v>
      </c>
      <c r="E370" s="9">
        <v>118.23</v>
      </c>
      <c r="F370" s="9">
        <v>84.75</v>
      </c>
      <c r="G370" s="4">
        <v>101.13</v>
      </c>
      <c r="H370" s="10">
        <v>2306089</v>
      </c>
      <c r="I370" s="4"/>
      <c r="J370" s="32">
        <f t="shared" si="45"/>
        <v>88.113490175345845</v>
      </c>
      <c r="K370" s="32">
        <f t="shared" si="46"/>
        <v>0.34364261168384758</v>
      </c>
      <c r="L370" s="33">
        <f t="shared" si="47"/>
        <v>0.34364261168384758</v>
      </c>
      <c r="M370" s="3"/>
      <c r="N370" s="34">
        <f t="shared" si="48"/>
        <v>74.561403508771889</v>
      </c>
      <c r="O370" s="38" t="str">
        <f t="shared" si="49"/>
        <v/>
      </c>
      <c r="P370" s="48" t="str">
        <f t="shared" si="50"/>
        <v/>
      </c>
      <c r="Q370" s="35">
        <f t="shared" si="51"/>
        <v>39.504424778761063</v>
      </c>
      <c r="R370" s="45">
        <f t="shared" si="53"/>
        <v>3.8198103266596561</v>
      </c>
      <c r="S370" s="33">
        <f t="shared" si="52"/>
        <v>87.007168458781337</v>
      </c>
      <c r="T370" s="101" t="s">
        <v>2023</v>
      </c>
    </row>
    <row r="371" spans="1:20" ht="24" customHeight="1">
      <c r="A371" s="90" t="s">
        <v>654</v>
      </c>
      <c r="B371" s="90" t="s">
        <v>1460</v>
      </c>
      <c r="C371" s="28">
        <v>145.57</v>
      </c>
      <c r="D371" s="9">
        <v>146.38</v>
      </c>
      <c r="E371" s="9">
        <v>153.91</v>
      </c>
      <c r="F371" s="9">
        <v>95.69</v>
      </c>
      <c r="G371" s="4">
        <v>147.02000000000001</v>
      </c>
      <c r="H371" s="10">
        <v>308027</v>
      </c>
      <c r="I371" s="4"/>
      <c r="J371" s="3">
        <f t="shared" si="45"/>
        <v>68.695472968331387</v>
      </c>
      <c r="K371" s="3">
        <f t="shared" si="46"/>
        <v>0.55643333104349324</v>
      </c>
      <c r="L371" s="9">
        <f t="shared" si="47"/>
        <v>0.55643333104349324</v>
      </c>
      <c r="M371" s="3"/>
      <c r="N371" s="4">
        <f t="shared" si="48"/>
        <v>-9.2888243831642381</v>
      </c>
      <c r="O371" s="39" t="str">
        <f t="shared" si="49"/>
        <v/>
      </c>
      <c r="P371" s="48" t="str">
        <f t="shared" si="50"/>
        <v/>
      </c>
      <c r="Q371" s="21">
        <f t="shared" si="51"/>
        <v>60.842303270979215</v>
      </c>
      <c r="R371" s="45">
        <f t="shared" si="53"/>
        <v>5.1441453750512345</v>
      </c>
      <c r="S371" s="100">
        <f t="shared" si="52"/>
        <v>87.0663002404672</v>
      </c>
      <c r="T371" s="101" t="s">
        <v>2023</v>
      </c>
    </row>
    <row r="372" spans="1:20" ht="24" customHeight="1">
      <c r="A372" s="90" t="s">
        <v>736</v>
      </c>
      <c r="B372" s="90" t="s">
        <v>1467</v>
      </c>
      <c r="C372" s="31">
        <v>98.73</v>
      </c>
      <c r="D372" s="9">
        <v>99.68</v>
      </c>
      <c r="E372" s="9">
        <v>103.36</v>
      </c>
      <c r="F372" s="9">
        <v>74.3</v>
      </c>
      <c r="G372" s="4">
        <v>98.39</v>
      </c>
      <c r="H372" s="10">
        <v>326937</v>
      </c>
      <c r="I372" s="4"/>
      <c r="J372" s="32">
        <f t="shared" si="45"/>
        <v>101.28633647320976</v>
      </c>
      <c r="K372" s="32">
        <f t="shared" si="46"/>
        <v>0.96222019649550017</v>
      </c>
      <c r="L372" s="33">
        <f t="shared" si="47"/>
        <v>0.96222019649550017</v>
      </c>
      <c r="M372" s="3"/>
      <c r="N372" s="34">
        <f t="shared" si="48"/>
        <v>25.955734406438765</v>
      </c>
      <c r="O372" s="38" t="str">
        <f t="shared" si="49"/>
        <v/>
      </c>
      <c r="P372" s="48" t="str">
        <f t="shared" si="50"/>
        <v/>
      </c>
      <c r="Q372" s="35">
        <f t="shared" si="51"/>
        <v>39.111709286675648</v>
      </c>
      <c r="R372" s="45">
        <f t="shared" si="53"/>
        <v>3.6918138041733384</v>
      </c>
      <c r="S372" s="33">
        <f t="shared" si="52"/>
        <v>87.336545079146617</v>
      </c>
      <c r="T372" s="101" t="s">
        <v>2023</v>
      </c>
    </row>
    <row r="373" spans="1:20" s="37" customFormat="1" ht="24" customHeight="1">
      <c r="A373" s="90" t="s">
        <v>151</v>
      </c>
      <c r="B373" s="90" t="s">
        <v>1498</v>
      </c>
      <c r="C373" s="49">
        <v>34.6</v>
      </c>
      <c r="D373" s="41">
        <v>34.61</v>
      </c>
      <c r="E373" s="41">
        <v>36.07</v>
      </c>
      <c r="F373" s="41">
        <v>24.47</v>
      </c>
      <c r="G373" s="42">
        <v>31.91</v>
      </c>
      <c r="H373" s="43">
        <v>653116</v>
      </c>
      <c r="I373" s="42"/>
      <c r="J373" s="50">
        <f t="shared" si="45"/>
        <v>289.01734104046244</v>
      </c>
      <c r="K373" s="50">
        <f t="shared" si="46"/>
        <v>2.8901734104036514E-2</v>
      </c>
      <c r="L373" s="51">
        <f t="shared" si="47"/>
        <v>2.8901734104036514E-2</v>
      </c>
      <c r="M373" s="44"/>
      <c r="N373" s="52">
        <f t="shared" si="48"/>
        <v>64.903846153846132</v>
      </c>
      <c r="O373" s="53" t="str">
        <f t="shared" si="49"/>
        <v/>
      </c>
      <c r="P373" s="48" t="str">
        <f t="shared" si="50"/>
        <v/>
      </c>
      <c r="Q373" s="54">
        <f t="shared" si="51"/>
        <v>47.404985696771561</v>
      </c>
      <c r="R373" s="45">
        <f t="shared" si="53"/>
        <v>4.2184339786188962</v>
      </c>
      <c r="S373" s="33">
        <f t="shared" si="52"/>
        <v>87.41379310344827</v>
      </c>
      <c r="T373" s="101" t="s">
        <v>2023</v>
      </c>
    </row>
    <row r="374" spans="1:20" ht="24" customHeight="1">
      <c r="A374" s="90" t="s">
        <v>134</v>
      </c>
      <c r="B374" s="90" t="s">
        <v>232</v>
      </c>
      <c r="C374" s="27">
        <v>128.30500000000001</v>
      </c>
      <c r="D374" s="27">
        <v>129.22999999999999</v>
      </c>
      <c r="E374" s="27">
        <v>132.5</v>
      </c>
      <c r="F374" s="27">
        <v>106.41</v>
      </c>
      <c r="G374" s="26">
        <v>128.6</v>
      </c>
      <c r="H374" s="29">
        <v>253595</v>
      </c>
      <c r="I374" s="26"/>
      <c r="J374" s="3">
        <f t="shared" si="45"/>
        <v>77.939285296753823</v>
      </c>
      <c r="K374" s="3">
        <f t="shared" si="46"/>
        <v>0.72093838899496276</v>
      </c>
      <c r="L374" s="9">
        <f t="shared" si="47"/>
        <v>0.72093838899496276</v>
      </c>
      <c r="M374" s="30"/>
      <c r="N374" s="4">
        <f t="shared" si="48"/>
        <v>16.153846153846015</v>
      </c>
      <c r="O374" s="39" t="str">
        <f t="shared" si="49"/>
        <v/>
      </c>
      <c r="P374" s="48" t="str">
        <f t="shared" si="50"/>
        <v/>
      </c>
      <c r="Q374" s="21">
        <f t="shared" si="51"/>
        <v>24.518372333427308</v>
      </c>
      <c r="R374" s="45">
        <f t="shared" si="53"/>
        <v>2.5303722045964649</v>
      </c>
      <c r="S374" s="100">
        <f t="shared" si="52"/>
        <v>87.466462246071245</v>
      </c>
      <c r="T374" s="101" t="s">
        <v>2023</v>
      </c>
    </row>
    <row r="375" spans="1:20" ht="24" customHeight="1">
      <c r="A375" s="90" t="s">
        <v>158</v>
      </c>
      <c r="B375" s="90" t="s">
        <v>1514</v>
      </c>
      <c r="C375" s="36">
        <v>528.44000000000005</v>
      </c>
      <c r="D375" s="9">
        <v>538.88</v>
      </c>
      <c r="E375" s="9">
        <v>567.88</v>
      </c>
      <c r="F375" s="9">
        <v>335.29</v>
      </c>
      <c r="G375" s="4">
        <v>500.9</v>
      </c>
      <c r="H375" s="10">
        <v>105196</v>
      </c>
      <c r="I375" s="4"/>
      <c r="J375" s="32">
        <f t="shared" si="45"/>
        <v>18.923624252516841</v>
      </c>
      <c r="K375" s="32">
        <f t="shared" si="46"/>
        <v>1.9756263719627576</v>
      </c>
      <c r="L375" s="33">
        <f t="shared" si="47"/>
        <v>1.9756263719627576</v>
      </c>
      <c r="M375" s="3"/>
      <c r="N375" s="34">
        <f t="shared" si="48"/>
        <v>56.703493580173195</v>
      </c>
      <c r="O375" s="38" t="str">
        <f t="shared" si="49"/>
        <v/>
      </c>
      <c r="P375" s="48" t="str">
        <f t="shared" si="50"/>
        <v/>
      </c>
      <c r="Q375" s="35">
        <f t="shared" si="51"/>
        <v>69.369799278236741</v>
      </c>
      <c r="R375" s="45">
        <f t="shared" si="53"/>
        <v>5.38153206650831</v>
      </c>
      <c r="S375" s="33">
        <f t="shared" si="52"/>
        <v>87.531708155982628</v>
      </c>
      <c r="T375" s="101" t="s">
        <v>2023</v>
      </c>
    </row>
    <row r="376" spans="1:20" ht="24" customHeight="1">
      <c r="A376" s="90" t="s">
        <v>780</v>
      </c>
      <c r="B376" s="90" t="s">
        <v>951</v>
      </c>
      <c r="C376" s="9">
        <v>60.13</v>
      </c>
      <c r="D376" s="9">
        <v>60.43</v>
      </c>
      <c r="E376" s="9">
        <v>61.58</v>
      </c>
      <c r="F376" s="9">
        <v>52.28</v>
      </c>
      <c r="G376" s="4">
        <v>57.43</v>
      </c>
      <c r="H376" s="10">
        <v>8102086</v>
      </c>
      <c r="I376" s="4"/>
      <c r="J376" s="3">
        <f t="shared" si="45"/>
        <v>166.30633627141194</v>
      </c>
      <c r="K376" s="3">
        <f t="shared" si="46"/>
        <v>0.4989190088142248</v>
      </c>
      <c r="L376" s="9">
        <f t="shared" si="47"/>
        <v>0.4989190088142248</v>
      </c>
      <c r="M376" s="3"/>
      <c r="N376" s="4">
        <f t="shared" si="48"/>
        <v>72.289156626506042</v>
      </c>
      <c r="O376" s="39" t="str">
        <f t="shared" si="49"/>
        <v/>
      </c>
      <c r="P376" s="48" t="str">
        <f t="shared" si="50"/>
        <v/>
      </c>
      <c r="Q376" s="21">
        <f t="shared" si="51"/>
        <v>17.78882938026014</v>
      </c>
      <c r="R376" s="45">
        <f t="shared" si="53"/>
        <v>1.9030282972033685</v>
      </c>
      <c r="S376" s="100">
        <f t="shared" si="52"/>
        <v>87.634408602150557</v>
      </c>
      <c r="T376" s="101" t="s">
        <v>2023</v>
      </c>
    </row>
    <row r="377" spans="1:20" ht="24" customHeight="1">
      <c r="A377" s="90" t="s">
        <v>147</v>
      </c>
      <c r="B377" s="90" t="s">
        <v>1491</v>
      </c>
      <c r="C377" s="36">
        <v>154.86000000000001</v>
      </c>
      <c r="D377" s="9">
        <v>157.43</v>
      </c>
      <c r="E377" s="9">
        <v>164.97</v>
      </c>
      <c r="F377" s="9">
        <v>102.74</v>
      </c>
      <c r="G377" s="4">
        <v>145.25</v>
      </c>
      <c r="H377" s="10">
        <v>164847</v>
      </c>
      <c r="I377" s="4"/>
      <c r="J377" s="32">
        <f t="shared" si="45"/>
        <v>64.574454345860772</v>
      </c>
      <c r="K377" s="32">
        <f t="shared" si="46"/>
        <v>1.659563476688608</v>
      </c>
      <c r="L377" s="33">
        <f t="shared" si="47"/>
        <v>1.659563476688608</v>
      </c>
      <c r="M377" s="3"/>
      <c r="N377" s="34">
        <f t="shared" si="48"/>
        <v>61.764705882352978</v>
      </c>
      <c r="O377" s="38" t="str">
        <f t="shared" si="49"/>
        <v/>
      </c>
      <c r="P377" s="48" t="str">
        <f t="shared" si="50"/>
        <v/>
      </c>
      <c r="Q377" s="35">
        <f t="shared" si="51"/>
        <v>60.57037181234184</v>
      </c>
      <c r="R377" s="45">
        <f t="shared" si="53"/>
        <v>4.7894302229562369</v>
      </c>
      <c r="S377" s="33">
        <f t="shared" si="52"/>
        <v>87.883657399967873</v>
      </c>
      <c r="T377" s="101" t="s">
        <v>2023</v>
      </c>
    </row>
    <row r="378" spans="1:20" ht="24" customHeight="1">
      <c r="A378" s="90" t="s">
        <v>1337</v>
      </c>
      <c r="B378" s="90" t="s">
        <v>1338</v>
      </c>
      <c r="C378" s="36">
        <v>88.87</v>
      </c>
      <c r="D378" s="9">
        <v>89.96</v>
      </c>
      <c r="E378" s="9">
        <v>92.76</v>
      </c>
      <c r="F378" s="9">
        <v>69.36</v>
      </c>
      <c r="G378" s="4">
        <v>79.45</v>
      </c>
      <c r="H378" s="10">
        <v>420281</v>
      </c>
      <c r="I378" s="4"/>
      <c r="J378" s="32">
        <f t="shared" si="45"/>
        <v>112.52391133115786</v>
      </c>
      <c r="K378" s="32">
        <f t="shared" si="46"/>
        <v>1.2265106335096032</v>
      </c>
      <c r="L378" s="33">
        <f t="shared" si="47"/>
        <v>1.2265106335096032</v>
      </c>
      <c r="M378" s="3"/>
      <c r="N378" s="34">
        <f t="shared" si="48"/>
        <v>78.963185574755741</v>
      </c>
      <c r="O378" s="38" t="str">
        <f t="shared" si="49"/>
        <v/>
      </c>
      <c r="P378" s="48" t="str">
        <f t="shared" si="50"/>
        <v/>
      </c>
      <c r="Q378" s="35">
        <f t="shared" si="51"/>
        <v>33.737024221453304</v>
      </c>
      <c r="R378" s="45">
        <f t="shared" si="53"/>
        <v>3.112494441974234</v>
      </c>
      <c r="S378" s="33">
        <f t="shared" si="52"/>
        <v>88.034188034187991</v>
      </c>
      <c r="T378" s="101" t="s">
        <v>2023</v>
      </c>
    </row>
    <row r="379" spans="1:20" ht="24" customHeight="1">
      <c r="A379" s="90" t="s">
        <v>632</v>
      </c>
      <c r="B379" s="90" t="s">
        <v>1412</v>
      </c>
      <c r="C379" s="36">
        <v>197.27</v>
      </c>
      <c r="D379" s="9">
        <v>197.22</v>
      </c>
      <c r="E379" s="9">
        <v>207.5</v>
      </c>
      <c r="F379" s="9">
        <v>121.47</v>
      </c>
      <c r="G379" s="4">
        <v>176.61</v>
      </c>
      <c r="H379" s="10">
        <v>497550</v>
      </c>
      <c r="I379" s="4"/>
      <c r="J379" s="32">
        <f t="shared" si="45"/>
        <v>50.691945049931562</v>
      </c>
      <c r="K379" s="32">
        <f t="shared" si="46"/>
        <v>-2.5345972524970506E-2</v>
      </c>
      <c r="L379" s="33">
        <f t="shared" si="47"/>
        <v>-2.5345972524970506E-2</v>
      </c>
      <c r="M379" s="3"/>
      <c r="N379" s="34">
        <f t="shared" si="48"/>
        <v>66.720621560375506</v>
      </c>
      <c r="O379" s="38" t="str">
        <f t="shared" si="49"/>
        <v/>
      </c>
      <c r="P379" s="48" t="str">
        <f t="shared" si="50"/>
        <v/>
      </c>
      <c r="Q379" s="35">
        <f t="shared" si="51"/>
        <v>70.824071787272572</v>
      </c>
      <c r="R379" s="45">
        <f t="shared" si="53"/>
        <v>5.2124530980630857</v>
      </c>
      <c r="S379" s="33">
        <f t="shared" si="52"/>
        <v>88.050679995350464</v>
      </c>
      <c r="T379" s="101" t="s">
        <v>2023</v>
      </c>
    </row>
    <row r="380" spans="1:20" ht="24" customHeight="1">
      <c r="A380" s="90" t="s">
        <v>212</v>
      </c>
      <c r="B380" s="90" t="s">
        <v>1494</v>
      </c>
      <c r="C380" s="36">
        <v>1156.92</v>
      </c>
      <c r="D380" s="9">
        <v>1129.07</v>
      </c>
      <c r="E380" s="9">
        <v>1186.5999999999999</v>
      </c>
      <c r="F380" s="9">
        <v>705.01</v>
      </c>
      <c r="G380" s="4">
        <v>1085.3900000000001</v>
      </c>
      <c r="H380" s="10">
        <v>94970</v>
      </c>
      <c r="I380" s="4"/>
      <c r="J380" s="32">
        <f t="shared" si="45"/>
        <v>8.6436400096808761</v>
      </c>
      <c r="K380" s="32">
        <f t="shared" si="46"/>
        <v>-2.407253742696136</v>
      </c>
      <c r="L380" s="33">
        <f t="shared" si="47"/>
        <v>-2.407253742696136</v>
      </c>
      <c r="M380" s="3"/>
      <c r="N380" s="34">
        <f t="shared" si="48"/>
        <v>43.157790732141009</v>
      </c>
      <c r="O380" s="38" t="str">
        <f t="shared" si="49"/>
        <v/>
      </c>
      <c r="P380" s="48" t="str">
        <f t="shared" si="50"/>
        <v/>
      </c>
      <c r="Q380" s="35">
        <f t="shared" si="51"/>
        <v>68.309669366391958</v>
      </c>
      <c r="R380" s="45">
        <f t="shared" si="53"/>
        <v>5.0953439556449043</v>
      </c>
      <c r="S380" s="33">
        <f t="shared" si="52"/>
        <v>88.054153948379323</v>
      </c>
      <c r="T380" s="101" t="s">
        <v>2023</v>
      </c>
    </row>
    <row r="381" spans="1:20" ht="24" customHeight="1">
      <c r="A381" s="90" t="s">
        <v>216</v>
      </c>
      <c r="B381" s="90" t="s">
        <v>1470</v>
      </c>
      <c r="C381" s="36">
        <v>285.8</v>
      </c>
      <c r="D381" s="9">
        <v>288.95</v>
      </c>
      <c r="E381" s="9">
        <v>304.64999999999998</v>
      </c>
      <c r="F381" s="9">
        <v>172.18</v>
      </c>
      <c r="G381" s="4">
        <v>274.10000000000002</v>
      </c>
      <c r="H381" s="10">
        <v>409110</v>
      </c>
      <c r="I381" s="4"/>
      <c r="J381" s="32">
        <f t="shared" si="45"/>
        <v>34.989503149055281</v>
      </c>
      <c r="K381" s="32">
        <f t="shared" si="46"/>
        <v>1.1021693491952256</v>
      </c>
      <c r="L381" s="33">
        <f t="shared" si="47"/>
        <v>1.1021693491952256</v>
      </c>
      <c r="M381" s="3"/>
      <c r="N381" s="34">
        <f t="shared" si="48"/>
        <v>48.608837970540058</v>
      </c>
      <c r="O381" s="38" t="str">
        <f t="shared" si="49"/>
        <v/>
      </c>
      <c r="P381" s="48" t="str">
        <f t="shared" si="50"/>
        <v/>
      </c>
      <c r="Q381" s="35">
        <f t="shared" si="51"/>
        <v>76.93692647229642</v>
      </c>
      <c r="R381" s="45">
        <f t="shared" si="53"/>
        <v>5.4334659975774358</v>
      </c>
      <c r="S381" s="33">
        <f t="shared" si="52"/>
        <v>88.148259983392478</v>
      </c>
      <c r="T381" s="101" t="s">
        <v>2023</v>
      </c>
    </row>
    <row r="382" spans="1:20" s="40" customFormat="1" ht="24" customHeight="1">
      <c r="A382" s="90" t="s">
        <v>170</v>
      </c>
      <c r="B382" s="90" t="s">
        <v>1495</v>
      </c>
      <c r="C382" s="36">
        <v>54.32</v>
      </c>
      <c r="D382" s="9">
        <v>54.09</v>
      </c>
      <c r="E382" s="9">
        <v>56.4</v>
      </c>
      <c r="F382" s="9">
        <v>36.42</v>
      </c>
      <c r="G382" s="4">
        <v>52.46</v>
      </c>
      <c r="H382" s="10">
        <v>1024486</v>
      </c>
      <c r="I382" s="4"/>
      <c r="J382" s="32">
        <f t="shared" si="45"/>
        <v>184.09425625920471</v>
      </c>
      <c r="K382" s="32">
        <f t="shared" si="46"/>
        <v>-0.42341678939616934</v>
      </c>
      <c r="L382" s="33">
        <f t="shared" si="47"/>
        <v>-0.42341678939616934</v>
      </c>
      <c r="M382" s="3"/>
      <c r="N382" s="34">
        <f t="shared" si="48"/>
        <v>41.370558375634609</v>
      </c>
      <c r="O382" s="38" t="str">
        <f t="shared" si="49"/>
        <v/>
      </c>
      <c r="P382" s="48" t="str">
        <f t="shared" si="50"/>
        <v/>
      </c>
      <c r="Q382" s="35">
        <f t="shared" si="51"/>
        <v>54.859967051070832</v>
      </c>
      <c r="R382" s="45">
        <f t="shared" si="53"/>
        <v>4.2706600110926196</v>
      </c>
      <c r="S382" s="33">
        <f t="shared" si="52"/>
        <v>88.438438438438467</v>
      </c>
      <c r="T382" s="101" t="s">
        <v>2023</v>
      </c>
    </row>
    <row r="383" spans="1:20" ht="24" customHeight="1">
      <c r="A383" s="90" t="s">
        <v>582</v>
      </c>
      <c r="B383" s="90" t="s">
        <v>1335</v>
      </c>
      <c r="C383" s="36">
        <v>117.68</v>
      </c>
      <c r="D383" s="9">
        <v>118.21</v>
      </c>
      <c r="E383" s="9">
        <v>121.29</v>
      </c>
      <c r="F383" s="9">
        <v>94.37</v>
      </c>
      <c r="G383" s="4">
        <v>113.81</v>
      </c>
      <c r="H383" s="10">
        <v>541822</v>
      </c>
      <c r="I383" s="4"/>
      <c r="J383" s="32">
        <f t="shared" si="45"/>
        <v>84.976206662134601</v>
      </c>
      <c r="K383" s="32">
        <f t="shared" si="46"/>
        <v>0.45037389530930838</v>
      </c>
      <c r="L383" s="33">
        <f t="shared" si="47"/>
        <v>0.45037389530930838</v>
      </c>
      <c r="M383" s="3"/>
      <c r="N383" s="34">
        <f t="shared" si="48"/>
        <v>58.823529411764561</v>
      </c>
      <c r="O383" s="38" t="str">
        <f t="shared" si="49"/>
        <v/>
      </c>
      <c r="P383" s="48" t="str">
        <f t="shared" si="50"/>
        <v/>
      </c>
      <c r="Q383" s="35">
        <f t="shared" si="51"/>
        <v>28.526014623291296</v>
      </c>
      <c r="R383" s="45">
        <f t="shared" si="53"/>
        <v>2.6055325268590002</v>
      </c>
      <c r="S383" s="33">
        <f t="shared" si="52"/>
        <v>88.55869242199104</v>
      </c>
      <c r="T383" s="101" t="s">
        <v>2023</v>
      </c>
    </row>
    <row r="384" spans="1:20" ht="24" customHeight="1">
      <c r="A384" s="90" t="s">
        <v>1298</v>
      </c>
      <c r="B384" s="90" t="s">
        <v>1299</v>
      </c>
      <c r="C384" s="36">
        <v>223.59</v>
      </c>
      <c r="D384" s="9">
        <v>223.08</v>
      </c>
      <c r="E384" s="9">
        <v>233.47</v>
      </c>
      <c r="F384" s="9">
        <v>142</v>
      </c>
      <c r="G384" s="4">
        <v>193.31</v>
      </c>
      <c r="H384" s="10">
        <v>13240980</v>
      </c>
      <c r="I384" s="4"/>
      <c r="J384" s="32">
        <f t="shared" si="45"/>
        <v>44.72471935238606</v>
      </c>
      <c r="K384" s="32">
        <f t="shared" si="46"/>
        <v>-0.22809606869717003</v>
      </c>
      <c r="L384" s="33">
        <f t="shared" si="47"/>
        <v>-0.22809606869717003</v>
      </c>
      <c r="M384" s="3"/>
      <c r="N384" s="34">
        <f t="shared" si="48"/>
        <v>74.128486055776918</v>
      </c>
      <c r="O384" s="38" t="str">
        <f t="shared" si="49"/>
        <v/>
      </c>
      <c r="P384" s="48" t="str">
        <f t="shared" si="50"/>
        <v/>
      </c>
      <c r="Q384" s="35">
        <f t="shared" si="51"/>
        <v>64.415492957746466</v>
      </c>
      <c r="R384" s="45">
        <f t="shared" si="53"/>
        <v>4.657521965214273</v>
      </c>
      <c r="S384" s="33">
        <f t="shared" si="52"/>
        <v>88.641084508582054</v>
      </c>
      <c r="T384" s="101" t="s">
        <v>2024</v>
      </c>
    </row>
    <row r="385" spans="1:20" ht="24" customHeight="1">
      <c r="A385" s="90" t="s">
        <v>670</v>
      </c>
      <c r="B385" s="90" t="s">
        <v>920</v>
      </c>
      <c r="C385" s="36">
        <v>123.47</v>
      </c>
      <c r="D385" s="9">
        <v>123.5</v>
      </c>
      <c r="E385" s="9">
        <v>128.31</v>
      </c>
      <c r="F385" s="9">
        <v>85.15</v>
      </c>
      <c r="G385" s="4">
        <v>123.58</v>
      </c>
      <c r="H385" s="10">
        <v>424728</v>
      </c>
      <c r="I385" s="4"/>
      <c r="J385" s="32">
        <f t="shared" si="45"/>
        <v>80.991333927269778</v>
      </c>
      <c r="K385" s="32">
        <f t="shared" si="46"/>
        <v>2.4297400178174833E-2</v>
      </c>
      <c r="L385" s="33">
        <f t="shared" si="47"/>
        <v>2.4297400178174833E-2</v>
      </c>
      <c r="M385" s="3"/>
      <c r="N385" s="34">
        <f t="shared" si="48"/>
        <v>-1.691331923890026</v>
      </c>
      <c r="O385" s="38" t="str">
        <f t="shared" si="49"/>
        <v/>
      </c>
      <c r="P385" s="48" t="str">
        <f t="shared" si="50"/>
        <v/>
      </c>
      <c r="Q385" s="35">
        <f t="shared" si="51"/>
        <v>50.687022900763345</v>
      </c>
      <c r="R385" s="45">
        <f t="shared" si="53"/>
        <v>3.8947368421052619</v>
      </c>
      <c r="S385" s="33">
        <f t="shared" si="52"/>
        <v>88.855421686746979</v>
      </c>
      <c r="T385" s="101" t="s">
        <v>2023</v>
      </c>
    </row>
    <row r="386" spans="1:20" ht="24" customHeight="1">
      <c r="A386" s="90" t="s">
        <v>584</v>
      </c>
      <c r="B386" s="90" t="s">
        <v>1384</v>
      </c>
      <c r="C386" s="9">
        <v>141.13999999999999</v>
      </c>
      <c r="D386" s="9">
        <v>141.94</v>
      </c>
      <c r="E386" s="9">
        <v>148.59</v>
      </c>
      <c r="F386" s="9">
        <v>88.68</v>
      </c>
      <c r="G386" s="4">
        <v>129.47999999999999</v>
      </c>
      <c r="H386" s="10">
        <v>280419</v>
      </c>
      <c r="I386" s="4"/>
      <c r="J386" s="3">
        <f t="shared" si="45"/>
        <v>70.851636672807146</v>
      </c>
      <c r="K386" s="3">
        <f t="shared" si="46"/>
        <v>0.56681309338246777</v>
      </c>
      <c r="L386" s="9">
        <f t="shared" si="47"/>
        <v>0.56681309338246777</v>
      </c>
      <c r="M386" s="3"/>
      <c r="N386" s="4">
        <f t="shared" si="48"/>
        <v>65.201465201465197</v>
      </c>
      <c r="O386" s="39" t="str">
        <f t="shared" si="49"/>
        <v/>
      </c>
      <c r="P386" s="48" t="str">
        <f t="shared" si="50"/>
        <v/>
      </c>
      <c r="Q386" s="21">
        <f t="shared" si="51"/>
        <v>67.557510148849786</v>
      </c>
      <c r="R386" s="45">
        <f t="shared" si="53"/>
        <v>4.6850782020572135</v>
      </c>
      <c r="S386" s="100">
        <f t="shared" si="52"/>
        <v>88.900016691704209</v>
      </c>
      <c r="T386" s="101" t="s">
        <v>2023</v>
      </c>
    </row>
    <row r="387" spans="1:20" ht="24" customHeight="1">
      <c r="A387" s="90" t="s">
        <v>218</v>
      </c>
      <c r="B387" s="90" t="s">
        <v>1433</v>
      </c>
      <c r="C387" s="36">
        <v>799.21</v>
      </c>
      <c r="D387" s="9">
        <v>805.45</v>
      </c>
      <c r="E387" s="9">
        <v>857.9</v>
      </c>
      <c r="F387" s="9">
        <v>383.2</v>
      </c>
      <c r="G387" s="4">
        <v>717.45</v>
      </c>
      <c r="H387" s="10">
        <v>273661</v>
      </c>
      <c r="I387" s="4"/>
      <c r="J387" s="32">
        <f t="shared" ref="J387:J450" si="54">10000/C387</f>
        <v>12.512355951502109</v>
      </c>
      <c r="K387" s="32">
        <f t="shared" ref="K387:K450" si="55">IF(ISERROR(D387/C387),0,100*(D387/C387-1))</f>
        <v>0.78077101137372651</v>
      </c>
      <c r="L387" s="33">
        <f t="shared" ref="L387:L450" si="56">IF(ISERROR(D387/C387),0,100*(D387/C387-1))</f>
        <v>0.78077101137372651</v>
      </c>
      <c r="M387" s="3"/>
      <c r="N387" s="34">
        <f t="shared" ref="N387:N450" si="57">IF(AND(E387&gt;G387,E387&gt;D387),100*(D387-G387)/(E387-G387),IF(D387&gt;=E387,100,""))</f>
        <v>62.655749377002522</v>
      </c>
      <c r="O387" s="38" t="str">
        <f t="shared" ref="O387:O450" si="58">IF(Q387&gt;50,IF(D387&gt;E387,100*(D387/E387 -1),IF(D387&lt;F387,100*(D387/F387-1),"")),"")</f>
        <v/>
      </c>
      <c r="P387" s="48" t="str">
        <f t="shared" ref="P387:P450" si="59">IF(AND(Q387&gt;$Q$1,S387&gt;=100),1,IF(AND(Q387&gt;$Q$1,S387&lt;=0),-1,""))</f>
        <v/>
      </c>
      <c r="Q387" s="35">
        <f t="shared" ref="Q387:Q450" si="60">IF(ISERROR(E387/F387),0,100*(E387/F387-1))</f>
        <v>123.87787056367432</v>
      </c>
      <c r="R387" s="45">
        <f t="shared" si="53"/>
        <v>6.5118877646036299</v>
      </c>
      <c r="S387" s="33">
        <f t="shared" ref="S387:S450" si="61">IF(D387&gt;F387,100*(D387-F387)/(E387-F387),IF(D387&gt;F387,100*(D387-F387)/(E387-F387),0))</f>
        <v>88.950916368232583</v>
      </c>
      <c r="T387" s="101" t="s">
        <v>2023</v>
      </c>
    </row>
    <row r="388" spans="1:20" ht="24" customHeight="1">
      <c r="A388" s="90" t="s">
        <v>613</v>
      </c>
      <c r="B388" s="90" t="s">
        <v>889</v>
      </c>
      <c r="C388" s="36">
        <v>294.94</v>
      </c>
      <c r="D388" s="9">
        <v>294.97000000000003</v>
      </c>
      <c r="E388" s="9">
        <v>305.45</v>
      </c>
      <c r="F388" s="9">
        <v>208.34</v>
      </c>
      <c r="G388" s="4">
        <v>282.26</v>
      </c>
      <c r="H388" s="10">
        <v>474250</v>
      </c>
      <c r="I388" s="4"/>
      <c r="J388" s="32">
        <f t="shared" si="54"/>
        <v>33.905201057842277</v>
      </c>
      <c r="K388" s="32">
        <f t="shared" si="55"/>
        <v>1.017156031737354E-2</v>
      </c>
      <c r="L388" s="33">
        <f t="shared" si="56"/>
        <v>1.017156031737354E-2</v>
      </c>
      <c r="M388" s="3"/>
      <c r="N388" s="34">
        <f t="shared" si="57"/>
        <v>54.808106942647854</v>
      </c>
      <c r="O388" s="38" t="str">
        <f t="shared" si="58"/>
        <v/>
      </c>
      <c r="P388" s="48" t="str">
        <f t="shared" si="59"/>
        <v/>
      </c>
      <c r="Q388" s="35">
        <f t="shared" si="60"/>
        <v>46.611308438129974</v>
      </c>
      <c r="R388" s="45">
        <f t="shared" si="53"/>
        <v>3.552903685120512</v>
      </c>
      <c r="S388" s="33">
        <f t="shared" si="61"/>
        <v>89.208114509319358</v>
      </c>
      <c r="T388" s="101" t="s">
        <v>2023</v>
      </c>
    </row>
    <row r="389" spans="1:20" ht="24" customHeight="1">
      <c r="A389" s="90" t="s">
        <v>492</v>
      </c>
      <c r="B389" s="90" t="s">
        <v>1303</v>
      </c>
      <c r="C389" s="36">
        <v>155.11000000000001</v>
      </c>
      <c r="D389" s="9">
        <v>152.96</v>
      </c>
      <c r="E389" s="9">
        <v>157.79</v>
      </c>
      <c r="F389" s="9">
        <v>112.79</v>
      </c>
      <c r="G389" s="4">
        <v>125.81</v>
      </c>
      <c r="H389" s="10">
        <v>129396</v>
      </c>
      <c r="I389" s="4"/>
      <c r="J389" s="32">
        <f t="shared" si="54"/>
        <v>64.470375862291277</v>
      </c>
      <c r="K389" s="32">
        <f t="shared" si="55"/>
        <v>-1.3861130810392641</v>
      </c>
      <c r="L389" s="33">
        <f t="shared" si="56"/>
        <v>-1.3861130810392641</v>
      </c>
      <c r="M389" s="3"/>
      <c r="N389" s="34">
        <f t="shared" si="57"/>
        <v>84.896810506566652</v>
      </c>
      <c r="O389" s="38" t="str">
        <f t="shared" si="58"/>
        <v/>
      </c>
      <c r="P389" s="48" t="str">
        <f t="shared" si="59"/>
        <v/>
      </c>
      <c r="Q389" s="35">
        <f t="shared" si="60"/>
        <v>39.897154003014435</v>
      </c>
      <c r="R389" s="45">
        <f t="shared" si="53"/>
        <v>3.1576882845188115</v>
      </c>
      <c r="S389" s="33">
        <f t="shared" si="61"/>
        <v>89.266666666666694</v>
      </c>
      <c r="T389" s="101" t="s">
        <v>2023</v>
      </c>
    </row>
    <row r="390" spans="1:20" ht="24" customHeight="1">
      <c r="A390" s="90" t="s">
        <v>612</v>
      </c>
      <c r="B390" s="90" t="s">
        <v>888</v>
      </c>
      <c r="C390" s="36">
        <v>39.9</v>
      </c>
      <c r="D390" s="9">
        <v>40.29</v>
      </c>
      <c r="E390" s="9">
        <v>42</v>
      </c>
      <c r="F390" s="9">
        <v>26.01</v>
      </c>
      <c r="G390" s="4">
        <v>38.299999999999997</v>
      </c>
      <c r="H390" s="10">
        <v>3233696</v>
      </c>
      <c r="I390" s="4"/>
      <c r="J390" s="32">
        <f t="shared" si="54"/>
        <v>250.62656641604011</v>
      </c>
      <c r="K390" s="32">
        <f t="shared" si="55"/>
        <v>0.97744360902256577</v>
      </c>
      <c r="L390" s="33">
        <f t="shared" si="56"/>
        <v>0.97744360902256577</v>
      </c>
      <c r="M390" s="3"/>
      <c r="N390" s="34">
        <f t="shared" si="57"/>
        <v>53.783783783783797</v>
      </c>
      <c r="O390" s="38" t="str">
        <f t="shared" si="58"/>
        <v/>
      </c>
      <c r="P390" s="48" t="str">
        <f t="shared" si="59"/>
        <v/>
      </c>
      <c r="Q390" s="35">
        <f t="shared" si="60"/>
        <v>61.476355247981537</v>
      </c>
      <c r="R390" s="45">
        <f t="shared" si="53"/>
        <v>4.2442293373045503</v>
      </c>
      <c r="S390" s="33">
        <f t="shared" si="61"/>
        <v>89.305816135084427</v>
      </c>
      <c r="T390" s="101" t="s">
        <v>2023</v>
      </c>
    </row>
    <row r="391" spans="1:20" ht="24" customHeight="1">
      <c r="A391" s="90" t="s">
        <v>100</v>
      </c>
      <c r="B391" s="90" t="s">
        <v>1484</v>
      </c>
      <c r="C391" s="9">
        <v>54.51</v>
      </c>
      <c r="D391" s="9">
        <v>54.81</v>
      </c>
      <c r="E391" s="9">
        <v>56.72</v>
      </c>
      <c r="F391" s="9">
        <v>38.78</v>
      </c>
      <c r="G391" s="4">
        <v>53.67</v>
      </c>
      <c r="H391" s="10">
        <v>2106355</v>
      </c>
      <c r="I391" s="4"/>
      <c r="J391" s="3">
        <f t="shared" si="54"/>
        <v>183.452577508714</v>
      </c>
      <c r="K391" s="3">
        <f t="shared" si="55"/>
        <v>0.55035773252614106</v>
      </c>
      <c r="L391" s="9">
        <f t="shared" si="56"/>
        <v>0.55035773252614106</v>
      </c>
      <c r="M391" s="3"/>
      <c r="N391" s="4">
        <f t="shared" si="57"/>
        <v>37.377049180327923</v>
      </c>
      <c r="O391" s="39" t="str">
        <f t="shared" si="58"/>
        <v/>
      </c>
      <c r="P391" s="48" t="str">
        <f t="shared" si="59"/>
        <v/>
      </c>
      <c r="Q391" s="21">
        <f t="shared" si="60"/>
        <v>46.260959257349143</v>
      </c>
      <c r="R391" s="45">
        <f t="shared" si="53"/>
        <v>3.4847655537310729</v>
      </c>
      <c r="S391" s="100">
        <f t="shared" si="61"/>
        <v>89.353400222965448</v>
      </c>
      <c r="T391" s="101" t="s">
        <v>2023</v>
      </c>
    </row>
    <row r="392" spans="1:20" ht="24" customHeight="1">
      <c r="A392" s="90" t="s">
        <v>633</v>
      </c>
      <c r="B392" s="90" t="s">
        <v>899</v>
      </c>
      <c r="C392" s="36">
        <v>73.62</v>
      </c>
      <c r="D392" s="9">
        <v>74.489999999999995</v>
      </c>
      <c r="E392" s="9">
        <v>76.73</v>
      </c>
      <c r="F392" s="9">
        <v>55.55</v>
      </c>
      <c r="G392" s="4">
        <v>70.47</v>
      </c>
      <c r="H392" s="10">
        <v>484143</v>
      </c>
      <c r="I392" s="4"/>
      <c r="J392" s="32">
        <f t="shared" si="54"/>
        <v>135.83265417006248</v>
      </c>
      <c r="K392" s="32">
        <f t="shared" si="55"/>
        <v>1.1817440912795352</v>
      </c>
      <c r="L392" s="33">
        <f t="shared" si="56"/>
        <v>1.1817440912795352</v>
      </c>
      <c r="M392" s="3"/>
      <c r="N392" s="34">
        <f t="shared" si="57"/>
        <v>64.217252396166018</v>
      </c>
      <c r="O392" s="38" t="str">
        <f t="shared" si="58"/>
        <v/>
      </c>
      <c r="P392" s="48" t="str">
        <f t="shared" si="59"/>
        <v/>
      </c>
      <c r="Q392" s="35">
        <f t="shared" si="60"/>
        <v>38.127812781278145</v>
      </c>
      <c r="R392" s="45">
        <f t="shared" si="53"/>
        <v>3.0071150489998866</v>
      </c>
      <c r="S392" s="33">
        <f t="shared" si="61"/>
        <v>89.423984891406946</v>
      </c>
      <c r="T392" s="101" t="s">
        <v>2023</v>
      </c>
    </row>
    <row r="393" spans="1:20" s="40" customFormat="1" ht="24" customHeight="1">
      <c r="A393" s="90" t="s">
        <v>161</v>
      </c>
      <c r="B393" s="90" t="s">
        <v>1414</v>
      </c>
      <c r="C393" s="36">
        <v>214.59</v>
      </c>
      <c r="D393" s="9">
        <v>211.08</v>
      </c>
      <c r="E393" s="9">
        <v>219.86</v>
      </c>
      <c r="F393" s="9">
        <v>136.80000000000001</v>
      </c>
      <c r="G393" s="4">
        <v>196.09</v>
      </c>
      <c r="H393" s="10">
        <v>171217</v>
      </c>
      <c r="I393" s="4"/>
      <c r="J393" s="32">
        <f t="shared" si="54"/>
        <v>46.600493965236033</v>
      </c>
      <c r="K393" s="32">
        <f t="shared" si="55"/>
        <v>-1.6356773381797751</v>
      </c>
      <c r="L393" s="33">
        <f t="shared" si="56"/>
        <v>-1.6356773381797751</v>
      </c>
      <c r="M393" s="3"/>
      <c r="N393" s="34">
        <f t="shared" si="57"/>
        <v>63.062684055532195</v>
      </c>
      <c r="O393" s="38" t="str">
        <f t="shared" si="58"/>
        <v/>
      </c>
      <c r="P393" s="48" t="str">
        <f t="shared" si="59"/>
        <v/>
      </c>
      <c r="Q393" s="35">
        <f t="shared" si="60"/>
        <v>60.716374269005847</v>
      </c>
      <c r="R393" s="45">
        <f t="shared" ref="R393:R456" si="62">IF(OR(D393&gt;=E393,D393=0),0,IF(D393&lt;E393,100*(E393/D393-1)))</f>
        <v>4.1595603562630368</v>
      </c>
      <c r="S393" s="33">
        <f t="shared" si="61"/>
        <v>89.429328196484462</v>
      </c>
      <c r="T393" s="101" t="s">
        <v>2023</v>
      </c>
    </row>
    <row r="394" spans="1:20" ht="24" customHeight="1">
      <c r="A394" s="90" t="s">
        <v>508</v>
      </c>
      <c r="B394" s="90" t="s">
        <v>843</v>
      </c>
      <c r="C394" s="36">
        <v>148.53</v>
      </c>
      <c r="D394" s="9">
        <v>146.1</v>
      </c>
      <c r="E394" s="9">
        <v>150.82</v>
      </c>
      <c r="F394" s="9">
        <v>106.11</v>
      </c>
      <c r="G394" s="4">
        <v>132.77000000000001</v>
      </c>
      <c r="H394" s="10">
        <v>321776</v>
      </c>
      <c r="I394" s="4"/>
      <c r="J394" s="32">
        <f t="shared" si="54"/>
        <v>67.326466033797885</v>
      </c>
      <c r="K394" s="32">
        <f t="shared" si="55"/>
        <v>-1.6360331246212945</v>
      </c>
      <c r="L394" s="33">
        <f t="shared" si="56"/>
        <v>-1.6360331246212945</v>
      </c>
      <c r="M394" s="3"/>
      <c r="N394" s="34">
        <f t="shared" si="57"/>
        <v>73.850415512465361</v>
      </c>
      <c r="O394" s="38" t="str">
        <f t="shared" si="58"/>
        <v/>
      </c>
      <c r="P394" s="48" t="str">
        <f t="shared" si="59"/>
        <v/>
      </c>
      <c r="Q394" s="35">
        <f t="shared" si="60"/>
        <v>42.135519743662229</v>
      </c>
      <c r="R394" s="45">
        <f t="shared" si="62"/>
        <v>3.23066392881588</v>
      </c>
      <c r="S394" s="33">
        <f t="shared" si="61"/>
        <v>89.443077611272642</v>
      </c>
      <c r="T394" s="101" t="s">
        <v>2023</v>
      </c>
    </row>
    <row r="395" spans="1:20" ht="24" customHeight="1">
      <c r="A395" s="90" t="s">
        <v>649</v>
      </c>
      <c r="B395" s="90" t="s">
        <v>1434</v>
      </c>
      <c r="C395" s="36">
        <v>213.09</v>
      </c>
      <c r="D395" s="9">
        <v>212.98</v>
      </c>
      <c r="E395" s="9">
        <v>222.85</v>
      </c>
      <c r="F395" s="9">
        <v>129.26</v>
      </c>
      <c r="G395" s="4">
        <v>192.9</v>
      </c>
      <c r="H395" s="10">
        <v>178824</v>
      </c>
      <c r="I395" s="4"/>
      <c r="J395" s="32">
        <f t="shared" si="54"/>
        <v>46.928527852081281</v>
      </c>
      <c r="K395" s="32">
        <f t="shared" si="55"/>
        <v>-5.1621380637301151E-2</v>
      </c>
      <c r="L395" s="33">
        <f t="shared" si="56"/>
        <v>-5.1621380637301151E-2</v>
      </c>
      <c r="M395" s="3"/>
      <c r="N395" s="34">
        <f t="shared" si="57"/>
        <v>67.045075125208655</v>
      </c>
      <c r="O395" s="38" t="str">
        <f t="shared" si="58"/>
        <v/>
      </c>
      <c r="P395" s="48" t="str">
        <f t="shared" si="59"/>
        <v/>
      </c>
      <c r="Q395" s="35">
        <f t="shared" si="60"/>
        <v>72.404456134921872</v>
      </c>
      <c r="R395" s="45">
        <f t="shared" si="62"/>
        <v>4.6342379566156389</v>
      </c>
      <c r="S395" s="33">
        <f t="shared" si="61"/>
        <v>89.454001495886303</v>
      </c>
      <c r="T395" s="101" t="s">
        <v>2023</v>
      </c>
    </row>
    <row r="396" spans="1:20" ht="24" customHeight="1">
      <c r="A396" s="90" t="s">
        <v>120</v>
      </c>
      <c r="B396" s="90" t="s">
        <v>1474</v>
      </c>
      <c r="C396" s="36">
        <v>191.37</v>
      </c>
      <c r="D396" s="9">
        <v>195.52</v>
      </c>
      <c r="E396" s="9">
        <v>202.8</v>
      </c>
      <c r="F396" s="9">
        <v>132.63</v>
      </c>
      <c r="G396" s="4">
        <v>183.85</v>
      </c>
      <c r="H396" s="10">
        <v>588636</v>
      </c>
      <c r="I396" s="4"/>
      <c r="J396" s="32">
        <f t="shared" si="54"/>
        <v>52.254794377384123</v>
      </c>
      <c r="K396" s="32">
        <f t="shared" si="55"/>
        <v>2.1685739666614356</v>
      </c>
      <c r="L396" s="33">
        <f t="shared" si="56"/>
        <v>2.1685739666614356</v>
      </c>
      <c r="M396" s="3"/>
      <c r="N396" s="34">
        <f t="shared" si="57"/>
        <v>61.58311345646441</v>
      </c>
      <c r="O396" s="38" t="str">
        <f t="shared" si="58"/>
        <v/>
      </c>
      <c r="P396" s="48" t="str">
        <f t="shared" si="59"/>
        <v/>
      </c>
      <c r="Q396" s="35">
        <f t="shared" si="60"/>
        <v>52.906582221216937</v>
      </c>
      <c r="R396" s="45">
        <f t="shared" si="62"/>
        <v>3.7234042553191404</v>
      </c>
      <c r="S396" s="33">
        <f t="shared" si="61"/>
        <v>89.62519595268634</v>
      </c>
      <c r="T396" s="101" t="s">
        <v>2023</v>
      </c>
    </row>
    <row r="397" spans="1:20" ht="24" customHeight="1">
      <c r="A397" s="90" t="s">
        <v>608</v>
      </c>
      <c r="B397" s="90" t="s">
        <v>1423</v>
      </c>
      <c r="C397" s="36">
        <v>127.42</v>
      </c>
      <c r="D397" s="9">
        <v>126.53</v>
      </c>
      <c r="E397" s="9">
        <v>129.57</v>
      </c>
      <c r="F397" s="9">
        <v>100.05</v>
      </c>
      <c r="G397" s="4">
        <v>118.95</v>
      </c>
      <c r="H397" s="10">
        <v>275144</v>
      </c>
      <c r="I397" s="4"/>
      <c r="J397" s="32">
        <f t="shared" si="54"/>
        <v>78.480615288023856</v>
      </c>
      <c r="K397" s="32">
        <f t="shared" si="55"/>
        <v>-0.69847747606340826</v>
      </c>
      <c r="L397" s="33">
        <f t="shared" si="56"/>
        <v>-0.69847747606340826</v>
      </c>
      <c r="M397" s="3"/>
      <c r="N397" s="34">
        <f t="shared" si="57"/>
        <v>71.374764595103628</v>
      </c>
      <c r="O397" s="38" t="str">
        <f t="shared" si="58"/>
        <v/>
      </c>
      <c r="P397" s="48" t="str">
        <f t="shared" si="59"/>
        <v/>
      </c>
      <c r="Q397" s="35">
        <f t="shared" si="60"/>
        <v>29.505247376311839</v>
      </c>
      <c r="R397" s="45">
        <f t="shared" si="62"/>
        <v>2.4025922706077507</v>
      </c>
      <c r="S397" s="33">
        <f t="shared" si="61"/>
        <v>89.701897018970215</v>
      </c>
      <c r="T397" s="101" t="s">
        <v>2023</v>
      </c>
    </row>
    <row r="398" spans="1:20" ht="24" customHeight="1">
      <c r="A398" s="90" t="s">
        <v>656</v>
      </c>
      <c r="B398" s="90" t="s">
        <v>913</v>
      </c>
      <c r="C398" s="36">
        <v>99.21</v>
      </c>
      <c r="D398" s="9">
        <v>99.67</v>
      </c>
      <c r="E398" s="9">
        <v>103.47</v>
      </c>
      <c r="F398" s="9">
        <v>65.83</v>
      </c>
      <c r="G398" s="4">
        <v>96.5</v>
      </c>
      <c r="H398" s="10">
        <v>493717</v>
      </c>
      <c r="I398" s="4"/>
      <c r="J398" s="32">
        <f t="shared" si="54"/>
        <v>100.79629069650238</v>
      </c>
      <c r="K398" s="32">
        <f t="shared" si="55"/>
        <v>0.4636629372039236</v>
      </c>
      <c r="L398" s="33">
        <f t="shared" si="56"/>
        <v>0.4636629372039236</v>
      </c>
      <c r="M398" s="3"/>
      <c r="N398" s="34">
        <f t="shared" si="57"/>
        <v>45.480631276901036</v>
      </c>
      <c r="O398" s="38" t="str">
        <f t="shared" si="58"/>
        <v/>
      </c>
      <c r="P398" s="48" t="str">
        <f t="shared" si="59"/>
        <v/>
      </c>
      <c r="Q398" s="35">
        <f t="shared" si="60"/>
        <v>57.177578611575264</v>
      </c>
      <c r="R398" s="45">
        <f t="shared" si="62"/>
        <v>3.8125815190127366</v>
      </c>
      <c r="S398" s="33">
        <f t="shared" si="61"/>
        <v>89.90435706695007</v>
      </c>
      <c r="T398" s="101" t="s">
        <v>2023</v>
      </c>
    </row>
    <row r="399" spans="1:20" ht="24" customHeight="1">
      <c r="A399" s="90" t="s">
        <v>625</v>
      </c>
      <c r="B399" s="90" t="s">
        <v>1386</v>
      </c>
      <c r="C399" s="36">
        <v>86.75</v>
      </c>
      <c r="D399" s="9">
        <v>87.67</v>
      </c>
      <c r="E399" s="9">
        <v>90</v>
      </c>
      <c r="F399" s="9">
        <v>66.53</v>
      </c>
      <c r="G399" s="4">
        <v>84.06</v>
      </c>
      <c r="H399" s="10">
        <v>3097562</v>
      </c>
      <c r="I399" s="4"/>
      <c r="J399" s="32">
        <f t="shared" si="54"/>
        <v>115.27377521613833</v>
      </c>
      <c r="K399" s="32">
        <f t="shared" si="55"/>
        <v>1.060518731988469</v>
      </c>
      <c r="L399" s="33">
        <f t="shared" si="56"/>
        <v>1.060518731988469</v>
      </c>
      <c r="M399" s="3"/>
      <c r="N399" s="34">
        <f t="shared" si="57"/>
        <v>60.774410774410789</v>
      </c>
      <c r="O399" s="38" t="str">
        <f t="shared" si="58"/>
        <v/>
      </c>
      <c r="P399" s="48" t="str">
        <f t="shared" si="59"/>
        <v/>
      </c>
      <c r="Q399" s="35">
        <f t="shared" si="60"/>
        <v>35.27731850293101</v>
      </c>
      <c r="R399" s="45">
        <f t="shared" si="62"/>
        <v>2.6576936238165816</v>
      </c>
      <c r="S399" s="33">
        <f t="shared" si="61"/>
        <v>90.072432893054966</v>
      </c>
      <c r="T399" s="101" t="s">
        <v>2023</v>
      </c>
    </row>
    <row r="400" spans="1:20" ht="24" customHeight="1">
      <c r="A400" s="90" t="s">
        <v>155</v>
      </c>
      <c r="B400" s="90" t="s">
        <v>236</v>
      </c>
      <c r="C400" s="36">
        <v>165.64000000000001</v>
      </c>
      <c r="D400" s="9">
        <v>168.03</v>
      </c>
      <c r="E400" s="9">
        <v>175.95</v>
      </c>
      <c r="F400" s="9">
        <v>94.81</v>
      </c>
      <c r="G400" s="4">
        <v>157.13999999999999</v>
      </c>
      <c r="H400" s="10">
        <v>502724</v>
      </c>
      <c r="I400" s="4"/>
      <c r="J400" s="32">
        <f t="shared" si="54"/>
        <v>60.371890847621344</v>
      </c>
      <c r="K400" s="32">
        <f t="shared" si="55"/>
        <v>1.4428881912581515</v>
      </c>
      <c r="L400" s="33">
        <f t="shared" si="56"/>
        <v>1.4428881912581515</v>
      </c>
      <c r="M400" s="3"/>
      <c r="N400" s="34">
        <f t="shared" si="57"/>
        <v>57.894736842105331</v>
      </c>
      <c r="O400" s="38" t="str">
        <f t="shared" si="58"/>
        <v/>
      </c>
      <c r="P400" s="48" t="str">
        <f t="shared" si="59"/>
        <v/>
      </c>
      <c r="Q400" s="35">
        <f t="shared" si="60"/>
        <v>85.581689695179804</v>
      </c>
      <c r="R400" s="45">
        <f t="shared" si="62"/>
        <v>4.713444027852165</v>
      </c>
      <c r="S400" s="33">
        <f t="shared" si="61"/>
        <v>90.239092925807256</v>
      </c>
      <c r="T400" s="101" t="s">
        <v>2023</v>
      </c>
    </row>
    <row r="401" spans="1:20" ht="24" customHeight="1">
      <c r="A401" s="90" t="s">
        <v>208</v>
      </c>
      <c r="B401" s="90" t="s">
        <v>1471</v>
      </c>
      <c r="C401" s="27">
        <v>133.95000000000002</v>
      </c>
      <c r="D401" s="27">
        <v>135.84</v>
      </c>
      <c r="E401" s="27">
        <v>142.30000000000001</v>
      </c>
      <c r="F401" s="27">
        <v>75.58</v>
      </c>
      <c r="G401" s="26">
        <v>121.78</v>
      </c>
      <c r="H401" s="29">
        <v>258314</v>
      </c>
      <c r="I401" s="26"/>
      <c r="J401" s="3">
        <f t="shared" si="54"/>
        <v>74.654721911160877</v>
      </c>
      <c r="K401" s="3">
        <f t="shared" si="55"/>
        <v>1.4109742441209328</v>
      </c>
      <c r="L401" s="9">
        <f t="shared" si="56"/>
        <v>1.4109742441209328</v>
      </c>
      <c r="M401" s="30"/>
      <c r="N401" s="4">
        <f t="shared" si="57"/>
        <v>68.518518518518491</v>
      </c>
      <c r="O401" s="39" t="str">
        <f t="shared" si="58"/>
        <v/>
      </c>
      <c r="P401" s="48" t="str">
        <f t="shared" si="59"/>
        <v/>
      </c>
      <c r="Q401" s="21">
        <f t="shared" si="60"/>
        <v>88.277322042868505</v>
      </c>
      <c r="R401" s="45">
        <f t="shared" si="62"/>
        <v>4.7555948174322848</v>
      </c>
      <c r="S401" s="100">
        <f t="shared" si="61"/>
        <v>90.317745803357312</v>
      </c>
      <c r="T401" s="101" t="s">
        <v>2023</v>
      </c>
    </row>
    <row r="402" spans="1:20" ht="24" customHeight="1">
      <c r="A402" s="90" t="s">
        <v>667</v>
      </c>
      <c r="B402" s="90" t="s">
        <v>918</v>
      </c>
      <c r="C402" s="9">
        <v>72.209999999999994</v>
      </c>
      <c r="D402" s="9">
        <v>72.77</v>
      </c>
      <c r="E402" s="9">
        <v>76.23</v>
      </c>
      <c r="F402" s="9">
        <v>40.4</v>
      </c>
      <c r="G402" s="4">
        <v>71.34</v>
      </c>
      <c r="H402" s="10">
        <v>2436596</v>
      </c>
      <c r="I402" s="4"/>
      <c r="J402" s="3">
        <f t="shared" si="54"/>
        <v>138.48497438027974</v>
      </c>
      <c r="K402" s="3">
        <f t="shared" si="55"/>
        <v>0.77551585652957389</v>
      </c>
      <c r="L402" s="9">
        <f t="shared" si="56"/>
        <v>0.77551585652957389</v>
      </c>
      <c r="M402" s="3"/>
      <c r="N402" s="4">
        <f t="shared" si="57"/>
        <v>29.24335378323093</v>
      </c>
      <c r="O402" s="39" t="str">
        <f t="shared" si="58"/>
        <v/>
      </c>
      <c r="P402" s="48" t="str">
        <f t="shared" si="59"/>
        <v/>
      </c>
      <c r="Q402" s="21">
        <f t="shared" si="60"/>
        <v>88.68811881188121</v>
      </c>
      <c r="R402" s="45">
        <f t="shared" si="62"/>
        <v>4.7547066098667212</v>
      </c>
      <c r="S402" s="100">
        <f t="shared" si="61"/>
        <v>90.343287747697431</v>
      </c>
      <c r="T402" s="101" t="s">
        <v>2023</v>
      </c>
    </row>
    <row r="403" spans="1:20" ht="24" customHeight="1">
      <c r="A403" s="90" t="s">
        <v>157</v>
      </c>
      <c r="B403" s="90" t="s">
        <v>1445</v>
      </c>
      <c r="C403" s="36">
        <v>65.040000000000006</v>
      </c>
      <c r="D403" s="9">
        <v>64.88</v>
      </c>
      <c r="E403" s="9">
        <v>66.010000000000005</v>
      </c>
      <c r="F403" s="9">
        <v>54.19</v>
      </c>
      <c r="G403" s="4">
        <v>59.93</v>
      </c>
      <c r="H403" s="10">
        <v>497275</v>
      </c>
      <c r="I403" s="4"/>
      <c r="J403" s="32">
        <f t="shared" si="54"/>
        <v>153.75153751537513</v>
      </c>
      <c r="K403" s="32">
        <f t="shared" si="55"/>
        <v>-0.24600246002461912</v>
      </c>
      <c r="L403" s="33">
        <f t="shared" si="56"/>
        <v>-0.24600246002461912</v>
      </c>
      <c r="M403" s="3"/>
      <c r="N403" s="34">
        <f t="shared" si="57"/>
        <v>81.414473684210378</v>
      </c>
      <c r="O403" s="38" t="str">
        <f t="shared" si="58"/>
        <v/>
      </c>
      <c r="P403" s="48" t="str">
        <f t="shared" si="59"/>
        <v/>
      </c>
      <c r="Q403" s="35">
        <f t="shared" si="60"/>
        <v>21.812142461708817</v>
      </c>
      <c r="R403" s="45">
        <f t="shared" si="62"/>
        <v>1.741676942046877</v>
      </c>
      <c r="S403" s="33">
        <f t="shared" si="61"/>
        <v>90.439932318104837</v>
      </c>
      <c r="T403" s="101" t="s">
        <v>2023</v>
      </c>
    </row>
    <row r="404" spans="1:20" ht="24" customHeight="1">
      <c r="A404" s="90" t="s">
        <v>577</v>
      </c>
      <c r="B404" s="90" t="s">
        <v>873</v>
      </c>
      <c r="C404" s="36">
        <v>174.16</v>
      </c>
      <c r="D404" s="9">
        <v>172.8</v>
      </c>
      <c r="E404" s="9">
        <v>178.44</v>
      </c>
      <c r="F404" s="9">
        <v>119.38</v>
      </c>
      <c r="G404" s="4">
        <v>168.99</v>
      </c>
      <c r="H404" s="10">
        <v>189382</v>
      </c>
      <c r="I404" s="4"/>
      <c r="J404" s="32">
        <f t="shared" si="54"/>
        <v>57.418465778594395</v>
      </c>
      <c r="K404" s="32">
        <f t="shared" si="55"/>
        <v>-0.78089113458887915</v>
      </c>
      <c r="L404" s="33">
        <f t="shared" si="56"/>
        <v>-0.78089113458887915</v>
      </c>
      <c r="M404" s="3"/>
      <c r="N404" s="34">
        <f t="shared" si="57"/>
        <v>40.317460317460387</v>
      </c>
      <c r="O404" s="38" t="str">
        <f t="shared" si="58"/>
        <v/>
      </c>
      <c r="P404" s="48" t="str">
        <f t="shared" si="59"/>
        <v/>
      </c>
      <c r="Q404" s="35">
        <f t="shared" si="60"/>
        <v>49.472273412631942</v>
      </c>
      <c r="R404" s="45">
        <f t="shared" si="62"/>
        <v>3.2638888888888884</v>
      </c>
      <c r="S404" s="33">
        <f t="shared" si="61"/>
        <v>90.45038943447345</v>
      </c>
      <c r="T404" s="101" t="s">
        <v>2024</v>
      </c>
    </row>
    <row r="405" spans="1:20" ht="24" customHeight="1">
      <c r="A405" s="90" t="s">
        <v>555</v>
      </c>
      <c r="B405" s="90" t="s">
        <v>861</v>
      </c>
      <c r="C405" s="36">
        <v>72.8</v>
      </c>
      <c r="D405" s="9">
        <v>72.540000000000006</v>
      </c>
      <c r="E405" s="9">
        <v>75.39</v>
      </c>
      <c r="F405" s="9">
        <v>45.5</v>
      </c>
      <c r="G405" s="4">
        <v>63.64</v>
      </c>
      <c r="H405" s="10">
        <v>623947</v>
      </c>
      <c r="I405" s="4"/>
      <c r="J405" s="32">
        <f t="shared" si="54"/>
        <v>137.36263736263737</v>
      </c>
      <c r="K405" s="32">
        <f t="shared" si="55"/>
        <v>-0.35714285714284477</v>
      </c>
      <c r="L405" s="33">
        <f t="shared" si="56"/>
        <v>-0.35714285714284477</v>
      </c>
      <c r="M405" s="3"/>
      <c r="N405" s="34">
        <f t="shared" si="57"/>
        <v>75.744680851063876</v>
      </c>
      <c r="O405" s="38" t="str">
        <f t="shared" si="58"/>
        <v/>
      </c>
      <c r="P405" s="48" t="str">
        <f t="shared" si="59"/>
        <v/>
      </c>
      <c r="Q405" s="35">
        <f t="shared" si="60"/>
        <v>65.692307692307693</v>
      </c>
      <c r="R405" s="45">
        <f t="shared" si="62"/>
        <v>3.9288668320926368</v>
      </c>
      <c r="S405" s="33">
        <f t="shared" si="61"/>
        <v>90.465038474406171</v>
      </c>
      <c r="T405" s="101" t="s">
        <v>2023</v>
      </c>
    </row>
    <row r="406" spans="1:20" ht="24" customHeight="1">
      <c r="A406" s="90" t="s">
        <v>142</v>
      </c>
      <c r="B406" s="90" t="s">
        <v>178</v>
      </c>
      <c r="C406" s="9">
        <v>191.74</v>
      </c>
      <c r="D406" s="9">
        <v>194.69</v>
      </c>
      <c r="E406" s="9">
        <v>200.93</v>
      </c>
      <c r="F406" s="9">
        <v>134.5</v>
      </c>
      <c r="G406" s="4">
        <v>186.48</v>
      </c>
      <c r="H406" s="10">
        <v>116381</v>
      </c>
      <c r="I406" s="4"/>
      <c r="J406" s="3">
        <f t="shared" si="54"/>
        <v>52.153958485449046</v>
      </c>
      <c r="K406" s="3">
        <f t="shared" si="55"/>
        <v>1.5385417753207342</v>
      </c>
      <c r="L406" s="9">
        <f t="shared" si="56"/>
        <v>1.5385417753207342</v>
      </c>
      <c r="M406" s="3"/>
      <c r="N406" s="4">
        <f t="shared" si="57"/>
        <v>56.816608996539777</v>
      </c>
      <c r="O406" s="39" t="str">
        <f t="shared" si="58"/>
        <v/>
      </c>
      <c r="P406" s="48" t="str">
        <f t="shared" si="59"/>
        <v/>
      </c>
      <c r="Q406" s="21">
        <f t="shared" si="60"/>
        <v>49.390334572490715</v>
      </c>
      <c r="R406" s="45">
        <f t="shared" si="62"/>
        <v>3.2050952796753851</v>
      </c>
      <c r="S406" s="33">
        <f t="shared" si="61"/>
        <v>90.606653620352247</v>
      </c>
      <c r="T406" s="101" t="s">
        <v>2023</v>
      </c>
    </row>
    <row r="407" spans="1:20" ht="24" customHeight="1">
      <c r="A407" s="90" t="s">
        <v>136</v>
      </c>
      <c r="B407" s="90" t="s">
        <v>1488</v>
      </c>
      <c r="C407" s="36">
        <v>47.81</v>
      </c>
      <c r="D407" s="9">
        <v>48.03</v>
      </c>
      <c r="E407" s="9">
        <v>49.07</v>
      </c>
      <c r="F407" s="9">
        <v>37.86</v>
      </c>
      <c r="G407" s="4">
        <v>45.5</v>
      </c>
      <c r="H407" s="10">
        <v>466951</v>
      </c>
      <c r="I407" s="4"/>
      <c r="J407" s="32">
        <f t="shared" si="54"/>
        <v>209.16126333403054</v>
      </c>
      <c r="K407" s="32">
        <f t="shared" si="55"/>
        <v>0.46015477933485371</v>
      </c>
      <c r="L407" s="33">
        <f t="shared" si="56"/>
        <v>0.46015477933485371</v>
      </c>
      <c r="M407" s="3"/>
      <c r="N407" s="34">
        <f t="shared" si="57"/>
        <v>70.868347338935607</v>
      </c>
      <c r="O407" s="38" t="str">
        <f t="shared" si="58"/>
        <v/>
      </c>
      <c r="P407" s="48" t="str">
        <f t="shared" si="59"/>
        <v/>
      </c>
      <c r="Q407" s="35">
        <f t="shared" si="60"/>
        <v>29.609086106708936</v>
      </c>
      <c r="R407" s="45">
        <f t="shared" si="62"/>
        <v>2.1653133458255258</v>
      </c>
      <c r="S407" s="33">
        <f t="shared" si="61"/>
        <v>90.722569134701175</v>
      </c>
      <c r="T407" s="101" t="s">
        <v>2023</v>
      </c>
    </row>
    <row r="408" spans="1:20" ht="24" customHeight="1">
      <c r="A408" s="90" t="s">
        <v>643</v>
      </c>
      <c r="B408" s="90" t="s">
        <v>907</v>
      </c>
      <c r="C408" s="36">
        <v>72.319999999999993</v>
      </c>
      <c r="D408" s="9">
        <v>71.19</v>
      </c>
      <c r="E408" s="9">
        <v>73</v>
      </c>
      <c r="F408" s="9">
        <v>53.43</v>
      </c>
      <c r="G408" s="4">
        <v>69.83</v>
      </c>
      <c r="H408" s="10">
        <v>1098557</v>
      </c>
      <c r="I408" s="4"/>
      <c r="J408" s="32">
        <f t="shared" si="54"/>
        <v>138.27433628318585</v>
      </c>
      <c r="K408" s="32">
        <f t="shared" si="55"/>
        <v>-1.5624999999999889</v>
      </c>
      <c r="L408" s="33">
        <f t="shared" si="56"/>
        <v>-1.5624999999999889</v>
      </c>
      <c r="M408" s="3"/>
      <c r="N408" s="34">
        <f t="shared" si="57"/>
        <v>42.902208201892705</v>
      </c>
      <c r="O408" s="38" t="str">
        <f t="shared" si="58"/>
        <v/>
      </c>
      <c r="P408" s="48" t="str">
        <f t="shared" si="59"/>
        <v/>
      </c>
      <c r="Q408" s="35">
        <f t="shared" si="60"/>
        <v>36.627362904735165</v>
      </c>
      <c r="R408" s="45">
        <f t="shared" si="62"/>
        <v>2.5424919230228937</v>
      </c>
      <c r="S408" s="33">
        <f t="shared" si="61"/>
        <v>90.751149718957578</v>
      </c>
      <c r="T408" s="101" t="s">
        <v>2023</v>
      </c>
    </row>
    <row r="409" spans="1:20" ht="24" customHeight="1">
      <c r="A409" s="90" t="s">
        <v>592</v>
      </c>
      <c r="B409" s="90" t="s">
        <v>1405</v>
      </c>
      <c r="C409" s="36">
        <v>55.11</v>
      </c>
      <c r="D409" s="9">
        <v>54.72</v>
      </c>
      <c r="E409" s="9">
        <v>56.47</v>
      </c>
      <c r="F409" s="9">
        <v>37.450000000000003</v>
      </c>
      <c r="G409" s="4">
        <v>49.71</v>
      </c>
      <c r="H409" s="10">
        <v>369432</v>
      </c>
      <c r="I409" s="4"/>
      <c r="J409" s="32">
        <f t="shared" si="54"/>
        <v>181.45527127563057</v>
      </c>
      <c r="K409" s="32">
        <f t="shared" si="55"/>
        <v>-0.70767555797496273</v>
      </c>
      <c r="L409" s="33">
        <f t="shared" si="56"/>
        <v>-0.70767555797496273</v>
      </c>
      <c r="M409" s="3"/>
      <c r="N409" s="34">
        <f t="shared" si="57"/>
        <v>74.112426035502949</v>
      </c>
      <c r="O409" s="38" t="str">
        <f t="shared" si="58"/>
        <v/>
      </c>
      <c r="P409" s="48" t="str">
        <f t="shared" si="59"/>
        <v/>
      </c>
      <c r="Q409" s="35">
        <f t="shared" si="60"/>
        <v>50.787716955941242</v>
      </c>
      <c r="R409" s="45">
        <f t="shared" si="62"/>
        <v>3.1980994152046804</v>
      </c>
      <c r="S409" s="33">
        <f t="shared" si="61"/>
        <v>90.799158780231338</v>
      </c>
      <c r="T409" s="101" t="s">
        <v>2023</v>
      </c>
    </row>
    <row r="410" spans="1:20" ht="24" customHeight="1">
      <c r="A410" s="90" t="s">
        <v>635</v>
      </c>
      <c r="B410" s="90" t="s">
        <v>901</v>
      </c>
      <c r="C410" s="9">
        <v>89.8</v>
      </c>
      <c r="D410" s="9">
        <v>90.38</v>
      </c>
      <c r="E410" s="9">
        <v>93.93</v>
      </c>
      <c r="F410" s="9">
        <v>55.17</v>
      </c>
      <c r="G410" s="4">
        <v>80.19</v>
      </c>
      <c r="H410" s="10">
        <v>212647</v>
      </c>
      <c r="I410" s="4"/>
      <c r="J410" s="3">
        <f t="shared" si="54"/>
        <v>111.35857461024499</v>
      </c>
      <c r="K410" s="3">
        <f t="shared" si="55"/>
        <v>0.64587973273941834</v>
      </c>
      <c r="L410" s="9">
        <f t="shared" si="56"/>
        <v>0.64587973273941834</v>
      </c>
      <c r="M410" s="3"/>
      <c r="N410" s="4">
        <f t="shared" si="57"/>
        <v>74.163027656477368</v>
      </c>
      <c r="O410" s="39" t="str">
        <f t="shared" si="58"/>
        <v/>
      </c>
      <c r="P410" s="48" t="str">
        <f t="shared" si="59"/>
        <v/>
      </c>
      <c r="Q410" s="21">
        <f t="shared" si="60"/>
        <v>70.255573681348565</v>
      </c>
      <c r="R410" s="45">
        <f t="shared" si="62"/>
        <v>3.9278601460500218</v>
      </c>
      <c r="S410" s="100">
        <f t="shared" si="61"/>
        <v>90.841073271413805</v>
      </c>
      <c r="T410" s="101" t="s">
        <v>2023</v>
      </c>
    </row>
    <row r="411" spans="1:20" ht="24" customHeight="1">
      <c r="A411" s="90" t="s">
        <v>118</v>
      </c>
      <c r="B411" s="90" t="s">
        <v>1451</v>
      </c>
      <c r="C411" s="36">
        <v>136.12</v>
      </c>
      <c r="D411" s="9">
        <v>137.52000000000001</v>
      </c>
      <c r="E411" s="9">
        <v>141.66999999999999</v>
      </c>
      <c r="F411" s="9">
        <v>93.96</v>
      </c>
      <c r="G411" s="4">
        <v>131.56</v>
      </c>
      <c r="H411" s="10">
        <v>15803898</v>
      </c>
      <c r="I411" s="4"/>
      <c r="J411" s="32">
        <f t="shared" si="54"/>
        <v>73.464590067587423</v>
      </c>
      <c r="K411" s="32">
        <f t="shared" si="55"/>
        <v>1.028504260946228</v>
      </c>
      <c r="L411" s="33">
        <f t="shared" si="56"/>
        <v>1.028504260946228</v>
      </c>
      <c r="M411" s="3"/>
      <c r="N411" s="34">
        <f t="shared" si="57"/>
        <v>58.951533135509564</v>
      </c>
      <c r="O411" s="38" t="str">
        <f t="shared" si="58"/>
        <v/>
      </c>
      <c r="P411" s="48" t="str">
        <f t="shared" si="59"/>
        <v/>
      </c>
      <c r="Q411" s="35">
        <f t="shared" si="60"/>
        <v>50.776926351638998</v>
      </c>
      <c r="R411" s="45">
        <f t="shared" si="62"/>
        <v>3.0177428737637957</v>
      </c>
      <c r="S411" s="33">
        <f t="shared" si="61"/>
        <v>91.301613917417782</v>
      </c>
      <c r="T411" s="101" t="s">
        <v>2023</v>
      </c>
    </row>
    <row r="412" spans="1:20" ht="24" customHeight="1">
      <c r="A412" s="90" t="s">
        <v>556</v>
      </c>
      <c r="B412" s="90" t="s">
        <v>1346</v>
      </c>
      <c r="C412" s="36">
        <v>88.03</v>
      </c>
      <c r="D412" s="9">
        <v>87.3</v>
      </c>
      <c r="E412" s="9">
        <v>89.46</v>
      </c>
      <c r="F412" s="9">
        <v>64.459999999999994</v>
      </c>
      <c r="G412" s="4">
        <v>79.64</v>
      </c>
      <c r="H412" s="10">
        <v>853916</v>
      </c>
      <c r="I412" s="4"/>
      <c r="J412" s="32">
        <f t="shared" si="54"/>
        <v>113.59763716914688</v>
      </c>
      <c r="K412" s="32">
        <f t="shared" si="55"/>
        <v>-0.82926275133478056</v>
      </c>
      <c r="L412" s="33">
        <f t="shared" si="56"/>
        <v>-0.82926275133478056</v>
      </c>
      <c r="M412" s="3"/>
      <c r="N412" s="34">
        <f t="shared" si="57"/>
        <v>78.004073319755619</v>
      </c>
      <c r="O412" s="38" t="str">
        <f t="shared" si="58"/>
        <v/>
      </c>
      <c r="P412" s="48" t="str">
        <f t="shared" si="59"/>
        <v/>
      </c>
      <c r="Q412" s="35">
        <f t="shared" si="60"/>
        <v>38.78374185541422</v>
      </c>
      <c r="R412" s="45">
        <f t="shared" si="62"/>
        <v>2.4742268041237025</v>
      </c>
      <c r="S412" s="33">
        <f t="shared" si="61"/>
        <v>91.360000000000014</v>
      </c>
      <c r="T412" s="101" t="s">
        <v>2024</v>
      </c>
    </row>
    <row r="413" spans="1:20" ht="24" customHeight="1">
      <c r="A413" s="90" t="s">
        <v>669</v>
      </c>
      <c r="B413" s="90" t="s">
        <v>1444</v>
      </c>
      <c r="C413" s="36">
        <v>87.96</v>
      </c>
      <c r="D413" s="9">
        <v>89.82</v>
      </c>
      <c r="E413" s="9">
        <v>92.3</v>
      </c>
      <c r="F413" s="9">
        <v>63.14</v>
      </c>
      <c r="G413" s="4">
        <v>87</v>
      </c>
      <c r="H413" s="10">
        <v>407970</v>
      </c>
      <c r="I413" s="4"/>
      <c r="J413" s="32">
        <f t="shared" si="54"/>
        <v>113.68804001819009</v>
      </c>
      <c r="K413" s="32">
        <f t="shared" si="55"/>
        <v>2.1145975443383369</v>
      </c>
      <c r="L413" s="33">
        <f t="shared" si="56"/>
        <v>2.1145975443383369</v>
      </c>
      <c r="M413" s="3"/>
      <c r="N413" s="34">
        <f t="shared" si="57"/>
        <v>53.207547169811221</v>
      </c>
      <c r="O413" s="38" t="str">
        <f t="shared" si="58"/>
        <v/>
      </c>
      <c r="P413" s="48" t="str">
        <f t="shared" si="59"/>
        <v/>
      </c>
      <c r="Q413" s="35">
        <f t="shared" si="60"/>
        <v>46.18308520747545</v>
      </c>
      <c r="R413" s="45">
        <f t="shared" si="62"/>
        <v>2.7610777109775109</v>
      </c>
      <c r="S413" s="33">
        <f t="shared" si="61"/>
        <v>91.49519890260629</v>
      </c>
      <c r="T413" s="101" t="s">
        <v>2023</v>
      </c>
    </row>
    <row r="414" spans="1:20" ht="24" customHeight="1">
      <c r="A414" s="90" t="s">
        <v>109</v>
      </c>
      <c r="B414" s="90" t="s">
        <v>1507</v>
      </c>
      <c r="C414" s="36">
        <v>220.06</v>
      </c>
      <c r="D414" s="9">
        <v>220.74</v>
      </c>
      <c r="E414" s="9">
        <v>225.95</v>
      </c>
      <c r="F414" s="9">
        <v>164.25</v>
      </c>
      <c r="G414" s="4">
        <v>203.65</v>
      </c>
      <c r="H414" s="10">
        <v>604506</v>
      </c>
      <c r="I414" s="4"/>
      <c r="J414" s="32">
        <f t="shared" si="54"/>
        <v>45.442152140325362</v>
      </c>
      <c r="K414" s="32">
        <f t="shared" si="55"/>
        <v>0.30900663455422084</v>
      </c>
      <c r="L414" s="33">
        <f t="shared" si="56"/>
        <v>0.30900663455422084</v>
      </c>
      <c r="M414" s="3"/>
      <c r="N414" s="34">
        <f t="shared" si="57"/>
        <v>76.636771300448515</v>
      </c>
      <c r="O414" s="38" t="str">
        <f t="shared" si="58"/>
        <v/>
      </c>
      <c r="P414" s="48" t="str">
        <f t="shared" si="59"/>
        <v/>
      </c>
      <c r="Q414" s="35">
        <f t="shared" si="60"/>
        <v>37.564687975646869</v>
      </c>
      <c r="R414" s="45">
        <f t="shared" si="62"/>
        <v>2.3602428196067615</v>
      </c>
      <c r="S414" s="33">
        <f t="shared" si="61"/>
        <v>91.555915721231798</v>
      </c>
      <c r="T414" s="101" t="s">
        <v>2023</v>
      </c>
    </row>
    <row r="415" spans="1:20" ht="24" customHeight="1">
      <c r="A415" s="90" t="s">
        <v>571</v>
      </c>
      <c r="B415" s="90" t="s">
        <v>870</v>
      </c>
      <c r="C415" s="36">
        <v>217.85</v>
      </c>
      <c r="D415" s="9">
        <v>220.45</v>
      </c>
      <c r="E415" s="9">
        <v>228.19</v>
      </c>
      <c r="F415" s="9">
        <v>136.44</v>
      </c>
      <c r="G415" s="4">
        <v>182.73</v>
      </c>
      <c r="H415" s="10">
        <v>745801</v>
      </c>
      <c r="I415" s="4"/>
      <c r="J415" s="32">
        <f t="shared" si="54"/>
        <v>45.903144365389032</v>
      </c>
      <c r="K415" s="32">
        <f t="shared" si="55"/>
        <v>1.1934817535001141</v>
      </c>
      <c r="L415" s="33">
        <f t="shared" si="56"/>
        <v>1.1934817535001141</v>
      </c>
      <c r="M415" s="3"/>
      <c r="N415" s="34">
        <f t="shared" si="57"/>
        <v>82.974043114826202</v>
      </c>
      <c r="O415" s="38" t="str">
        <f t="shared" si="58"/>
        <v/>
      </c>
      <c r="P415" s="48" t="str">
        <f t="shared" si="59"/>
        <v/>
      </c>
      <c r="Q415" s="35">
        <f t="shared" si="60"/>
        <v>67.245675754910579</v>
      </c>
      <c r="R415" s="45">
        <f t="shared" si="62"/>
        <v>3.5110002268088136</v>
      </c>
      <c r="S415" s="33">
        <f t="shared" si="61"/>
        <v>91.564032697547688</v>
      </c>
      <c r="T415" s="101" t="s">
        <v>2023</v>
      </c>
    </row>
    <row r="416" spans="1:20" ht="24" customHeight="1">
      <c r="A416" s="90" t="s">
        <v>202</v>
      </c>
      <c r="B416" s="90" t="s">
        <v>227</v>
      </c>
      <c r="C416" s="36">
        <v>156.01</v>
      </c>
      <c r="D416" s="9">
        <v>157.1</v>
      </c>
      <c r="E416" s="9">
        <v>162.34</v>
      </c>
      <c r="F416" s="9">
        <v>98.08</v>
      </c>
      <c r="G416" s="4">
        <v>132.15</v>
      </c>
      <c r="H416" s="10">
        <v>882234</v>
      </c>
      <c r="I416" s="4"/>
      <c r="J416" s="32">
        <f t="shared" si="54"/>
        <v>64.098455227229024</v>
      </c>
      <c r="K416" s="32">
        <f t="shared" si="55"/>
        <v>0.69867316197680385</v>
      </c>
      <c r="L416" s="33">
        <f t="shared" si="56"/>
        <v>0.69867316197680385</v>
      </c>
      <c r="M416" s="3"/>
      <c r="N416" s="34">
        <f t="shared" si="57"/>
        <v>82.643259357403096</v>
      </c>
      <c r="O416" s="38" t="str">
        <f t="shared" si="58"/>
        <v/>
      </c>
      <c r="P416" s="48" t="str">
        <f t="shared" si="59"/>
        <v/>
      </c>
      <c r="Q416" s="35">
        <f t="shared" si="60"/>
        <v>65.517944535073426</v>
      </c>
      <c r="R416" s="45">
        <f t="shared" si="62"/>
        <v>3.3354551241247643</v>
      </c>
      <c r="S416" s="33">
        <f t="shared" si="61"/>
        <v>91.845627139744778</v>
      </c>
      <c r="T416" s="101" t="s">
        <v>2023</v>
      </c>
    </row>
    <row r="417" spans="1:20" ht="24" customHeight="1">
      <c r="A417" s="90" t="s">
        <v>655</v>
      </c>
      <c r="B417" s="90" t="s">
        <v>912</v>
      </c>
      <c r="C417" s="36">
        <v>68.72</v>
      </c>
      <c r="D417" s="9">
        <v>69.069999999999993</v>
      </c>
      <c r="E417" s="9">
        <v>70.260000000000005</v>
      </c>
      <c r="F417" s="9">
        <v>55.5</v>
      </c>
      <c r="G417" s="4">
        <v>67.39</v>
      </c>
      <c r="H417" s="10">
        <v>235722</v>
      </c>
      <c r="I417" s="4"/>
      <c r="J417" s="32">
        <f t="shared" si="54"/>
        <v>145.51804423748544</v>
      </c>
      <c r="K417" s="32">
        <f t="shared" si="55"/>
        <v>0.50931315483118134</v>
      </c>
      <c r="L417" s="33">
        <f t="shared" si="56"/>
        <v>0.50931315483118134</v>
      </c>
      <c r="M417" s="3"/>
      <c r="N417" s="34">
        <f t="shared" si="57"/>
        <v>58.536585365853306</v>
      </c>
      <c r="O417" s="38" t="str">
        <f t="shared" si="58"/>
        <v/>
      </c>
      <c r="P417" s="48" t="str">
        <f t="shared" si="59"/>
        <v/>
      </c>
      <c r="Q417" s="35">
        <f t="shared" si="60"/>
        <v>26.594594594594611</v>
      </c>
      <c r="R417" s="45">
        <f t="shared" si="62"/>
        <v>1.7228898219198152</v>
      </c>
      <c r="S417" s="33">
        <f t="shared" si="61"/>
        <v>91.937669376693691</v>
      </c>
      <c r="T417" s="101" t="s">
        <v>2023</v>
      </c>
    </row>
    <row r="418" spans="1:20" ht="24" customHeight="1">
      <c r="A418" s="90" t="s">
        <v>609</v>
      </c>
      <c r="B418" s="90" t="s">
        <v>886</v>
      </c>
      <c r="C418" s="9">
        <v>106.15</v>
      </c>
      <c r="D418" s="9">
        <v>106.58</v>
      </c>
      <c r="E418" s="9">
        <v>109.13</v>
      </c>
      <c r="F418" s="9">
        <v>77</v>
      </c>
      <c r="G418" s="4">
        <v>99.99</v>
      </c>
      <c r="H418" s="10">
        <v>426843</v>
      </c>
      <c r="I418" s="4"/>
      <c r="J418" s="3">
        <f t="shared" si="54"/>
        <v>94.206311822892133</v>
      </c>
      <c r="K418" s="3">
        <f t="shared" si="55"/>
        <v>0.40508714083842268</v>
      </c>
      <c r="L418" s="9">
        <f t="shared" si="56"/>
        <v>0.40508714083842268</v>
      </c>
      <c r="M418" s="3"/>
      <c r="N418" s="4">
        <f t="shared" si="57"/>
        <v>72.100656455142271</v>
      </c>
      <c r="O418" s="39" t="str">
        <f t="shared" si="58"/>
        <v/>
      </c>
      <c r="P418" s="48" t="str">
        <f t="shared" si="59"/>
        <v/>
      </c>
      <c r="Q418" s="21">
        <f t="shared" si="60"/>
        <v>41.727272727272727</v>
      </c>
      <c r="R418" s="45">
        <f t="shared" si="62"/>
        <v>2.3925689622818602</v>
      </c>
      <c r="S418" s="100">
        <f t="shared" si="61"/>
        <v>92.063492063492077</v>
      </c>
      <c r="T418" s="101" t="s">
        <v>2023</v>
      </c>
    </row>
    <row r="419" spans="1:20" ht="24" customHeight="1">
      <c r="A419" s="90" t="s">
        <v>171</v>
      </c>
      <c r="B419" s="90" t="s">
        <v>239</v>
      </c>
      <c r="C419" s="9">
        <v>358.85</v>
      </c>
      <c r="D419" s="9">
        <v>365.22</v>
      </c>
      <c r="E419" s="9">
        <v>377.34</v>
      </c>
      <c r="F419" s="9">
        <v>223.63</v>
      </c>
      <c r="G419" s="4">
        <v>314.31</v>
      </c>
      <c r="H419" s="10">
        <v>260463</v>
      </c>
      <c r="I419" s="4"/>
      <c r="J419" s="3">
        <f t="shared" si="54"/>
        <v>27.866796711717985</v>
      </c>
      <c r="K419" s="3">
        <f t="shared" si="55"/>
        <v>1.7751149505364383</v>
      </c>
      <c r="L419" s="9">
        <f t="shared" si="56"/>
        <v>1.7751149505364383</v>
      </c>
      <c r="M419" s="3"/>
      <c r="N419" s="4">
        <f t="shared" si="57"/>
        <v>80.771061399333732</v>
      </c>
      <c r="O419" s="39" t="str">
        <f t="shared" si="58"/>
        <v/>
      </c>
      <c r="P419" s="48" t="str">
        <f t="shared" si="59"/>
        <v/>
      </c>
      <c r="Q419" s="21">
        <f t="shared" si="60"/>
        <v>68.734069668649099</v>
      </c>
      <c r="R419" s="45">
        <f t="shared" si="62"/>
        <v>3.3185477246590933</v>
      </c>
      <c r="S419" s="100">
        <f t="shared" si="61"/>
        <v>92.115021794287983</v>
      </c>
      <c r="T419" s="101" t="s">
        <v>2023</v>
      </c>
    </row>
    <row r="420" spans="1:20" ht="24" customHeight="1">
      <c r="A420" s="90" t="s">
        <v>526</v>
      </c>
      <c r="B420" s="90" t="s">
        <v>1316</v>
      </c>
      <c r="C420" s="36">
        <v>119.33</v>
      </c>
      <c r="D420" s="9">
        <v>118.12</v>
      </c>
      <c r="E420" s="9">
        <v>120.99</v>
      </c>
      <c r="F420" s="9">
        <v>84.59</v>
      </c>
      <c r="G420" s="4">
        <v>106.25</v>
      </c>
      <c r="H420" s="10">
        <v>324053</v>
      </c>
      <c r="I420" s="4"/>
      <c r="J420" s="32">
        <f t="shared" si="54"/>
        <v>83.801223497863063</v>
      </c>
      <c r="K420" s="32">
        <f t="shared" si="55"/>
        <v>-1.0139948043241365</v>
      </c>
      <c r="L420" s="33">
        <f t="shared" si="56"/>
        <v>-1.0139948043241365</v>
      </c>
      <c r="M420" s="3"/>
      <c r="N420" s="34">
        <f t="shared" si="57"/>
        <v>80.529172320217157</v>
      </c>
      <c r="O420" s="38" t="str">
        <f t="shared" si="58"/>
        <v/>
      </c>
      <c r="P420" s="48" t="str">
        <f t="shared" si="59"/>
        <v/>
      </c>
      <c r="Q420" s="35">
        <f t="shared" si="60"/>
        <v>43.031091145525458</v>
      </c>
      <c r="R420" s="45">
        <f t="shared" si="62"/>
        <v>2.4297324754486871</v>
      </c>
      <c r="S420" s="33">
        <f t="shared" si="61"/>
        <v>92.115384615384642</v>
      </c>
      <c r="T420" s="101" t="s">
        <v>2023</v>
      </c>
    </row>
    <row r="421" spans="1:20" ht="24" customHeight="1">
      <c r="A421" s="90" t="s">
        <v>660</v>
      </c>
      <c r="B421" s="90" t="s">
        <v>1503</v>
      </c>
      <c r="C421" s="36">
        <v>78.430000000000007</v>
      </c>
      <c r="D421" s="9">
        <v>78.540000000000006</v>
      </c>
      <c r="E421" s="9">
        <v>79.47</v>
      </c>
      <c r="F421" s="9">
        <v>67.41</v>
      </c>
      <c r="G421" s="4">
        <v>76.61</v>
      </c>
      <c r="H421" s="10">
        <v>1464057</v>
      </c>
      <c r="I421" s="4"/>
      <c r="J421" s="32">
        <f t="shared" si="54"/>
        <v>127.50223128904754</v>
      </c>
      <c r="K421" s="32">
        <f t="shared" si="55"/>
        <v>0.14025245441795509</v>
      </c>
      <c r="L421" s="33">
        <f t="shared" si="56"/>
        <v>0.14025245441795509</v>
      </c>
      <c r="M421" s="3"/>
      <c r="N421" s="34">
        <f t="shared" si="57"/>
        <v>67.482517482517736</v>
      </c>
      <c r="O421" s="38" t="str">
        <f t="shared" si="58"/>
        <v/>
      </c>
      <c r="P421" s="48" t="str">
        <f t="shared" si="59"/>
        <v/>
      </c>
      <c r="Q421" s="35">
        <f t="shared" si="60"/>
        <v>17.890520694259028</v>
      </c>
      <c r="R421" s="45">
        <f t="shared" si="62"/>
        <v>1.1841100076394051</v>
      </c>
      <c r="S421" s="33">
        <f t="shared" si="61"/>
        <v>92.288557213930403</v>
      </c>
      <c r="T421" s="101" t="s">
        <v>2023</v>
      </c>
    </row>
    <row r="422" spans="1:20" ht="24" customHeight="1">
      <c r="A422" s="90" t="s">
        <v>558</v>
      </c>
      <c r="B422" s="90" t="s">
        <v>862</v>
      </c>
      <c r="C422" s="36">
        <v>150.65</v>
      </c>
      <c r="D422" s="9">
        <v>149.61000000000001</v>
      </c>
      <c r="E422" s="9">
        <v>155.33000000000001</v>
      </c>
      <c r="F422" s="9">
        <v>80.650000000000006</v>
      </c>
      <c r="G422" s="4">
        <v>113.11</v>
      </c>
      <c r="H422" s="10">
        <v>540832</v>
      </c>
      <c r="I422" s="4"/>
      <c r="J422" s="32">
        <f t="shared" si="54"/>
        <v>66.379024228343837</v>
      </c>
      <c r="K422" s="32">
        <f t="shared" si="55"/>
        <v>-0.69034185197477393</v>
      </c>
      <c r="L422" s="33">
        <f t="shared" si="56"/>
        <v>-0.69034185197477393</v>
      </c>
      <c r="M422" s="3"/>
      <c r="N422" s="34">
        <f t="shared" si="57"/>
        <v>86.451918522027484</v>
      </c>
      <c r="O422" s="38" t="str">
        <f t="shared" si="58"/>
        <v/>
      </c>
      <c r="P422" s="48" t="str">
        <f t="shared" si="59"/>
        <v/>
      </c>
      <c r="Q422" s="35">
        <f t="shared" si="60"/>
        <v>92.597644141351523</v>
      </c>
      <c r="R422" s="45">
        <f t="shared" si="62"/>
        <v>3.8232738453311876</v>
      </c>
      <c r="S422" s="33">
        <f t="shared" si="61"/>
        <v>92.340653454740234</v>
      </c>
      <c r="T422" s="101" t="s">
        <v>2023</v>
      </c>
    </row>
    <row r="423" spans="1:20" ht="24" customHeight="1">
      <c r="A423" s="90" t="s">
        <v>764</v>
      </c>
      <c r="B423" s="90" t="s">
        <v>1499</v>
      </c>
      <c r="C423" s="36">
        <v>89.93</v>
      </c>
      <c r="D423" s="9">
        <v>90.19</v>
      </c>
      <c r="E423" s="9">
        <v>91.58</v>
      </c>
      <c r="F423" s="9">
        <v>73.290000000000006</v>
      </c>
      <c r="G423" s="4">
        <v>87.66</v>
      </c>
      <c r="H423" s="10">
        <v>888644</v>
      </c>
      <c r="I423" s="4"/>
      <c r="J423" s="32">
        <f t="shared" si="54"/>
        <v>111.19759813188034</v>
      </c>
      <c r="K423" s="32">
        <f t="shared" si="55"/>
        <v>0.28911375514288906</v>
      </c>
      <c r="L423" s="33">
        <f t="shared" si="56"/>
        <v>0.28911375514288906</v>
      </c>
      <c r="M423" s="3"/>
      <c r="N423" s="34">
        <f t="shared" si="57"/>
        <v>64.540816326530617</v>
      </c>
      <c r="O423" s="38" t="str">
        <f t="shared" si="58"/>
        <v/>
      </c>
      <c r="P423" s="48" t="str">
        <f t="shared" si="59"/>
        <v/>
      </c>
      <c r="Q423" s="35">
        <f t="shared" si="60"/>
        <v>24.955655614681383</v>
      </c>
      <c r="R423" s="45">
        <f t="shared" si="62"/>
        <v>1.5411908193813106</v>
      </c>
      <c r="S423" s="33">
        <f t="shared" si="61"/>
        <v>92.400218698742478</v>
      </c>
      <c r="T423" s="101" t="s">
        <v>2023</v>
      </c>
    </row>
    <row r="424" spans="1:20" ht="24" customHeight="1">
      <c r="A424" s="90" t="s">
        <v>680</v>
      </c>
      <c r="B424" s="90" t="s">
        <v>925</v>
      </c>
      <c r="C424" s="9">
        <v>139.5</v>
      </c>
      <c r="D424" s="9">
        <v>141.74</v>
      </c>
      <c r="E424" s="9">
        <v>145.5</v>
      </c>
      <c r="F424" s="9">
        <v>94.59</v>
      </c>
      <c r="G424" s="4">
        <v>137.56</v>
      </c>
      <c r="H424" s="10">
        <v>1159149</v>
      </c>
      <c r="I424" s="4"/>
      <c r="J424" s="3">
        <f t="shared" si="54"/>
        <v>71.68458781362007</v>
      </c>
      <c r="K424" s="3">
        <f t="shared" si="55"/>
        <v>1.6057347670251021</v>
      </c>
      <c r="L424" s="9">
        <f t="shared" si="56"/>
        <v>1.6057347670251021</v>
      </c>
      <c r="M424" s="3"/>
      <c r="N424" s="4">
        <f t="shared" si="57"/>
        <v>52.644836272040401</v>
      </c>
      <c r="O424" s="39" t="str">
        <f t="shared" si="58"/>
        <v/>
      </c>
      <c r="P424" s="48" t="str">
        <f t="shared" si="59"/>
        <v/>
      </c>
      <c r="Q424" s="21">
        <f t="shared" si="60"/>
        <v>53.821757056771325</v>
      </c>
      <c r="R424" s="45">
        <f t="shared" si="62"/>
        <v>2.652744461690415</v>
      </c>
      <c r="S424" s="100">
        <f t="shared" si="61"/>
        <v>92.614417599685737</v>
      </c>
      <c r="T424" s="101" t="s">
        <v>2023</v>
      </c>
    </row>
    <row r="425" spans="1:20" ht="24" customHeight="1">
      <c r="A425" s="90" t="s">
        <v>160</v>
      </c>
      <c r="B425" s="90" t="s">
        <v>246</v>
      </c>
      <c r="C425" s="36">
        <v>86.71</v>
      </c>
      <c r="D425" s="9">
        <v>87.82</v>
      </c>
      <c r="E425" s="9">
        <v>89.93</v>
      </c>
      <c r="F425" s="9">
        <v>61.05</v>
      </c>
      <c r="G425" s="4">
        <v>78.77</v>
      </c>
      <c r="H425" s="10">
        <v>640220</v>
      </c>
      <c r="I425" s="4"/>
      <c r="J425" s="32">
        <f t="shared" si="54"/>
        <v>115.32695190866106</v>
      </c>
      <c r="K425" s="32">
        <f t="shared" si="55"/>
        <v>1.2801291661861391</v>
      </c>
      <c r="L425" s="33">
        <f t="shared" si="56"/>
        <v>1.2801291661861391</v>
      </c>
      <c r="M425" s="3"/>
      <c r="N425" s="34">
        <f t="shared" si="57"/>
        <v>81.093189964157602</v>
      </c>
      <c r="O425" s="38" t="str">
        <f t="shared" si="58"/>
        <v/>
      </c>
      <c r="P425" s="48" t="str">
        <f t="shared" si="59"/>
        <v/>
      </c>
      <c r="Q425" s="35">
        <f t="shared" si="60"/>
        <v>47.305487305487318</v>
      </c>
      <c r="R425" s="45">
        <f t="shared" si="62"/>
        <v>2.4026417672512013</v>
      </c>
      <c r="S425" s="33">
        <f t="shared" si="61"/>
        <v>92.693905817174468</v>
      </c>
      <c r="T425" s="101" t="s">
        <v>2023</v>
      </c>
    </row>
    <row r="426" spans="1:20" ht="24" customHeight="1">
      <c r="A426" s="90" t="s">
        <v>133</v>
      </c>
      <c r="B426" s="90" t="s">
        <v>1505</v>
      </c>
      <c r="C426" s="36">
        <v>84.77</v>
      </c>
      <c r="D426" s="9">
        <v>85.36</v>
      </c>
      <c r="E426" s="9">
        <v>87.09</v>
      </c>
      <c r="F426" s="9">
        <v>62.4</v>
      </c>
      <c r="G426" s="4">
        <v>77.319999999999993</v>
      </c>
      <c r="H426" s="10">
        <v>370719</v>
      </c>
      <c r="I426" s="4"/>
      <c r="J426" s="32">
        <f t="shared" si="54"/>
        <v>117.96626164916835</v>
      </c>
      <c r="K426" s="32">
        <f t="shared" si="55"/>
        <v>0.6960009437301018</v>
      </c>
      <c r="L426" s="33">
        <f t="shared" si="56"/>
        <v>0.6960009437301018</v>
      </c>
      <c r="M426" s="3"/>
      <c r="N426" s="34">
        <f t="shared" si="57"/>
        <v>82.29273285568064</v>
      </c>
      <c r="O426" s="38" t="str">
        <f t="shared" si="58"/>
        <v/>
      </c>
      <c r="P426" s="48" t="str">
        <f t="shared" si="59"/>
        <v/>
      </c>
      <c r="Q426" s="35">
        <f t="shared" si="60"/>
        <v>39.567307692307693</v>
      </c>
      <c r="R426" s="45">
        <f t="shared" si="62"/>
        <v>2.0267104029990657</v>
      </c>
      <c r="S426" s="33">
        <f t="shared" si="61"/>
        <v>92.993114621304159</v>
      </c>
      <c r="T426" s="101" t="s">
        <v>2023</v>
      </c>
    </row>
    <row r="427" spans="1:20" ht="24" customHeight="1">
      <c r="A427" s="90" t="s">
        <v>782</v>
      </c>
      <c r="B427" s="90" t="s">
        <v>952</v>
      </c>
      <c r="C427" s="9">
        <v>54.370000000000005</v>
      </c>
      <c r="D427" s="9">
        <v>55.11</v>
      </c>
      <c r="E427" s="9">
        <v>55.92</v>
      </c>
      <c r="F427" s="9">
        <v>44.25</v>
      </c>
      <c r="G427" s="4">
        <v>50.66</v>
      </c>
      <c r="H427" s="10">
        <v>5950346</v>
      </c>
      <c r="I427" s="4"/>
      <c r="J427" s="3">
        <f t="shared" si="54"/>
        <v>183.92495861688428</v>
      </c>
      <c r="K427" s="3">
        <f t="shared" si="55"/>
        <v>1.3610446937649234</v>
      </c>
      <c r="L427" s="9">
        <f t="shared" si="56"/>
        <v>1.3610446937649234</v>
      </c>
      <c r="M427" s="3"/>
      <c r="N427" s="4">
        <f t="shared" si="57"/>
        <v>84.600760456273733</v>
      </c>
      <c r="O427" s="39" t="str">
        <f t="shared" si="58"/>
        <v/>
      </c>
      <c r="P427" s="48" t="str">
        <f t="shared" si="59"/>
        <v/>
      </c>
      <c r="Q427" s="21">
        <f t="shared" si="60"/>
        <v>26.372881355932208</v>
      </c>
      <c r="R427" s="45">
        <f t="shared" si="62"/>
        <v>1.4697876973326141</v>
      </c>
      <c r="S427" s="100">
        <f t="shared" si="61"/>
        <v>93.059125964010263</v>
      </c>
      <c r="T427" s="101" t="s">
        <v>2023</v>
      </c>
    </row>
    <row r="428" spans="1:20" ht="24" customHeight="1">
      <c r="A428" s="90" t="s">
        <v>206</v>
      </c>
      <c r="B428" s="90" t="s">
        <v>1490</v>
      </c>
      <c r="C428" s="36">
        <v>80.75</v>
      </c>
      <c r="D428" s="9">
        <v>80.88</v>
      </c>
      <c r="E428" s="9">
        <v>83.55</v>
      </c>
      <c r="F428" s="9">
        <v>44.61</v>
      </c>
      <c r="G428" s="4">
        <v>72.53</v>
      </c>
      <c r="H428" s="10">
        <v>301972</v>
      </c>
      <c r="I428" s="4"/>
      <c r="J428" s="32">
        <f t="shared" si="54"/>
        <v>123.83900928792569</v>
      </c>
      <c r="K428" s="32">
        <f t="shared" si="55"/>
        <v>0.16099071207429372</v>
      </c>
      <c r="L428" s="33">
        <f t="shared" si="56"/>
        <v>0.16099071207429372</v>
      </c>
      <c r="M428" s="3"/>
      <c r="N428" s="34">
        <f t="shared" si="57"/>
        <v>75.771324863883819</v>
      </c>
      <c r="O428" s="38" t="str">
        <f t="shared" si="58"/>
        <v/>
      </c>
      <c r="P428" s="48" t="str">
        <f t="shared" si="59"/>
        <v/>
      </c>
      <c r="Q428" s="35">
        <f t="shared" si="60"/>
        <v>87.289845326160048</v>
      </c>
      <c r="R428" s="45">
        <f t="shared" si="62"/>
        <v>3.3011869436201824</v>
      </c>
      <c r="S428" s="33">
        <f t="shared" si="61"/>
        <v>93.143297380585508</v>
      </c>
      <c r="T428" s="101" t="s">
        <v>2023</v>
      </c>
    </row>
    <row r="429" spans="1:20" ht="24" customHeight="1">
      <c r="A429" s="90" t="s">
        <v>460</v>
      </c>
      <c r="B429" s="90" t="s">
        <v>1225</v>
      </c>
      <c r="C429" s="9">
        <v>122.85</v>
      </c>
      <c r="D429" s="9">
        <v>122.56</v>
      </c>
      <c r="E429" s="9">
        <v>124.94</v>
      </c>
      <c r="F429" s="9">
        <v>89.89</v>
      </c>
      <c r="G429" s="4">
        <v>100.31</v>
      </c>
      <c r="H429" s="10">
        <v>930029</v>
      </c>
      <c r="I429" s="4"/>
      <c r="J429" s="3">
        <f t="shared" si="54"/>
        <v>81.400081400081405</v>
      </c>
      <c r="K429" s="3">
        <f t="shared" si="55"/>
        <v>-0.23606023606023152</v>
      </c>
      <c r="L429" s="9">
        <f t="shared" si="56"/>
        <v>-0.23606023606023152</v>
      </c>
      <c r="M429" s="3"/>
      <c r="N429" s="4">
        <f t="shared" si="57"/>
        <v>90.336987413723122</v>
      </c>
      <c r="O429" s="39" t="str">
        <f t="shared" si="58"/>
        <v/>
      </c>
      <c r="P429" s="48" t="str">
        <f t="shared" si="59"/>
        <v/>
      </c>
      <c r="Q429" s="21">
        <f t="shared" si="60"/>
        <v>38.992101457336737</v>
      </c>
      <c r="R429" s="45">
        <f t="shared" si="62"/>
        <v>1.9419060052219272</v>
      </c>
      <c r="S429" s="100">
        <f t="shared" si="61"/>
        <v>93.209700427960058</v>
      </c>
      <c r="T429" s="101" t="s">
        <v>2024</v>
      </c>
    </row>
    <row r="430" spans="1:20" ht="24" customHeight="1">
      <c r="A430" s="90" t="s">
        <v>479</v>
      </c>
      <c r="B430" s="90" t="s">
        <v>1323</v>
      </c>
      <c r="C430" s="36">
        <v>261</v>
      </c>
      <c r="D430" s="9">
        <v>262.14999999999998</v>
      </c>
      <c r="E430" s="9">
        <v>265.87</v>
      </c>
      <c r="F430" s="9">
        <v>208.62</v>
      </c>
      <c r="G430" s="4">
        <v>240.98</v>
      </c>
      <c r="H430" s="10">
        <v>441096</v>
      </c>
      <c r="I430" s="4"/>
      <c r="J430" s="32">
        <f t="shared" si="54"/>
        <v>38.314176245210732</v>
      </c>
      <c r="K430" s="32">
        <f t="shared" si="55"/>
        <v>0.44061302681992487</v>
      </c>
      <c r="L430" s="33">
        <f t="shared" si="56"/>
        <v>0.44061302681992487</v>
      </c>
      <c r="M430" s="3"/>
      <c r="N430" s="34">
        <f t="shared" si="57"/>
        <v>85.054238650060157</v>
      </c>
      <c r="O430" s="38" t="str">
        <f t="shared" si="58"/>
        <v/>
      </c>
      <c r="P430" s="48" t="str">
        <f t="shared" si="59"/>
        <v/>
      </c>
      <c r="Q430" s="35">
        <f t="shared" si="60"/>
        <v>27.442239478477614</v>
      </c>
      <c r="R430" s="45">
        <f t="shared" si="62"/>
        <v>1.4190349036811156</v>
      </c>
      <c r="S430" s="33">
        <f t="shared" si="61"/>
        <v>93.502183406113488</v>
      </c>
      <c r="T430" s="101" t="s">
        <v>2024</v>
      </c>
    </row>
    <row r="431" spans="1:20" ht="24" customHeight="1">
      <c r="A431" s="90" t="s">
        <v>1269</v>
      </c>
      <c r="B431" s="90" t="s">
        <v>1270</v>
      </c>
      <c r="C431" s="36">
        <v>29.08</v>
      </c>
      <c r="D431" s="9">
        <v>32.549999999999997</v>
      </c>
      <c r="E431" s="9">
        <v>33.229999999999997</v>
      </c>
      <c r="F431" s="9">
        <v>22.74</v>
      </c>
      <c r="G431" s="4">
        <v>26.48</v>
      </c>
      <c r="H431" s="10">
        <v>937011</v>
      </c>
      <c r="I431" s="4"/>
      <c r="J431" s="32">
        <f t="shared" si="54"/>
        <v>343.87895460797802</v>
      </c>
      <c r="K431" s="32">
        <f t="shared" si="55"/>
        <v>11.932599724896843</v>
      </c>
      <c r="L431" s="33">
        <f t="shared" si="56"/>
        <v>11.932599724896843</v>
      </c>
      <c r="M431" s="3"/>
      <c r="N431" s="34">
        <f t="shared" si="57"/>
        <v>89.925925925925924</v>
      </c>
      <c r="O431" s="38" t="str">
        <f t="shared" si="58"/>
        <v/>
      </c>
      <c r="P431" s="48" t="str">
        <f t="shared" si="59"/>
        <v/>
      </c>
      <c r="Q431" s="35">
        <f t="shared" si="60"/>
        <v>46.130167106420394</v>
      </c>
      <c r="R431" s="45">
        <f t="shared" si="62"/>
        <v>2.0890937019969247</v>
      </c>
      <c r="S431" s="33">
        <f t="shared" si="61"/>
        <v>93.517635843660628</v>
      </c>
      <c r="T431" s="101" t="s">
        <v>2024</v>
      </c>
    </row>
    <row r="432" spans="1:20" ht="24" customHeight="1">
      <c r="A432" s="90" t="s">
        <v>1250</v>
      </c>
      <c r="B432" s="90" t="s">
        <v>1251</v>
      </c>
      <c r="C432" s="36">
        <v>76.27</v>
      </c>
      <c r="D432" s="9">
        <v>77.8</v>
      </c>
      <c r="E432" s="9">
        <v>79.290000000000006</v>
      </c>
      <c r="F432" s="9">
        <v>54.73</v>
      </c>
      <c r="G432" s="4">
        <v>66.290000000000006</v>
      </c>
      <c r="H432" s="10">
        <v>574578</v>
      </c>
      <c r="I432" s="4"/>
      <c r="J432" s="32">
        <f t="shared" si="54"/>
        <v>131.11315064901009</v>
      </c>
      <c r="K432" s="32">
        <f t="shared" si="55"/>
        <v>2.006031204929859</v>
      </c>
      <c r="L432" s="33">
        <f t="shared" si="56"/>
        <v>2.006031204929859</v>
      </c>
      <c r="M432" s="3"/>
      <c r="N432" s="34">
        <f t="shared" si="57"/>
        <v>88.538461538461462</v>
      </c>
      <c r="O432" s="38" t="str">
        <f t="shared" si="58"/>
        <v/>
      </c>
      <c r="P432" s="48" t="str">
        <f t="shared" si="59"/>
        <v/>
      </c>
      <c r="Q432" s="35">
        <f t="shared" si="60"/>
        <v>44.874840124246319</v>
      </c>
      <c r="R432" s="45">
        <f t="shared" si="62"/>
        <v>1.9151670951156996</v>
      </c>
      <c r="S432" s="33">
        <f t="shared" si="61"/>
        <v>93.933224755700294</v>
      </c>
      <c r="T432" s="101" t="s">
        <v>2024</v>
      </c>
    </row>
    <row r="433" spans="1:20" ht="24" customHeight="1">
      <c r="A433" s="90" t="s">
        <v>651</v>
      </c>
      <c r="B433" s="90" t="s">
        <v>1447</v>
      </c>
      <c r="C433" s="36">
        <v>49.45</v>
      </c>
      <c r="D433" s="9">
        <v>49.77</v>
      </c>
      <c r="E433" s="9">
        <v>50.89</v>
      </c>
      <c r="F433" s="9">
        <v>32.39</v>
      </c>
      <c r="G433" s="4">
        <v>44.36</v>
      </c>
      <c r="H433" s="10">
        <v>641466</v>
      </c>
      <c r="I433" s="4"/>
      <c r="J433" s="32">
        <f t="shared" si="54"/>
        <v>202.22446916076845</v>
      </c>
      <c r="K433" s="32">
        <f t="shared" si="55"/>
        <v>0.64711830131445325</v>
      </c>
      <c r="L433" s="33">
        <f t="shared" si="56"/>
        <v>0.64711830131445325</v>
      </c>
      <c r="M433" s="3"/>
      <c r="N433" s="34">
        <f t="shared" si="57"/>
        <v>82.848392036753481</v>
      </c>
      <c r="O433" s="38" t="str">
        <f t="shared" si="58"/>
        <v/>
      </c>
      <c r="P433" s="48" t="str">
        <f t="shared" si="59"/>
        <v/>
      </c>
      <c r="Q433" s="35">
        <f t="shared" si="60"/>
        <v>57.116393948749611</v>
      </c>
      <c r="R433" s="45">
        <f t="shared" si="62"/>
        <v>2.2503516174402272</v>
      </c>
      <c r="S433" s="33">
        <f t="shared" si="61"/>
        <v>93.945945945945965</v>
      </c>
      <c r="T433" s="101" t="s">
        <v>2023</v>
      </c>
    </row>
    <row r="434" spans="1:20" ht="24" customHeight="1">
      <c r="A434" s="90" t="s">
        <v>674</v>
      </c>
      <c r="B434" s="90" t="s">
        <v>1452</v>
      </c>
      <c r="C434" s="9">
        <v>127.2</v>
      </c>
      <c r="D434" s="9">
        <v>126.06</v>
      </c>
      <c r="E434" s="9">
        <v>127.99</v>
      </c>
      <c r="F434" s="9">
        <v>95.83</v>
      </c>
      <c r="G434" s="4">
        <v>120.74</v>
      </c>
      <c r="H434" s="10">
        <v>484349</v>
      </c>
      <c r="I434" s="4"/>
      <c r="J434" s="3">
        <f t="shared" si="54"/>
        <v>78.616352201257854</v>
      </c>
      <c r="K434" s="3">
        <f t="shared" si="55"/>
        <v>-0.89622641509433665</v>
      </c>
      <c r="L434" s="9">
        <f t="shared" si="56"/>
        <v>-0.89622641509433665</v>
      </c>
      <c r="M434" s="3"/>
      <c r="N434" s="4">
        <f t="shared" si="57"/>
        <v>73.379310344827687</v>
      </c>
      <c r="O434" s="39" t="str">
        <f t="shared" si="58"/>
        <v/>
      </c>
      <c r="P434" s="48" t="str">
        <f t="shared" si="59"/>
        <v/>
      </c>
      <c r="Q434" s="21">
        <f t="shared" si="60"/>
        <v>33.559428154022754</v>
      </c>
      <c r="R434" s="45">
        <f t="shared" si="62"/>
        <v>1.5310169760431425</v>
      </c>
      <c r="S434" s="100">
        <f t="shared" si="61"/>
        <v>93.998756218905498</v>
      </c>
      <c r="T434" s="101" t="s">
        <v>2023</v>
      </c>
    </row>
    <row r="435" spans="1:20" ht="24" customHeight="1">
      <c r="A435" s="90" t="s">
        <v>605</v>
      </c>
      <c r="B435" s="90" t="s">
        <v>1407</v>
      </c>
      <c r="C435" s="36">
        <v>89.6</v>
      </c>
      <c r="D435" s="9">
        <v>90.99</v>
      </c>
      <c r="E435" s="9">
        <v>93.12</v>
      </c>
      <c r="F435" s="9">
        <v>57.18</v>
      </c>
      <c r="G435" s="4">
        <v>79.03</v>
      </c>
      <c r="H435" s="10">
        <v>431686</v>
      </c>
      <c r="I435" s="4"/>
      <c r="J435" s="32">
        <f t="shared" si="54"/>
        <v>111.60714285714286</v>
      </c>
      <c r="K435" s="32">
        <f t="shared" si="55"/>
        <v>1.5513392857142927</v>
      </c>
      <c r="L435" s="33">
        <f t="shared" si="56"/>
        <v>1.5513392857142927</v>
      </c>
      <c r="M435" s="3"/>
      <c r="N435" s="34">
        <f t="shared" si="57"/>
        <v>84.882895670688356</v>
      </c>
      <c r="O435" s="38" t="str">
        <f t="shared" si="58"/>
        <v/>
      </c>
      <c r="P435" s="48" t="str">
        <f t="shared" si="59"/>
        <v/>
      </c>
      <c r="Q435" s="35">
        <f t="shared" si="60"/>
        <v>62.854144805876189</v>
      </c>
      <c r="R435" s="45">
        <f t="shared" si="62"/>
        <v>2.340916584240027</v>
      </c>
      <c r="S435" s="33">
        <f t="shared" si="61"/>
        <v>94.073455759599312</v>
      </c>
      <c r="T435" s="101" t="s">
        <v>2023</v>
      </c>
    </row>
    <row r="436" spans="1:20" ht="24" customHeight="1">
      <c r="A436" s="90" t="s">
        <v>759</v>
      </c>
      <c r="B436" s="90" t="s">
        <v>943</v>
      </c>
      <c r="C436" s="36">
        <v>61.91</v>
      </c>
      <c r="D436" s="9">
        <v>61.45</v>
      </c>
      <c r="E436" s="9">
        <v>62.22</v>
      </c>
      <c r="F436" s="9">
        <v>49.22</v>
      </c>
      <c r="G436" s="4">
        <v>60.01</v>
      </c>
      <c r="H436" s="10">
        <v>1273772</v>
      </c>
      <c r="I436" s="4"/>
      <c r="J436" s="32">
        <f t="shared" si="54"/>
        <v>161.52479405588758</v>
      </c>
      <c r="K436" s="32">
        <f t="shared" si="55"/>
        <v>-0.7430140526570761</v>
      </c>
      <c r="L436" s="33">
        <f t="shared" si="56"/>
        <v>-0.7430140526570761</v>
      </c>
      <c r="M436" s="3"/>
      <c r="N436" s="34">
        <f t="shared" si="57"/>
        <v>65.158371040724177</v>
      </c>
      <c r="O436" s="38" t="str">
        <f t="shared" si="58"/>
        <v/>
      </c>
      <c r="P436" s="48" t="str">
        <f t="shared" si="59"/>
        <v/>
      </c>
      <c r="Q436" s="35">
        <f t="shared" si="60"/>
        <v>26.412027631044289</v>
      </c>
      <c r="R436" s="45">
        <f t="shared" si="62"/>
        <v>1.2530512611879541</v>
      </c>
      <c r="S436" s="33">
        <f t="shared" si="61"/>
        <v>94.076923076923109</v>
      </c>
      <c r="T436" s="101" t="s">
        <v>2023</v>
      </c>
    </row>
    <row r="437" spans="1:20" ht="24" customHeight="1">
      <c r="A437" s="90" t="s">
        <v>1231</v>
      </c>
      <c r="B437" s="90" t="s">
        <v>1232</v>
      </c>
      <c r="C437" s="36">
        <v>14.55</v>
      </c>
      <c r="D437" s="9">
        <v>14.42</v>
      </c>
      <c r="E437" s="9">
        <v>14.65</v>
      </c>
      <c r="F437" s="9">
        <v>10.65</v>
      </c>
      <c r="G437" s="4">
        <v>12.44</v>
      </c>
      <c r="H437" s="10">
        <v>1333699</v>
      </c>
      <c r="I437" s="4"/>
      <c r="J437" s="32">
        <f t="shared" si="54"/>
        <v>687.28522336769754</v>
      </c>
      <c r="K437" s="32">
        <f t="shared" si="55"/>
        <v>-0.8934707903780148</v>
      </c>
      <c r="L437" s="33">
        <f t="shared" si="56"/>
        <v>-0.8934707903780148</v>
      </c>
      <c r="M437" s="3"/>
      <c r="N437" s="34">
        <f t="shared" si="57"/>
        <v>89.592760180995469</v>
      </c>
      <c r="O437" s="38" t="str">
        <f t="shared" si="58"/>
        <v/>
      </c>
      <c r="P437" s="48" t="str">
        <f t="shared" si="59"/>
        <v/>
      </c>
      <c r="Q437" s="35">
        <f t="shared" si="60"/>
        <v>37.558685446009399</v>
      </c>
      <c r="R437" s="45">
        <f t="shared" si="62"/>
        <v>1.5950069348127593</v>
      </c>
      <c r="S437" s="33">
        <f t="shared" si="61"/>
        <v>94.249999999999986</v>
      </c>
      <c r="T437" s="101" t="s">
        <v>2024</v>
      </c>
    </row>
    <row r="438" spans="1:20" ht="24" customHeight="1">
      <c r="A438" s="90" t="s">
        <v>128</v>
      </c>
      <c r="B438" s="90" t="s">
        <v>1453</v>
      </c>
      <c r="C438" s="9">
        <v>82.49</v>
      </c>
      <c r="D438" s="9">
        <v>84.04</v>
      </c>
      <c r="E438" s="9">
        <v>85.76</v>
      </c>
      <c r="F438" s="9">
        <v>55.21</v>
      </c>
      <c r="G438" s="4">
        <v>78.63</v>
      </c>
      <c r="H438" s="10">
        <v>639328</v>
      </c>
      <c r="I438" s="4"/>
      <c r="J438" s="3">
        <f t="shared" si="54"/>
        <v>121.22681537156019</v>
      </c>
      <c r="K438" s="3">
        <f t="shared" si="55"/>
        <v>1.8790156382592071</v>
      </c>
      <c r="L438" s="9">
        <f t="shared" si="56"/>
        <v>1.8790156382592071</v>
      </c>
      <c r="M438" s="3"/>
      <c r="N438" s="4">
        <f t="shared" si="57"/>
        <v>75.876577840112262</v>
      </c>
      <c r="O438" s="39" t="str">
        <f t="shared" si="58"/>
        <v/>
      </c>
      <c r="P438" s="48" t="str">
        <f t="shared" si="59"/>
        <v/>
      </c>
      <c r="Q438" s="21">
        <f t="shared" si="60"/>
        <v>55.334178590835002</v>
      </c>
      <c r="R438" s="45">
        <f t="shared" si="62"/>
        <v>2.0466444550214069</v>
      </c>
      <c r="S438" s="100">
        <f t="shared" si="61"/>
        <v>94.369885433715226</v>
      </c>
      <c r="T438" s="101" t="s">
        <v>2023</v>
      </c>
    </row>
    <row r="439" spans="1:20" ht="24" customHeight="1">
      <c r="A439" s="90" t="s">
        <v>469</v>
      </c>
      <c r="B439" s="90" t="s">
        <v>823</v>
      </c>
      <c r="C439" s="36">
        <v>2050.16</v>
      </c>
      <c r="D439" s="9">
        <v>2041.41</v>
      </c>
      <c r="E439" s="9">
        <v>2067.0700000000002</v>
      </c>
      <c r="F439" s="9">
        <v>1606.27</v>
      </c>
      <c r="G439" s="4">
        <v>1809.08</v>
      </c>
      <c r="H439" s="10">
        <v>152594</v>
      </c>
      <c r="I439" s="4"/>
      <c r="J439" s="32">
        <f t="shared" si="54"/>
        <v>4.87766808444219</v>
      </c>
      <c r="K439" s="32">
        <f t="shared" si="55"/>
        <v>-0.42679595738868148</v>
      </c>
      <c r="L439" s="33">
        <f t="shared" si="56"/>
        <v>-0.42679595738868148</v>
      </c>
      <c r="M439" s="3"/>
      <c r="N439" s="34">
        <f t="shared" si="57"/>
        <v>90.053878057289012</v>
      </c>
      <c r="O439" s="38" t="str">
        <f t="shared" si="58"/>
        <v/>
      </c>
      <c r="P439" s="48" t="str">
        <f t="shared" si="59"/>
        <v/>
      </c>
      <c r="Q439" s="35">
        <f t="shared" si="60"/>
        <v>28.687580543744208</v>
      </c>
      <c r="R439" s="45">
        <f t="shared" si="62"/>
        <v>1.2569743461626981</v>
      </c>
      <c r="S439" s="33">
        <f t="shared" si="61"/>
        <v>94.431423611111086</v>
      </c>
      <c r="T439" s="101" t="s">
        <v>2024</v>
      </c>
    </row>
    <row r="440" spans="1:20" ht="24" customHeight="1">
      <c r="A440" s="90" t="s">
        <v>565</v>
      </c>
      <c r="B440" s="90" t="s">
        <v>866</v>
      </c>
      <c r="C440" s="9">
        <v>46.66</v>
      </c>
      <c r="D440" s="9">
        <v>47.15</v>
      </c>
      <c r="E440" s="9">
        <v>48.03</v>
      </c>
      <c r="F440" s="9">
        <v>32.03</v>
      </c>
      <c r="G440" s="4">
        <v>40.14</v>
      </c>
      <c r="H440" s="10">
        <v>433267</v>
      </c>
      <c r="I440" s="4"/>
      <c r="J440" s="3">
        <f t="shared" si="54"/>
        <v>214.31633090441494</v>
      </c>
      <c r="K440" s="3">
        <f t="shared" si="55"/>
        <v>1.0501500214316284</v>
      </c>
      <c r="L440" s="9">
        <f t="shared" si="56"/>
        <v>1.0501500214316284</v>
      </c>
      <c r="M440" s="3"/>
      <c r="N440" s="4">
        <f t="shared" si="57"/>
        <v>88.846641318124171</v>
      </c>
      <c r="O440" s="39" t="str">
        <f t="shared" si="58"/>
        <v/>
      </c>
      <c r="P440" s="48" t="str">
        <f t="shared" si="59"/>
        <v/>
      </c>
      <c r="Q440" s="21">
        <f t="shared" si="60"/>
        <v>49.953168904152356</v>
      </c>
      <c r="R440" s="45">
        <f t="shared" si="62"/>
        <v>1.866383881230127</v>
      </c>
      <c r="S440" s="100">
        <f t="shared" si="61"/>
        <v>94.499999999999986</v>
      </c>
      <c r="T440" s="101" t="s">
        <v>2023</v>
      </c>
    </row>
    <row r="441" spans="1:20" ht="24" customHeight="1">
      <c r="A441" s="90" t="s">
        <v>116</v>
      </c>
      <c r="B441" s="90" t="s">
        <v>1497</v>
      </c>
      <c r="C441" s="9">
        <v>136.36000000000001</v>
      </c>
      <c r="D441" s="9">
        <v>137.29</v>
      </c>
      <c r="E441" s="9">
        <v>139.18</v>
      </c>
      <c r="F441" s="9">
        <v>104.53</v>
      </c>
      <c r="G441" s="4">
        <v>131.4</v>
      </c>
      <c r="H441" s="10">
        <v>1578470</v>
      </c>
      <c r="I441" s="4"/>
      <c r="J441" s="3">
        <f t="shared" si="54"/>
        <v>73.335288941038414</v>
      </c>
      <c r="K441" s="3">
        <f t="shared" si="55"/>
        <v>0.68201818715163398</v>
      </c>
      <c r="L441" s="9">
        <f t="shared" si="56"/>
        <v>0.68201818715163398</v>
      </c>
      <c r="M441" s="3"/>
      <c r="N441" s="4">
        <f t="shared" si="57"/>
        <v>75.706940874035809</v>
      </c>
      <c r="O441" s="39" t="str">
        <f t="shared" si="58"/>
        <v/>
      </c>
      <c r="P441" s="48" t="str">
        <f t="shared" si="59"/>
        <v/>
      </c>
      <c r="Q441" s="21">
        <f t="shared" si="60"/>
        <v>33.148378455945668</v>
      </c>
      <c r="R441" s="45">
        <f t="shared" si="62"/>
        <v>1.3766479714473201</v>
      </c>
      <c r="S441" s="100">
        <f t="shared" si="61"/>
        <v>94.545454545454504</v>
      </c>
      <c r="T441" s="101" t="s">
        <v>2023</v>
      </c>
    </row>
    <row r="442" spans="1:20" ht="24" customHeight="1">
      <c r="A442" s="90" t="s">
        <v>213</v>
      </c>
      <c r="B442" s="90" t="s">
        <v>237</v>
      </c>
      <c r="C442" s="36">
        <v>112.91</v>
      </c>
      <c r="D442" s="9">
        <v>113.89</v>
      </c>
      <c r="E442" s="9">
        <v>115.9</v>
      </c>
      <c r="F442" s="9">
        <v>78.989999999999995</v>
      </c>
      <c r="G442" s="4">
        <v>100.89</v>
      </c>
      <c r="H442" s="10">
        <v>617733</v>
      </c>
      <c r="I442" s="4"/>
      <c r="J442" s="32">
        <f t="shared" si="54"/>
        <v>88.566114604552297</v>
      </c>
      <c r="K442" s="32">
        <f t="shared" si="55"/>
        <v>0.86794792312461233</v>
      </c>
      <c r="L442" s="33">
        <f t="shared" si="56"/>
        <v>0.86794792312461233</v>
      </c>
      <c r="M442" s="3"/>
      <c r="N442" s="34">
        <f t="shared" si="57"/>
        <v>86.608927381745474</v>
      </c>
      <c r="O442" s="38" t="str">
        <f t="shared" si="58"/>
        <v/>
      </c>
      <c r="P442" s="48" t="str">
        <f t="shared" si="59"/>
        <v/>
      </c>
      <c r="Q442" s="35">
        <f t="shared" si="60"/>
        <v>46.727433852386405</v>
      </c>
      <c r="R442" s="45">
        <f t="shared" si="62"/>
        <v>1.7648608306260583</v>
      </c>
      <c r="S442" s="33">
        <f t="shared" si="61"/>
        <v>94.554321322134911</v>
      </c>
      <c r="T442" s="101" t="s">
        <v>2023</v>
      </c>
    </row>
    <row r="443" spans="1:20" ht="24" customHeight="1">
      <c r="A443" s="90" t="s">
        <v>691</v>
      </c>
      <c r="B443" s="90" t="s">
        <v>931</v>
      </c>
      <c r="C443" s="36">
        <v>65.59</v>
      </c>
      <c r="D443" s="9">
        <v>67.569999999999993</v>
      </c>
      <c r="E443" s="9">
        <v>68.88</v>
      </c>
      <c r="F443" s="9">
        <v>44.52</v>
      </c>
      <c r="G443" s="4">
        <v>60.5</v>
      </c>
      <c r="H443" s="10">
        <v>343199</v>
      </c>
      <c r="I443" s="4"/>
      <c r="J443" s="32">
        <f t="shared" si="54"/>
        <v>152.46226558926665</v>
      </c>
      <c r="K443" s="32">
        <f t="shared" si="55"/>
        <v>3.0187528586674617</v>
      </c>
      <c r="L443" s="33">
        <f t="shared" si="56"/>
        <v>3.0187528586674617</v>
      </c>
      <c r="M443" s="3"/>
      <c r="N443" s="34">
        <f t="shared" si="57"/>
        <v>84.367541766109753</v>
      </c>
      <c r="O443" s="38" t="str">
        <f t="shared" si="58"/>
        <v/>
      </c>
      <c r="P443" s="48" t="str">
        <f t="shared" si="59"/>
        <v/>
      </c>
      <c r="Q443" s="35">
        <f t="shared" si="60"/>
        <v>54.71698113207546</v>
      </c>
      <c r="R443" s="45">
        <f t="shared" si="62"/>
        <v>1.9387302057126021</v>
      </c>
      <c r="S443" s="33">
        <f t="shared" si="61"/>
        <v>94.622331691297205</v>
      </c>
      <c r="T443" s="101" t="s">
        <v>2023</v>
      </c>
    </row>
    <row r="444" spans="1:20" ht="24" customHeight="1">
      <c r="A444" s="90" t="s">
        <v>475</v>
      </c>
      <c r="B444" s="90" t="s">
        <v>827</v>
      </c>
      <c r="C444" s="36">
        <v>91.1</v>
      </c>
      <c r="D444" s="9">
        <v>91.15</v>
      </c>
      <c r="E444" s="9">
        <v>92.98</v>
      </c>
      <c r="F444" s="9">
        <v>58.8</v>
      </c>
      <c r="G444" s="4">
        <v>75.38</v>
      </c>
      <c r="H444" s="10">
        <v>552722</v>
      </c>
      <c r="I444" s="4"/>
      <c r="J444" s="32">
        <f t="shared" si="54"/>
        <v>109.76948408342481</v>
      </c>
      <c r="K444" s="32">
        <f t="shared" si="55"/>
        <v>5.488474204171645E-2</v>
      </c>
      <c r="L444" s="33">
        <f t="shared" si="56"/>
        <v>5.488474204171645E-2</v>
      </c>
      <c r="M444" s="3"/>
      <c r="N444" s="34">
        <f t="shared" si="57"/>
        <v>89.602272727272734</v>
      </c>
      <c r="O444" s="38" t="str">
        <f t="shared" si="58"/>
        <v/>
      </c>
      <c r="P444" s="48" t="str">
        <f t="shared" si="59"/>
        <v/>
      </c>
      <c r="Q444" s="35">
        <f t="shared" si="60"/>
        <v>58.129251700680285</v>
      </c>
      <c r="R444" s="45">
        <f t="shared" si="62"/>
        <v>2.0076796489303383</v>
      </c>
      <c r="S444" s="33">
        <f t="shared" si="61"/>
        <v>94.645991808074911</v>
      </c>
      <c r="T444" s="101" t="s">
        <v>2024</v>
      </c>
    </row>
    <row r="445" spans="1:20" ht="24" customHeight="1">
      <c r="A445" s="90" t="s">
        <v>606</v>
      </c>
      <c r="B445" s="90" t="s">
        <v>885</v>
      </c>
      <c r="C445" s="9">
        <v>98.53</v>
      </c>
      <c r="D445" s="9">
        <v>99.04</v>
      </c>
      <c r="E445" s="9">
        <v>101.58</v>
      </c>
      <c r="F445" s="9">
        <v>53.21</v>
      </c>
      <c r="G445" s="4">
        <v>84.03</v>
      </c>
      <c r="H445" s="10">
        <v>389379</v>
      </c>
      <c r="I445" s="4"/>
      <c r="J445" s="3">
        <f t="shared" si="54"/>
        <v>101.49193139145437</v>
      </c>
      <c r="K445" s="3">
        <f t="shared" si="55"/>
        <v>0.51760885009641822</v>
      </c>
      <c r="L445" s="9">
        <f t="shared" si="56"/>
        <v>0.51760885009641822</v>
      </c>
      <c r="M445" s="3"/>
      <c r="N445" s="4">
        <f t="shared" si="57"/>
        <v>85.527065527065574</v>
      </c>
      <c r="O445" s="39" t="str">
        <f t="shared" si="58"/>
        <v/>
      </c>
      <c r="P445" s="48" t="str">
        <f t="shared" si="59"/>
        <v/>
      </c>
      <c r="Q445" s="21">
        <f t="shared" si="60"/>
        <v>90.903965420033828</v>
      </c>
      <c r="R445" s="45">
        <f t="shared" si="62"/>
        <v>2.5646203554119396</v>
      </c>
      <c r="S445" s="33">
        <f t="shared" si="61"/>
        <v>94.7488112466405</v>
      </c>
      <c r="T445" s="101" t="s">
        <v>2023</v>
      </c>
    </row>
    <row r="446" spans="1:20" ht="24" customHeight="1">
      <c r="A446" s="90" t="s">
        <v>130</v>
      </c>
      <c r="B446" s="90" t="s">
        <v>249</v>
      </c>
      <c r="C446" s="36">
        <v>111.48</v>
      </c>
      <c r="D446" s="9">
        <v>113.24</v>
      </c>
      <c r="E446" s="9">
        <v>115.56</v>
      </c>
      <c r="F446" s="9">
        <v>71.010000000000005</v>
      </c>
      <c r="G446" s="4">
        <v>102.49</v>
      </c>
      <c r="H446" s="10">
        <v>156394</v>
      </c>
      <c r="I446" s="4"/>
      <c r="J446" s="32">
        <f t="shared" si="54"/>
        <v>89.702188733405094</v>
      </c>
      <c r="K446" s="32">
        <f t="shared" si="55"/>
        <v>1.5787585217079236</v>
      </c>
      <c r="L446" s="33">
        <f t="shared" si="56"/>
        <v>1.5787585217079236</v>
      </c>
      <c r="M446" s="3"/>
      <c r="N446" s="34">
        <f t="shared" si="57"/>
        <v>82.249426166794137</v>
      </c>
      <c r="O446" s="38" t="str">
        <f t="shared" si="58"/>
        <v/>
      </c>
      <c r="P446" s="48" t="str">
        <f t="shared" si="59"/>
        <v/>
      </c>
      <c r="Q446" s="35">
        <f t="shared" si="60"/>
        <v>62.73764258555132</v>
      </c>
      <c r="R446" s="45">
        <f t="shared" si="62"/>
        <v>2.048746026139181</v>
      </c>
      <c r="S446" s="33">
        <f t="shared" si="61"/>
        <v>94.792368125701444</v>
      </c>
      <c r="T446" s="101" t="s">
        <v>2023</v>
      </c>
    </row>
    <row r="447" spans="1:20" ht="24" customHeight="1">
      <c r="A447" s="90" t="s">
        <v>583</v>
      </c>
      <c r="B447" s="90" t="s">
        <v>875</v>
      </c>
      <c r="C447" s="36">
        <v>527.4</v>
      </c>
      <c r="D447" s="9">
        <v>538.95000000000005</v>
      </c>
      <c r="E447" s="9">
        <v>548.98</v>
      </c>
      <c r="F447" s="9">
        <v>355.28</v>
      </c>
      <c r="G447" s="4">
        <v>452.75</v>
      </c>
      <c r="H447" s="10">
        <v>216281</v>
      </c>
      <c r="I447" s="4"/>
      <c r="J447" s="32">
        <f t="shared" si="54"/>
        <v>18.960940462646949</v>
      </c>
      <c r="K447" s="32">
        <f t="shared" si="55"/>
        <v>2.1899886234357346</v>
      </c>
      <c r="L447" s="33">
        <f t="shared" si="56"/>
        <v>2.1899886234357346</v>
      </c>
      <c r="M447" s="3"/>
      <c r="N447" s="34">
        <f t="shared" si="57"/>
        <v>89.577054972461838</v>
      </c>
      <c r="O447" s="38" t="str">
        <f t="shared" si="58"/>
        <v/>
      </c>
      <c r="P447" s="48" t="str">
        <f t="shared" si="59"/>
        <v/>
      </c>
      <c r="Q447" s="35">
        <f t="shared" si="60"/>
        <v>54.520378293177217</v>
      </c>
      <c r="R447" s="45">
        <f t="shared" si="62"/>
        <v>1.8610260692086378</v>
      </c>
      <c r="S447" s="33">
        <f t="shared" si="61"/>
        <v>94.821889519876109</v>
      </c>
      <c r="T447" s="101" t="s">
        <v>2023</v>
      </c>
    </row>
    <row r="448" spans="1:20" ht="24" customHeight="1">
      <c r="A448" s="90" t="s">
        <v>726</v>
      </c>
      <c r="B448" s="90" t="s">
        <v>1508</v>
      </c>
      <c r="C448" s="36">
        <v>91.69</v>
      </c>
      <c r="D448" s="9">
        <v>92.02</v>
      </c>
      <c r="E448" s="9">
        <v>93.23</v>
      </c>
      <c r="F448" s="9">
        <v>68.92</v>
      </c>
      <c r="G448" s="4">
        <v>88.6</v>
      </c>
      <c r="H448" s="10">
        <v>643871</v>
      </c>
      <c r="I448" s="4"/>
      <c r="J448" s="32">
        <f t="shared" si="54"/>
        <v>109.06314756243866</v>
      </c>
      <c r="K448" s="32">
        <f t="shared" si="55"/>
        <v>0.35990838695605376</v>
      </c>
      <c r="L448" s="33">
        <f t="shared" si="56"/>
        <v>0.35990838695605376</v>
      </c>
      <c r="M448" s="3"/>
      <c r="N448" s="34">
        <f t="shared" si="57"/>
        <v>73.86609071274286</v>
      </c>
      <c r="O448" s="38" t="str">
        <f t="shared" si="58"/>
        <v/>
      </c>
      <c r="P448" s="48" t="str">
        <f t="shared" si="59"/>
        <v/>
      </c>
      <c r="Q448" s="35">
        <f t="shared" si="60"/>
        <v>35.272780034822993</v>
      </c>
      <c r="R448" s="45">
        <f t="shared" si="62"/>
        <v>1.3149315366224767</v>
      </c>
      <c r="S448" s="33">
        <f t="shared" si="61"/>
        <v>95.022624434389115</v>
      </c>
      <c r="T448" s="101" t="s">
        <v>2023</v>
      </c>
    </row>
    <row r="449" spans="1:20" ht="24" customHeight="1">
      <c r="A449" s="90" t="s">
        <v>547</v>
      </c>
      <c r="B449" s="90" t="s">
        <v>1310</v>
      </c>
      <c r="C449" s="36">
        <v>51.56</v>
      </c>
      <c r="D449" s="9">
        <v>51.25</v>
      </c>
      <c r="E449" s="9">
        <v>52.42</v>
      </c>
      <c r="F449" s="9">
        <v>28.79</v>
      </c>
      <c r="G449" s="4">
        <v>42.51</v>
      </c>
      <c r="H449" s="10">
        <v>12160771</v>
      </c>
      <c r="I449" s="4"/>
      <c r="J449" s="32">
        <f t="shared" si="54"/>
        <v>193.94879751745538</v>
      </c>
      <c r="K449" s="32">
        <f t="shared" si="55"/>
        <v>-0.6012412723041205</v>
      </c>
      <c r="L449" s="33">
        <f t="shared" si="56"/>
        <v>-0.6012412723041205</v>
      </c>
      <c r="M449" s="3"/>
      <c r="N449" s="34">
        <f t="shared" si="57"/>
        <v>88.193743693239142</v>
      </c>
      <c r="O449" s="38" t="str">
        <f t="shared" si="58"/>
        <v/>
      </c>
      <c r="P449" s="48" t="str">
        <f t="shared" si="59"/>
        <v/>
      </c>
      <c r="Q449" s="35">
        <f t="shared" si="60"/>
        <v>82.07711010767629</v>
      </c>
      <c r="R449" s="45">
        <f t="shared" si="62"/>
        <v>2.2829268292682947</v>
      </c>
      <c r="S449" s="33">
        <f t="shared" si="61"/>
        <v>95.048666948793894</v>
      </c>
      <c r="T449" s="101" t="s">
        <v>2023</v>
      </c>
    </row>
    <row r="450" spans="1:20" ht="24" customHeight="1">
      <c r="A450" s="90" t="s">
        <v>686</v>
      </c>
      <c r="B450" s="90" t="s">
        <v>1449</v>
      </c>
      <c r="C450" s="36">
        <v>145.26</v>
      </c>
      <c r="D450" s="9">
        <v>144.91</v>
      </c>
      <c r="E450" s="9">
        <v>148.15</v>
      </c>
      <c r="F450" s="9">
        <v>82.52</v>
      </c>
      <c r="G450" s="4">
        <v>132.76</v>
      </c>
      <c r="H450" s="10">
        <v>391217</v>
      </c>
      <c r="I450" s="4"/>
      <c r="J450" s="32">
        <f t="shared" si="54"/>
        <v>68.842076277020524</v>
      </c>
      <c r="K450" s="32">
        <f t="shared" si="55"/>
        <v>-0.24094726696957114</v>
      </c>
      <c r="L450" s="33">
        <f t="shared" si="56"/>
        <v>-0.24094726696957114</v>
      </c>
      <c r="M450" s="3"/>
      <c r="N450" s="34">
        <f t="shared" si="57"/>
        <v>78.947368421052587</v>
      </c>
      <c r="O450" s="38" t="str">
        <f t="shared" si="58"/>
        <v/>
      </c>
      <c r="P450" s="48" t="str">
        <f t="shared" si="59"/>
        <v/>
      </c>
      <c r="Q450" s="35">
        <f t="shared" si="60"/>
        <v>79.532234609791573</v>
      </c>
      <c r="R450" s="45">
        <f t="shared" si="62"/>
        <v>2.2358705403353829</v>
      </c>
      <c r="S450" s="33">
        <f t="shared" si="61"/>
        <v>95.063233277464562</v>
      </c>
      <c r="T450" s="101" t="s">
        <v>2023</v>
      </c>
    </row>
    <row r="451" spans="1:20" ht="24" customHeight="1">
      <c r="A451" s="90" t="s">
        <v>712</v>
      </c>
      <c r="B451" s="90" t="s">
        <v>937</v>
      </c>
      <c r="C451" s="36">
        <v>159.74</v>
      </c>
      <c r="D451" s="9">
        <v>160.1</v>
      </c>
      <c r="E451" s="9">
        <v>162.19</v>
      </c>
      <c r="F451" s="9">
        <v>119.54</v>
      </c>
      <c r="G451" s="4">
        <v>147.97</v>
      </c>
      <c r="H451" s="10">
        <v>593068</v>
      </c>
      <c r="I451" s="4"/>
      <c r="J451" s="32">
        <f t="shared" ref="J451:J500" si="63">10000/C451</f>
        <v>62.601727807687489</v>
      </c>
      <c r="K451" s="32">
        <f t="shared" ref="K451:K500" si="64">IF(ISERROR(D451/C451),0,100*(D451/C451-1))</f>
        <v>0.22536622010767005</v>
      </c>
      <c r="L451" s="33">
        <f t="shared" ref="L451:L500" si="65">IF(ISERROR(D451/C451),0,100*(D451/C451-1))</f>
        <v>0.22536622010767005</v>
      </c>
      <c r="M451" s="3"/>
      <c r="N451" s="34">
        <f t="shared" ref="N451:N500" si="66">IF(AND(E451&gt;G451,E451&gt;D451),100*(D451-G451)/(E451-G451),IF(D451&gt;=E451,100,""))</f>
        <v>85.302390998593509</v>
      </c>
      <c r="O451" s="38" t="str">
        <f t="shared" ref="O451:O500" si="67">IF(Q451&gt;50,IF(D451&gt;E451,100*(D451/E451 -1),IF(D451&lt;F451,100*(D451/F451-1),"")),"")</f>
        <v/>
      </c>
      <c r="P451" s="48" t="str">
        <f t="shared" ref="P451:P500" si="68">IF(AND(Q451&gt;$Q$1,S451&gt;=100),1,IF(AND(Q451&gt;$Q$1,S451&lt;=0),-1,""))</f>
        <v/>
      </c>
      <c r="Q451" s="35">
        <f t="shared" ref="Q451:Q500" si="69">IF(ISERROR(E451/F451),0,100*(E451/F451-1))</f>
        <v>35.678433996988446</v>
      </c>
      <c r="R451" s="45">
        <f t="shared" si="62"/>
        <v>1.3054341036851991</v>
      </c>
      <c r="S451" s="33">
        <f t="shared" ref="S451:S500" si="70">IF(D451&gt;F451,100*(D451-F451)/(E451-F451),IF(D451&gt;F451,100*(D451-F451)/(E451-F451),0))</f>
        <v>95.099648300117224</v>
      </c>
      <c r="T451" s="101" t="s">
        <v>2023</v>
      </c>
    </row>
    <row r="452" spans="1:20" ht="24" customHeight="1">
      <c r="A452" s="90" t="s">
        <v>779</v>
      </c>
      <c r="B452" s="90" t="s">
        <v>1385</v>
      </c>
      <c r="C452" s="36">
        <v>117.19</v>
      </c>
      <c r="D452" s="9">
        <v>117.91</v>
      </c>
      <c r="E452" s="9">
        <v>119.24</v>
      </c>
      <c r="F452" s="9">
        <v>91.11</v>
      </c>
      <c r="G452" s="4">
        <v>110.86</v>
      </c>
      <c r="H452" s="10">
        <v>4007641</v>
      </c>
      <c r="I452" s="4"/>
      <c r="J452" s="32">
        <f t="shared" si="63"/>
        <v>85.331512927724205</v>
      </c>
      <c r="K452" s="32">
        <f t="shared" si="64"/>
        <v>0.61438689307962147</v>
      </c>
      <c r="L452" s="33">
        <f t="shared" si="65"/>
        <v>0.61438689307962147</v>
      </c>
      <c r="M452" s="3"/>
      <c r="N452" s="34">
        <f t="shared" si="66"/>
        <v>84.128878281622931</v>
      </c>
      <c r="O452" s="38" t="str">
        <f t="shared" si="67"/>
        <v/>
      </c>
      <c r="P452" s="48" t="str">
        <f t="shared" si="68"/>
        <v/>
      </c>
      <c r="Q452" s="35">
        <f t="shared" si="69"/>
        <v>30.874766765448356</v>
      </c>
      <c r="R452" s="45">
        <f t="shared" si="62"/>
        <v>1.1279789670087359</v>
      </c>
      <c r="S452" s="33">
        <f t="shared" si="70"/>
        <v>95.271951653039466</v>
      </c>
      <c r="T452" s="101" t="s">
        <v>2023</v>
      </c>
    </row>
    <row r="453" spans="1:20" ht="24" customHeight="1">
      <c r="A453" s="90" t="s">
        <v>1239</v>
      </c>
      <c r="B453" s="90" t="s">
        <v>1232</v>
      </c>
      <c r="C453" s="36">
        <v>14.87</v>
      </c>
      <c r="D453" s="9">
        <v>14.82</v>
      </c>
      <c r="E453" s="9">
        <v>15.01</v>
      </c>
      <c r="F453" s="9">
        <v>10.85</v>
      </c>
      <c r="G453" s="4">
        <v>12.76</v>
      </c>
      <c r="H453" s="10">
        <v>222455</v>
      </c>
      <c r="I453" s="4"/>
      <c r="J453" s="32">
        <f t="shared" si="63"/>
        <v>672.4949562878279</v>
      </c>
      <c r="K453" s="32">
        <f t="shared" si="64"/>
        <v>-0.33624747814390288</v>
      </c>
      <c r="L453" s="33">
        <f t="shared" si="65"/>
        <v>-0.33624747814390288</v>
      </c>
      <c r="M453" s="3"/>
      <c r="N453" s="34">
        <f t="shared" si="66"/>
        <v>91.555555555555586</v>
      </c>
      <c r="O453" s="38" t="str">
        <f t="shared" si="67"/>
        <v/>
      </c>
      <c r="P453" s="48" t="str">
        <f t="shared" si="68"/>
        <v/>
      </c>
      <c r="Q453" s="35">
        <f t="shared" si="69"/>
        <v>38.341013824884797</v>
      </c>
      <c r="R453" s="45">
        <f t="shared" si="62"/>
        <v>1.2820512820512775</v>
      </c>
      <c r="S453" s="33">
        <f t="shared" si="70"/>
        <v>95.432692307692321</v>
      </c>
      <c r="T453" s="101" t="s">
        <v>2023</v>
      </c>
    </row>
    <row r="454" spans="1:20" ht="24" customHeight="1">
      <c r="A454" s="90" t="s">
        <v>121</v>
      </c>
      <c r="B454" s="90" t="s">
        <v>240</v>
      </c>
      <c r="C454" s="9">
        <v>381.55</v>
      </c>
      <c r="D454" s="9">
        <v>386.63</v>
      </c>
      <c r="E454" s="9">
        <v>393.42</v>
      </c>
      <c r="F454" s="9">
        <v>241.17</v>
      </c>
      <c r="G454" s="4">
        <v>352.48</v>
      </c>
      <c r="H454" s="10">
        <v>552309</v>
      </c>
      <c r="I454" s="4"/>
      <c r="J454" s="3">
        <f t="shared" si="63"/>
        <v>26.208884811951251</v>
      </c>
      <c r="K454" s="3">
        <f t="shared" si="64"/>
        <v>1.3314113484471202</v>
      </c>
      <c r="L454" s="9">
        <f t="shared" si="65"/>
        <v>1.3314113484471202</v>
      </c>
      <c r="M454" s="3"/>
      <c r="N454" s="4">
        <f t="shared" si="66"/>
        <v>83.414753297508497</v>
      </c>
      <c r="O454" s="39" t="str">
        <f t="shared" si="67"/>
        <v/>
      </c>
      <c r="P454" s="48" t="str">
        <f t="shared" si="68"/>
        <v/>
      </c>
      <c r="Q454" s="21">
        <f t="shared" si="69"/>
        <v>63.129742505286735</v>
      </c>
      <c r="R454" s="45">
        <f t="shared" si="62"/>
        <v>1.7562010190621535</v>
      </c>
      <c r="S454" s="100">
        <f t="shared" si="70"/>
        <v>95.540229885057457</v>
      </c>
      <c r="T454" s="101" t="s">
        <v>2023</v>
      </c>
    </row>
    <row r="455" spans="1:20" ht="24" customHeight="1">
      <c r="A455" s="90" t="s">
        <v>1313</v>
      </c>
      <c r="B455" s="90" t="s">
        <v>1314</v>
      </c>
      <c r="C455" s="36">
        <v>152.78</v>
      </c>
      <c r="D455" s="9">
        <v>150.83000000000001</v>
      </c>
      <c r="E455" s="9">
        <v>153.22</v>
      </c>
      <c r="F455" s="9">
        <v>99.4</v>
      </c>
      <c r="G455" s="4">
        <v>135.4</v>
      </c>
      <c r="H455" s="10">
        <v>600319</v>
      </c>
      <c r="I455" s="4"/>
      <c r="J455" s="32">
        <f t="shared" si="63"/>
        <v>65.453593402277789</v>
      </c>
      <c r="K455" s="32">
        <f t="shared" si="64"/>
        <v>-1.2763450713444091</v>
      </c>
      <c r="L455" s="33">
        <f t="shared" si="65"/>
        <v>-1.2763450713444091</v>
      </c>
      <c r="M455" s="3"/>
      <c r="N455" s="34">
        <f t="shared" si="66"/>
        <v>86.58810325476999</v>
      </c>
      <c r="O455" s="38" t="str">
        <f t="shared" si="67"/>
        <v/>
      </c>
      <c r="P455" s="48" t="str">
        <f t="shared" si="68"/>
        <v/>
      </c>
      <c r="Q455" s="35">
        <f t="shared" si="69"/>
        <v>54.144869215291735</v>
      </c>
      <c r="R455" s="45">
        <f t="shared" si="62"/>
        <v>1.5845654047603075</v>
      </c>
      <c r="S455" s="33">
        <f t="shared" si="70"/>
        <v>95.559271646228197</v>
      </c>
      <c r="T455" s="101" t="s">
        <v>2023</v>
      </c>
    </row>
    <row r="456" spans="1:20" ht="24" customHeight="1">
      <c r="A456" s="90" t="s">
        <v>619</v>
      </c>
      <c r="B456" s="90" t="s">
        <v>1365</v>
      </c>
      <c r="C456" s="36">
        <v>108.05500000000001</v>
      </c>
      <c r="D456" s="9">
        <v>109.36</v>
      </c>
      <c r="E456" s="9">
        <v>110.88</v>
      </c>
      <c r="F456" s="9">
        <v>75.91</v>
      </c>
      <c r="G456" s="4">
        <v>99.13</v>
      </c>
      <c r="H456" s="10">
        <v>936198</v>
      </c>
      <c r="I456" s="4"/>
      <c r="J456" s="32">
        <f t="shared" si="63"/>
        <v>92.545462958678442</v>
      </c>
      <c r="K456" s="32">
        <f t="shared" si="64"/>
        <v>1.2077182916107487</v>
      </c>
      <c r="L456" s="33">
        <f t="shared" si="65"/>
        <v>1.2077182916107487</v>
      </c>
      <c r="M456" s="3"/>
      <c r="N456" s="34">
        <f t="shared" si="66"/>
        <v>87.063829787234084</v>
      </c>
      <c r="O456" s="38" t="str">
        <f t="shared" si="67"/>
        <v/>
      </c>
      <c r="P456" s="48" t="str">
        <f t="shared" si="68"/>
        <v/>
      </c>
      <c r="Q456" s="35">
        <f t="shared" si="69"/>
        <v>46.067711763930966</v>
      </c>
      <c r="R456" s="45">
        <f t="shared" si="62"/>
        <v>1.3899049012435993</v>
      </c>
      <c r="S456" s="33">
        <f t="shared" si="70"/>
        <v>95.653417214755521</v>
      </c>
      <c r="T456" s="101" t="s">
        <v>2023</v>
      </c>
    </row>
    <row r="457" spans="1:20" ht="24" customHeight="1">
      <c r="A457" s="90" t="s">
        <v>139</v>
      </c>
      <c r="B457" s="90" t="s">
        <v>177</v>
      </c>
      <c r="C457" s="31">
        <v>217.95</v>
      </c>
      <c r="D457" s="9">
        <v>220.04</v>
      </c>
      <c r="E457" s="9">
        <v>223.45</v>
      </c>
      <c r="F457" s="9">
        <v>144.75</v>
      </c>
      <c r="G457" s="4">
        <v>196.18</v>
      </c>
      <c r="H457" s="10">
        <v>351474</v>
      </c>
      <c r="I457" s="4"/>
      <c r="J457" s="32">
        <f t="shared" si="63"/>
        <v>45.882083046570315</v>
      </c>
      <c r="K457" s="32">
        <f t="shared" si="64"/>
        <v>0.95893553567332201</v>
      </c>
      <c r="L457" s="33">
        <f t="shared" si="65"/>
        <v>0.95893553567332201</v>
      </c>
      <c r="M457" s="3"/>
      <c r="N457" s="34">
        <f t="shared" si="66"/>
        <v>87.495416208287509</v>
      </c>
      <c r="O457" s="38" t="str">
        <f t="shared" si="67"/>
        <v/>
      </c>
      <c r="P457" s="48" t="str">
        <f t="shared" si="68"/>
        <v/>
      </c>
      <c r="Q457" s="35">
        <f t="shared" si="69"/>
        <v>54.369602763385139</v>
      </c>
      <c r="R457" s="45">
        <f t="shared" ref="R457:R500" si="71">IF(OR(D457&gt;=E457,D457=0),0,IF(D457&lt;E457,100*(E457/D457-1)))</f>
        <v>1.5497182330485249</v>
      </c>
      <c r="S457" s="33">
        <f t="shared" si="70"/>
        <v>95.667090216010166</v>
      </c>
      <c r="T457" s="101" t="s">
        <v>2023</v>
      </c>
    </row>
    <row r="458" spans="1:20" ht="24" customHeight="1">
      <c r="A458" s="90" t="s">
        <v>1366</v>
      </c>
      <c r="B458" s="90" t="s">
        <v>1367</v>
      </c>
      <c r="C458" s="31">
        <v>23.54</v>
      </c>
      <c r="D458" s="9">
        <v>23.76</v>
      </c>
      <c r="E458" s="9">
        <v>24.09</v>
      </c>
      <c r="F458" s="9">
        <v>16.420000000000002</v>
      </c>
      <c r="G458" s="4">
        <v>19.88</v>
      </c>
      <c r="H458" s="10">
        <v>1083077</v>
      </c>
      <c r="I458" s="4"/>
      <c r="J458" s="32">
        <f t="shared" si="63"/>
        <v>424.8088360237893</v>
      </c>
      <c r="K458" s="32">
        <f t="shared" si="64"/>
        <v>0.93457943925234765</v>
      </c>
      <c r="L458" s="33">
        <f t="shared" si="65"/>
        <v>0.93457943925234765</v>
      </c>
      <c r="M458" s="3"/>
      <c r="N458" s="34">
        <f t="shared" si="66"/>
        <v>92.161520190023793</v>
      </c>
      <c r="O458" s="38" t="str">
        <f t="shared" si="67"/>
        <v/>
      </c>
      <c r="P458" s="48" t="str">
        <f t="shared" si="68"/>
        <v/>
      </c>
      <c r="Q458" s="35">
        <f t="shared" si="69"/>
        <v>46.711327649208265</v>
      </c>
      <c r="R458" s="45">
        <f t="shared" si="71"/>
        <v>1.388888888888884</v>
      </c>
      <c r="S458" s="33">
        <f t="shared" si="70"/>
        <v>95.697522816166909</v>
      </c>
      <c r="T458" s="101" t="s">
        <v>2023</v>
      </c>
    </row>
    <row r="459" spans="1:20" ht="24" customHeight="1">
      <c r="A459" s="90" t="s">
        <v>626</v>
      </c>
      <c r="B459" s="90" t="s">
        <v>1448</v>
      </c>
      <c r="C459" s="31">
        <v>94.49</v>
      </c>
      <c r="D459" s="9">
        <v>94.96</v>
      </c>
      <c r="E459" s="9">
        <v>95.7</v>
      </c>
      <c r="F459" s="9">
        <v>78</v>
      </c>
      <c r="G459" s="4">
        <v>87.92</v>
      </c>
      <c r="H459" s="10">
        <v>976717</v>
      </c>
      <c r="I459" s="4"/>
      <c r="J459" s="32">
        <f t="shared" si="63"/>
        <v>105.83130489998942</v>
      </c>
      <c r="K459" s="32">
        <f t="shared" si="64"/>
        <v>0.49740713302994788</v>
      </c>
      <c r="L459" s="33">
        <f t="shared" si="65"/>
        <v>0.49740713302994788</v>
      </c>
      <c r="M459" s="3"/>
      <c r="N459" s="34">
        <f t="shared" si="66"/>
        <v>90.488431876606569</v>
      </c>
      <c r="O459" s="38" t="str">
        <f t="shared" si="67"/>
        <v/>
      </c>
      <c r="P459" s="48" t="str">
        <f t="shared" si="68"/>
        <v/>
      </c>
      <c r="Q459" s="35">
        <f t="shared" si="69"/>
        <v>22.692307692307701</v>
      </c>
      <c r="R459" s="45">
        <f t="shared" si="71"/>
        <v>0.7792754844144989</v>
      </c>
      <c r="S459" s="33">
        <f t="shared" si="70"/>
        <v>95.819209039547971</v>
      </c>
      <c r="T459" s="101" t="s">
        <v>2023</v>
      </c>
    </row>
    <row r="460" spans="1:20" ht="24" customHeight="1">
      <c r="A460" s="90" t="s">
        <v>166</v>
      </c>
      <c r="B460" s="90" t="s">
        <v>1478</v>
      </c>
      <c r="C460" s="31">
        <v>59.04</v>
      </c>
      <c r="D460" s="9">
        <v>59.93</v>
      </c>
      <c r="E460" s="9">
        <v>60.77</v>
      </c>
      <c r="F460" s="9">
        <v>40.54</v>
      </c>
      <c r="G460" s="4">
        <v>54.99</v>
      </c>
      <c r="H460" s="10">
        <v>528803</v>
      </c>
      <c r="I460" s="4"/>
      <c r="J460" s="32">
        <f t="shared" si="63"/>
        <v>169.37669376693768</v>
      </c>
      <c r="K460" s="32">
        <f t="shared" si="64"/>
        <v>1.5074525745257361</v>
      </c>
      <c r="L460" s="33">
        <f t="shared" si="65"/>
        <v>1.5074525745257361</v>
      </c>
      <c r="M460" s="3"/>
      <c r="N460" s="34">
        <f t="shared" si="66"/>
        <v>85.467128027681611</v>
      </c>
      <c r="O460" s="38" t="str">
        <f t="shared" si="67"/>
        <v/>
      </c>
      <c r="P460" s="48" t="str">
        <f t="shared" si="68"/>
        <v/>
      </c>
      <c r="Q460" s="35">
        <f t="shared" si="69"/>
        <v>49.901332017760261</v>
      </c>
      <c r="R460" s="45">
        <f t="shared" si="71"/>
        <v>1.4016352411146293</v>
      </c>
      <c r="S460" s="33">
        <f t="shared" si="70"/>
        <v>95.847750865051879</v>
      </c>
      <c r="T460" s="101" t="s">
        <v>2023</v>
      </c>
    </row>
    <row r="461" spans="1:20" ht="24" customHeight="1">
      <c r="A461" s="90" t="s">
        <v>146</v>
      </c>
      <c r="B461" s="90" t="s">
        <v>1501</v>
      </c>
      <c r="C461" s="31">
        <v>128.55000000000001</v>
      </c>
      <c r="D461" s="9">
        <v>128.66</v>
      </c>
      <c r="E461" s="9">
        <v>130.28</v>
      </c>
      <c r="F461" s="9">
        <v>91.21</v>
      </c>
      <c r="G461" s="4">
        <v>117.08</v>
      </c>
      <c r="H461" s="10">
        <v>119330</v>
      </c>
      <c r="I461" s="4"/>
      <c r="J461" s="32">
        <f t="shared" si="63"/>
        <v>77.790742901594697</v>
      </c>
      <c r="K461" s="32">
        <f t="shared" si="64"/>
        <v>8.5569817191744058E-2</v>
      </c>
      <c r="L461" s="33">
        <f t="shared" si="65"/>
        <v>8.5569817191744058E-2</v>
      </c>
      <c r="M461" s="3"/>
      <c r="N461" s="34">
        <f t="shared" si="66"/>
        <v>87.727272727272691</v>
      </c>
      <c r="O461" s="38" t="str">
        <f t="shared" si="67"/>
        <v/>
      </c>
      <c r="P461" s="48" t="str">
        <f t="shared" si="68"/>
        <v/>
      </c>
      <c r="Q461" s="35">
        <f t="shared" si="69"/>
        <v>42.835215436903852</v>
      </c>
      <c r="R461" s="45">
        <f t="shared" si="71"/>
        <v>1.2591325975439105</v>
      </c>
      <c r="S461" s="33">
        <f t="shared" si="70"/>
        <v>95.853596109546956</v>
      </c>
      <c r="T461" s="101" t="s">
        <v>2023</v>
      </c>
    </row>
    <row r="462" spans="1:20" ht="24" customHeight="1">
      <c r="A462" s="90" t="s">
        <v>591</v>
      </c>
      <c r="B462" s="90" t="s">
        <v>1369</v>
      </c>
      <c r="C462" s="31">
        <v>111.36</v>
      </c>
      <c r="D462" s="9">
        <v>111.94</v>
      </c>
      <c r="E462" s="9">
        <v>113.37</v>
      </c>
      <c r="F462" s="9">
        <v>78.78</v>
      </c>
      <c r="G462" s="4">
        <v>105.74</v>
      </c>
      <c r="H462" s="10">
        <v>533071</v>
      </c>
      <c r="I462" s="4"/>
      <c r="J462" s="32">
        <f t="shared" si="63"/>
        <v>89.798850574712645</v>
      </c>
      <c r="K462" s="32">
        <f t="shared" si="64"/>
        <v>0.52083333333332593</v>
      </c>
      <c r="L462" s="33">
        <f t="shared" si="65"/>
        <v>0.52083333333332593</v>
      </c>
      <c r="M462" s="3"/>
      <c r="N462" s="34">
        <f t="shared" si="66"/>
        <v>81.258191349934393</v>
      </c>
      <c r="O462" s="38" t="str">
        <f t="shared" si="67"/>
        <v/>
      </c>
      <c r="P462" s="48" t="str">
        <f t="shared" si="68"/>
        <v/>
      </c>
      <c r="Q462" s="35">
        <f t="shared" si="69"/>
        <v>43.907083015993905</v>
      </c>
      <c r="R462" s="45">
        <f t="shared" si="71"/>
        <v>1.2774700732535393</v>
      </c>
      <c r="S462" s="33">
        <f t="shared" si="70"/>
        <v>95.86585718415725</v>
      </c>
      <c r="T462" s="101" t="s">
        <v>2023</v>
      </c>
    </row>
    <row r="463" spans="1:20" ht="24" customHeight="1">
      <c r="A463" s="90" t="s">
        <v>443</v>
      </c>
      <c r="B463" s="90" t="s">
        <v>1222</v>
      </c>
      <c r="C463" s="31">
        <v>50.48</v>
      </c>
      <c r="D463" s="9">
        <v>50.44</v>
      </c>
      <c r="E463" s="9">
        <v>51.39</v>
      </c>
      <c r="F463" s="9">
        <v>28.39</v>
      </c>
      <c r="G463" s="4">
        <v>36.950000000000003</v>
      </c>
      <c r="H463" s="10">
        <v>33661257</v>
      </c>
      <c r="I463" s="4"/>
      <c r="J463" s="32">
        <f t="shared" si="63"/>
        <v>198.09825673534075</v>
      </c>
      <c r="K463" s="32">
        <f t="shared" si="64"/>
        <v>-7.9239302694134039E-2</v>
      </c>
      <c r="L463" s="33">
        <f t="shared" si="65"/>
        <v>-7.9239302694134039E-2</v>
      </c>
      <c r="M463" s="3"/>
      <c r="N463" s="34">
        <f t="shared" si="66"/>
        <v>93.421052631578931</v>
      </c>
      <c r="O463" s="38" t="str">
        <f t="shared" si="67"/>
        <v/>
      </c>
      <c r="P463" s="48" t="str">
        <f t="shared" si="68"/>
        <v/>
      </c>
      <c r="Q463" s="35">
        <f t="shared" si="69"/>
        <v>81.014441704825629</v>
      </c>
      <c r="R463" s="45">
        <f t="shared" si="71"/>
        <v>1.883425852498033</v>
      </c>
      <c r="S463" s="33">
        <f t="shared" si="70"/>
        <v>95.869565217391283</v>
      </c>
      <c r="T463" s="101" t="s">
        <v>2024</v>
      </c>
    </row>
    <row r="464" spans="1:20" ht="24" customHeight="1">
      <c r="A464" s="90" t="s">
        <v>114</v>
      </c>
      <c r="B464" s="90" t="s">
        <v>1469</v>
      </c>
      <c r="C464" s="31">
        <v>425</v>
      </c>
      <c r="D464" s="9">
        <v>425</v>
      </c>
      <c r="E464" s="9">
        <v>431.43</v>
      </c>
      <c r="F464" s="9">
        <v>272.91000000000003</v>
      </c>
      <c r="G464" s="4">
        <v>391.28</v>
      </c>
      <c r="H464" s="10">
        <v>297362</v>
      </c>
      <c r="I464" s="4"/>
      <c r="J464" s="32">
        <f t="shared" si="63"/>
        <v>23.529411764705884</v>
      </c>
      <c r="K464" s="32">
        <f t="shared" si="64"/>
        <v>0</v>
      </c>
      <c r="L464" s="33">
        <f t="shared" si="65"/>
        <v>0</v>
      </c>
      <c r="M464" s="3"/>
      <c r="N464" s="34">
        <f t="shared" si="66"/>
        <v>83.985056039850562</v>
      </c>
      <c r="O464" s="38" t="str">
        <f t="shared" si="67"/>
        <v/>
      </c>
      <c r="P464" s="48" t="str">
        <f t="shared" si="68"/>
        <v/>
      </c>
      <c r="Q464" s="35">
        <f t="shared" si="69"/>
        <v>58.085082994393744</v>
      </c>
      <c r="R464" s="45">
        <f t="shared" si="71"/>
        <v>1.5129411764705836</v>
      </c>
      <c r="S464" s="33">
        <f t="shared" si="70"/>
        <v>95.943729497855159</v>
      </c>
      <c r="T464" s="101" t="s">
        <v>2023</v>
      </c>
    </row>
    <row r="465" spans="1:20" ht="24" customHeight="1">
      <c r="A465" s="90" t="s">
        <v>482</v>
      </c>
      <c r="B465" s="90" t="s">
        <v>831</v>
      </c>
      <c r="C465" s="31">
        <v>108.97</v>
      </c>
      <c r="D465" s="9">
        <v>108.94</v>
      </c>
      <c r="E465" s="9">
        <v>110.94</v>
      </c>
      <c r="F465" s="9">
        <v>60.15</v>
      </c>
      <c r="G465" s="4">
        <v>83.32</v>
      </c>
      <c r="H465" s="10">
        <v>1510370</v>
      </c>
      <c r="I465" s="4"/>
      <c r="J465" s="32">
        <f t="shared" si="63"/>
        <v>91.768376617417644</v>
      </c>
      <c r="K465" s="32">
        <f t="shared" si="64"/>
        <v>-2.7530512985229905E-2</v>
      </c>
      <c r="L465" s="33">
        <f t="shared" si="65"/>
        <v>-2.7530512985229905E-2</v>
      </c>
      <c r="M465" s="3"/>
      <c r="N465" s="34">
        <f t="shared" si="66"/>
        <v>92.758870383779865</v>
      </c>
      <c r="O465" s="38" t="str">
        <f t="shared" si="67"/>
        <v/>
      </c>
      <c r="P465" s="48" t="str">
        <f t="shared" si="68"/>
        <v/>
      </c>
      <c r="Q465" s="35">
        <f t="shared" si="69"/>
        <v>84.438902743142137</v>
      </c>
      <c r="R465" s="45">
        <f t="shared" si="71"/>
        <v>1.8358729575913335</v>
      </c>
      <c r="S465" s="33">
        <f t="shared" si="70"/>
        <v>96.062216971844848</v>
      </c>
      <c r="T465" s="101" t="s">
        <v>2023</v>
      </c>
    </row>
    <row r="466" spans="1:20" s="37" customFormat="1" ht="24" customHeight="1">
      <c r="A466" s="90" t="s">
        <v>122</v>
      </c>
      <c r="B466" s="90" t="s">
        <v>1438</v>
      </c>
      <c r="C466" s="41">
        <v>56.6</v>
      </c>
      <c r="D466" s="41">
        <v>56.76</v>
      </c>
      <c r="E466" s="41">
        <v>57.58</v>
      </c>
      <c r="F466" s="41">
        <v>36.159999999999997</v>
      </c>
      <c r="G466" s="42">
        <v>53.39</v>
      </c>
      <c r="H466" s="43">
        <v>899019</v>
      </c>
      <c r="I466" s="42"/>
      <c r="J466" s="44">
        <f t="shared" si="63"/>
        <v>176.67844522968198</v>
      </c>
      <c r="K466" s="44">
        <f t="shared" si="64"/>
        <v>0.28268551236747541</v>
      </c>
      <c r="L466" s="41">
        <f t="shared" si="65"/>
        <v>0.28268551236747541</v>
      </c>
      <c r="M466" s="44"/>
      <c r="N466" s="42">
        <f t="shared" si="66"/>
        <v>80.429594272076358</v>
      </c>
      <c r="O466" s="91" t="str">
        <f t="shared" si="67"/>
        <v/>
      </c>
      <c r="P466" s="48" t="str">
        <f t="shared" si="68"/>
        <v/>
      </c>
      <c r="Q466" s="92">
        <f t="shared" si="69"/>
        <v>59.236725663716825</v>
      </c>
      <c r="R466" s="45">
        <f t="shared" si="71"/>
        <v>1.4446793516560863</v>
      </c>
      <c r="S466" s="100">
        <f t="shared" si="70"/>
        <v>96.171802054154995</v>
      </c>
      <c r="T466" s="101" t="s">
        <v>2023</v>
      </c>
    </row>
    <row r="467" spans="1:20" ht="24" customHeight="1">
      <c r="A467" s="90" t="s">
        <v>149</v>
      </c>
      <c r="B467" s="90" t="s">
        <v>1492</v>
      </c>
      <c r="C467" s="36">
        <v>322.18</v>
      </c>
      <c r="D467" s="9">
        <v>324.02</v>
      </c>
      <c r="E467" s="9">
        <v>327.43</v>
      </c>
      <c r="F467" s="9">
        <v>235.51</v>
      </c>
      <c r="G467" s="4">
        <v>294.74</v>
      </c>
      <c r="H467" s="10">
        <v>166816</v>
      </c>
      <c r="I467" s="4"/>
      <c r="J467" s="32">
        <f t="shared" si="63"/>
        <v>31.038549878949656</v>
      </c>
      <c r="K467" s="32">
        <f t="shared" si="64"/>
        <v>0.57110931777266671</v>
      </c>
      <c r="L467" s="33">
        <f t="shared" si="65"/>
        <v>0.57110931777266671</v>
      </c>
      <c r="M467" s="3"/>
      <c r="N467" s="34">
        <f t="shared" si="66"/>
        <v>89.56867543591305</v>
      </c>
      <c r="O467" s="38" t="str">
        <f t="shared" si="67"/>
        <v/>
      </c>
      <c r="P467" s="48" t="str">
        <f t="shared" si="68"/>
        <v/>
      </c>
      <c r="Q467" s="35">
        <f t="shared" si="69"/>
        <v>39.030189800857727</v>
      </c>
      <c r="R467" s="45">
        <f t="shared" si="71"/>
        <v>1.0524041725819444</v>
      </c>
      <c r="S467" s="33">
        <f t="shared" si="70"/>
        <v>96.290252393385529</v>
      </c>
      <c r="T467" s="101" t="s">
        <v>2023</v>
      </c>
    </row>
    <row r="468" spans="1:20" ht="24" customHeight="1">
      <c r="A468" s="90" t="s">
        <v>749</v>
      </c>
      <c r="B468" s="90" t="s">
        <v>941</v>
      </c>
      <c r="C468" s="36">
        <v>47.59</v>
      </c>
      <c r="D468" s="9">
        <v>47.63</v>
      </c>
      <c r="E468" s="9">
        <v>48.1</v>
      </c>
      <c r="F468" s="9">
        <v>35.33</v>
      </c>
      <c r="G468" s="4">
        <v>42.91</v>
      </c>
      <c r="H468" s="10">
        <v>1000110</v>
      </c>
      <c r="I468" s="4"/>
      <c r="J468" s="32">
        <f t="shared" si="63"/>
        <v>210.1281781886951</v>
      </c>
      <c r="K468" s="32">
        <f t="shared" si="64"/>
        <v>8.4051271275487061E-2</v>
      </c>
      <c r="L468" s="33">
        <f t="shared" si="65"/>
        <v>8.4051271275487061E-2</v>
      </c>
      <c r="M468" s="3"/>
      <c r="N468" s="34">
        <f t="shared" si="66"/>
        <v>90.944123314065536</v>
      </c>
      <c r="O468" s="38" t="str">
        <f t="shared" si="67"/>
        <v/>
      </c>
      <c r="P468" s="48" t="str">
        <f t="shared" si="68"/>
        <v/>
      </c>
      <c r="Q468" s="35">
        <f t="shared" si="69"/>
        <v>36.144919332012471</v>
      </c>
      <c r="R468" s="45">
        <f t="shared" si="71"/>
        <v>0.98677304220029516</v>
      </c>
      <c r="S468" s="33">
        <f t="shared" si="70"/>
        <v>96.31949882537198</v>
      </c>
      <c r="T468" s="101" t="s">
        <v>2023</v>
      </c>
    </row>
    <row r="469" spans="1:20" ht="24" customHeight="1">
      <c r="A469" s="90" t="s">
        <v>112</v>
      </c>
      <c r="B469" s="90" t="s">
        <v>226</v>
      </c>
      <c r="C469" s="36">
        <v>59.71</v>
      </c>
      <c r="D469" s="9">
        <v>59.99</v>
      </c>
      <c r="E469" s="9">
        <v>60.65</v>
      </c>
      <c r="F469" s="9">
        <v>42.5</v>
      </c>
      <c r="G469" s="4">
        <v>54.95</v>
      </c>
      <c r="H469" s="10">
        <v>1754066</v>
      </c>
      <c r="I469" s="4"/>
      <c r="J469" s="32">
        <f t="shared" si="63"/>
        <v>167.47613465081227</v>
      </c>
      <c r="K469" s="32">
        <f t="shared" si="64"/>
        <v>0.46893317702227932</v>
      </c>
      <c r="L469" s="33">
        <f t="shared" si="65"/>
        <v>0.46893317702227932</v>
      </c>
      <c r="M469" s="3"/>
      <c r="N469" s="34">
        <f t="shared" si="66"/>
        <v>88.421052631578988</v>
      </c>
      <c r="O469" s="38" t="str">
        <f t="shared" si="67"/>
        <v/>
      </c>
      <c r="P469" s="48" t="str">
        <f t="shared" si="68"/>
        <v/>
      </c>
      <c r="Q469" s="35">
        <f t="shared" si="69"/>
        <v>42.705882352941174</v>
      </c>
      <c r="R469" s="45">
        <f t="shared" si="71"/>
        <v>1.1001833638939695</v>
      </c>
      <c r="S469" s="33">
        <f t="shared" si="70"/>
        <v>96.363636363636388</v>
      </c>
      <c r="T469" s="101" t="s">
        <v>2023</v>
      </c>
    </row>
    <row r="470" spans="1:20" ht="24" customHeight="1">
      <c r="A470" s="90" t="s">
        <v>623</v>
      </c>
      <c r="B470" s="90" t="s">
        <v>1387</v>
      </c>
      <c r="C470" s="36">
        <v>56.7</v>
      </c>
      <c r="D470" s="9">
        <v>56.75</v>
      </c>
      <c r="E470" s="9">
        <v>57.31</v>
      </c>
      <c r="F470" s="9">
        <v>41.49</v>
      </c>
      <c r="G470" s="4">
        <v>53.07</v>
      </c>
      <c r="H470" s="10">
        <v>1487278</v>
      </c>
      <c r="I470" s="4"/>
      <c r="J470" s="32">
        <f t="shared" si="63"/>
        <v>176.3668430335097</v>
      </c>
      <c r="K470" s="32">
        <f t="shared" si="64"/>
        <v>8.818342151675207E-2</v>
      </c>
      <c r="L470" s="33">
        <f t="shared" si="65"/>
        <v>8.818342151675207E-2</v>
      </c>
      <c r="M470" s="3"/>
      <c r="N470" s="34">
        <f t="shared" si="66"/>
        <v>86.792452830188637</v>
      </c>
      <c r="O470" s="38" t="str">
        <f t="shared" si="67"/>
        <v/>
      </c>
      <c r="P470" s="48" t="str">
        <f t="shared" si="68"/>
        <v/>
      </c>
      <c r="Q470" s="35">
        <f t="shared" si="69"/>
        <v>38.129669799951806</v>
      </c>
      <c r="R470" s="45">
        <f t="shared" si="71"/>
        <v>0.98678414096917688</v>
      </c>
      <c r="S470" s="33">
        <f t="shared" si="70"/>
        <v>96.460176991150433</v>
      </c>
      <c r="T470" s="101" t="s">
        <v>2023</v>
      </c>
    </row>
    <row r="471" spans="1:20" ht="24" customHeight="1">
      <c r="A471" s="90" t="s">
        <v>594</v>
      </c>
      <c r="B471" s="90" t="s">
        <v>1361</v>
      </c>
      <c r="C471" s="9">
        <v>95.99</v>
      </c>
      <c r="D471" s="9">
        <v>97</v>
      </c>
      <c r="E471" s="9">
        <v>97.99</v>
      </c>
      <c r="F471" s="9">
        <v>69.84</v>
      </c>
      <c r="G471" s="4">
        <v>91.15</v>
      </c>
      <c r="H471" s="10">
        <v>570468</v>
      </c>
      <c r="I471" s="4"/>
      <c r="J471" s="3">
        <f t="shared" si="63"/>
        <v>104.17751849150953</v>
      </c>
      <c r="K471" s="3">
        <f t="shared" si="64"/>
        <v>1.0521929367642624</v>
      </c>
      <c r="L471" s="9">
        <f t="shared" si="65"/>
        <v>1.0521929367642624</v>
      </c>
      <c r="M471" s="3"/>
      <c r="N471" s="4">
        <f t="shared" si="66"/>
        <v>85.526315789473742</v>
      </c>
      <c r="O471" s="39" t="str">
        <f t="shared" si="67"/>
        <v/>
      </c>
      <c r="P471" s="48" t="str">
        <f t="shared" si="68"/>
        <v/>
      </c>
      <c r="Q471" s="21">
        <f t="shared" si="69"/>
        <v>40.306414662084755</v>
      </c>
      <c r="R471" s="45">
        <f t="shared" si="71"/>
        <v>1.0206185567010362</v>
      </c>
      <c r="S471" s="100">
        <f t="shared" si="70"/>
        <v>96.483126110124346</v>
      </c>
      <c r="T471" s="101" t="s">
        <v>2023</v>
      </c>
    </row>
    <row r="472" spans="1:20" ht="24" customHeight="1">
      <c r="A472" s="90" t="s">
        <v>502</v>
      </c>
      <c r="B472" s="90" t="s">
        <v>841</v>
      </c>
      <c r="C472" s="9">
        <v>56.21</v>
      </c>
      <c r="D472" s="9">
        <v>56.3</v>
      </c>
      <c r="E472" s="9">
        <v>57.01</v>
      </c>
      <c r="F472" s="9">
        <v>35.380000000000003</v>
      </c>
      <c r="G472" s="4">
        <v>45.55</v>
      </c>
      <c r="H472" s="10">
        <v>887033</v>
      </c>
      <c r="I472" s="4"/>
      <c r="J472" s="3">
        <f t="shared" si="63"/>
        <v>177.90428749332858</v>
      </c>
      <c r="K472" s="3">
        <f t="shared" si="64"/>
        <v>0.1601138587439932</v>
      </c>
      <c r="L472" s="9">
        <f t="shared" si="65"/>
        <v>0.1601138587439932</v>
      </c>
      <c r="M472" s="3"/>
      <c r="N472" s="4">
        <f t="shared" si="66"/>
        <v>93.804537521815007</v>
      </c>
      <c r="O472" s="39" t="str">
        <f t="shared" si="67"/>
        <v/>
      </c>
      <c r="P472" s="48" t="str">
        <f t="shared" si="68"/>
        <v/>
      </c>
      <c r="Q472" s="21">
        <f t="shared" si="69"/>
        <v>61.136235161107955</v>
      </c>
      <c r="R472" s="45">
        <f t="shared" si="71"/>
        <v>1.2611012433392466</v>
      </c>
      <c r="S472" s="100">
        <f t="shared" si="70"/>
        <v>96.717521960240404</v>
      </c>
      <c r="T472" s="101" t="s">
        <v>2024</v>
      </c>
    </row>
    <row r="473" spans="1:20" ht="24" customHeight="1">
      <c r="A473" s="90" t="s">
        <v>113</v>
      </c>
      <c r="B473" s="90" t="s">
        <v>235</v>
      </c>
      <c r="C473" s="36">
        <v>116.02</v>
      </c>
      <c r="D473" s="9">
        <v>116.92</v>
      </c>
      <c r="E473" s="9">
        <v>117.96</v>
      </c>
      <c r="F473" s="9">
        <v>85.78</v>
      </c>
      <c r="G473" s="4">
        <v>107.45</v>
      </c>
      <c r="H473" s="10">
        <v>1709573</v>
      </c>
      <c r="I473" s="4"/>
      <c r="J473" s="32">
        <f t="shared" si="63"/>
        <v>86.192035855886914</v>
      </c>
      <c r="K473" s="32">
        <f t="shared" si="64"/>
        <v>0.77572832270298431</v>
      </c>
      <c r="L473" s="33">
        <f t="shared" si="65"/>
        <v>0.77572832270298431</v>
      </c>
      <c r="M473" s="3"/>
      <c r="N473" s="34">
        <f t="shared" si="66"/>
        <v>90.104662226451069</v>
      </c>
      <c r="O473" s="38" t="str">
        <f t="shared" si="67"/>
        <v/>
      </c>
      <c r="P473" s="48" t="str">
        <f t="shared" si="68"/>
        <v/>
      </c>
      <c r="Q473" s="35">
        <f t="shared" si="69"/>
        <v>37.514572161342954</v>
      </c>
      <c r="R473" s="45">
        <f t="shared" si="71"/>
        <v>0.88949709202872373</v>
      </c>
      <c r="S473" s="33">
        <f t="shared" si="70"/>
        <v>96.768178993163474</v>
      </c>
      <c r="T473" s="101" t="s">
        <v>2023</v>
      </c>
    </row>
    <row r="474" spans="1:20" ht="24" customHeight="1">
      <c r="A474" s="90" t="s">
        <v>688</v>
      </c>
      <c r="B474" s="90" t="s">
        <v>929</v>
      </c>
      <c r="C474" s="36">
        <v>77.069999999999993</v>
      </c>
      <c r="D474" s="9">
        <v>77.72</v>
      </c>
      <c r="E474" s="9">
        <v>78.33</v>
      </c>
      <c r="F474" s="9">
        <v>59.44</v>
      </c>
      <c r="G474" s="4">
        <v>72.319999999999993</v>
      </c>
      <c r="H474" s="10">
        <v>532561</v>
      </c>
      <c r="I474" s="4"/>
      <c r="J474" s="32">
        <f t="shared" si="63"/>
        <v>129.7521733489036</v>
      </c>
      <c r="K474" s="32">
        <f t="shared" si="64"/>
        <v>0.84338912676789057</v>
      </c>
      <c r="L474" s="33">
        <f t="shared" si="65"/>
        <v>0.84338912676789057</v>
      </c>
      <c r="M474" s="3"/>
      <c r="N474" s="34">
        <f t="shared" si="66"/>
        <v>89.850249584026642</v>
      </c>
      <c r="O474" s="38" t="str">
        <f t="shared" si="67"/>
        <v/>
      </c>
      <c r="P474" s="48" t="str">
        <f t="shared" si="68"/>
        <v/>
      </c>
      <c r="Q474" s="35">
        <f t="shared" si="69"/>
        <v>31.779946164199192</v>
      </c>
      <c r="R474" s="45">
        <f t="shared" si="71"/>
        <v>0.78486875965002589</v>
      </c>
      <c r="S474" s="33">
        <f t="shared" si="70"/>
        <v>96.770778189518268</v>
      </c>
      <c r="T474" s="101" t="s">
        <v>2023</v>
      </c>
    </row>
    <row r="475" spans="1:20" s="40" customFormat="1" ht="24" customHeight="1">
      <c r="A475" s="90" t="s">
        <v>709</v>
      </c>
      <c r="B475" s="90" t="s">
        <v>936</v>
      </c>
      <c r="C475" s="36">
        <v>143.26</v>
      </c>
      <c r="D475" s="9">
        <v>143.66</v>
      </c>
      <c r="E475" s="9">
        <v>144.93</v>
      </c>
      <c r="F475" s="9">
        <v>104.88</v>
      </c>
      <c r="G475" s="4">
        <v>135.63</v>
      </c>
      <c r="H475" s="10">
        <v>377137</v>
      </c>
      <c r="I475" s="4"/>
      <c r="J475" s="32">
        <f t="shared" si="63"/>
        <v>69.803155102610646</v>
      </c>
      <c r="K475" s="32">
        <f t="shared" si="64"/>
        <v>0.27921262041044059</v>
      </c>
      <c r="L475" s="33">
        <f t="shared" si="65"/>
        <v>0.27921262041044059</v>
      </c>
      <c r="M475" s="3"/>
      <c r="N475" s="34">
        <f t="shared" si="66"/>
        <v>86.344086021505277</v>
      </c>
      <c r="O475" s="38" t="str">
        <f t="shared" si="67"/>
        <v/>
      </c>
      <c r="P475" s="48" t="str">
        <f t="shared" si="68"/>
        <v/>
      </c>
      <c r="Q475" s="35">
        <f t="shared" si="69"/>
        <v>38.186498855835247</v>
      </c>
      <c r="R475" s="45">
        <f t="shared" si="71"/>
        <v>0.88403174161215681</v>
      </c>
      <c r="S475" s="33">
        <f t="shared" si="70"/>
        <v>96.828963795255902</v>
      </c>
      <c r="T475" s="101" t="s">
        <v>2023</v>
      </c>
    </row>
    <row r="476" spans="1:20" ht="24" customHeight="1">
      <c r="A476" s="90" t="s">
        <v>776</v>
      </c>
      <c r="B476" s="90" t="s">
        <v>948</v>
      </c>
      <c r="C476" s="36">
        <v>38.74</v>
      </c>
      <c r="D476" s="9">
        <v>38.380000000000003</v>
      </c>
      <c r="E476" s="9">
        <v>38.75</v>
      </c>
      <c r="F476" s="9">
        <v>26.8</v>
      </c>
      <c r="G476" s="4">
        <v>32.43</v>
      </c>
      <c r="H476" s="10">
        <v>21566784</v>
      </c>
      <c r="I476" s="4"/>
      <c r="J476" s="32">
        <f t="shared" si="63"/>
        <v>258.13113061435206</v>
      </c>
      <c r="K476" s="32">
        <f t="shared" si="64"/>
        <v>-0.92927207021166192</v>
      </c>
      <c r="L476" s="33">
        <f t="shared" si="65"/>
        <v>-0.92927207021166192</v>
      </c>
      <c r="M476" s="3"/>
      <c r="N476" s="34">
        <f t="shared" si="66"/>
        <v>94.145569620253198</v>
      </c>
      <c r="O476" s="38" t="str">
        <f t="shared" si="67"/>
        <v/>
      </c>
      <c r="P476" s="48" t="str">
        <f t="shared" si="68"/>
        <v/>
      </c>
      <c r="Q476" s="35">
        <f t="shared" si="69"/>
        <v>44.589552238805965</v>
      </c>
      <c r="R476" s="45">
        <f t="shared" si="71"/>
        <v>0.96404377279832865</v>
      </c>
      <c r="S476" s="33">
        <f t="shared" si="70"/>
        <v>96.903765690376588</v>
      </c>
      <c r="T476" s="101" t="s">
        <v>2023</v>
      </c>
    </row>
    <row r="477" spans="1:20" ht="24" customHeight="1">
      <c r="A477" s="90" t="s">
        <v>644</v>
      </c>
      <c r="B477" s="90" t="s">
        <v>1413</v>
      </c>
      <c r="C477" s="36">
        <v>258.45999999999998</v>
      </c>
      <c r="D477" s="9">
        <v>261.27</v>
      </c>
      <c r="E477" s="9">
        <v>264.66000000000003</v>
      </c>
      <c r="F477" s="9">
        <v>150.75</v>
      </c>
      <c r="G477" s="4">
        <v>222.22</v>
      </c>
      <c r="H477" s="10">
        <v>152109</v>
      </c>
      <c r="I477" s="4"/>
      <c r="J477" s="32">
        <f t="shared" si="63"/>
        <v>38.690706492300549</v>
      </c>
      <c r="K477" s="32">
        <f t="shared" si="64"/>
        <v>1.0872088524336521</v>
      </c>
      <c r="L477" s="33">
        <f t="shared" si="65"/>
        <v>1.0872088524336521</v>
      </c>
      <c r="M477" s="3"/>
      <c r="N477" s="34">
        <f t="shared" si="66"/>
        <v>92.012252591894338</v>
      </c>
      <c r="O477" s="38" t="str">
        <f t="shared" si="67"/>
        <v/>
      </c>
      <c r="P477" s="48" t="str">
        <f t="shared" si="68"/>
        <v/>
      </c>
      <c r="Q477" s="35">
        <f t="shared" si="69"/>
        <v>75.562189054726375</v>
      </c>
      <c r="R477" s="45">
        <f t="shared" si="71"/>
        <v>1.2975083247215746</v>
      </c>
      <c r="S477" s="33">
        <f t="shared" si="70"/>
        <v>97.023966289175632</v>
      </c>
      <c r="T477" s="101" t="s">
        <v>2023</v>
      </c>
    </row>
    <row r="478" spans="1:20" ht="24" customHeight="1">
      <c r="A478" s="90" t="s">
        <v>648</v>
      </c>
      <c r="B478" s="90" t="s">
        <v>1401</v>
      </c>
      <c r="C478" s="9">
        <v>74.06</v>
      </c>
      <c r="D478" s="9">
        <v>73.930000000000007</v>
      </c>
      <c r="E478" s="9">
        <v>74.650000000000006</v>
      </c>
      <c r="F478" s="9">
        <v>50.26</v>
      </c>
      <c r="G478" s="4">
        <v>67.23</v>
      </c>
      <c r="H478" s="10">
        <v>564986</v>
      </c>
      <c r="I478" s="4"/>
      <c r="J478" s="3">
        <f t="shared" si="63"/>
        <v>135.02565487442612</v>
      </c>
      <c r="K478" s="3">
        <f t="shared" si="64"/>
        <v>-0.17553335133674297</v>
      </c>
      <c r="L478" s="9">
        <f t="shared" si="65"/>
        <v>-0.17553335133674297</v>
      </c>
      <c r="M478" s="3"/>
      <c r="N478" s="4">
        <f t="shared" si="66"/>
        <v>90.296495956873329</v>
      </c>
      <c r="O478" s="39" t="str">
        <f t="shared" si="67"/>
        <v/>
      </c>
      <c r="P478" s="48" t="str">
        <f t="shared" si="68"/>
        <v/>
      </c>
      <c r="Q478" s="21">
        <f t="shared" si="69"/>
        <v>48.527656187823332</v>
      </c>
      <c r="R478" s="45">
        <f t="shared" si="71"/>
        <v>0.97389422426619188</v>
      </c>
      <c r="S478" s="100">
        <f t="shared" si="70"/>
        <v>97.047970479704802</v>
      </c>
      <c r="T478" s="101" t="s">
        <v>2023</v>
      </c>
    </row>
    <row r="479" spans="1:20" ht="24" customHeight="1">
      <c r="A479" s="90" t="s">
        <v>668</v>
      </c>
      <c r="B479" s="90" t="s">
        <v>919</v>
      </c>
      <c r="C479" s="9">
        <v>132.66</v>
      </c>
      <c r="D479" s="9">
        <v>132.47999999999999</v>
      </c>
      <c r="E479" s="9">
        <v>133.74</v>
      </c>
      <c r="F479" s="9">
        <v>90.54</v>
      </c>
      <c r="G479" s="4">
        <v>119.61</v>
      </c>
      <c r="H479" s="10">
        <v>701069</v>
      </c>
      <c r="I479" s="4"/>
      <c r="J479" s="3">
        <f t="shared" si="63"/>
        <v>75.38067239559777</v>
      </c>
      <c r="K479" s="3">
        <f t="shared" si="64"/>
        <v>-0.13568521031208647</v>
      </c>
      <c r="L479" s="9">
        <f t="shared" si="65"/>
        <v>-0.13568521031208647</v>
      </c>
      <c r="M479" s="3"/>
      <c r="N479" s="4">
        <f t="shared" si="66"/>
        <v>91.082802547770569</v>
      </c>
      <c r="O479" s="39" t="str">
        <f t="shared" si="67"/>
        <v/>
      </c>
      <c r="P479" s="48" t="str">
        <f t="shared" si="68"/>
        <v/>
      </c>
      <c r="Q479" s="21">
        <f t="shared" si="69"/>
        <v>47.71371769383699</v>
      </c>
      <c r="R479" s="45">
        <f t="shared" si="71"/>
        <v>0.95108695652175168</v>
      </c>
      <c r="S479" s="100">
        <f t="shared" si="70"/>
        <v>97.083333333333286</v>
      </c>
      <c r="T479" s="101" t="s">
        <v>2023</v>
      </c>
    </row>
    <row r="480" spans="1:20" ht="24" customHeight="1">
      <c r="A480" s="90" t="s">
        <v>472</v>
      </c>
      <c r="B480" s="90" t="s">
        <v>1375</v>
      </c>
      <c r="C480" s="36">
        <v>108.63</v>
      </c>
      <c r="D480" s="9">
        <v>110.38</v>
      </c>
      <c r="E480" s="9">
        <v>111.24</v>
      </c>
      <c r="F480" s="9">
        <v>81.66</v>
      </c>
      <c r="G480" s="4">
        <v>95.43</v>
      </c>
      <c r="H480" s="10">
        <v>1557860</v>
      </c>
      <c r="I480" s="4"/>
      <c r="J480" s="32">
        <f t="shared" si="63"/>
        <v>92.055601583356349</v>
      </c>
      <c r="K480" s="32">
        <f t="shared" si="64"/>
        <v>1.6109730277087397</v>
      </c>
      <c r="L480" s="33">
        <f t="shared" si="65"/>
        <v>1.6109730277087397</v>
      </c>
      <c r="M480" s="3"/>
      <c r="N480" s="34">
        <f t="shared" si="66"/>
        <v>94.560404807084126</v>
      </c>
      <c r="O480" s="38" t="str">
        <f t="shared" si="67"/>
        <v/>
      </c>
      <c r="P480" s="48" t="str">
        <f t="shared" si="68"/>
        <v/>
      </c>
      <c r="Q480" s="35">
        <f t="shared" si="69"/>
        <v>36.223365172667158</v>
      </c>
      <c r="R480" s="45">
        <f t="shared" si="71"/>
        <v>0.77912665337922515</v>
      </c>
      <c r="S480" s="33">
        <f t="shared" si="70"/>
        <v>97.092630155510491</v>
      </c>
      <c r="T480" s="101" t="s">
        <v>2023</v>
      </c>
    </row>
    <row r="481" spans="1:20" ht="24" customHeight="1">
      <c r="A481" s="90" t="s">
        <v>641</v>
      </c>
      <c r="B481" s="90" t="s">
        <v>905</v>
      </c>
      <c r="C481" s="9">
        <v>159.54</v>
      </c>
      <c r="D481" s="9">
        <v>159.85</v>
      </c>
      <c r="E481" s="9">
        <v>160.93</v>
      </c>
      <c r="F481" s="9">
        <v>117.75</v>
      </c>
      <c r="G481" s="4">
        <v>148.91</v>
      </c>
      <c r="H481" s="10">
        <v>381209</v>
      </c>
      <c r="I481" s="4"/>
      <c r="J481" s="3">
        <f t="shared" si="63"/>
        <v>62.680205591074341</v>
      </c>
      <c r="K481" s="3">
        <f t="shared" si="64"/>
        <v>0.19430863733234105</v>
      </c>
      <c r="L481" s="9">
        <f t="shared" si="65"/>
        <v>0.19430863733234105</v>
      </c>
      <c r="M481" s="3"/>
      <c r="N481" s="4">
        <f t="shared" si="66"/>
        <v>91.014975041597239</v>
      </c>
      <c r="O481" s="39" t="str">
        <f t="shared" si="67"/>
        <v/>
      </c>
      <c r="P481" s="48" t="str">
        <f t="shared" si="68"/>
        <v/>
      </c>
      <c r="Q481" s="21">
        <f t="shared" si="69"/>
        <v>36.670912951167736</v>
      </c>
      <c r="R481" s="45">
        <f t="shared" si="71"/>
        <v>0.67563340631842106</v>
      </c>
      <c r="S481" s="100">
        <f t="shared" si="70"/>
        <v>97.498842056507613</v>
      </c>
      <c r="T481" s="101" t="s">
        <v>2023</v>
      </c>
    </row>
    <row r="482" spans="1:20" ht="24" customHeight="1">
      <c r="A482" s="90" t="s">
        <v>722</v>
      </c>
      <c r="B482" s="90" t="s">
        <v>1487</v>
      </c>
      <c r="C482" s="36">
        <v>152.33000000000001</v>
      </c>
      <c r="D482" s="9">
        <v>153.38</v>
      </c>
      <c r="E482" s="9">
        <v>154.41999999999999</v>
      </c>
      <c r="F482" s="9">
        <v>109.04</v>
      </c>
      <c r="G482" s="4">
        <v>145.96</v>
      </c>
      <c r="H482" s="10">
        <v>150859</v>
      </c>
      <c r="I482" s="4"/>
      <c r="J482" s="32">
        <f t="shared" si="63"/>
        <v>65.646950699140021</v>
      </c>
      <c r="K482" s="32">
        <f t="shared" si="64"/>
        <v>0.68929298234094993</v>
      </c>
      <c r="L482" s="33">
        <f t="shared" si="65"/>
        <v>0.68929298234094993</v>
      </c>
      <c r="M482" s="3"/>
      <c r="N482" s="34">
        <f t="shared" si="66"/>
        <v>87.706855791962241</v>
      </c>
      <c r="O482" s="38" t="str">
        <f t="shared" si="67"/>
        <v/>
      </c>
      <c r="P482" s="48" t="str">
        <f t="shared" si="68"/>
        <v/>
      </c>
      <c r="Q482" s="35">
        <f t="shared" si="69"/>
        <v>41.61775495231106</v>
      </c>
      <c r="R482" s="45">
        <f t="shared" si="71"/>
        <v>0.67805450515059373</v>
      </c>
      <c r="S482" s="33">
        <f t="shared" si="70"/>
        <v>97.708241516086403</v>
      </c>
      <c r="T482" s="101" t="s">
        <v>2023</v>
      </c>
    </row>
    <row r="483" spans="1:20" ht="24" customHeight="1">
      <c r="A483" s="90" t="s">
        <v>658</v>
      </c>
      <c r="B483" s="90" t="s">
        <v>1421</v>
      </c>
      <c r="C483" s="36">
        <v>54</v>
      </c>
      <c r="D483" s="9">
        <v>54.58</v>
      </c>
      <c r="E483" s="9">
        <v>54.98</v>
      </c>
      <c r="F483" s="9">
        <v>37.29</v>
      </c>
      <c r="G483" s="4">
        <v>50.53</v>
      </c>
      <c r="H483" s="10">
        <v>959635</v>
      </c>
      <c r="I483" s="4"/>
      <c r="J483" s="32">
        <f t="shared" si="63"/>
        <v>185.18518518518519</v>
      </c>
      <c r="K483" s="32">
        <f t="shared" si="64"/>
        <v>1.0740740740740717</v>
      </c>
      <c r="L483" s="33">
        <f t="shared" si="65"/>
        <v>1.0740740740740717</v>
      </c>
      <c r="M483" s="3"/>
      <c r="N483" s="34">
        <f t="shared" si="66"/>
        <v>91.011235955056208</v>
      </c>
      <c r="O483" s="38" t="str">
        <f t="shared" si="67"/>
        <v/>
      </c>
      <c r="P483" s="48" t="str">
        <f t="shared" si="68"/>
        <v/>
      </c>
      <c r="Q483" s="35">
        <f t="shared" si="69"/>
        <v>47.438991686779296</v>
      </c>
      <c r="R483" s="45">
        <f t="shared" si="71"/>
        <v>0.73286918285084823</v>
      </c>
      <c r="S483" s="33">
        <f t="shared" si="70"/>
        <v>97.738835500282661</v>
      </c>
      <c r="T483" s="101" t="s">
        <v>2023</v>
      </c>
    </row>
    <row r="484" spans="1:20" ht="24" customHeight="1">
      <c r="A484" s="90" t="s">
        <v>774</v>
      </c>
      <c r="B484" s="90" t="s">
        <v>1376</v>
      </c>
      <c r="C484" s="36">
        <v>232.66</v>
      </c>
      <c r="D484" s="9">
        <v>233.8</v>
      </c>
      <c r="E484" s="9">
        <v>235.49</v>
      </c>
      <c r="F484" s="9">
        <v>158.09</v>
      </c>
      <c r="G484" s="4">
        <v>202.24</v>
      </c>
      <c r="H484" s="10">
        <v>1300742</v>
      </c>
      <c r="I484" s="4"/>
      <c r="J484" s="32">
        <f t="shared" si="63"/>
        <v>42.981174245680393</v>
      </c>
      <c r="K484" s="32">
        <f t="shared" si="64"/>
        <v>0.48998538640077083</v>
      </c>
      <c r="L484" s="33">
        <f t="shared" si="65"/>
        <v>0.48998538640077083</v>
      </c>
      <c r="M484" s="3"/>
      <c r="N484" s="34">
        <f t="shared" si="66"/>
        <v>94.917293233082702</v>
      </c>
      <c r="O484" s="38" t="str">
        <f t="shared" si="67"/>
        <v/>
      </c>
      <c r="P484" s="48" t="str">
        <f t="shared" si="68"/>
        <v/>
      </c>
      <c r="Q484" s="35">
        <f t="shared" si="69"/>
        <v>48.959453475868187</v>
      </c>
      <c r="R484" s="45">
        <f t="shared" si="71"/>
        <v>0.72284003421727583</v>
      </c>
      <c r="S484" s="33">
        <f t="shared" si="70"/>
        <v>97.816537467700257</v>
      </c>
      <c r="T484" s="101" t="s">
        <v>2023</v>
      </c>
    </row>
    <row r="485" spans="1:20" ht="24" customHeight="1">
      <c r="A485" s="90" t="s">
        <v>536</v>
      </c>
      <c r="B485" s="90" t="s">
        <v>857</v>
      </c>
      <c r="C485" s="36">
        <v>52.13</v>
      </c>
      <c r="D485" s="9">
        <v>52.79</v>
      </c>
      <c r="E485" s="9">
        <v>53.05</v>
      </c>
      <c r="F485" s="9">
        <v>40.68</v>
      </c>
      <c r="G485" s="4">
        <v>48.97</v>
      </c>
      <c r="H485" s="10">
        <v>1503350</v>
      </c>
      <c r="I485" s="4"/>
      <c r="J485" s="32">
        <f t="shared" si="63"/>
        <v>191.82812200268557</v>
      </c>
      <c r="K485" s="32">
        <f t="shared" si="64"/>
        <v>1.2660656052177144</v>
      </c>
      <c r="L485" s="33">
        <f t="shared" si="65"/>
        <v>1.2660656052177144</v>
      </c>
      <c r="M485" s="3"/>
      <c r="N485" s="34">
        <f t="shared" si="66"/>
        <v>93.627450980392197</v>
      </c>
      <c r="O485" s="38" t="str">
        <f t="shared" si="67"/>
        <v/>
      </c>
      <c r="P485" s="48" t="str">
        <f t="shared" si="68"/>
        <v/>
      </c>
      <c r="Q485" s="35">
        <f t="shared" si="69"/>
        <v>30.408062930186809</v>
      </c>
      <c r="R485" s="45">
        <f t="shared" si="71"/>
        <v>0.49251752225800693</v>
      </c>
      <c r="S485" s="33">
        <f t="shared" si="70"/>
        <v>97.898140662894122</v>
      </c>
      <c r="T485" s="101" t="s">
        <v>2023</v>
      </c>
    </row>
    <row r="486" spans="1:20" s="40" customFormat="1" ht="24" customHeight="1">
      <c r="A486" s="90" t="s">
        <v>117</v>
      </c>
      <c r="B486" s="90" t="s">
        <v>1468</v>
      </c>
      <c r="C486" s="36">
        <v>46.4</v>
      </c>
      <c r="D486" s="9">
        <v>46.97</v>
      </c>
      <c r="E486" s="9">
        <v>47.27</v>
      </c>
      <c r="F486" s="9">
        <v>32.61</v>
      </c>
      <c r="G486" s="4">
        <v>42.77</v>
      </c>
      <c r="H486" s="10">
        <v>5096309</v>
      </c>
      <c r="I486" s="4"/>
      <c r="J486" s="32">
        <f t="shared" si="63"/>
        <v>215.51724137931035</v>
      </c>
      <c r="K486" s="32">
        <f t="shared" si="64"/>
        <v>1.2284482758620596</v>
      </c>
      <c r="L486" s="33">
        <f t="shared" si="65"/>
        <v>1.2284482758620596</v>
      </c>
      <c r="M486" s="3"/>
      <c r="N486" s="34">
        <f t="shared" si="66"/>
        <v>93.333333333333229</v>
      </c>
      <c r="O486" s="38" t="str">
        <f t="shared" si="67"/>
        <v/>
      </c>
      <c r="P486" s="48" t="str">
        <f t="shared" si="68"/>
        <v/>
      </c>
      <c r="Q486" s="35">
        <f t="shared" si="69"/>
        <v>44.955535111928867</v>
      </c>
      <c r="R486" s="45">
        <f t="shared" si="71"/>
        <v>0.63870555673835039</v>
      </c>
      <c r="S486" s="33">
        <f t="shared" si="70"/>
        <v>97.953615279672547</v>
      </c>
      <c r="T486" s="101" t="s">
        <v>2023</v>
      </c>
    </row>
    <row r="487" spans="1:20" ht="24" customHeight="1">
      <c r="A487" s="90" t="s">
        <v>1379</v>
      </c>
      <c r="B487" s="90" t="s">
        <v>1380</v>
      </c>
      <c r="C487" s="36">
        <v>124.44</v>
      </c>
      <c r="D487" s="9">
        <v>125.6</v>
      </c>
      <c r="E487" s="9">
        <v>126.48</v>
      </c>
      <c r="F487" s="9">
        <v>82.31</v>
      </c>
      <c r="G487" s="4">
        <v>104.43</v>
      </c>
      <c r="H487" s="10">
        <v>102576</v>
      </c>
      <c r="I487" s="4"/>
      <c r="J487" s="32">
        <f t="shared" si="63"/>
        <v>80.360012857602058</v>
      </c>
      <c r="K487" s="32">
        <f t="shared" si="64"/>
        <v>0.93217614914817837</v>
      </c>
      <c r="L487" s="33">
        <f t="shared" si="65"/>
        <v>0.93217614914817837</v>
      </c>
      <c r="M487" s="3"/>
      <c r="N487" s="34">
        <f t="shared" si="66"/>
        <v>96.009070294784536</v>
      </c>
      <c r="O487" s="38" t="str">
        <f t="shared" si="67"/>
        <v/>
      </c>
      <c r="P487" s="48" t="str">
        <f t="shared" si="68"/>
        <v/>
      </c>
      <c r="Q487" s="35">
        <f t="shared" si="69"/>
        <v>53.662981411736112</v>
      </c>
      <c r="R487" s="45">
        <f t="shared" si="71"/>
        <v>0.70063694267517018</v>
      </c>
      <c r="S487" s="33">
        <f t="shared" si="70"/>
        <v>98.007697532261687</v>
      </c>
      <c r="T487" s="101" t="s">
        <v>2023</v>
      </c>
    </row>
    <row r="488" spans="1:20" ht="24" customHeight="1">
      <c r="A488" s="90" t="s">
        <v>541</v>
      </c>
      <c r="B488" s="90" t="s">
        <v>858</v>
      </c>
      <c r="C488" s="36">
        <v>124.31</v>
      </c>
      <c r="D488" s="9">
        <v>124.2</v>
      </c>
      <c r="E488" s="9">
        <v>125</v>
      </c>
      <c r="F488" s="9">
        <v>82.91</v>
      </c>
      <c r="G488" s="4">
        <v>103.3</v>
      </c>
      <c r="H488" s="10">
        <v>433716</v>
      </c>
      <c r="I488" s="4"/>
      <c r="J488" s="32">
        <f t="shared" si="63"/>
        <v>80.444051162416542</v>
      </c>
      <c r="K488" s="32">
        <f t="shared" si="64"/>
        <v>-8.8488456278656979E-2</v>
      </c>
      <c r="L488" s="33">
        <f t="shared" si="65"/>
        <v>-8.8488456278656979E-2</v>
      </c>
      <c r="M488" s="3"/>
      <c r="N488" s="34">
        <f t="shared" si="66"/>
        <v>96.313364055299544</v>
      </c>
      <c r="O488" s="38" t="str">
        <f t="shared" si="67"/>
        <v/>
      </c>
      <c r="P488" s="48" t="str">
        <f t="shared" si="68"/>
        <v/>
      </c>
      <c r="Q488" s="35">
        <f t="shared" si="69"/>
        <v>50.765890724882404</v>
      </c>
      <c r="R488" s="45">
        <f t="shared" si="71"/>
        <v>0.6441223832528209</v>
      </c>
      <c r="S488" s="33">
        <f t="shared" si="70"/>
        <v>98.099311000237606</v>
      </c>
      <c r="T488" s="101" t="s">
        <v>2024</v>
      </c>
    </row>
    <row r="489" spans="1:20" ht="24" customHeight="1">
      <c r="A489" s="90" t="s">
        <v>620</v>
      </c>
      <c r="B489" s="90" t="s">
        <v>892</v>
      </c>
      <c r="C489" s="36">
        <v>43.1</v>
      </c>
      <c r="D489" s="9">
        <v>43.19</v>
      </c>
      <c r="E489" s="9">
        <v>43.5</v>
      </c>
      <c r="F489" s="9">
        <v>27.03</v>
      </c>
      <c r="G489" s="4">
        <v>38.04</v>
      </c>
      <c r="H489" s="10">
        <v>1776129</v>
      </c>
      <c r="I489" s="4"/>
      <c r="J489" s="32">
        <f t="shared" si="63"/>
        <v>232.01856148491879</v>
      </c>
      <c r="K489" s="32">
        <f t="shared" si="64"/>
        <v>0.20881670533641206</v>
      </c>
      <c r="L489" s="33">
        <f t="shared" si="65"/>
        <v>0.20881670533641206</v>
      </c>
      <c r="M489" s="3"/>
      <c r="N489" s="34">
        <f t="shared" si="66"/>
        <v>94.322344322344293</v>
      </c>
      <c r="O489" s="38" t="str">
        <f t="shared" si="67"/>
        <v/>
      </c>
      <c r="P489" s="48" t="str">
        <f t="shared" si="68"/>
        <v/>
      </c>
      <c r="Q489" s="35">
        <f t="shared" si="69"/>
        <v>60.932297447280789</v>
      </c>
      <c r="R489" s="45">
        <f t="shared" si="71"/>
        <v>0.71775874044919252</v>
      </c>
      <c r="S489" s="33">
        <f t="shared" si="70"/>
        <v>98.117789921068592</v>
      </c>
      <c r="T489" s="101" t="s">
        <v>2023</v>
      </c>
    </row>
    <row r="490" spans="1:20" ht="24" customHeight="1">
      <c r="A490" s="90" t="s">
        <v>568</v>
      </c>
      <c r="B490" s="90" t="s">
        <v>868</v>
      </c>
      <c r="C490" s="36">
        <v>128.58000000000001</v>
      </c>
      <c r="D490" s="9">
        <v>130.22</v>
      </c>
      <c r="E490" s="9">
        <v>130.91999999999999</v>
      </c>
      <c r="F490" s="9">
        <v>87.7</v>
      </c>
      <c r="G490" s="4">
        <v>111.51</v>
      </c>
      <c r="H490" s="10">
        <v>1424723</v>
      </c>
      <c r="I490" s="4"/>
      <c r="J490" s="32">
        <f t="shared" si="63"/>
        <v>77.77259293824855</v>
      </c>
      <c r="K490" s="32">
        <f t="shared" si="64"/>
        <v>1.275470524187261</v>
      </c>
      <c r="L490" s="33">
        <f t="shared" si="65"/>
        <v>1.275470524187261</v>
      </c>
      <c r="M490" s="3"/>
      <c r="N490" s="34">
        <f t="shared" si="66"/>
        <v>96.393611540443118</v>
      </c>
      <c r="O490" s="38" t="str">
        <f t="shared" si="67"/>
        <v/>
      </c>
      <c r="P490" s="48" t="str">
        <f t="shared" si="68"/>
        <v/>
      </c>
      <c r="Q490" s="35">
        <f t="shared" si="69"/>
        <v>49.281641961231458</v>
      </c>
      <c r="R490" s="45">
        <f t="shared" si="71"/>
        <v>0.53755183535555418</v>
      </c>
      <c r="S490" s="33">
        <f t="shared" si="70"/>
        <v>98.380379453956536</v>
      </c>
      <c r="T490" s="101" t="s">
        <v>2023</v>
      </c>
    </row>
    <row r="491" spans="1:20" ht="24" customHeight="1">
      <c r="A491" s="90" t="s">
        <v>129</v>
      </c>
      <c r="B491" s="90" t="s">
        <v>1512</v>
      </c>
      <c r="C491" s="36">
        <v>82.17</v>
      </c>
      <c r="D491" s="9">
        <v>82.86</v>
      </c>
      <c r="E491" s="9">
        <v>83.22</v>
      </c>
      <c r="F491" s="9">
        <v>60.15</v>
      </c>
      <c r="G491" s="4">
        <v>75.59</v>
      </c>
      <c r="H491" s="10">
        <v>505770</v>
      </c>
      <c r="I491" s="4"/>
      <c r="J491" s="32">
        <f t="shared" si="63"/>
        <v>121.69891687963977</v>
      </c>
      <c r="K491" s="32">
        <f t="shared" si="64"/>
        <v>0.83972252646951073</v>
      </c>
      <c r="L491" s="33">
        <f t="shared" si="65"/>
        <v>0.83972252646951073</v>
      </c>
      <c r="M491" s="3"/>
      <c r="N491" s="34">
        <f t="shared" si="66"/>
        <v>95.281782437745733</v>
      </c>
      <c r="O491" s="38" t="str">
        <f t="shared" si="67"/>
        <v/>
      </c>
      <c r="P491" s="48" t="str">
        <f t="shared" si="68"/>
        <v/>
      </c>
      <c r="Q491" s="35">
        <f t="shared" si="69"/>
        <v>38.354114713216973</v>
      </c>
      <c r="R491" s="45">
        <f t="shared" si="71"/>
        <v>0.43446777697320194</v>
      </c>
      <c r="S491" s="33">
        <f t="shared" si="70"/>
        <v>98.43953185955786</v>
      </c>
      <c r="T491" s="101" t="s">
        <v>2023</v>
      </c>
    </row>
    <row r="492" spans="1:20" ht="24" customHeight="1">
      <c r="A492" s="90" t="s">
        <v>1479</v>
      </c>
      <c r="B492" s="90" t="s">
        <v>1480</v>
      </c>
      <c r="C492" s="9">
        <v>34.770000000000003</v>
      </c>
      <c r="D492" s="9">
        <v>35.07</v>
      </c>
      <c r="E492" s="9">
        <v>35.29</v>
      </c>
      <c r="F492" s="9">
        <v>20.64</v>
      </c>
      <c r="G492" s="4">
        <v>32.22</v>
      </c>
      <c r="H492" s="10">
        <v>4482711</v>
      </c>
      <c r="I492" s="4"/>
      <c r="J492" s="3">
        <f t="shared" si="63"/>
        <v>287.60425654299684</v>
      </c>
      <c r="K492" s="3">
        <f t="shared" si="64"/>
        <v>0.86281276962898446</v>
      </c>
      <c r="L492" s="9">
        <f t="shared" si="65"/>
        <v>0.86281276962898446</v>
      </c>
      <c r="M492" s="3"/>
      <c r="N492" s="4">
        <f t="shared" si="66"/>
        <v>92.8338762214984</v>
      </c>
      <c r="O492" s="39" t="str">
        <f t="shared" si="67"/>
        <v/>
      </c>
      <c r="P492" s="48" t="str">
        <f t="shared" si="68"/>
        <v/>
      </c>
      <c r="Q492" s="21">
        <f t="shared" si="69"/>
        <v>70.978682170542612</v>
      </c>
      <c r="R492" s="45">
        <f t="shared" si="71"/>
        <v>0.62731679498146953</v>
      </c>
      <c r="S492" s="100">
        <f t="shared" si="70"/>
        <v>98.49829351535837</v>
      </c>
      <c r="T492" s="101" t="s">
        <v>2023</v>
      </c>
    </row>
    <row r="493" spans="1:20" ht="24" customHeight="1">
      <c r="A493" s="90" t="s">
        <v>98</v>
      </c>
      <c r="B493" s="90" t="s">
        <v>176</v>
      </c>
      <c r="C493" s="36">
        <v>121.27</v>
      </c>
      <c r="D493" s="9">
        <v>122.77</v>
      </c>
      <c r="E493" s="9">
        <v>123.43</v>
      </c>
      <c r="F493" s="9">
        <v>78.489999999999995</v>
      </c>
      <c r="G493" s="4">
        <v>109.61</v>
      </c>
      <c r="H493" s="10">
        <v>2109034</v>
      </c>
      <c r="I493" s="4"/>
      <c r="J493" s="32">
        <f t="shared" si="63"/>
        <v>82.460625051537889</v>
      </c>
      <c r="K493" s="32">
        <f t="shared" si="64"/>
        <v>1.2369093757730765</v>
      </c>
      <c r="L493" s="33">
        <f t="shared" si="65"/>
        <v>1.2369093757730765</v>
      </c>
      <c r="M493" s="3"/>
      <c r="N493" s="34">
        <f t="shared" si="66"/>
        <v>95.224312590448548</v>
      </c>
      <c r="O493" s="38" t="str">
        <f t="shared" si="67"/>
        <v/>
      </c>
      <c r="P493" s="48" t="str">
        <f t="shared" si="68"/>
        <v/>
      </c>
      <c r="Q493" s="35">
        <f t="shared" si="69"/>
        <v>57.25570136323099</v>
      </c>
      <c r="R493" s="45">
        <f t="shared" si="71"/>
        <v>0.53759061660014762</v>
      </c>
      <c r="S493" s="33">
        <f t="shared" si="70"/>
        <v>98.531375166889163</v>
      </c>
      <c r="T493" s="101" t="s">
        <v>2023</v>
      </c>
    </row>
    <row r="494" spans="1:20" ht="24" customHeight="1">
      <c r="A494" s="90" t="s">
        <v>440</v>
      </c>
      <c r="B494" s="90" t="s">
        <v>810</v>
      </c>
      <c r="C494" s="9">
        <v>64.3</v>
      </c>
      <c r="D494" s="9">
        <v>64.7</v>
      </c>
      <c r="E494" s="9">
        <v>65.16</v>
      </c>
      <c r="F494" s="9">
        <v>33.83</v>
      </c>
      <c r="G494" s="4">
        <v>43.8</v>
      </c>
      <c r="H494" s="10">
        <v>4686892</v>
      </c>
      <c r="I494" s="4"/>
      <c r="J494" s="3">
        <f t="shared" si="63"/>
        <v>155.52099533437016</v>
      </c>
      <c r="K494" s="3">
        <f t="shared" si="64"/>
        <v>0.62208398133749565</v>
      </c>
      <c r="L494" s="9">
        <f t="shared" si="65"/>
        <v>0.62208398133749565</v>
      </c>
      <c r="M494" s="3"/>
      <c r="N494" s="4">
        <f t="shared" si="66"/>
        <v>97.846441947565566</v>
      </c>
      <c r="O494" s="39" t="str">
        <f t="shared" si="67"/>
        <v/>
      </c>
      <c r="P494" s="48" t="str">
        <f t="shared" si="68"/>
        <v/>
      </c>
      <c r="Q494" s="21">
        <f t="shared" si="69"/>
        <v>92.610109370381323</v>
      </c>
      <c r="R494" s="45">
        <f t="shared" si="71"/>
        <v>0.71097372488406752</v>
      </c>
      <c r="S494" s="100">
        <f t="shared" si="70"/>
        <v>98.531758697733821</v>
      </c>
      <c r="T494" s="101" t="s">
        <v>2024</v>
      </c>
    </row>
    <row r="495" spans="1:20" ht="24" customHeight="1">
      <c r="A495" s="90" t="s">
        <v>1439</v>
      </c>
      <c r="B495" s="90" t="s">
        <v>1440</v>
      </c>
      <c r="C495" s="9">
        <v>26.89</v>
      </c>
      <c r="D495" s="9">
        <v>27.02</v>
      </c>
      <c r="E495" s="9">
        <v>27.17</v>
      </c>
      <c r="F495" s="9">
        <v>15.63</v>
      </c>
      <c r="G495" s="4">
        <v>23.74</v>
      </c>
      <c r="H495" s="10">
        <v>741313</v>
      </c>
      <c r="I495" s="4"/>
      <c r="J495" s="3">
        <f t="shared" si="63"/>
        <v>371.88545927854221</v>
      </c>
      <c r="K495" s="3">
        <f t="shared" si="64"/>
        <v>0.4834510970620931</v>
      </c>
      <c r="L495" s="9">
        <f t="shared" si="65"/>
        <v>0.4834510970620931</v>
      </c>
      <c r="M495" s="3"/>
      <c r="N495" s="4">
        <f t="shared" si="66"/>
        <v>95.626822157434347</v>
      </c>
      <c r="O495" s="39" t="str">
        <f t="shared" si="67"/>
        <v/>
      </c>
      <c r="P495" s="48" t="str">
        <f t="shared" si="68"/>
        <v/>
      </c>
      <c r="Q495" s="21">
        <f t="shared" si="69"/>
        <v>73.832373640435065</v>
      </c>
      <c r="R495" s="45">
        <f t="shared" si="71"/>
        <v>0.55514433752776871</v>
      </c>
      <c r="S495" s="100">
        <f t="shared" si="70"/>
        <v>98.700173310225281</v>
      </c>
      <c r="T495" s="101" t="s">
        <v>2023</v>
      </c>
    </row>
    <row r="496" spans="1:20" ht="24" customHeight="1">
      <c r="A496" s="90" t="s">
        <v>646</v>
      </c>
      <c r="B496" s="90" t="s">
        <v>909</v>
      </c>
      <c r="C496" s="36">
        <v>234.01</v>
      </c>
      <c r="D496" s="9">
        <v>234.87</v>
      </c>
      <c r="E496" s="9">
        <v>236.34</v>
      </c>
      <c r="F496" s="9">
        <v>122.64</v>
      </c>
      <c r="G496" s="4">
        <v>185.54</v>
      </c>
      <c r="H496" s="10">
        <v>1488183</v>
      </c>
      <c r="I496" s="4"/>
      <c r="J496" s="32">
        <f t="shared" si="63"/>
        <v>42.733216529208157</v>
      </c>
      <c r="K496" s="32">
        <f t="shared" si="64"/>
        <v>0.36750566215120184</v>
      </c>
      <c r="L496" s="33">
        <f t="shared" si="65"/>
        <v>0.36750566215120184</v>
      </c>
      <c r="M496" s="3"/>
      <c r="N496" s="34">
        <f t="shared" si="66"/>
        <v>97.106299212598415</v>
      </c>
      <c r="O496" s="38" t="str">
        <f t="shared" si="67"/>
        <v/>
      </c>
      <c r="P496" s="48" t="str">
        <f t="shared" si="68"/>
        <v/>
      </c>
      <c r="Q496" s="35">
        <f t="shared" si="69"/>
        <v>92.710371819960869</v>
      </c>
      <c r="R496" s="45">
        <f t="shared" si="71"/>
        <v>0.62587814535699504</v>
      </c>
      <c r="S496" s="33">
        <f t="shared" si="70"/>
        <v>98.707124010554082</v>
      </c>
      <c r="T496" s="101" t="s">
        <v>2023</v>
      </c>
    </row>
    <row r="497" spans="1:20" ht="24" customHeight="1">
      <c r="A497" s="90" t="s">
        <v>666</v>
      </c>
      <c r="B497" s="90" t="s">
        <v>917</v>
      </c>
      <c r="C497" s="9">
        <v>43.86</v>
      </c>
      <c r="D497" s="9">
        <v>44.3</v>
      </c>
      <c r="E497" s="9">
        <v>44.5</v>
      </c>
      <c r="F497" s="9">
        <v>28.29</v>
      </c>
      <c r="G497" s="4">
        <v>40.03</v>
      </c>
      <c r="H497" s="10">
        <v>1404055</v>
      </c>
      <c r="I497" s="4"/>
      <c r="J497" s="3">
        <f t="shared" si="63"/>
        <v>227.99817601459188</v>
      </c>
      <c r="K497" s="3">
        <f t="shared" si="64"/>
        <v>1.0031919744641904</v>
      </c>
      <c r="L497" s="9">
        <f t="shared" si="65"/>
        <v>1.0031919744641904</v>
      </c>
      <c r="M497" s="3"/>
      <c r="N497" s="4">
        <f t="shared" si="66"/>
        <v>95.525727069351163</v>
      </c>
      <c r="O497" s="39" t="str">
        <f t="shared" si="67"/>
        <v/>
      </c>
      <c r="P497" s="48" t="str">
        <f t="shared" si="68"/>
        <v/>
      </c>
      <c r="Q497" s="21">
        <f t="shared" si="69"/>
        <v>57.299399080947346</v>
      </c>
      <c r="R497" s="45">
        <f t="shared" si="71"/>
        <v>0.45146726862304032</v>
      </c>
      <c r="S497" s="100">
        <f t="shared" si="70"/>
        <v>98.766193707587888</v>
      </c>
      <c r="T497" s="101" t="s">
        <v>2023</v>
      </c>
    </row>
    <row r="498" spans="1:20" ht="24" customHeight="1">
      <c r="A498" s="90" t="s">
        <v>707</v>
      </c>
      <c r="B498" s="90" t="s">
        <v>935</v>
      </c>
      <c r="C498" s="36">
        <v>98.41</v>
      </c>
      <c r="D498" s="9">
        <v>98.63</v>
      </c>
      <c r="E498" s="9">
        <v>99.06</v>
      </c>
      <c r="F498" s="9">
        <v>58.59</v>
      </c>
      <c r="G498" s="4">
        <v>94.53</v>
      </c>
      <c r="H498" s="10">
        <v>1270766</v>
      </c>
      <c r="I498" s="4"/>
      <c r="J498" s="32">
        <f t="shared" si="63"/>
        <v>101.61568946245301</v>
      </c>
      <c r="K498" s="32">
        <f t="shared" si="64"/>
        <v>0.22355451681739247</v>
      </c>
      <c r="L498" s="33">
        <f t="shared" si="65"/>
        <v>0.22355451681739247</v>
      </c>
      <c r="M498" s="3"/>
      <c r="N498" s="34">
        <f t="shared" si="66"/>
        <v>90.507726269315526</v>
      </c>
      <c r="O498" s="38" t="str">
        <f t="shared" si="67"/>
        <v/>
      </c>
      <c r="P498" s="48" t="str">
        <f t="shared" si="68"/>
        <v/>
      </c>
      <c r="Q498" s="35">
        <f t="shared" si="69"/>
        <v>69.073220686123918</v>
      </c>
      <c r="R498" s="45">
        <f t="shared" si="71"/>
        <v>0.43597282774003876</v>
      </c>
      <c r="S498" s="33">
        <f t="shared" si="70"/>
        <v>98.937484556461555</v>
      </c>
      <c r="T498" s="101" t="s">
        <v>2023</v>
      </c>
    </row>
    <row r="499" spans="1:20" ht="24" customHeight="1">
      <c r="A499" s="90" t="s">
        <v>543</v>
      </c>
      <c r="B499" s="90" t="s">
        <v>1326</v>
      </c>
      <c r="C499" s="36">
        <v>140.29</v>
      </c>
      <c r="D499" s="9">
        <v>142.61000000000001</v>
      </c>
      <c r="E499" s="9">
        <v>143</v>
      </c>
      <c r="F499" s="9">
        <v>96.99</v>
      </c>
      <c r="G499" s="4">
        <v>118.31</v>
      </c>
      <c r="H499" s="10">
        <v>235398</v>
      </c>
      <c r="I499" s="4"/>
      <c r="J499" s="32">
        <f t="shared" si="63"/>
        <v>71.280918098225115</v>
      </c>
      <c r="K499" s="32">
        <f t="shared" si="64"/>
        <v>1.653717299878843</v>
      </c>
      <c r="L499" s="33">
        <f t="shared" si="65"/>
        <v>1.653717299878843</v>
      </c>
      <c r="M499" s="3"/>
      <c r="N499" s="34">
        <f t="shared" si="66"/>
        <v>98.420413122721797</v>
      </c>
      <c r="O499" s="38" t="str">
        <f t="shared" si="67"/>
        <v/>
      </c>
      <c r="P499" s="48" t="str">
        <f t="shared" si="68"/>
        <v/>
      </c>
      <c r="Q499" s="35">
        <f t="shared" si="69"/>
        <v>47.437880193834417</v>
      </c>
      <c r="R499" s="45">
        <f t="shared" si="71"/>
        <v>0.27347310847765094</v>
      </c>
      <c r="S499" s="33">
        <f t="shared" si="70"/>
        <v>99.152358183003727</v>
      </c>
      <c r="T499" s="101" t="s">
        <v>2023</v>
      </c>
    </row>
    <row r="500" spans="1:20" ht="24" customHeight="1" thickBot="1">
      <c r="A500" s="90" t="s">
        <v>1463</v>
      </c>
      <c r="B500" s="90" t="s">
        <v>1464</v>
      </c>
      <c r="C500" s="36">
        <v>20.190000000000001</v>
      </c>
      <c r="D500" s="9">
        <v>20.39</v>
      </c>
      <c r="E500" s="9">
        <v>20.399999999999999</v>
      </c>
      <c r="F500" s="9">
        <v>14.29</v>
      </c>
      <c r="G500" s="4">
        <v>18.28</v>
      </c>
      <c r="H500" s="10">
        <v>2871801</v>
      </c>
      <c r="I500" s="4"/>
      <c r="J500" s="32">
        <f t="shared" si="63"/>
        <v>495.29470034670624</v>
      </c>
      <c r="K500" s="32">
        <f t="shared" si="64"/>
        <v>0.99058940069340906</v>
      </c>
      <c r="L500" s="33">
        <f t="shared" si="65"/>
        <v>0.99058940069340906</v>
      </c>
      <c r="M500" s="3"/>
      <c r="N500" s="34">
        <f t="shared" si="66"/>
        <v>99.528301886792548</v>
      </c>
      <c r="O500" s="38" t="str">
        <f t="shared" si="67"/>
        <v/>
      </c>
      <c r="P500" s="48" t="str">
        <f t="shared" si="68"/>
        <v/>
      </c>
      <c r="Q500" s="35">
        <f t="shared" si="69"/>
        <v>42.757172848145551</v>
      </c>
      <c r="R500" s="45">
        <f t="shared" si="71"/>
        <v>4.904364884745771E-2</v>
      </c>
      <c r="S500" s="109">
        <f t="shared" si="70"/>
        <v>99.836333878887103</v>
      </c>
      <c r="T500" s="103" t="s">
        <v>2023</v>
      </c>
    </row>
  </sheetData>
  <sheetProtection formatCells="0" formatColumns="0" formatRows="0" insertColumns="0" insertRows="0" insertHyperlinks="0" deleteColumns="0" deleteRows="0" sort="0" autoFilter="0" pivotTables="0"/>
  <sortState ref="A3:T500">
    <sortCondition descending="1" ref="R4"/>
    <sortCondition descending="1" ref="S4"/>
  </sortState>
  <dataConsolidate/>
  <phoneticPr fontId="2" type="noConversion"/>
  <conditionalFormatting sqref="P2:P1048576">
    <cfRule type="cellIs" dxfId="23" priority="2" operator="equal">
      <formula>-1</formula>
    </cfRule>
    <cfRule type="cellIs" dxfId="22" priority="3" operator="equal">
      <formula>1</formula>
    </cfRule>
  </conditionalFormatting>
  <pageMargins left="0.7" right="0.7" top="0.75" bottom="0.75" header="0.3" footer="0.3"/>
  <pageSetup orientation="portrait" horizontalDpi="4294967293" verticalDpi="300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/>
  <dimension ref="A3:AA839"/>
  <sheetViews>
    <sheetView zoomScale="85" zoomScaleNormal="85" workbookViewId="0">
      <selection activeCell="A18" sqref="A18"/>
    </sheetView>
  </sheetViews>
  <sheetFormatPr defaultRowHeight="15"/>
  <cols>
    <col min="2" max="2" width="12" bestFit="1" customWidth="1"/>
    <col min="3" max="3" width="11.5703125" customWidth="1"/>
    <col min="7" max="7" width="11.5703125" customWidth="1"/>
    <col min="8" max="8" width="10.42578125" bestFit="1" customWidth="1"/>
    <col min="9" max="9" width="13.5703125" bestFit="1" customWidth="1"/>
    <col min="10" max="10" width="10" bestFit="1" customWidth="1"/>
    <col min="11" max="11" width="8.85546875" bestFit="1" customWidth="1"/>
    <col min="12" max="12" width="11.85546875" customWidth="1"/>
    <col min="13" max="13" width="10" customWidth="1"/>
    <col min="14" max="14" width="10" bestFit="1" customWidth="1"/>
    <col min="15" max="15" width="12" bestFit="1" customWidth="1"/>
    <col min="27" max="27" width="81.140625" customWidth="1"/>
  </cols>
  <sheetData>
    <row r="3" spans="2:27" s="6" customFormat="1" ht="180">
      <c r="B3" s="6">
        <v>20.02</v>
      </c>
      <c r="C3" s="6">
        <v>19.940000000000001</v>
      </c>
      <c r="D3" s="6">
        <v>65.790000000000006</v>
      </c>
      <c r="E3" s="6">
        <v>16.559999999999999</v>
      </c>
      <c r="I3" s="7"/>
      <c r="S3" s="6" t="s">
        <v>2020</v>
      </c>
    </row>
    <row r="4" spans="2:27">
      <c r="B4">
        <v>71.55</v>
      </c>
      <c r="C4">
        <v>71.290000000000006</v>
      </c>
      <c r="D4">
        <v>211.98</v>
      </c>
      <c r="E4">
        <v>63.28</v>
      </c>
      <c r="S4" t="s">
        <v>1569</v>
      </c>
      <c r="AA4" s="25"/>
    </row>
    <row r="5" spans="2:27">
      <c r="B5">
        <v>21.21</v>
      </c>
      <c r="C5">
        <v>21.83</v>
      </c>
      <c r="D5">
        <v>60.6</v>
      </c>
      <c r="E5">
        <v>16.25</v>
      </c>
      <c r="S5" t="s">
        <v>1523</v>
      </c>
      <c r="AA5" s="25"/>
    </row>
    <row r="6" spans="2:27">
      <c r="B6">
        <v>36.49</v>
      </c>
      <c r="C6">
        <v>32.479999999999997</v>
      </c>
      <c r="D6">
        <v>96.75</v>
      </c>
      <c r="E6">
        <v>30.1</v>
      </c>
      <c r="S6" t="s">
        <v>1524</v>
      </c>
      <c r="AA6" s="25"/>
    </row>
    <row r="7" spans="2:27">
      <c r="B7">
        <v>191.07</v>
      </c>
      <c r="C7">
        <v>188.02</v>
      </c>
      <c r="D7">
        <v>459.75</v>
      </c>
      <c r="E7">
        <v>180</v>
      </c>
      <c r="S7" t="s">
        <v>1526</v>
      </c>
      <c r="AA7" s="25"/>
    </row>
    <row r="8" spans="2:27">
      <c r="B8">
        <v>32.04</v>
      </c>
      <c r="C8">
        <v>32.200000000000003</v>
      </c>
      <c r="D8">
        <v>74.59</v>
      </c>
      <c r="E8">
        <v>25.24</v>
      </c>
      <c r="S8" t="s">
        <v>1525</v>
      </c>
      <c r="AA8" s="25"/>
    </row>
    <row r="9" spans="2:27">
      <c r="B9">
        <v>46</v>
      </c>
      <c r="C9">
        <v>44.31</v>
      </c>
      <c r="D9">
        <v>101.19</v>
      </c>
      <c r="E9">
        <v>37.19</v>
      </c>
      <c r="S9" t="s">
        <v>1528</v>
      </c>
      <c r="AA9" s="25"/>
    </row>
    <row r="10" spans="2:27">
      <c r="B10">
        <v>179.77</v>
      </c>
      <c r="C10">
        <v>174.62</v>
      </c>
      <c r="D10">
        <v>398.87</v>
      </c>
      <c r="E10">
        <v>169.84</v>
      </c>
      <c r="S10" t="s">
        <v>1568</v>
      </c>
      <c r="AA10" s="25"/>
    </row>
    <row r="11" spans="2:27">
      <c r="B11">
        <v>17.462499999999999</v>
      </c>
      <c r="C11">
        <v>17</v>
      </c>
      <c r="D11">
        <v>38.35</v>
      </c>
      <c r="E11">
        <v>14.2</v>
      </c>
      <c r="S11" t="s">
        <v>1535</v>
      </c>
      <c r="AA11" s="25"/>
    </row>
    <row r="12" spans="2:27">
      <c r="B12">
        <v>74.75</v>
      </c>
      <c r="C12">
        <v>72.39</v>
      </c>
      <c r="D12">
        <v>160.81</v>
      </c>
      <c r="E12">
        <v>63.92</v>
      </c>
      <c r="S12" t="s">
        <v>1533</v>
      </c>
      <c r="AA12" s="25"/>
    </row>
    <row r="13" spans="2:27">
      <c r="B13">
        <v>20.05</v>
      </c>
      <c r="C13">
        <v>19.75</v>
      </c>
      <c r="D13">
        <v>42.57</v>
      </c>
      <c r="E13">
        <v>16.97</v>
      </c>
      <c r="S13" t="s">
        <v>1534</v>
      </c>
      <c r="AA13" s="25"/>
    </row>
    <row r="14" spans="2:27">
      <c r="B14">
        <v>23.99</v>
      </c>
      <c r="C14">
        <v>23.84</v>
      </c>
      <c r="D14">
        <v>50.03</v>
      </c>
      <c r="E14">
        <v>19.440000000000001</v>
      </c>
      <c r="S14" t="s">
        <v>1531</v>
      </c>
      <c r="AA14" s="25"/>
    </row>
    <row r="15" spans="2:27">
      <c r="B15">
        <v>29.28</v>
      </c>
      <c r="C15">
        <v>29.03</v>
      </c>
      <c r="D15">
        <v>59.91</v>
      </c>
      <c r="E15">
        <v>24.86</v>
      </c>
      <c r="S15" t="s">
        <v>1529</v>
      </c>
      <c r="AA15" s="25"/>
    </row>
    <row r="16" spans="2:27">
      <c r="B16">
        <v>18.649999999999999</v>
      </c>
      <c r="C16">
        <v>19.010000000000002</v>
      </c>
      <c r="D16">
        <v>38</v>
      </c>
      <c r="E16">
        <v>15.82</v>
      </c>
      <c r="S16" t="s">
        <v>2012</v>
      </c>
      <c r="AA16" s="25"/>
    </row>
    <row r="17" spans="2:27">
      <c r="B17">
        <v>25.78</v>
      </c>
      <c r="C17">
        <v>25.58</v>
      </c>
      <c r="D17">
        <v>51.29</v>
      </c>
      <c r="E17">
        <v>18.53</v>
      </c>
      <c r="S17" t="s">
        <v>1539</v>
      </c>
      <c r="AA17" s="25"/>
    </row>
    <row r="18" spans="2:27">
      <c r="B18">
        <v>35.049999999999997</v>
      </c>
      <c r="C18">
        <v>34.619999999999997</v>
      </c>
      <c r="D18">
        <v>67.739999999999995</v>
      </c>
      <c r="E18">
        <v>25.01</v>
      </c>
      <c r="S18" t="s">
        <v>1530</v>
      </c>
      <c r="AA18" s="25"/>
    </row>
    <row r="19" spans="2:27">
      <c r="B19">
        <v>23.99</v>
      </c>
      <c r="C19">
        <v>23.1</v>
      </c>
      <c r="D19">
        <v>46.64</v>
      </c>
      <c r="E19">
        <v>18.05</v>
      </c>
      <c r="S19" t="s">
        <v>1527</v>
      </c>
      <c r="AA19" s="25"/>
    </row>
    <row r="20" spans="2:27">
      <c r="B20">
        <v>13.96</v>
      </c>
      <c r="C20">
        <v>14.05</v>
      </c>
      <c r="D20">
        <v>24.85</v>
      </c>
      <c r="E20">
        <v>10.74</v>
      </c>
      <c r="S20" t="s">
        <v>1537</v>
      </c>
      <c r="AA20" s="25"/>
    </row>
    <row r="21" spans="2:27">
      <c r="B21">
        <v>135.37</v>
      </c>
      <c r="C21">
        <v>134.69</v>
      </c>
      <c r="D21">
        <v>250.27</v>
      </c>
      <c r="E21">
        <v>118.4</v>
      </c>
      <c r="S21" t="s">
        <v>1999</v>
      </c>
      <c r="AA21" s="25"/>
    </row>
    <row r="22" spans="2:27">
      <c r="B22">
        <v>13.01</v>
      </c>
      <c r="C22">
        <v>12.58</v>
      </c>
      <c r="D22">
        <v>24.2</v>
      </c>
      <c r="E22">
        <v>11.38</v>
      </c>
      <c r="S22" t="s">
        <v>1544</v>
      </c>
      <c r="AA22" s="25"/>
    </row>
    <row r="23" spans="2:27">
      <c r="B23">
        <v>13.31</v>
      </c>
      <c r="C23">
        <v>13.53</v>
      </c>
      <c r="D23">
        <v>23.23</v>
      </c>
      <c r="E23">
        <v>9.64</v>
      </c>
      <c r="S23" t="s">
        <v>1532</v>
      </c>
      <c r="AA23" s="25"/>
    </row>
    <row r="24" spans="2:27">
      <c r="B24">
        <v>22.53</v>
      </c>
      <c r="C24">
        <v>22.24</v>
      </c>
      <c r="D24">
        <v>39.590000000000003</v>
      </c>
      <c r="E24">
        <v>16.63</v>
      </c>
      <c r="S24" t="s">
        <v>1538</v>
      </c>
      <c r="AA24" s="25"/>
    </row>
    <row r="25" spans="2:27">
      <c r="B25">
        <v>46.29</v>
      </c>
      <c r="C25">
        <v>45.4</v>
      </c>
      <c r="D25">
        <v>83.35</v>
      </c>
      <c r="E25">
        <v>41.82</v>
      </c>
      <c r="S25" t="s">
        <v>1548</v>
      </c>
      <c r="AA25" s="25"/>
    </row>
    <row r="26" spans="2:27">
      <c r="B26">
        <v>42.65</v>
      </c>
      <c r="C26">
        <v>40.76</v>
      </c>
      <c r="D26">
        <v>73.739999999999995</v>
      </c>
      <c r="E26">
        <v>36.06</v>
      </c>
      <c r="S26" t="s">
        <v>1566</v>
      </c>
      <c r="AA26" s="25"/>
    </row>
    <row r="27" spans="2:27">
      <c r="B27">
        <v>21.99</v>
      </c>
      <c r="C27">
        <v>21.98</v>
      </c>
      <c r="D27">
        <v>37.369999999999997</v>
      </c>
      <c r="E27">
        <v>17.36</v>
      </c>
      <c r="S27" t="s">
        <v>1550</v>
      </c>
      <c r="AA27" s="25"/>
    </row>
    <row r="28" spans="2:27">
      <c r="B28">
        <v>24.88</v>
      </c>
      <c r="C28">
        <v>24.56</v>
      </c>
      <c r="D28">
        <v>42.27</v>
      </c>
      <c r="E28">
        <v>20.37</v>
      </c>
      <c r="S28" t="s">
        <v>1547</v>
      </c>
      <c r="AA28" s="25"/>
    </row>
    <row r="29" spans="2:27">
      <c r="B29">
        <v>88.23</v>
      </c>
      <c r="C29">
        <v>88.21</v>
      </c>
      <c r="D29">
        <v>147.94</v>
      </c>
      <c r="E29">
        <v>73.900000000000006</v>
      </c>
      <c r="S29" t="s">
        <v>1543</v>
      </c>
      <c r="AA29" s="25"/>
    </row>
    <row r="30" spans="2:27">
      <c r="B30">
        <v>19.25</v>
      </c>
      <c r="C30">
        <v>19.18</v>
      </c>
      <c r="D30">
        <v>31.39</v>
      </c>
      <c r="E30">
        <v>15.11</v>
      </c>
      <c r="S30" t="s">
        <v>1545</v>
      </c>
      <c r="AA30" s="25"/>
    </row>
    <row r="31" spans="2:27">
      <c r="B31">
        <v>33.89</v>
      </c>
      <c r="C31">
        <v>33.33</v>
      </c>
      <c r="D31">
        <v>57.38</v>
      </c>
      <c r="E31">
        <v>27.54</v>
      </c>
      <c r="S31" t="s">
        <v>1540</v>
      </c>
      <c r="AA31" s="25"/>
    </row>
    <row r="32" spans="2:27">
      <c r="B32">
        <v>37.32</v>
      </c>
      <c r="C32">
        <v>36.9</v>
      </c>
      <c r="D32">
        <v>63.65</v>
      </c>
      <c r="E32">
        <v>31.03</v>
      </c>
      <c r="S32" t="s">
        <v>1541</v>
      </c>
      <c r="AA32" s="25"/>
    </row>
    <row r="33" spans="2:27">
      <c r="B33">
        <v>42.75</v>
      </c>
      <c r="C33">
        <v>41.27</v>
      </c>
      <c r="D33">
        <v>69</v>
      </c>
      <c r="E33">
        <v>35.409999999999997</v>
      </c>
      <c r="S33" t="s">
        <v>1551</v>
      </c>
      <c r="AA33" s="25"/>
    </row>
    <row r="34" spans="2:27">
      <c r="B34">
        <v>81.03</v>
      </c>
      <c r="C34">
        <v>79.680000000000007</v>
      </c>
      <c r="D34">
        <v>133.52000000000001</v>
      </c>
      <c r="E34">
        <v>70.83</v>
      </c>
      <c r="S34" t="s">
        <v>2008</v>
      </c>
      <c r="AA34" s="25"/>
    </row>
    <row r="35" spans="2:27">
      <c r="B35">
        <v>52.33</v>
      </c>
      <c r="C35">
        <v>52.36</v>
      </c>
      <c r="D35">
        <v>83.28</v>
      </c>
      <c r="E35">
        <v>43.33</v>
      </c>
      <c r="S35" t="s">
        <v>2011</v>
      </c>
      <c r="AA35" s="25"/>
    </row>
    <row r="36" spans="2:27">
      <c r="B36">
        <v>54.11</v>
      </c>
      <c r="C36">
        <v>53.19</v>
      </c>
      <c r="D36">
        <v>88.45</v>
      </c>
      <c r="E36">
        <v>43.96</v>
      </c>
      <c r="S36" t="s">
        <v>1546</v>
      </c>
      <c r="AA36" s="25"/>
    </row>
    <row r="37" spans="2:27">
      <c r="B37">
        <v>10.92</v>
      </c>
      <c r="C37">
        <v>11.58</v>
      </c>
      <c r="D37">
        <v>17.260000000000002</v>
      </c>
      <c r="E37">
        <v>9.06</v>
      </c>
      <c r="S37" t="s">
        <v>1564</v>
      </c>
      <c r="AA37" s="25"/>
    </row>
    <row r="38" spans="2:27">
      <c r="B38">
        <v>41.36</v>
      </c>
      <c r="C38">
        <v>40.520000000000003</v>
      </c>
      <c r="D38">
        <v>68</v>
      </c>
      <c r="E38">
        <v>33.119999999999997</v>
      </c>
      <c r="S38" t="s">
        <v>2007</v>
      </c>
      <c r="AA38" s="25"/>
    </row>
    <row r="39" spans="2:27">
      <c r="B39">
        <v>56.22</v>
      </c>
      <c r="C39">
        <v>56.36</v>
      </c>
      <c r="D39">
        <v>87.65</v>
      </c>
      <c r="E39">
        <v>44.55</v>
      </c>
      <c r="S39" t="s">
        <v>1558</v>
      </c>
      <c r="AA39" s="25"/>
    </row>
    <row r="40" spans="2:27">
      <c r="B40">
        <v>90.4</v>
      </c>
      <c r="C40">
        <v>90.39</v>
      </c>
      <c r="D40">
        <v>145.25</v>
      </c>
      <c r="E40">
        <v>67.41</v>
      </c>
      <c r="S40" t="s">
        <v>1536</v>
      </c>
      <c r="AA40" s="25"/>
    </row>
    <row r="41" spans="2:27">
      <c r="B41">
        <v>184.33</v>
      </c>
      <c r="C41">
        <v>184.27</v>
      </c>
      <c r="D41">
        <v>292.76</v>
      </c>
      <c r="E41">
        <v>124.46</v>
      </c>
      <c r="S41" t="s">
        <v>1542</v>
      </c>
      <c r="AA41" s="25"/>
    </row>
    <row r="42" spans="2:27">
      <c r="B42">
        <v>228.15</v>
      </c>
      <c r="C42">
        <v>226.16</v>
      </c>
      <c r="D42">
        <v>368.83</v>
      </c>
      <c r="E42">
        <v>224.43</v>
      </c>
      <c r="S42" t="s">
        <v>1841</v>
      </c>
      <c r="AA42" s="25"/>
    </row>
    <row r="43" spans="2:27">
      <c r="B43">
        <v>68.882499999999993</v>
      </c>
      <c r="C43">
        <v>69.28</v>
      </c>
      <c r="D43">
        <v>108.74</v>
      </c>
      <c r="E43">
        <v>58.63</v>
      </c>
      <c r="S43" t="s">
        <v>2003</v>
      </c>
      <c r="AA43" s="25"/>
    </row>
    <row r="44" spans="2:27">
      <c r="B44">
        <v>46.78</v>
      </c>
      <c r="C44">
        <v>44.89</v>
      </c>
      <c r="D44">
        <v>74.489999999999995</v>
      </c>
      <c r="E44">
        <v>44.5</v>
      </c>
      <c r="S44" t="s">
        <v>1571</v>
      </c>
      <c r="AA44" s="25"/>
    </row>
    <row r="45" spans="2:27">
      <c r="B45">
        <v>283.33</v>
      </c>
      <c r="C45">
        <v>284.18</v>
      </c>
      <c r="D45">
        <v>442</v>
      </c>
      <c r="E45">
        <v>271.57</v>
      </c>
      <c r="S45" t="s">
        <v>1555</v>
      </c>
      <c r="AA45" s="25"/>
    </row>
    <row r="46" spans="2:27">
      <c r="B46">
        <v>65.099999999999994</v>
      </c>
      <c r="C46">
        <v>64.760000000000005</v>
      </c>
      <c r="D46">
        <v>98.07</v>
      </c>
      <c r="E46">
        <v>58.54</v>
      </c>
      <c r="S46" t="s">
        <v>2013</v>
      </c>
      <c r="AA46" s="25"/>
    </row>
    <row r="47" spans="2:27">
      <c r="B47">
        <v>235.96</v>
      </c>
      <c r="C47">
        <v>232.31</v>
      </c>
      <c r="D47">
        <v>358.41</v>
      </c>
      <c r="E47">
        <v>215.77</v>
      </c>
      <c r="S47" t="s">
        <v>1553</v>
      </c>
      <c r="AA47" s="25"/>
    </row>
    <row r="48" spans="2:27">
      <c r="B48">
        <v>60</v>
      </c>
      <c r="C48">
        <v>60.27</v>
      </c>
      <c r="D48">
        <v>90.2</v>
      </c>
      <c r="E48">
        <v>48.62</v>
      </c>
      <c r="S48" t="s">
        <v>1549</v>
      </c>
      <c r="AA48" s="25"/>
    </row>
    <row r="49" spans="2:27">
      <c r="B49">
        <v>129.08000000000001</v>
      </c>
      <c r="C49">
        <v>125.41</v>
      </c>
      <c r="D49">
        <v>189.2</v>
      </c>
      <c r="E49">
        <v>108.93</v>
      </c>
      <c r="S49" t="s">
        <v>2016</v>
      </c>
      <c r="AA49" s="25"/>
    </row>
    <row r="50" spans="2:27">
      <c r="B50">
        <v>58.06</v>
      </c>
      <c r="C50">
        <v>55.56</v>
      </c>
      <c r="D50">
        <v>86.31</v>
      </c>
      <c r="E50">
        <v>49.03</v>
      </c>
      <c r="S50" t="s">
        <v>2004</v>
      </c>
      <c r="AA50" s="25"/>
    </row>
    <row r="51" spans="2:27">
      <c r="B51">
        <v>222.08</v>
      </c>
      <c r="C51">
        <v>217.76</v>
      </c>
      <c r="D51">
        <v>330.5</v>
      </c>
      <c r="E51">
        <v>177.7</v>
      </c>
      <c r="S51" t="s">
        <v>2001</v>
      </c>
      <c r="AA51" s="25"/>
    </row>
    <row r="52" spans="2:27">
      <c r="B52">
        <v>39.08</v>
      </c>
      <c r="C52">
        <v>38.44</v>
      </c>
      <c r="D52">
        <v>57.23</v>
      </c>
      <c r="E52">
        <v>31.94</v>
      </c>
      <c r="S52" t="s">
        <v>2002</v>
      </c>
      <c r="AA52" s="25"/>
    </row>
    <row r="53" spans="2:27">
      <c r="B53">
        <v>54.91</v>
      </c>
      <c r="C53">
        <v>55.45</v>
      </c>
      <c r="D53">
        <v>84.67</v>
      </c>
      <c r="E53">
        <v>39.85</v>
      </c>
      <c r="S53" t="s">
        <v>2000</v>
      </c>
      <c r="AA53" s="25"/>
    </row>
    <row r="54" spans="2:27">
      <c r="B54">
        <v>29.76</v>
      </c>
      <c r="C54">
        <v>29.94</v>
      </c>
      <c r="D54">
        <v>43.89</v>
      </c>
      <c r="E54">
        <v>24.23</v>
      </c>
      <c r="S54" t="s">
        <v>2014</v>
      </c>
      <c r="AA54" s="25"/>
    </row>
    <row r="55" spans="2:27">
      <c r="B55">
        <v>9.35</v>
      </c>
      <c r="C55">
        <v>9.26</v>
      </c>
      <c r="D55">
        <v>13.78</v>
      </c>
      <c r="E55">
        <v>6.66</v>
      </c>
      <c r="S55" t="s">
        <v>1597</v>
      </c>
      <c r="AA55" s="25"/>
    </row>
    <row r="56" spans="2:27">
      <c r="B56">
        <v>173.96</v>
      </c>
      <c r="C56">
        <v>173.51</v>
      </c>
      <c r="D56">
        <v>259.25</v>
      </c>
      <c r="E56">
        <v>147.82</v>
      </c>
      <c r="S56" t="s">
        <v>2005</v>
      </c>
      <c r="AA56" s="25"/>
    </row>
    <row r="57" spans="2:27">
      <c r="B57">
        <v>43.879999999999995</v>
      </c>
      <c r="C57">
        <v>44.46</v>
      </c>
      <c r="D57">
        <v>66.040000000000006</v>
      </c>
      <c r="E57">
        <v>42.4</v>
      </c>
      <c r="S57" t="s">
        <v>1589</v>
      </c>
      <c r="AA57" s="25"/>
    </row>
    <row r="58" spans="2:27">
      <c r="B58">
        <v>19.010000000000002</v>
      </c>
      <c r="C58">
        <v>18.649999999999999</v>
      </c>
      <c r="D58">
        <v>27.64</v>
      </c>
      <c r="E58">
        <v>16.010000000000002</v>
      </c>
      <c r="S58" t="s">
        <v>1618</v>
      </c>
      <c r="AA58" s="25"/>
    </row>
    <row r="59" spans="2:27">
      <c r="B59">
        <v>82.67</v>
      </c>
      <c r="C59">
        <v>83.7</v>
      </c>
      <c r="D59">
        <v>120.72</v>
      </c>
      <c r="E59">
        <v>68.81</v>
      </c>
      <c r="S59" t="s">
        <v>1997</v>
      </c>
      <c r="AA59" s="25"/>
    </row>
    <row r="60" spans="2:27">
      <c r="B60">
        <v>10.08</v>
      </c>
      <c r="C60">
        <v>10.37</v>
      </c>
      <c r="D60">
        <v>14.9</v>
      </c>
      <c r="E60">
        <v>8.58</v>
      </c>
      <c r="S60" t="s">
        <v>2010</v>
      </c>
      <c r="AA60" s="25"/>
    </row>
    <row r="61" spans="2:27">
      <c r="B61">
        <v>17.57</v>
      </c>
      <c r="C61">
        <v>17.260000000000002</v>
      </c>
      <c r="D61">
        <v>24.88</v>
      </c>
      <c r="E61">
        <v>15.15</v>
      </c>
      <c r="S61" t="s">
        <v>2015</v>
      </c>
      <c r="AA61" s="25"/>
    </row>
    <row r="62" spans="2:27">
      <c r="B62">
        <v>51.16</v>
      </c>
      <c r="C62">
        <v>50.89</v>
      </c>
      <c r="D62">
        <v>72.87</v>
      </c>
      <c r="E62">
        <v>42.3</v>
      </c>
      <c r="S62" t="s">
        <v>2009</v>
      </c>
      <c r="AA62" s="25"/>
    </row>
    <row r="63" spans="2:27">
      <c r="B63">
        <v>55.26</v>
      </c>
      <c r="C63">
        <v>55.96</v>
      </c>
      <c r="D63">
        <v>75.72</v>
      </c>
      <c r="E63">
        <v>36.28</v>
      </c>
      <c r="S63" t="s">
        <v>1995</v>
      </c>
      <c r="AA63" s="25"/>
    </row>
    <row r="64" spans="2:27">
      <c r="B64">
        <v>22.29</v>
      </c>
      <c r="C64">
        <v>22.64</v>
      </c>
      <c r="D64">
        <v>34.479999999999997</v>
      </c>
      <c r="E64">
        <v>20.09</v>
      </c>
      <c r="S64" t="s">
        <v>1559</v>
      </c>
      <c r="AA64" s="25"/>
    </row>
    <row r="65" spans="2:27">
      <c r="B65">
        <v>65.84</v>
      </c>
      <c r="C65">
        <v>65.03</v>
      </c>
      <c r="D65">
        <v>91.35</v>
      </c>
      <c r="E65">
        <v>56.58</v>
      </c>
      <c r="S65" t="s">
        <v>1729</v>
      </c>
      <c r="AA65" s="25"/>
    </row>
    <row r="66" spans="2:27">
      <c r="B66">
        <v>19.059999999999999</v>
      </c>
      <c r="C66">
        <v>18.75</v>
      </c>
      <c r="D66">
        <v>27.08</v>
      </c>
      <c r="E66">
        <v>17.100000000000001</v>
      </c>
      <c r="S66" t="s">
        <v>1609</v>
      </c>
      <c r="AA66" s="25"/>
    </row>
    <row r="67" spans="2:27">
      <c r="B67">
        <v>57.2</v>
      </c>
      <c r="C67">
        <v>56.35</v>
      </c>
      <c r="D67">
        <v>80.239999999999995</v>
      </c>
      <c r="E67">
        <v>50.13</v>
      </c>
      <c r="S67" t="s">
        <v>1587</v>
      </c>
      <c r="AA67" s="25"/>
    </row>
    <row r="68" spans="2:27">
      <c r="B68">
        <v>29.29</v>
      </c>
      <c r="C68">
        <v>29.32</v>
      </c>
      <c r="D68">
        <v>40.76</v>
      </c>
      <c r="E68">
        <v>24.71</v>
      </c>
      <c r="S68" t="s">
        <v>1608</v>
      </c>
      <c r="AA68" s="25"/>
    </row>
    <row r="69" spans="2:27">
      <c r="B69">
        <v>51.26</v>
      </c>
      <c r="C69">
        <v>50.69</v>
      </c>
      <c r="D69">
        <v>72.78</v>
      </c>
      <c r="E69">
        <v>37.729999999999997</v>
      </c>
      <c r="S69" t="s">
        <v>1996</v>
      </c>
      <c r="AA69" s="25"/>
    </row>
    <row r="70" spans="2:27">
      <c r="B70">
        <v>142.32</v>
      </c>
      <c r="C70">
        <v>141.29</v>
      </c>
      <c r="D70">
        <v>199.71</v>
      </c>
      <c r="E70">
        <v>121.36</v>
      </c>
      <c r="S70" t="s">
        <v>1582</v>
      </c>
      <c r="AA70" s="25"/>
    </row>
    <row r="71" spans="2:27">
      <c r="B71">
        <v>69.489999999999995</v>
      </c>
      <c r="C71">
        <v>70.83</v>
      </c>
      <c r="D71">
        <v>96.6</v>
      </c>
      <c r="E71">
        <v>62.66</v>
      </c>
      <c r="S71" t="s">
        <v>1561</v>
      </c>
      <c r="AA71" s="25"/>
    </row>
    <row r="72" spans="2:27">
      <c r="B72">
        <v>98.72</v>
      </c>
      <c r="C72">
        <v>96.17</v>
      </c>
      <c r="D72">
        <v>140.78</v>
      </c>
      <c r="E72">
        <v>85.19</v>
      </c>
      <c r="S72" t="s">
        <v>1583</v>
      </c>
      <c r="AA72" s="25"/>
    </row>
    <row r="73" spans="2:27">
      <c r="B73">
        <v>100.36</v>
      </c>
      <c r="C73">
        <v>100.58</v>
      </c>
      <c r="D73">
        <v>139.56</v>
      </c>
      <c r="E73">
        <v>82.69</v>
      </c>
      <c r="S73" t="s">
        <v>1581</v>
      </c>
      <c r="AA73" s="25"/>
    </row>
    <row r="74" spans="2:27">
      <c r="B74">
        <v>133.41</v>
      </c>
      <c r="C74">
        <v>130.35</v>
      </c>
      <c r="D74">
        <v>189.78</v>
      </c>
      <c r="E74">
        <v>114.79</v>
      </c>
      <c r="S74" t="s">
        <v>1576</v>
      </c>
      <c r="AA74" s="25"/>
    </row>
    <row r="75" spans="2:27">
      <c r="B75">
        <v>127.62</v>
      </c>
      <c r="C75">
        <v>128</v>
      </c>
      <c r="D75">
        <v>173</v>
      </c>
      <c r="E75">
        <v>94.28</v>
      </c>
      <c r="S75" t="s">
        <v>1563</v>
      </c>
      <c r="AA75" s="25"/>
    </row>
    <row r="76" spans="2:27">
      <c r="B76">
        <v>246.81</v>
      </c>
      <c r="C76">
        <v>249.94</v>
      </c>
      <c r="D76">
        <v>331.27</v>
      </c>
      <c r="E76">
        <v>187.08</v>
      </c>
      <c r="S76" t="s">
        <v>1682</v>
      </c>
      <c r="AA76" s="25"/>
    </row>
    <row r="77" spans="2:27">
      <c r="B77">
        <v>95.05</v>
      </c>
      <c r="C77">
        <v>96.61</v>
      </c>
      <c r="D77">
        <v>130.62</v>
      </c>
      <c r="E77">
        <v>73.040000000000006</v>
      </c>
      <c r="S77" t="s">
        <v>1998</v>
      </c>
      <c r="AA77" s="25"/>
    </row>
    <row r="78" spans="2:27">
      <c r="B78">
        <v>289.66000000000003</v>
      </c>
      <c r="C78">
        <v>297.52</v>
      </c>
      <c r="D78">
        <v>380.76</v>
      </c>
      <c r="E78">
        <v>263.3</v>
      </c>
      <c r="S78" t="s">
        <v>1603</v>
      </c>
      <c r="AA78" s="25"/>
    </row>
    <row r="79" spans="2:27">
      <c r="B79">
        <v>161.88999999999999</v>
      </c>
      <c r="C79">
        <v>158.97999999999999</v>
      </c>
      <c r="D79">
        <v>226.6</v>
      </c>
      <c r="E79">
        <v>141.94999999999999</v>
      </c>
      <c r="S79" t="s">
        <v>1591</v>
      </c>
      <c r="AA79" s="25"/>
    </row>
    <row r="80" spans="2:27">
      <c r="B80">
        <v>49.71</v>
      </c>
      <c r="C80">
        <v>49.62</v>
      </c>
      <c r="D80">
        <v>67.69</v>
      </c>
      <c r="E80">
        <v>42.42</v>
      </c>
      <c r="S80" t="s">
        <v>1562</v>
      </c>
      <c r="AA80" s="25"/>
    </row>
    <row r="81" spans="2:27">
      <c r="B81">
        <v>74.02</v>
      </c>
      <c r="C81">
        <v>74.67</v>
      </c>
      <c r="D81">
        <v>100.51</v>
      </c>
      <c r="E81">
        <v>61.22</v>
      </c>
      <c r="S81" t="s">
        <v>1593</v>
      </c>
      <c r="AA81" s="25"/>
    </row>
    <row r="82" spans="2:27">
      <c r="B82">
        <v>24.68</v>
      </c>
      <c r="C82">
        <v>24.64</v>
      </c>
      <c r="D82">
        <v>32.729999999999997</v>
      </c>
      <c r="E82">
        <v>17.11</v>
      </c>
      <c r="S82" t="s">
        <v>1560</v>
      </c>
      <c r="AA82" s="25"/>
    </row>
    <row r="83" spans="2:27">
      <c r="B83">
        <v>288.27</v>
      </c>
      <c r="C83">
        <v>288.86</v>
      </c>
      <c r="D83">
        <v>386.79</v>
      </c>
      <c r="E83">
        <v>231.23</v>
      </c>
      <c r="S83" t="s">
        <v>1619</v>
      </c>
      <c r="AA83" s="25"/>
    </row>
    <row r="84" spans="2:27">
      <c r="B84">
        <v>18.510000000000002</v>
      </c>
      <c r="C84">
        <v>18.48</v>
      </c>
      <c r="D84">
        <v>24.57</v>
      </c>
      <c r="E84">
        <v>13.04</v>
      </c>
      <c r="S84" t="s">
        <v>1552</v>
      </c>
      <c r="AA84" s="25"/>
    </row>
    <row r="85" spans="2:27">
      <c r="B85">
        <v>43.81</v>
      </c>
      <c r="C85">
        <v>43.82</v>
      </c>
      <c r="D85">
        <v>59.56</v>
      </c>
      <c r="E85">
        <v>40.65</v>
      </c>
      <c r="S85" t="s">
        <v>1654</v>
      </c>
      <c r="AA85" s="25"/>
    </row>
    <row r="86" spans="2:27">
      <c r="B86">
        <v>21.36</v>
      </c>
      <c r="C86">
        <v>21.62</v>
      </c>
      <c r="D86">
        <v>27.72</v>
      </c>
      <c r="E86">
        <v>16.52</v>
      </c>
      <c r="S86" t="s">
        <v>1863</v>
      </c>
      <c r="AA86" s="25"/>
    </row>
    <row r="87" spans="2:27">
      <c r="B87">
        <v>10.74</v>
      </c>
      <c r="C87">
        <v>10.58</v>
      </c>
      <c r="D87">
        <v>14.13</v>
      </c>
      <c r="E87">
        <v>5.91</v>
      </c>
      <c r="S87" t="s">
        <v>1601</v>
      </c>
      <c r="AA87" s="25"/>
    </row>
    <row r="88" spans="2:27">
      <c r="B88">
        <v>41.84</v>
      </c>
      <c r="C88">
        <v>42.33</v>
      </c>
      <c r="D88">
        <v>54.95</v>
      </c>
      <c r="E88">
        <v>36.450000000000003</v>
      </c>
      <c r="S88" t="s">
        <v>1602</v>
      </c>
      <c r="AA88" s="25"/>
    </row>
    <row r="89" spans="2:27">
      <c r="B89">
        <v>105.05</v>
      </c>
      <c r="C89">
        <v>105.03</v>
      </c>
      <c r="D89">
        <v>141.6</v>
      </c>
      <c r="E89">
        <v>68.760000000000005</v>
      </c>
      <c r="S89" t="s">
        <v>1697</v>
      </c>
      <c r="AA89" s="25"/>
    </row>
    <row r="90" spans="2:27">
      <c r="B90">
        <v>19.14</v>
      </c>
      <c r="C90">
        <v>19.23</v>
      </c>
      <c r="D90">
        <v>24.55</v>
      </c>
      <c r="E90">
        <v>15.05</v>
      </c>
      <c r="S90" t="s">
        <v>1873</v>
      </c>
      <c r="AA90" s="25"/>
    </row>
    <row r="91" spans="2:27">
      <c r="B91">
        <v>49.24</v>
      </c>
      <c r="C91">
        <v>49.61</v>
      </c>
      <c r="D91">
        <v>63.69</v>
      </c>
      <c r="E91">
        <v>42.48</v>
      </c>
      <c r="S91" t="s">
        <v>1556</v>
      </c>
      <c r="AA91" s="25"/>
    </row>
    <row r="92" spans="2:27">
      <c r="B92">
        <v>56.87</v>
      </c>
      <c r="C92">
        <v>55.63</v>
      </c>
      <c r="D92">
        <v>73.28</v>
      </c>
      <c r="E92">
        <v>51.89</v>
      </c>
      <c r="S92" t="s">
        <v>1579</v>
      </c>
      <c r="AA92" s="25"/>
    </row>
    <row r="93" spans="2:27">
      <c r="B93">
        <v>35.700000000000003</v>
      </c>
      <c r="C93">
        <v>36.049999999999997</v>
      </c>
      <c r="D93">
        <v>46.22</v>
      </c>
      <c r="E93">
        <v>30.17</v>
      </c>
      <c r="S93" t="s">
        <v>1586</v>
      </c>
      <c r="AA93" s="25"/>
    </row>
    <row r="94" spans="2:27">
      <c r="B94">
        <v>29.5</v>
      </c>
      <c r="C94">
        <v>29.76</v>
      </c>
      <c r="D94">
        <v>38.43</v>
      </c>
      <c r="E94">
        <v>20.22</v>
      </c>
      <c r="S94" t="s">
        <v>1584</v>
      </c>
      <c r="AA94" s="25"/>
    </row>
    <row r="95" spans="2:27">
      <c r="B95">
        <v>70.59</v>
      </c>
      <c r="C95">
        <v>69.98</v>
      </c>
      <c r="D95">
        <v>89.48</v>
      </c>
      <c r="E95">
        <v>62.89</v>
      </c>
      <c r="S95" t="s">
        <v>1700</v>
      </c>
      <c r="AA95" s="25"/>
    </row>
    <row r="96" spans="2:27">
      <c r="B96">
        <v>168.08</v>
      </c>
      <c r="C96">
        <v>170.58</v>
      </c>
      <c r="D96">
        <v>219.75</v>
      </c>
      <c r="E96">
        <v>154</v>
      </c>
      <c r="S96" t="s">
        <v>1613</v>
      </c>
      <c r="AA96" s="25"/>
    </row>
    <row r="97" spans="2:27">
      <c r="B97">
        <v>85.71</v>
      </c>
      <c r="C97">
        <v>83.78</v>
      </c>
      <c r="D97">
        <v>107.49</v>
      </c>
      <c r="E97">
        <v>68.61</v>
      </c>
      <c r="S97" t="s">
        <v>2006</v>
      </c>
      <c r="AA97" s="25"/>
    </row>
    <row r="98" spans="2:27">
      <c r="B98">
        <v>26.02</v>
      </c>
      <c r="C98">
        <v>26.22</v>
      </c>
      <c r="D98">
        <v>34.44</v>
      </c>
      <c r="E98">
        <v>23.31</v>
      </c>
      <c r="S98" t="s">
        <v>1693</v>
      </c>
      <c r="AA98" s="25"/>
    </row>
    <row r="99" spans="2:27">
      <c r="B99">
        <v>114.32</v>
      </c>
      <c r="C99">
        <v>117.08</v>
      </c>
      <c r="D99">
        <v>151.5</v>
      </c>
      <c r="E99">
        <v>90.06</v>
      </c>
      <c r="S99" t="s">
        <v>1616</v>
      </c>
      <c r="AA99" s="25"/>
    </row>
    <row r="100" spans="2:27">
      <c r="B100">
        <v>108.9</v>
      </c>
      <c r="C100">
        <v>108.26</v>
      </c>
      <c r="D100">
        <v>141.86000000000001</v>
      </c>
      <c r="E100">
        <v>92.56</v>
      </c>
      <c r="S100" t="s">
        <v>1678</v>
      </c>
      <c r="AA100" s="25"/>
    </row>
    <row r="101" spans="2:27">
      <c r="B101">
        <v>41.05</v>
      </c>
      <c r="C101">
        <v>41.45</v>
      </c>
      <c r="D101">
        <v>52.06</v>
      </c>
      <c r="E101">
        <v>36.450000000000003</v>
      </c>
      <c r="S101" t="s">
        <v>1600</v>
      </c>
      <c r="AA101" s="25"/>
    </row>
    <row r="102" spans="2:27">
      <c r="B102">
        <v>63.99</v>
      </c>
      <c r="C102">
        <v>63.9</v>
      </c>
      <c r="D102">
        <v>82.14</v>
      </c>
      <c r="E102">
        <v>51.72</v>
      </c>
      <c r="S102" t="s">
        <v>1557</v>
      </c>
      <c r="AA102" s="25"/>
    </row>
    <row r="103" spans="2:27">
      <c r="B103">
        <v>276.81</v>
      </c>
      <c r="C103">
        <v>268.38</v>
      </c>
      <c r="D103">
        <v>355.88</v>
      </c>
      <c r="E103">
        <v>225.65</v>
      </c>
      <c r="S103" t="s">
        <v>1607</v>
      </c>
      <c r="AA103" s="25"/>
    </row>
    <row r="104" spans="2:27">
      <c r="B104">
        <v>59.81</v>
      </c>
      <c r="C104">
        <v>60.3</v>
      </c>
      <c r="D104">
        <v>79.11</v>
      </c>
      <c r="E104">
        <v>43.4</v>
      </c>
      <c r="S104" t="s">
        <v>1585</v>
      </c>
      <c r="AA104" s="25"/>
    </row>
    <row r="105" spans="2:27">
      <c r="B105">
        <v>115.19</v>
      </c>
      <c r="C105">
        <v>119.55</v>
      </c>
      <c r="D105">
        <v>142.5</v>
      </c>
      <c r="E105">
        <v>101.42</v>
      </c>
      <c r="S105" t="s">
        <v>1762</v>
      </c>
      <c r="AA105" s="25"/>
    </row>
    <row r="106" spans="2:27">
      <c r="B106">
        <v>44.63</v>
      </c>
      <c r="C106">
        <v>44.83</v>
      </c>
      <c r="D106">
        <v>56.44</v>
      </c>
      <c r="E106">
        <v>39.31</v>
      </c>
      <c r="S106" t="s">
        <v>1596</v>
      </c>
      <c r="AA106" s="25"/>
    </row>
    <row r="107" spans="2:27">
      <c r="B107">
        <v>24.94</v>
      </c>
      <c r="C107">
        <v>25.13</v>
      </c>
      <c r="D107">
        <v>32.909999999999997</v>
      </c>
      <c r="E107">
        <v>18.2</v>
      </c>
      <c r="S107" t="s">
        <v>1592</v>
      </c>
      <c r="AA107" s="25"/>
    </row>
    <row r="108" spans="2:27">
      <c r="B108">
        <v>148.87</v>
      </c>
      <c r="C108">
        <v>146.82</v>
      </c>
      <c r="D108">
        <v>182.17</v>
      </c>
      <c r="E108">
        <v>104.64</v>
      </c>
      <c r="S108" t="s">
        <v>1554</v>
      </c>
      <c r="AA108" s="25"/>
    </row>
    <row r="109" spans="2:27">
      <c r="B109">
        <v>136.77000000000001</v>
      </c>
      <c r="C109">
        <v>137.33000000000001</v>
      </c>
      <c r="D109">
        <v>171.77</v>
      </c>
      <c r="E109">
        <v>120.89</v>
      </c>
      <c r="S109" t="s">
        <v>1912</v>
      </c>
      <c r="AA109" s="25"/>
    </row>
    <row r="110" spans="2:27">
      <c r="B110">
        <v>22.84</v>
      </c>
      <c r="C110">
        <v>22.51</v>
      </c>
      <c r="D110">
        <v>28.5</v>
      </c>
      <c r="E110">
        <v>19.96</v>
      </c>
      <c r="S110" t="s">
        <v>1604</v>
      </c>
      <c r="AA110" s="25"/>
    </row>
    <row r="111" spans="2:27">
      <c r="B111">
        <v>83.36</v>
      </c>
      <c r="C111">
        <v>82.69</v>
      </c>
      <c r="D111">
        <v>105</v>
      </c>
      <c r="E111">
        <v>75.45</v>
      </c>
      <c r="S111" t="s">
        <v>1594</v>
      </c>
      <c r="AA111" s="25"/>
    </row>
    <row r="112" spans="2:27">
      <c r="B112">
        <v>34.81</v>
      </c>
      <c r="C112">
        <v>34.72</v>
      </c>
      <c r="D112">
        <v>43.91</v>
      </c>
      <c r="E112">
        <v>31.36</v>
      </c>
      <c r="S112" t="s">
        <v>1684</v>
      </c>
      <c r="AA112" s="25"/>
    </row>
    <row r="113" spans="2:27">
      <c r="B113">
        <v>27.99</v>
      </c>
      <c r="C113">
        <v>27.87</v>
      </c>
      <c r="D113">
        <v>34.58</v>
      </c>
      <c r="E113">
        <v>20.52</v>
      </c>
      <c r="S113" t="s">
        <v>1570</v>
      </c>
      <c r="AA113" s="25"/>
    </row>
    <row r="114" spans="2:27">
      <c r="B114">
        <v>29.48</v>
      </c>
      <c r="C114">
        <v>29.79</v>
      </c>
      <c r="D114">
        <v>35.82</v>
      </c>
      <c r="E114">
        <v>25.57</v>
      </c>
      <c r="S114" t="s">
        <v>1876</v>
      </c>
      <c r="AA114" s="25"/>
    </row>
    <row r="115" spans="2:27">
      <c r="B115">
        <v>249.81</v>
      </c>
      <c r="C115">
        <v>248.16</v>
      </c>
      <c r="D115">
        <v>317.99</v>
      </c>
      <c r="E115">
        <v>227.16</v>
      </c>
      <c r="S115" t="s">
        <v>1795</v>
      </c>
      <c r="AA115" s="25"/>
    </row>
    <row r="116" spans="2:27">
      <c r="B116">
        <v>24.49</v>
      </c>
      <c r="C116">
        <v>24.44</v>
      </c>
      <c r="D116">
        <v>30.8</v>
      </c>
      <c r="E116">
        <v>22.42</v>
      </c>
      <c r="S116" t="s">
        <v>1687</v>
      </c>
      <c r="AA116" s="25"/>
    </row>
    <row r="117" spans="2:27">
      <c r="B117">
        <v>42.76</v>
      </c>
      <c r="C117">
        <v>43.07</v>
      </c>
      <c r="D117">
        <v>52.7</v>
      </c>
      <c r="E117">
        <v>35.85</v>
      </c>
      <c r="S117" t="s">
        <v>1621</v>
      </c>
      <c r="AA117" s="25"/>
    </row>
    <row r="118" spans="2:27">
      <c r="B118">
        <v>53.26</v>
      </c>
      <c r="C118">
        <v>53.69</v>
      </c>
      <c r="D118">
        <v>66.03</v>
      </c>
      <c r="E118">
        <v>46.1</v>
      </c>
      <c r="S118" t="s">
        <v>1626</v>
      </c>
      <c r="AA118" s="25"/>
    </row>
    <row r="119" spans="2:27">
      <c r="B119">
        <v>29.98</v>
      </c>
      <c r="C119">
        <v>30.25</v>
      </c>
      <c r="D119">
        <v>36.56</v>
      </c>
      <c r="E119">
        <v>26.78</v>
      </c>
      <c r="S119" t="s">
        <v>1725</v>
      </c>
      <c r="AA119" s="25"/>
    </row>
    <row r="120" spans="2:27">
      <c r="B120">
        <v>718.18</v>
      </c>
      <c r="C120">
        <v>711.74</v>
      </c>
      <c r="D120">
        <v>873.51</v>
      </c>
      <c r="E120">
        <v>500.74</v>
      </c>
      <c r="S120" t="s">
        <v>1776</v>
      </c>
      <c r="AA120" s="25"/>
    </row>
    <row r="121" spans="2:27">
      <c r="B121">
        <v>15.92</v>
      </c>
      <c r="C121">
        <v>15.91</v>
      </c>
      <c r="D121">
        <v>19.38</v>
      </c>
      <c r="E121">
        <v>11.57</v>
      </c>
      <c r="S121" t="s">
        <v>1577</v>
      </c>
      <c r="AA121" s="25"/>
    </row>
    <row r="122" spans="2:27">
      <c r="B122">
        <v>25.57</v>
      </c>
      <c r="C122">
        <v>25.59</v>
      </c>
      <c r="D122">
        <v>31.98</v>
      </c>
      <c r="E122">
        <v>20.7</v>
      </c>
      <c r="S122" t="s">
        <v>1575</v>
      </c>
      <c r="AA122" s="25"/>
    </row>
    <row r="123" spans="2:27">
      <c r="B123">
        <v>75.069999999999993</v>
      </c>
      <c r="C123">
        <v>74.900000000000006</v>
      </c>
      <c r="D123">
        <v>92.74</v>
      </c>
      <c r="E123">
        <v>64.67</v>
      </c>
      <c r="S123" t="s">
        <v>1775</v>
      </c>
      <c r="AA123" s="25"/>
    </row>
    <row r="124" spans="2:27">
      <c r="B124">
        <v>295</v>
      </c>
      <c r="C124">
        <v>293.60000000000002</v>
      </c>
      <c r="D124">
        <v>361.54</v>
      </c>
      <c r="E124">
        <v>255.09</v>
      </c>
      <c r="S124" t="s">
        <v>1580</v>
      </c>
      <c r="AA124" s="25"/>
    </row>
    <row r="125" spans="2:27">
      <c r="B125">
        <v>37.409999999999997</v>
      </c>
      <c r="C125">
        <v>37.28</v>
      </c>
      <c r="D125">
        <v>46.47</v>
      </c>
      <c r="E125">
        <v>33.97</v>
      </c>
      <c r="S125" t="s">
        <v>1751</v>
      </c>
      <c r="AA125" s="25"/>
    </row>
    <row r="126" spans="2:27">
      <c r="B126">
        <v>17.420000000000002</v>
      </c>
      <c r="C126">
        <v>17.079999999999998</v>
      </c>
      <c r="D126">
        <v>21.62</v>
      </c>
      <c r="E126">
        <v>15.51</v>
      </c>
      <c r="S126" t="s">
        <v>1612</v>
      </c>
      <c r="AA126" s="25"/>
    </row>
    <row r="127" spans="2:27">
      <c r="B127">
        <v>233.13</v>
      </c>
      <c r="C127">
        <v>230.1</v>
      </c>
      <c r="D127">
        <v>287.94</v>
      </c>
      <c r="E127">
        <v>208.07</v>
      </c>
      <c r="S127" t="s">
        <v>1703</v>
      </c>
      <c r="AA127" s="25"/>
    </row>
    <row r="128" spans="2:27">
      <c r="B128">
        <v>16.239999999999998</v>
      </c>
      <c r="C128">
        <v>16.25</v>
      </c>
      <c r="D128">
        <v>19.66</v>
      </c>
      <c r="E128">
        <v>12.39</v>
      </c>
      <c r="S128" t="s">
        <v>1590</v>
      </c>
      <c r="AA128" s="25"/>
    </row>
    <row r="129" spans="2:27">
      <c r="B129">
        <v>127.46</v>
      </c>
      <c r="C129">
        <v>127.1</v>
      </c>
      <c r="D129">
        <v>152.94999999999999</v>
      </c>
      <c r="E129">
        <v>104.86</v>
      </c>
      <c r="S129" t="s">
        <v>1760</v>
      </c>
      <c r="AA129" s="25"/>
    </row>
    <row r="130" spans="2:27">
      <c r="B130">
        <v>52.63</v>
      </c>
      <c r="C130">
        <v>52.45</v>
      </c>
      <c r="D130">
        <v>63.88</v>
      </c>
      <c r="E130">
        <v>40.520000000000003</v>
      </c>
      <c r="S130" t="s">
        <v>1658</v>
      </c>
      <c r="AA130" s="25"/>
    </row>
    <row r="131" spans="2:27">
      <c r="B131">
        <v>88.02</v>
      </c>
      <c r="C131">
        <v>88.22</v>
      </c>
      <c r="D131">
        <v>106.64</v>
      </c>
      <c r="E131">
        <v>75.599999999999994</v>
      </c>
      <c r="S131" t="s">
        <v>1790</v>
      </c>
      <c r="AA131" s="25"/>
    </row>
    <row r="132" spans="2:27">
      <c r="B132">
        <v>65.2</v>
      </c>
      <c r="C132">
        <v>64.709999999999994</v>
      </c>
      <c r="D132">
        <v>79.7</v>
      </c>
      <c r="E132">
        <v>55.38</v>
      </c>
      <c r="S132" t="s">
        <v>1633</v>
      </c>
      <c r="AA132" s="25"/>
    </row>
    <row r="133" spans="2:27">
      <c r="B133">
        <v>50.84</v>
      </c>
      <c r="C133">
        <v>51.71</v>
      </c>
      <c r="D133">
        <v>61.08</v>
      </c>
      <c r="E133">
        <v>40.340000000000003</v>
      </c>
      <c r="S133" t="s">
        <v>1574</v>
      </c>
      <c r="AA133" s="25"/>
    </row>
    <row r="134" spans="2:27">
      <c r="B134">
        <v>28.55</v>
      </c>
      <c r="C134">
        <v>28.11</v>
      </c>
      <c r="D134">
        <v>34.89</v>
      </c>
      <c r="E134">
        <v>23.79</v>
      </c>
      <c r="S134" t="s">
        <v>1708</v>
      </c>
      <c r="AA134" s="25"/>
    </row>
    <row r="135" spans="2:27">
      <c r="B135">
        <v>44.15</v>
      </c>
      <c r="C135">
        <v>44.63</v>
      </c>
      <c r="D135">
        <v>53.14</v>
      </c>
      <c r="E135">
        <v>38.08</v>
      </c>
      <c r="S135" t="s">
        <v>1637</v>
      </c>
      <c r="AA135" s="25"/>
    </row>
    <row r="136" spans="2:27">
      <c r="B136">
        <v>79.849999999999994</v>
      </c>
      <c r="C136">
        <v>78.37</v>
      </c>
      <c r="D136">
        <v>96.96</v>
      </c>
      <c r="E136">
        <v>64.41</v>
      </c>
      <c r="S136" t="s">
        <v>1720</v>
      </c>
      <c r="AA136" s="25"/>
    </row>
    <row r="137" spans="2:27">
      <c r="B137">
        <v>34</v>
      </c>
      <c r="C137">
        <v>33.79</v>
      </c>
      <c r="D137">
        <v>41.95</v>
      </c>
      <c r="E137">
        <v>31.58</v>
      </c>
      <c r="S137" t="s">
        <v>1573</v>
      </c>
      <c r="AA137" s="25"/>
    </row>
    <row r="138" spans="2:27">
      <c r="B138">
        <v>133.09</v>
      </c>
      <c r="C138">
        <v>131.75</v>
      </c>
      <c r="D138">
        <v>159.37</v>
      </c>
      <c r="E138">
        <v>111.75</v>
      </c>
      <c r="S138" t="s">
        <v>1660</v>
      </c>
      <c r="AA138" s="25"/>
    </row>
    <row r="139" spans="2:27">
      <c r="B139">
        <v>39.119999999999997</v>
      </c>
      <c r="C139">
        <v>39.24</v>
      </c>
      <c r="D139">
        <v>46.97</v>
      </c>
      <c r="E139">
        <v>30.71</v>
      </c>
      <c r="S139" t="s">
        <v>1677</v>
      </c>
      <c r="AA139" s="25"/>
    </row>
    <row r="140" spans="2:27">
      <c r="B140">
        <v>15.55</v>
      </c>
      <c r="C140">
        <v>15.67</v>
      </c>
      <c r="D140">
        <v>18.52</v>
      </c>
      <c r="E140">
        <v>13.03</v>
      </c>
      <c r="S140" t="s">
        <v>1734</v>
      </c>
      <c r="AA140" s="25"/>
    </row>
    <row r="141" spans="2:27">
      <c r="B141">
        <v>33.97</v>
      </c>
      <c r="C141">
        <v>33.700000000000003</v>
      </c>
      <c r="D141">
        <v>41.73</v>
      </c>
      <c r="E141">
        <v>31.28</v>
      </c>
      <c r="S141" t="s">
        <v>1578</v>
      </c>
      <c r="AA141" s="25"/>
    </row>
    <row r="142" spans="2:27">
      <c r="B142">
        <v>99.11</v>
      </c>
      <c r="C142">
        <v>98.34</v>
      </c>
      <c r="D142">
        <v>121.3</v>
      </c>
      <c r="E142">
        <v>73.91</v>
      </c>
      <c r="S142" t="s">
        <v>1567</v>
      </c>
      <c r="AA142" s="25"/>
    </row>
    <row r="143" spans="2:27">
      <c r="B143">
        <v>48.88</v>
      </c>
      <c r="C143">
        <v>48.48</v>
      </c>
      <c r="D143">
        <v>58.31</v>
      </c>
      <c r="E143">
        <v>41.03</v>
      </c>
      <c r="S143" t="s">
        <v>1595</v>
      </c>
      <c r="AA143" s="25"/>
    </row>
    <row r="144" spans="2:27">
      <c r="B144">
        <v>71.930000000000007</v>
      </c>
      <c r="C144">
        <v>71.98</v>
      </c>
      <c r="D144">
        <v>87.36</v>
      </c>
      <c r="E144">
        <v>64.650000000000006</v>
      </c>
      <c r="S144" t="s">
        <v>1670</v>
      </c>
      <c r="AA144" s="25"/>
    </row>
    <row r="145" spans="2:27">
      <c r="B145">
        <v>38.090000000000003</v>
      </c>
      <c r="C145">
        <v>37.75</v>
      </c>
      <c r="D145">
        <v>45.99</v>
      </c>
      <c r="E145">
        <v>34.5</v>
      </c>
      <c r="S145" t="s">
        <v>1628</v>
      </c>
      <c r="AA145" s="25"/>
    </row>
    <row r="146" spans="2:27">
      <c r="B146">
        <v>24.38</v>
      </c>
      <c r="C146">
        <v>24.09</v>
      </c>
      <c r="D146">
        <v>29.62</v>
      </c>
      <c r="E146">
        <v>22.96</v>
      </c>
      <c r="S146" t="s">
        <v>1794</v>
      </c>
      <c r="AA146" s="25"/>
    </row>
    <row r="147" spans="2:27">
      <c r="B147">
        <v>39.299999999999997</v>
      </c>
      <c r="C147">
        <v>39.49</v>
      </c>
      <c r="D147">
        <v>47.33</v>
      </c>
      <c r="E147">
        <v>28.52</v>
      </c>
      <c r="S147" t="s">
        <v>1605</v>
      </c>
      <c r="AA147" s="25"/>
    </row>
    <row r="148" spans="2:27">
      <c r="B148">
        <v>64.25</v>
      </c>
      <c r="C148">
        <v>64.13</v>
      </c>
      <c r="D148">
        <v>76.150000000000006</v>
      </c>
      <c r="E148">
        <v>58.6</v>
      </c>
      <c r="S148" t="s">
        <v>1629</v>
      </c>
      <c r="AA148" s="25"/>
    </row>
    <row r="149" spans="2:27">
      <c r="B149">
        <v>163.78</v>
      </c>
      <c r="C149">
        <v>166.13</v>
      </c>
      <c r="D149">
        <v>198.23</v>
      </c>
      <c r="E149">
        <v>141.46</v>
      </c>
      <c r="S149" t="s">
        <v>1622</v>
      </c>
      <c r="AA149" s="25"/>
    </row>
    <row r="150" spans="2:27">
      <c r="B150">
        <v>154.66999999999999</v>
      </c>
      <c r="C150">
        <v>155.69</v>
      </c>
      <c r="D150">
        <v>178.95</v>
      </c>
      <c r="E150">
        <v>117.72</v>
      </c>
      <c r="S150" t="s">
        <v>1808</v>
      </c>
      <c r="AA150" s="25"/>
    </row>
    <row r="151" spans="2:27">
      <c r="B151">
        <v>382.94</v>
      </c>
      <c r="C151">
        <v>375.63</v>
      </c>
      <c r="D151">
        <v>446.01</v>
      </c>
      <c r="E151">
        <v>292.47000000000003</v>
      </c>
      <c r="S151" t="s">
        <v>1652</v>
      </c>
      <c r="AA151" s="25"/>
    </row>
    <row r="152" spans="2:27">
      <c r="B152">
        <v>48.01</v>
      </c>
      <c r="C152">
        <v>47.53</v>
      </c>
      <c r="D152">
        <v>56.86</v>
      </c>
      <c r="E152">
        <v>35.880000000000003</v>
      </c>
      <c r="S152" t="s">
        <v>1719</v>
      </c>
      <c r="AA152" s="25"/>
    </row>
    <row r="153" spans="2:27">
      <c r="B153">
        <v>86.91</v>
      </c>
      <c r="C153">
        <v>86.12</v>
      </c>
      <c r="D153">
        <v>103</v>
      </c>
      <c r="E153">
        <v>71.83</v>
      </c>
      <c r="S153" t="s">
        <v>1741</v>
      </c>
      <c r="AA153" s="25"/>
    </row>
    <row r="154" spans="2:27">
      <c r="B154">
        <v>220.38</v>
      </c>
      <c r="C154">
        <v>216.79</v>
      </c>
      <c r="D154">
        <v>262.32</v>
      </c>
      <c r="E154">
        <v>173.8</v>
      </c>
      <c r="S154" t="s">
        <v>1689</v>
      </c>
      <c r="AA154" s="25"/>
    </row>
    <row r="155" spans="2:27">
      <c r="B155">
        <v>108.2</v>
      </c>
      <c r="C155">
        <v>105.85</v>
      </c>
      <c r="D155">
        <v>128.43</v>
      </c>
      <c r="E155">
        <v>91.32</v>
      </c>
      <c r="S155" t="s">
        <v>1690</v>
      </c>
      <c r="AA155" s="25"/>
    </row>
    <row r="156" spans="2:27">
      <c r="B156">
        <v>158.86000000000001</v>
      </c>
      <c r="C156">
        <v>155.19999999999999</v>
      </c>
      <c r="D156">
        <v>186.15</v>
      </c>
      <c r="E156">
        <v>130.09</v>
      </c>
      <c r="S156" t="s">
        <v>1993</v>
      </c>
      <c r="AA156" s="25"/>
    </row>
    <row r="157" spans="2:27">
      <c r="B157">
        <v>65.36</v>
      </c>
      <c r="C157">
        <v>64.84</v>
      </c>
      <c r="D157">
        <v>77.87</v>
      </c>
      <c r="E157">
        <v>56.73</v>
      </c>
      <c r="S157" t="s">
        <v>1606</v>
      </c>
      <c r="AA157" s="25"/>
    </row>
    <row r="158" spans="2:27">
      <c r="B158">
        <v>36.630000000000003</v>
      </c>
      <c r="C158">
        <v>35.89</v>
      </c>
      <c r="D158">
        <v>44.65</v>
      </c>
      <c r="E158">
        <v>23.22</v>
      </c>
      <c r="S158" t="s">
        <v>1945</v>
      </c>
      <c r="AA158" s="25"/>
    </row>
    <row r="159" spans="2:27">
      <c r="B159">
        <v>165.84</v>
      </c>
      <c r="C159">
        <v>166.35</v>
      </c>
      <c r="D159">
        <v>197</v>
      </c>
      <c r="E159">
        <v>114.27</v>
      </c>
      <c r="S159" t="s">
        <v>1636</v>
      </c>
      <c r="AA159" s="25"/>
    </row>
    <row r="160" spans="2:27">
      <c r="B160">
        <v>20.18</v>
      </c>
      <c r="C160">
        <v>20.37</v>
      </c>
      <c r="D160">
        <v>23.77</v>
      </c>
      <c r="E160">
        <v>16.2</v>
      </c>
      <c r="S160" t="s">
        <v>1638</v>
      </c>
      <c r="AA160" s="25"/>
    </row>
    <row r="161" spans="2:27">
      <c r="B161">
        <v>54.71</v>
      </c>
      <c r="C161">
        <v>54.98</v>
      </c>
      <c r="D161">
        <v>64.02</v>
      </c>
      <c r="E161">
        <v>44.28</v>
      </c>
      <c r="S161" t="s">
        <v>1639</v>
      </c>
      <c r="AA161" s="25"/>
    </row>
    <row r="162" spans="2:27">
      <c r="B162">
        <v>161.59</v>
      </c>
      <c r="C162">
        <v>162.86000000000001</v>
      </c>
      <c r="D162">
        <v>189.46</v>
      </c>
      <c r="E162">
        <v>135.29</v>
      </c>
      <c r="S162" t="s">
        <v>1611</v>
      </c>
      <c r="AA162" s="25"/>
    </row>
    <row r="163" spans="2:27">
      <c r="B163">
        <v>48.85</v>
      </c>
      <c r="C163">
        <v>48.65</v>
      </c>
      <c r="D163">
        <v>57.39</v>
      </c>
      <c r="E163">
        <v>43.02</v>
      </c>
      <c r="S163" t="s">
        <v>1598</v>
      </c>
      <c r="AA163" s="25"/>
    </row>
    <row r="164" spans="2:27">
      <c r="B164">
        <v>60.08</v>
      </c>
      <c r="C164">
        <v>60.32</v>
      </c>
      <c r="D164">
        <v>71.27</v>
      </c>
      <c r="E164">
        <v>48.07</v>
      </c>
      <c r="S164" t="s">
        <v>1747</v>
      </c>
      <c r="AA164" s="25"/>
    </row>
    <row r="165" spans="2:27">
      <c r="B165">
        <v>56.38</v>
      </c>
      <c r="C165">
        <v>56.25</v>
      </c>
      <c r="D165">
        <v>67.62</v>
      </c>
      <c r="E165">
        <v>49.92</v>
      </c>
      <c r="S165" t="s">
        <v>1599</v>
      </c>
      <c r="AA165" s="25"/>
    </row>
    <row r="166" spans="2:27">
      <c r="B166">
        <v>63.79</v>
      </c>
      <c r="C166">
        <v>63.7</v>
      </c>
      <c r="D166">
        <v>74.98</v>
      </c>
      <c r="E166">
        <v>51.34</v>
      </c>
      <c r="S166" t="s">
        <v>1588</v>
      </c>
      <c r="AA166" s="25"/>
    </row>
    <row r="167" spans="2:27">
      <c r="B167">
        <v>111.69</v>
      </c>
      <c r="C167">
        <v>111.47</v>
      </c>
      <c r="D167">
        <v>132.13</v>
      </c>
      <c r="E167">
        <v>104.17</v>
      </c>
      <c r="S167" t="s">
        <v>1620</v>
      </c>
      <c r="AA167" s="25"/>
    </row>
    <row r="168" spans="2:27">
      <c r="B168">
        <v>24.580000000000002</v>
      </c>
      <c r="C168">
        <v>24.29</v>
      </c>
      <c r="D168">
        <v>29.55</v>
      </c>
      <c r="E168">
        <v>20.36</v>
      </c>
      <c r="S168" t="s">
        <v>1667</v>
      </c>
      <c r="AA168" s="25"/>
    </row>
    <row r="169" spans="2:27">
      <c r="B169">
        <v>71.58</v>
      </c>
      <c r="C169">
        <v>71.95</v>
      </c>
      <c r="D169">
        <v>83.86</v>
      </c>
      <c r="E169">
        <v>58.83</v>
      </c>
      <c r="S169" t="s">
        <v>1627</v>
      </c>
      <c r="AA169" s="25"/>
    </row>
    <row r="170" spans="2:27">
      <c r="B170">
        <v>157.87</v>
      </c>
      <c r="C170">
        <v>155.27000000000001</v>
      </c>
      <c r="D170">
        <v>191.49</v>
      </c>
      <c r="E170">
        <v>145.41999999999999</v>
      </c>
      <c r="S170" t="s">
        <v>1624</v>
      </c>
      <c r="AA170" s="25"/>
    </row>
    <row r="171" spans="2:27">
      <c r="B171">
        <v>67.45</v>
      </c>
      <c r="C171">
        <v>66.36</v>
      </c>
      <c r="D171">
        <v>79.61</v>
      </c>
      <c r="E171">
        <v>60.32</v>
      </c>
      <c r="S171" t="s">
        <v>1632</v>
      </c>
      <c r="AA171" s="25"/>
    </row>
    <row r="172" spans="2:27">
      <c r="B172">
        <v>16.010000000000002</v>
      </c>
      <c r="C172">
        <v>16.059999999999999</v>
      </c>
      <c r="D172">
        <v>18.41</v>
      </c>
      <c r="E172">
        <v>13.66</v>
      </c>
      <c r="S172" t="s">
        <v>1668</v>
      </c>
      <c r="AA172" s="25"/>
    </row>
    <row r="173" spans="2:27">
      <c r="B173">
        <v>272.32</v>
      </c>
      <c r="C173">
        <v>265.63</v>
      </c>
      <c r="D173">
        <v>324.99</v>
      </c>
      <c r="E173">
        <v>220.63</v>
      </c>
      <c r="S173" t="s">
        <v>1696</v>
      </c>
      <c r="AA173" s="25"/>
    </row>
    <row r="174" spans="2:27">
      <c r="B174">
        <v>46.34</v>
      </c>
      <c r="C174">
        <v>46.31</v>
      </c>
      <c r="D174">
        <v>54.27</v>
      </c>
      <c r="E174">
        <v>40.520000000000003</v>
      </c>
      <c r="S174" t="s">
        <v>1653</v>
      </c>
      <c r="AA174" s="25"/>
    </row>
    <row r="175" spans="2:27">
      <c r="B175">
        <v>98.05</v>
      </c>
      <c r="C175">
        <v>97.52</v>
      </c>
      <c r="D175">
        <v>115.2</v>
      </c>
      <c r="E175">
        <v>87.26</v>
      </c>
      <c r="S175" t="s">
        <v>1640</v>
      </c>
      <c r="AA175" s="25"/>
    </row>
    <row r="176" spans="2:27">
      <c r="B176">
        <v>50.03</v>
      </c>
      <c r="C176">
        <v>49.93</v>
      </c>
      <c r="D176">
        <v>58.26</v>
      </c>
      <c r="E176">
        <v>40.25</v>
      </c>
      <c r="S176" t="s">
        <v>1974</v>
      </c>
      <c r="AA176" s="25"/>
    </row>
    <row r="177" spans="2:27">
      <c r="B177">
        <v>177.06</v>
      </c>
      <c r="C177">
        <v>178.56</v>
      </c>
      <c r="D177">
        <v>211.46</v>
      </c>
      <c r="E177">
        <v>138.65</v>
      </c>
      <c r="S177" t="s">
        <v>1761</v>
      </c>
      <c r="AA177" s="25"/>
    </row>
    <row r="178" spans="2:27">
      <c r="B178">
        <v>64.7</v>
      </c>
      <c r="C178">
        <v>63.48</v>
      </c>
      <c r="D178">
        <v>74.81</v>
      </c>
      <c r="E178">
        <v>35.590000000000003</v>
      </c>
      <c r="S178" t="s">
        <v>1615</v>
      </c>
      <c r="AA178" s="25"/>
    </row>
    <row r="179" spans="2:27">
      <c r="B179">
        <v>67.84</v>
      </c>
      <c r="C179">
        <v>67.86</v>
      </c>
      <c r="D179">
        <v>81.66</v>
      </c>
      <c r="E179">
        <v>47.72</v>
      </c>
      <c r="S179" t="s">
        <v>1710</v>
      </c>
      <c r="AA179" s="25"/>
    </row>
    <row r="180" spans="2:27">
      <c r="B180">
        <v>96.5</v>
      </c>
      <c r="C180">
        <v>96.53</v>
      </c>
      <c r="D180">
        <v>112.87</v>
      </c>
      <c r="E180">
        <v>90.28</v>
      </c>
      <c r="S180" t="s">
        <v>1688</v>
      </c>
      <c r="AA180" s="25"/>
    </row>
    <row r="181" spans="2:27">
      <c r="B181">
        <v>18</v>
      </c>
      <c r="C181">
        <v>18.03</v>
      </c>
      <c r="D181">
        <v>21.22</v>
      </c>
      <c r="E181">
        <v>13.65</v>
      </c>
      <c r="S181" t="s">
        <v>1610</v>
      </c>
      <c r="AA181" s="25"/>
    </row>
    <row r="182" spans="2:27">
      <c r="B182">
        <v>104.02</v>
      </c>
      <c r="C182">
        <v>107.1</v>
      </c>
      <c r="D182">
        <v>121.48</v>
      </c>
      <c r="E182">
        <v>74.66</v>
      </c>
      <c r="S182" t="s">
        <v>1905</v>
      </c>
      <c r="AA182" s="25"/>
    </row>
    <row r="183" spans="2:27">
      <c r="B183">
        <v>91.5</v>
      </c>
      <c r="C183">
        <v>93.95</v>
      </c>
      <c r="D183">
        <v>105.51</v>
      </c>
      <c r="E183">
        <v>74.95</v>
      </c>
      <c r="S183" t="s">
        <v>1755</v>
      </c>
      <c r="AA183" s="25"/>
    </row>
    <row r="184" spans="2:27">
      <c r="B184">
        <v>83.51</v>
      </c>
      <c r="C184">
        <v>82.33</v>
      </c>
      <c r="D184">
        <v>94.39</v>
      </c>
      <c r="E184">
        <v>60.11</v>
      </c>
      <c r="S184" t="s">
        <v>1664</v>
      </c>
      <c r="AA184" s="25"/>
    </row>
    <row r="185" spans="2:27">
      <c r="B185">
        <v>29.76</v>
      </c>
      <c r="C185">
        <v>30.21</v>
      </c>
      <c r="D185">
        <v>35.549999999999997</v>
      </c>
      <c r="E185">
        <v>16.03</v>
      </c>
      <c r="S185" t="s">
        <v>1789</v>
      </c>
      <c r="AA185" s="25"/>
    </row>
    <row r="186" spans="2:27">
      <c r="B186">
        <v>26.97</v>
      </c>
      <c r="C186">
        <v>26.51</v>
      </c>
      <c r="D186">
        <v>31.55</v>
      </c>
      <c r="E186">
        <v>21.99</v>
      </c>
      <c r="S186" t="s">
        <v>1722</v>
      </c>
      <c r="AA186" s="25"/>
    </row>
    <row r="187" spans="2:27">
      <c r="B187">
        <v>522.82000000000005</v>
      </c>
      <c r="C187">
        <v>523.12</v>
      </c>
      <c r="D187">
        <v>589.32000000000005</v>
      </c>
      <c r="E187">
        <v>430.24</v>
      </c>
      <c r="S187" t="s">
        <v>1723</v>
      </c>
      <c r="AA187" s="25"/>
    </row>
    <row r="188" spans="2:27">
      <c r="B188">
        <v>113.83</v>
      </c>
      <c r="C188">
        <v>113.27</v>
      </c>
      <c r="D188">
        <v>133.6</v>
      </c>
      <c r="E188">
        <v>89.48</v>
      </c>
      <c r="S188" t="s">
        <v>1644</v>
      </c>
      <c r="AA188" s="25"/>
    </row>
    <row r="189" spans="2:27">
      <c r="B189">
        <v>65.47</v>
      </c>
      <c r="C189">
        <v>66.150000000000006</v>
      </c>
      <c r="D189">
        <v>77.08</v>
      </c>
      <c r="E189">
        <v>39.08</v>
      </c>
      <c r="S189" t="s">
        <v>1861</v>
      </c>
      <c r="AA189" s="25"/>
    </row>
    <row r="190" spans="2:27">
      <c r="B190">
        <v>29.08</v>
      </c>
      <c r="C190">
        <v>32.549999999999997</v>
      </c>
      <c r="D190">
        <v>33.229999999999997</v>
      </c>
      <c r="E190">
        <v>22.74</v>
      </c>
      <c r="S190" t="s">
        <v>1565</v>
      </c>
      <c r="AA190" s="25"/>
    </row>
    <row r="191" spans="2:27">
      <c r="B191">
        <v>31.23</v>
      </c>
      <c r="C191">
        <v>30.47</v>
      </c>
      <c r="D191">
        <v>36.57</v>
      </c>
      <c r="E191">
        <v>18.57</v>
      </c>
      <c r="S191" t="s">
        <v>1764</v>
      </c>
      <c r="AA191" s="25"/>
    </row>
    <row r="192" spans="2:27">
      <c r="B192">
        <v>89.07</v>
      </c>
      <c r="C192">
        <v>86.45</v>
      </c>
      <c r="D192">
        <v>100.54</v>
      </c>
      <c r="E192">
        <v>77.72</v>
      </c>
      <c r="S192" t="s">
        <v>1641</v>
      </c>
      <c r="AA192" s="25"/>
    </row>
    <row r="193" spans="2:27">
      <c r="B193">
        <v>93.99</v>
      </c>
      <c r="C193">
        <v>93.71</v>
      </c>
      <c r="D193">
        <v>107.75</v>
      </c>
      <c r="E193">
        <v>79.42</v>
      </c>
      <c r="S193" t="s">
        <v>1712</v>
      </c>
      <c r="AA193" s="25"/>
    </row>
    <row r="194" spans="2:27">
      <c r="B194">
        <v>51.13</v>
      </c>
      <c r="C194">
        <v>51.73</v>
      </c>
      <c r="D194">
        <v>59.4</v>
      </c>
      <c r="E194">
        <v>33.93</v>
      </c>
      <c r="S194" t="s">
        <v>1781</v>
      </c>
      <c r="AA194" s="25"/>
    </row>
    <row r="195" spans="2:27">
      <c r="B195">
        <v>21.28</v>
      </c>
      <c r="C195">
        <v>21.11</v>
      </c>
      <c r="D195">
        <v>25.1</v>
      </c>
      <c r="E195">
        <v>19.559999999999999</v>
      </c>
      <c r="S195" t="s">
        <v>1721</v>
      </c>
      <c r="AA195" s="25"/>
    </row>
    <row r="196" spans="2:27">
      <c r="B196">
        <v>155.01</v>
      </c>
      <c r="C196">
        <v>156.79</v>
      </c>
      <c r="D196">
        <v>178.35</v>
      </c>
      <c r="E196">
        <v>133.78</v>
      </c>
      <c r="S196" t="s">
        <v>1705</v>
      </c>
      <c r="AA196" s="25"/>
    </row>
    <row r="197" spans="2:27">
      <c r="B197">
        <v>299.17</v>
      </c>
      <c r="C197">
        <v>305</v>
      </c>
      <c r="D197">
        <v>344.31</v>
      </c>
      <c r="E197">
        <v>228.65</v>
      </c>
      <c r="S197" t="s">
        <v>1874</v>
      </c>
      <c r="AA197" s="25"/>
    </row>
    <row r="198" spans="2:27">
      <c r="B198">
        <v>102.47</v>
      </c>
      <c r="C198">
        <v>102.19</v>
      </c>
      <c r="D198">
        <v>119.14</v>
      </c>
      <c r="E198">
        <v>78.44</v>
      </c>
      <c r="S198" t="s">
        <v>1635</v>
      </c>
      <c r="AA198" s="25"/>
    </row>
    <row r="199" spans="2:27">
      <c r="B199">
        <v>43.94</v>
      </c>
      <c r="C199">
        <v>44.32</v>
      </c>
      <c r="D199">
        <v>50.37</v>
      </c>
      <c r="E199">
        <v>36.74</v>
      </c>
      <c r="S199" t="s">
        <v>1676</v>
      </c>
      <c r="AA199" s="25"/>
    </row>
    <row r="200" spans="2:27">
      <c r="B200">
        <v>82.32</v>
      </c>
      <c r="C200">
        <v>83.47</v>
      </c>
      <c r="D200">
        <v>94.07</v>
      </c>
      <c r="E200">
        <v>49.77</v>
      </c>
      <c r="S200" t="s">
        <v>1848</v>
      </c>
      <c r="AA200" s="25"/>
    </row>
    <row r="201" spans="2:27">
      <c r="B201">
        <v>65.83</v>
      </c>
      <c r="C201">
        <v>65.680000000000007</v>
      </c>
      <c r="D201">
        <v>74.83</v>
      </c>
      <c r="E201">
        <v>53.38</v>
      </c>
      <c r="S201" t="s">
        <v>1661</v>
      </c>
      <c r="AA201" s="25"/>
    </row>
    <row r="202" spans="2:27">
      <c r="B202">
        <v>52.79</v>
      </c>
      <c r="C202">
        <v>53.01</v>
      </c>
      <c r="D202">
        <v>59.59</v>
      </c>
      <c r="E202">
        <v>42.36</v>
      </c>
      <c r="S202" t="s">
        <v>1675</v>
      </c>
      <c r="AA202" s="25"/>
    </row>
    <row r="203" spans="2:27">
      <c r="B203">
        <v>131.16999999999999</v>
      </c>
      <c r="C203">
        <v>130.43</v>
      </c>
      <c r="D203">
        <v>148.99</v>
      </c>
      <c r="E203">
        <v>121</v>
      </c>
      <c r="S203" t="s">
        <v>1674</v>
      </c>
      <c r="AA203" s="25"/>
    </row>
    <row r="204" spans="2:27">
      <c r="B204">
        <v>56.87</v>
      </c>
      <c r="C204">
        <v>57.45</v>
      </c>
      <c r="D204">
        <v>66.38</v>
      </c>
      <c r="E204">
        <v>47.74</v>
      </c>
      <c r="S204" t="s">
        <v>1822</v>
      </c>
      <c r="AA204" s="25"/>
    </row>
    <row r="205" spans="2:27">
      <c r="B205">
        <v>38.61</v>
      </c>
      <c r="C205">
        <v>38.29</v>
      </c>
      <c r="D205">
        <v>43.66</v>
      </c>
      <c r="E205">
        <v>32.630000000000003</v>
      </c>
      <c r="S205" t="s">
        <v>1614</v>
      </c>
      <c r="AA205" s="25"/>
    </row>
    <row r="206" spans="2:27">
      <c r="B206">
        <v>432.83</v>
      </c>
      <c r="C206">
        <v>434.75</v>
      </c>
      <c r="D206">
        <v>492</v>
      </c>
      <c r="E206">
        <v>360.79</v>
      </c>
      <c r="S206" t="s">
        <v>1745</v>
      </c>
      <c r="AA206" s="25"/>
    </row>
    <row r="207" spans="2:27">
      <c r="B207">
        <v>85.78</v>
      </c>
      <c r="C207">
        <v>86.41</v>
      </c>
      <c r="D207">
        <v>96.76</v>
      </c>
      <c r="E207">
        <v>69.11</v>
      </c>
      <c r="S207" t="s">
        <v>1686</v>
      </c>
      <c r="AA207" s="25"/>
    </row>
    <row r="208" spans="2:27">
      <c r="B208">
        <v>79.28</v>
      </c>
      <c r="C208">
        <v>79.08</v>
      </c>
      <c r="D208">
        <v>90.34</v>
      </c>
      <c r="E208">
        <v>49.1</v>
      </c>
      <c r="S208" t="s">
        <v>1655</v>
      </c>
      <c r="AA208" s="25"/>
    </row>
    <row r="209" spans="2:27">
      <c r="B209">
        <v>145.02000000000001</v>
      </c>
      <c r="C209">
        <v>146.38</v>
      </c>
      <c r="D209">
        <v>163.68</v>
      </c>
      <c r="E209">
        <v>120.2</v>
      </c>
      <c r="S209" t="s">
        <v>1671</v>
      </c>
      <c r="AA209" s="25"/>
    </row>
    <row r="210" spans="2:27">
      <c r="B210">
        <v>78.48</v>
      </c>
      <c r="C210">
        <v>76.069999999999993</v>
      </c>
      <c r="D210">
        <v>89.3</v>
      </c>
      <c r="E210">
        <v>57</v>
      </c>
      <c r="S210" t="s">
        <v>1736</v>
      </c>
      <c r="AA210" s="25"/>
    </row>
    <row r="211" spans="2:27">
      <c r="B211">
        <v>173.11</v>
      </c>
      <c r="C211">
        <v>172.45</v>
      </c>
      <c r="D211">
        <v>195.81</v>
      </c>
      <c r="E211">
        <v>151.80000000000001</v>
      </c>
      <c r="S211" t="s">
        <v>1699</v>
      </c>
      <c r="AA211" s="25"/>
    </row>
    <row r="212" spans="2:27">
      <c r="B212">
        <v>15.37</v>
      </c>
      <c r="C212">
        <v>15.36</v>
      </c>
      <c r="D212">
        <v>17.27</v>
      </c>
      <c r="E212">
        <v>12.08</v>
      </c>
      <c r="S212" t="s">
        <v>1630</v>
      </c>
      <c r="AA212" s="25"/>
    </row>
    <row r="213" spans="2:27">
      <c r="B213">
        <v>231.26</v>
      </c>
      <c r="C213">
        <v>232.78</v>
      </c>
      <c r="D213">
        <v>255.21</v>
      </c>
      <c r="E213">
        <v>167.93</v>
      </c>
      <c r="S213" t="s">
        <v>1662</v>
      </c>
      <c r="AA213" s="25"/>
    </row>
    <row r="214" spans="2:27">
      <c r="B214">
        <v>70.97</v>
      </c>
      <c r="C214">
        <v>71.55</v>
      </c>
      <c r="D214">
        <v>80.73</v>
      </c>
      <c r="E214">
        <v>58.47</v>
      </c>
      <c r="S214" t="s">
        <v>1694</v>
      </c>
      <c r="AA214" s="25"/>
    </row>
    <row r="215" spans="2:27">
      <c r="B215">
        <v>14.61</v>
      </c>
      <c r="C215">
        <v>14.65</v>
      </c>
      <c r="D215">
        <v>16.29</v>
      </c>
      <c r="E215">
        <v>11.12</v>
      </c>
      <c r="S215" t="s">
        <v>1646</v>
      </c>
      <c r="AA215" s="25"/>
    </row>
    <row r="216" spans="2:27">
      <c r="B216">
        <v>107.3</v>
      </c>
      <c r="C216">
        <v>107.03</v>
      </c>
      <c r="D216">
        <v>118.88</v>
      </c>
      <c r="E216">
        <v>77.900000000000006</v>
      </c>
      <c r="S216" t="s">
        <v>1649</v>
      </c>
      <c r="AA216" s="25"/>
    </row>
    <row r="217" spans="2:27">
      <c r="B217">
        <v>99.660000000000011</v>
      </c>
      <c r="C217">
        <v>100.33</v>
      </c>
      <c r="D217">
        <v>111.99</v>
      </c>
      <c r="E217">
        <v>74.83</v>
      </c>
      <c r="S217" t="s">
        <v>1859</v>
      </c>
      <c r="AA217" s="25"/>
    </row>
    <row r="218" spans="2:27">
      <c r="B218">
        <v>71.88</v>
      </c>
      <c r="C218">
        <v>73.36</v>
      </c>
      <c r="D218">
        <v>81.88</v>
      </c>
      <c r="E218">
        <v>42.24</v>
      </c>
      <c r="S218" t="s">
        <v>1932</v>
      </c>
      <c r="AA218" s="25"/>
    </row>
    <row r="219" spans="2:27">
      <c r="B219">
        <v>96.67</v>
      </c>
      <c r="C219">
        <v>97.56</v>
      </c>
      <c r="D219">
        <v>107.45</v>
      </c>
      <c r="E219">
        <v>75.959999999999994</v>
      </c>
      <c r="S219" t="s">
        <v>1617</v>
      </c>
      <c r="AA219" s="25"/>
    </row>
    <row r="220" spans="2:27">
      <c r="B220">
        <v>36.21</v>
      </c>
      <c r="C220">
        <v>36.369999999999997</v>
      </c>
      <c r="D220">
        <v>41.26</v>
      </c>
      <c r="E220">
        <v>27.62</v>
      </c>
      <c r="S220" t="s">
        <v>1691</v>
      </c>
      <c r="AA220" s="25"/>
    </row>
    <row r="221" spans="2:27">
      <c r="B221">
        <v>68.33</v>
      </c>
      <c r="C221">
        <v>68.010000000000005</v>
      </c>
      <c r="D221">
        <v>76.47</v>
      </c>
      <c r="E221">
        <v>48.78</v>
      </c>
      <c r="S221" t="s">
        <v>1784</v>
      </c>
      <c r="AA221" s="25"/>
    </row>
    <row r="222" spans="2:27">
      <c r="B222">
        <v>277.77999999999997</v>
      </c>
      <c r="C222">
        <v>278.02</v>
      </c>
      <c r="D222">
        <v>313.11</v>
      </c>
      <c r="E222">
        <v>204.95</v>
      </c>
      <c r="S222" t="s">
        <v>1949</v>
      </c>
      <c r="AA222" s="25"/>
    </row>
    <row r="223" spans="2:27">
      <c r="B223">
        <v>131.27000000000001</v>
      </c>
      <c r="C223">
        <v>128.69</v>
      </c>
      <c r="D223">
        <v>147.41999999999999</v>
      </c>
      <c r="E223">
        <v>110.31</v>
      </c>
      <c r="S223" t="s">
        <v>1801</v>
      </c>
      <c r="AA223" s="25"/>
    </row>
    <row r="224" spans="2:27">
      <c r="B224">
        <v>71.87</v>
      </c>
      <c r="C224">
        <v>72.650000000000006</v>
      </c>
      <c r="D224">
        <v>80.989999999999995</v>
      </c>
      <c r="E224">
        <v>54.46</v>
      </c>
      <c r="S224" t="s">
        <v>1805</v>
      </c>
      <c r="AA224" s="25"/>
    </row>
    <row r="225" spans="2:27">
      <c r="B225">
        <v>190.75</v>
      </c>
      <c r="C225">
        <v>191.18</v>
      </c>
      <c r="D225">
        <v>221.78</v>
      </c>
      <c r="E225">
        <v>131.28</v>
      </c>
      <c r="S225" t="s">
        <v>1880</v>
      </c>
      <c r="AA225" s="25"/>
    </row>
    <row r="226" spans="2:27">
      <c r="B226">
        <v>67.28</v>
      </c>
      <c r="C226">
        <v>68.16</v>
      </c>
      <c r="D226">
        <v>73.95</v>
      </c>
      <c r="E226">
        <v>46.05</v>
      </c>
      <c r="S226" t="s">
        <v>1679</v>
      </c>
      <c r="AA226" s="25"/>
    </row>
    <row r="227" spans="2:27">
      <c r="B227">
        <v>59.77</v>
      </c>
      <c r="C227">
        <v>59.78</v>
      </c>
      <c r="D227">
        <v>65.73</v>
      </c>
      <c r="E227">
        <v>46.64</v>
      </c>
      <c r="S227" t="s">
        <v>1936</v>
      </c>
      <c r="AA227" s="25"/>
    </row>
    <row r="228" spans="2:27">
      <c r="B228">
        <v>50.03</v>
      </c>
      <c r="C228">
        <v>50.39</v>
      </c>
      <c r="D228">
        <v>56.2</v>
      </c>
      <c r="E228">
        <v>42.06</v>
      </c>
      <c r="S228" t="s">
        <v>1827</v>
      </c>
      <c r="AA228" s="25"/>
    </row>
    <row r="229" spans="2:27">
      <c r="B229">
        <v>242.24</v>
      </c>
      <c r="C229">
        <v>245.9</v>
      </c>
      <c r="D229">
        <v>270.42</v>
      </c>
      <c r="E229">
        <v>146.13</v>
      </c>
      <c r="S229" t="s">
        <v>1889</v>
      </c>
      <c r="AA229" s="25"/>
    </row>
    <row r="230" spans="2:27">
      <c r="B230">
        <v>51.4</v>
      </c>
      <c r="C230">
        <v>51.47</v>
      </c>
      <c r="D230">
        <v>57.18</v>
      </c>
      <c r="E230">
        <v>41.44</v>
      </c>
      <c r="S230" t="s">
        <v>1843</v>
      </c>
      <c r="AA230" s="25"/>
    </row>
    <row r="231" spans="2:27">
      <c r="B231">
        <v>9.42</v>
      </c>
      <c r="C231">
        <v>9.41</v>
      </c>
      <c r="D231">
        <v>10.56</v>
      </c>
      <c r="E231">
        <v>7.41</v>
      </c>
      <c r="S231" t="s">
        <v>1771</v>
      </c>
      <c r="AA231" s="25"/>
    </row>
    <row r="232" spans="2:27">
      <c r="B232">
        <v>188.49</v>
      </c>
      <c r="C232">
        <v>187.47</v>
      </c>
      <c r="D232">
        <v>208.66</v>
      </c>
      <c r="E232">
        <v>123.02</v>
      </c>
      <c r="S232" t="s">
        <v>1749</v>
      </c>
      <c r="AA232" s="25"/>
    </row>
    <row r="233" spans="2:27">
      <c r="B233">
        <v>154.09</v>
      </c>
      <c r="C233">
        <v>154.75</v>
      </c>
      <c r="D233">
        <v>167.56</v>
      </c>
      <c r="E233">
        <v>113.6</v>
      </c>
      <c r="S233" t="s">
        <v>1782</v>
      </c>
      <c r="AA233" s="25"/>
    </row>
    <row r="234" spans="2:27">
      <c r="B234">
        <v>1822.99</v>
      </c>
      <c r="C234">
        <v>1843.55</v>
      </c>
      <c r="D234">
        <v>2035.8</v>
      </c>
      <c r="E234">
        <v>1307</v>
      </c>
      <c r="S234" t="s">
        <v>1829</v>
      </c>
      <c r="AA234" s="25"/>
    </row>
    <row r="235" spans="2:27">
      <c r="B235">
        <v>212.7</v>
      </c>
      <c r="C235">
        <v>218.85</v>
      </c>
      <c r="D235">
        <v>242</v>
      </c>
      <c r="E235">
        <v>140.38999999999999</v>
      </c>
      <c r="S235" t="s">
        <v>1786</v>
      </c>
      <c r="AA235" s="25"/>
    </row>
    <row r="236" spans="2:27">
      <c r="B236">
        <v>88.38</v>
      </c>
      <c r="C236">
        <v>89.38</v>
      </c>
      <c r="D236">
        <v>97.85</v>
      </c>
      <c r="E236">
        <v>77.02</v>
      </c>
      <c r="S236" t="s">
        <v>1844</v>
      </c>
      <c r="AA236" s="25"/>
    </row>
    <row r="237" spans="2:27">
      <c r="B237">
        <v>76.28</v>
      </c>
      <c r="C237">
        <v>76.98</v>
      </c>
      <c r="D237">
        <v>84.96</v>
      </c>
      <c r="E237">
        <v>56.71</v>
      </c>
      <c r="S237" t="s">
        <v>1818</v>
      </c>
      <c r="AA237" s="25"/>
    </row>
    <row r="238" spans="2:27">
      <c r="B238">
        <v>187.61</v>
      </c>
      <c r="C238">
        <v>191.57</v>
      </c>
      <c r="D238">
        <v>206.82</v>
      </c>
      <c r="E238">
        <v>145.94999999999999</v>
      </c>
      <c r="S238" t="s">
        <v>1961</v>
      </c>
      <c r="AA238" s="25"/>
    </row>
    <row r="239" spans="2:27">
      <c r="B239">
        <v>33.289000000000001</v>
      </c>
      <c r="C239">
        <v>34.14</v>
      </c>
      <c r="D239">
        <v>37.32</v>
      </c>
      <c r="E239">
        <v>29.28</v>
      </c>
      <c r="S239" t="s">
        <v>1645</v>
      </c>
      <c r="AA239" s="25"/>
    </row>
    <row r="240" spans="2:27">
      <c r="B240">
        <v>50.38</v>
      </c>
      <c r="C240">
        <v>49.1</v>
      </c>
      <c r="D240">
        <v>56.51</v>
      </c>
      <c r="E240">
        <v>38.9</v>
      </c>
      <c r="S240" t="s">
        <v>1647</v>
      </c>
      <c r="AA240" s="25"/>
    </row>
    <row r="241" spans="2:27">
      <c r="B241">
        <v>41.64</v>
      </c>
      <c r="C241">
        <v>42.18</v>
      </c>
      <c r="D241">
        <v>46.57</v>
      </c>
      <c r="E241">
        <v>33.479999999999997</v>
      </c>
      <c r="S241" t="s">
        <v>1665</v>
      </c>
      <c r="AA241" s="25"/>
    </row>
    <row r="242" spans="2:27">
      <c r="B242">
        <v>41.76</v>
      </c>
      <c r="C242">
        <v>41.31</v>
      </c>
      <c r="D242">
        <v>47.13</v>
      </c>
      <c r="E242">
        <v>30.22</v>
      </c>
      <c r="S242" t="s">
        <v>1730</v>
      </c>
      <c r="AA242" s="25"/>
    </row>
    <row r="243" spans="2:27">
      <c r="B243">
        <v>164.74</v>
      </c>
      <c r="C243">
        <v>166.14</v>
      </c>
      <c r="D243">
        <v>182.28</v>
      </c>
      <c r="E243">
        <v>108.25</v>
      </c>
      <c r="S243" t="s">
        <v>1923</v>
      </c>
      <c r="AA243" s="25"/>
    </row>
    <row r="244" spans="2:27">
      <c r="B244">
        <v>266.13</v>
      </c>
      <c r="C244">
        <v>268.25</v>
      </c>
      <c r="D244">
        <v>295.77</v>
      </c>
      <c r="E244">
        <v>182.61</v>
      </c>
      <c r="S244" t="s">
        <v>1952</v>
      </c>
      <c r="AA244" s="25"/>
    </row>
    <row r="245" spans="2:27">
      <c r="B245">
        <v>130.55000000000001</v>
      </c>
      <c r="C245">
        <v>131.65</v>
      </c>
      <c r="D245">
        <v>144</v>
      </c>
      <c r="E245">
        <v>108.11</v>
      </c>
      <c r="S245" t="s">
        <v>1871</v>
      </c>
      <c r="AA245" s="25"/>
    </row>
    <row r="246" spans="2:27">
      <c r="B246">
        <v>216.8</v>
      </c>
      <c r="C246">
        <v>218.74</v>
      </c>
      <c r="D246">
        <v>238.52</v>
      </c>
      <c r="E246">
        <v>151.69999999999999</v>
      </c>
      <c r="S246" t="s">
        <v>1683</v>
      </c>
      <c r="AA246" s="25"/>
    </row>
    <row r="247" spans="2:27">
      <c r="B247">
        <v>124.11</v>
      </c>
      <c r="C247">
        <v>124.3</v>
      </c>
      <c r="D247">
        <v>138.24</v>
      </c>
      <c r="E247">
        <v>91.34</v>
      </c>
      <c r="S247" t="s">
        <v>1856</v>
      </c>
      <c r="AA247" s="25"/>
    </row>
    <row r="248" spans="2:27">
      <c r="B248">
        <v>188.6</v>
      </c>
      <c r="C248">
        <v>189.41</v>
      </c>
      <c r="D248">
        <v>207.72</v>
      </c>
      <c r="E248">
        <v>143.87</v>
      </c>
      <c r="S248" t="s">
        <v>1704</v>
      </c>
      <c r="AA248" s="25"/>
    </row>
    <row r="249" spans="2:27">
      <c r="B249">
        <v>90.98</v>
      </c>
      <c r="C249">
        <v>92.06</v>
      </c>
      <c r="D249">
        <v>99.72</v>
      </c>
      <c r="E249">
        <v>54.1</v>
      </c>
      <c r="S249" t="s">
        <v>1971</v>
      </c>
      <c r="AA249" s="25"/>
    </row>
    <row r="250" spans="2:27">
      <c r="B250">
        <v>87.79</v>
      </c>
      <c r="C250">
        <v>84.64</v>
      </c>
      <c r="D250">
        <v>94.85</v>
      </c>
      <c r="E250">
        <v>69.36</v>
      </c>
      <c r="S250" t="s">
        <v>1713</v>
      </c>
      <c r="AA250" s="25"/>
    </row>
    <row r="251" spans="2:27">
      <c r="B251">
        <v>338.77</v>
      </c>
      <c r="C251">
        <v>337.78</v>
      </c>
      <c r="D251">
        <v>373.9</v>
      </c>
      <c r="E251">
        <v>226.02</v>
      </c>
      <c r="S251" t="s">
        <v>1972</v>
      </c>
      <c r="AA251" s="25"/>
    </row>
    <row r="252" spans="2:27">
      <c r="B252">
        <v>84.39</v>
      </c>
      <c r="C252">
        <v>84.5</v>
      </c>
      <c r="D252">
        <v>92.98</v>
      </c>
      <c r="E252">
        <v>54.36</v>
      </c>
      <c r="S252" t="s">
        <v>1978</v>
      </c>
      <c r="AA252" s="25"/>
    </row>
    <row r="253" spans="2:27">
      <c r="B253">
        <v>118</v>
      </c>
      <c r="C253">
        <v>119.02</v>
      </c>
      <c r="D253">
        <v>129.34</v>
      </c>
      <c r="E253">
        <v>89.05</v>
      </c>
      <c r="S253" t="s">
        <v>1853</v>
      </c>
      <c r="AA253" s="25"/>
    </row>
    <row r="254" spans="2:27">
      <c r="B254">
        <v>115.75</v>
      </c>
      <c r="C254">
        <v>114.5</v>
      </c>
      <c r="D254">
        <v>126.99</v>
      </c>
      <c r="E254">
        <v>83.64</v>
      </c>
      <c r="S254" t="s">
        <v>1623</v>
      </c>
      <c r="AA254" s="25"/>
    </row>
    <row r="255" spans="2:27">
      <c r="B255">
        <v>76.989999999999995</v>
      </c>
      <c r="C255">
        <v>77.569999999999993</v>
      </c>
      <c r="D255">
        <v>82.27</v>
      </c>
      <c r="E255">
        <v>61.01</v>
      </c>
      <c r="S255" t="s">
        <v>1651</v>
      </c>
      <c r="AA255" s="25"/>
    </row>
    <row r="256" spans="2:27">
      <c r="B256">
        <v>28.75</v>
      </c>
      <c r="C256">
        <v>29.17</v>
      </c>
      <c r="D256">
        <v>31.68</v>
      </c>
      <c r="E256">
        <v>21.61</v>
      </c>
      <c r="S256" t="s">
        <v>1711</v>
      </c>
      <c r="AA256" s="25"/>
    </row>
    <row r="257" spans="2:27">
      <c r="B257">
        <v>501.1</v>
      </c>
      <c r="C257">
        <v>514.76</v>
      </c>
      <c r="D257">
        <v>555.27</v>
      </c>
      <c r="E257">
        <v>307.36</v>
      </c>
      <c r="S257" t="s">
        <v>1839</v>
      </c>
      <c r="AA257" s="25"/>
    </row>
    <row r="258" spans="2:27">
      <c r="B258">
        <v>206.77</v>
      </c>
      <c r="C258">
        <v>203.97</v>
      </c>
      <c r="D258">
        <v>228.91</v>
      </c>
      <c r="E258">
        <v>150.37</v>
      </c>
      <c r="S258" t="s">
        <v>1701</v>
      </c>
      <c r="AA258" s="25"/>
    </row>
    <row r="259" spans="2:27">
      <c r="B259">
        <v>298.01</v>
      </c>
      <c r="C259">
        <v>300.58</v>
      </c>
      <c r="D259">
        <v>323.2</v>
      </c>
      <c r="E259">
        <v>208.23</v>
      </c>
      <c r="S259" t="s">
        <v>1742</v>
      </c>
      <c r="AA259" s="25"/>
    </row>
    <row r="260" spans="2:27">
      <c r="B260">
        <v>157.43</v>
      </c>
      <c r="C260">
        <v>157.81</v>
      </c>
      <c r="D260">
        <v>171.09</v>
      </c>
      <c r="E260">
        <v>119</v>
      </c>
      <c r="S260" t="s">
        <v>1900</v>
      </c>
      <c r="AA260" s="25"/>
    </row>
    <row r="261" spans="2:27">
      <c r="B261">
        <v>81.25</v>
      </c>
      <c r="C261">
        <v>81.69</v>
      </c>
      <c r="D261">
        <v>88.43</v>
      </c>
      <c r="E261">
        <v>61.32</v>
      </c>
      <c r="S261" t="s">
        <v>1816</v>
      </c>
      <c r="AA261" s="25"/>
    </row>
    <row r="262" spans="2:27">
      <c r="B262">
        <v>33.5</v>
      </c>
      <c r="C262">
        <v>33.630000000000003</v>
      </c>
      <c r="D262">
        <v>35.94</v>
      </c>
      <c r="E262">
        <v>24</v>
      </c>
      <c r="S262" t="s">
        <v>1672</v>
      </c>
      <c r="AA262" s="25"/>
    </row>
    <row r="263" spans="2:27">
      <c r="B263">
        <v>115.04</v>
      </c>
      <c r="C263">
        <v>116.21</v>
      </c>
      <c r="D263">
        <v>124.78</v>
      </c>
      <c r="E263">
        <v>76.62</v>
      </c>
      <c r="S263" t="s">
        <v>1982</v>
      </c>
      <c r="AA263" s="25"/>
    </row>
    <row r="264" spans="2:27">
      <c r="B264">
        <v>30.75</v>
      </c>
      <c r="C264">
        <v>30.88</v>
      </c>
      <c r="D264">
        <v>32.880000000000003</v>
      </c>
      <c r="E264">
        <v>27.31</v>
      </c>
      <c r="S264" t="s">
        <v>1738</v>
      </c>
      <c r="AA264" s="25"/>
    </row>
    <row r="265" spans="2:27">
      <c r="B265">
        <v>133.09</v>
      </c>
      <c r="C265">
        <v>132.51</v>
      </c>
      <c r="D265">
        <v>144.24</v>
      </c>
      <c r="E265">
        <v>100.62</v>
      </c>
      <c r="S265" t="s">
        <v>1788</v>
      </c>
      <c r="AA265" s="25"/>
    </row>
    <row r="266" spans="2:27">
      <c r="B266">
        <v>95.42</v>
      </c>
      <c r="C266">
        <v>95.47</v>
      </c>
      <c r="D266">
        <v>101.35</v>
      </c>
      <c r="E266">
        <v>60.7</v>
      </c>
      <c r="S266" t="s">
        <v>1758</v>
      </c>
      <c r="AA266" s="25"/>
    </row>
    <row r="267" spans="2:27">
      <c r="B267">
        <v>92.09</v>
      </c>
      <c r="C267">
        <v>92.91</v>
      </c>
      <c r="D267">
        <v>100.55</v>
      </c>
      <c r="E267">
        <v>69.900000000000006</v>
      </c>
      <c r="S267" t="s">
        <v>1718</v>
      </c>
      <c r="AA267" s="25"/>
    </row>
    <row r="268" spans="2:27">
      <c r="B268">
        <v>202.58</v>
      </c>
      <c r="C268">
        <v>205.38</v>
      </c>
      <c r="D268">
        <v>224.91</v>
      </c>
      <c r="E268">
        <v>161.05000000000001</v>
      </c>
      <c r="S268" t="s">
        <v>1966</v>
      </c>
      <c r="AA268" s="25"/>
    </row>
    <row r="269" spans="2:27">
      <c r="B269">
        <v>193.12</v>
      </c>
      <c r="C269">
        <v>197.45</v>
      </c>
      <c r="D269">
        <v>210.89</v>
      </c>
      <c r="E269">
        <v>144.27000000000001</v>
      </c>
      <c r="S269" t="s">
        <v>1669</v>
      </c>
      <c r="AA269" s="25"/>
    </row>
    <row r="270" spans="2:27">
      <c r="B270">
        <v>270.99</v>
      </c>
      <c r="C270">
        <v>271.05</v>
      </c>
      <c r="D270">
        <v>292.17</v>
      </c>
      <c r="E270">
        <v>176.11</v>
      </c>
      <c r="S270" t="s">
        <v>1948</v>
      </c>
      <c r="AA270" s="25"/>
    </row>
    <row r="271" spans="2:27">
      <c r="B271">
        <v>54.6</v>
      </c>
      <c r="C271">
        <v>54.42</v>
      </c>
      <c r="D271">
        <v>59.71</v>
      </c>
      <c r="E271">
        <v>39.36</v>
      </c>
      <c r="S271" t="s">
        <v>1625</v>
      </c>
      <c r="AA271" s="25"/>
    </row>
    <row r="272" spans="2:27">
      <c r="B272">
        <v>131.91</v>
      </c>
      <c r="C272">
        <v>133.58000000000001</v>
      </c>
      <c r="D272">
        <v>143.16</v>
      </c>
      <c r="E272">
        <v>100.32</v>
      </c>
      <c r="S272" t="s">
        <v>1802</v>
      </c>
      <c r="AA272" s="25"/>
    </row>
    <row r="273" spans="2:27">
      <c r="B273">
        <v>150.22999999999999</v>
      </c>
      <c r="C273">
        <v>150.72999999999999</v>
      </c>
      <c r="D273">
        <v>164.13</v>
      </c>
      <c r="E273">
        <v>104.9</v>
      </c>
      <c r="S273" t="s">
        <v>2017</v>
      </c>
      <c r="AA273" s="25"/>
    </row>
    <row r="274" spans="2:27">
      <c r="B274">
        <v>68.900000000000006</v>
      </c>
      <c r="C274">
        <v>69.3</v>
      </c>
      <c r="D274">
        <v>75.239999999999995</v>
      </c>
      <c r="E274">
        <v>48.42</v>
      </c>
      <c r="S274" t="s">
        <v>1779</v>
      </c>
      <c r="AA274" s="25"/>
    </row>
    <row r="275" spans="2:27">
      <c r="B275">
        <v>56.29</v>
      </c>
      <c r="C275">
        <v>53.89</v>
      </c>
      <c r="D275">
        <v>60.5</v>
      </c>
      <c r="E275">
        <v>42.4</v>
      </c>
      <c r="S275" t="s">
        <v>1803</v>
      </c>
      <c r="AA275" s="25"/>
    </row>
    <row r="276" spans="2:27">
      <c r="B276">
        <v>33.93</v>
      </c>
      <c r="C276">
        <v>33.85</v>
      </c>
      <c r="D276">
        <v>36.86</v>
      </c>
      <c r="E276">
        <v>21.77</v>
      </c>
      <c r="S276" t="s">
        <v>1895</v>
      </c>
      <c r="AA276" s="25"/>
    </row>
    <row r="277" spans="2:27">
      <c r="B277">
        <v>122.62</v>
      </c>
      <c r="C277">
        <v>126.24</v>
      </c>
      <c r="D277">
        <v>139.9</v>
      </c>
      <c r="E277">
        <v>84.41</v>
      </c>
      <c r="S277" t="s">
        <v>1643</v>
      </c>
      <c r="AA277" s="25"/>
    </row>
    <row r="278" spans="2:27">
      <c r="B278">
        <v>79.290000000000006</v>
      </c>
      <c r="C278">
        <v>78.069999999999993</v>
      </c>
      <c r="D278">
        <v>85.39</v>
      </c>
      <c r="E278">
        <v>60.65</v>
      </c>
      <c r="S278" t="s">
        <v>1785</v>
      </c>
      <c r="AA278" s="25"/>
    </row>
    <row r="279" spans="2:27">
      <c r="B279">
        <v>117.49</v>
      </c>
      <c r="C279">
        <v>119.64</v>
      </c>
      <c r="D279">
        <v>126.87</v>
      </c>
      <c r="E279">
        <v>76.84</v>
      </c>
      <c r="S279" t="s">
        <v>1870</v>
      </c>
      <c r="AA279" s="25"/>
    </row>
    <row r="280" spans="2:27">
      <c r="B280">
        <v>799.21</v>
      </c>
      <c r="C280">
        <v>805.45</v>
      </c>
      <c r="D280">
        <v>857.9</v>
      </c>
      <c r="E280">
        <v>383.2</v>
      </c>
      <c r="S280" t="s">
        <v>1884</v>
      </c>
      <c r="AA280" s="25"/>
    </row>
    <row r="281" spans="2:27">
      <c r="B281">
        <v>354.01</v>
      </c>
      <c r="C281">
        <v>358.48</v>
      </c>
      <c r="D281">
        <v>385.51</v>
      </c>
      <c r="E281">
        <v>245.59</v>
      </c>
      <c r="S281" t="s">
        <v>1864</v>
      </c>
      <c r="AA281" s="25"/>
    </row>
    <row r="282" spans="2:27">
      <c r="B282">
        <v>216.34</v>
      </c>
      <c r="C282">
        <v>220.67</v>
      </c>
      <c r="D282">
        <v>232.46</v>
      </c>
      <c r="E282">
        <v>148.44</v>
      </c>
      <c r="S282" t="s">
        <v>1886</v>
      </c>
      <c r="AA282" s="25"/>
    </row>
    <row r="283" spans="2:27">
      <c r="B283">
        <v>91.27</v>
      </c>
      <c r="C283">
        <v>91.55</v>
      </c>
      <c r="D283">
        <v>98.19</v>
      </c>
      <c r="E283">
        <v>64.959999999999994</v>
      </c>
      <c r="S283" t="s">
        <v>1933</v>
      </c>
      <c r="AA283" s="25"/>
    </row>
    <row r="284" spans="2:27">
      <c r="B284">
        <v>54.74</v>
      </c>
      <c r="C284">
        <v>54.25</v>
      </c>
      <c r="D284">
        <v>58.15</v>
      </c>
      <c r="E284">
        <v>35.270000000000003</v>
      </c>
      <c r="S284" t="s">
        <v>1724</v>
      </c>
      <c r="AA284" s="25"/>
    </row>
    <row r="285" spans="2:27">
      <c r="B285">
        <v>246.02</v>
      </c>
      <c r="C285">
        <v>246.51</v>
      </c>
      <c r="D285">
        <v>270.36</v>
      </c>
      <c r="E285">
        <v>155.97999999999999</v>
      </c>
      <c r="S285" t="s">
        <v>1953</v>
      </c>
      <c r="AA285" s="25"/>
    </row>
    <row r="286" spans="2:27">
      <c r="B286">
        <v>134.63999999999999</v>
      </c>
      <c r="C286">
        <v>137.38999999999999</v>
      </c>
      <c r="D286">
        <v>146.66</v>
      </c>
      <c r="E286">
        <v>79.14</v>
      </c>
      <c r="S286" t="s">
        <v>1938</v>
      </c>
      <c r="AA286" s="25"/>
    </row>
    <row r="287" spans="2:27">
      <c r="B287">
        <v>93.15</v>
      </c>
      <c r="C287">
        <v>93.28</v>
      </c>
      <c r="D287">
        <v>99.81</v>
      </c>
      <c r="E287">
        <v>77.19</v>
      </c>
      <c r="S287" t="s">
        <v>1774</v>
      </c>
      <c r="AA287" s="25"/>
    </row>
    <row r="288" spans="2:27">
      <c r="B288">
        <v>226.71</v>
      </c>
      <c r="C288">
        <v>232.39</v>
      </c>
      <c r="D288">
        <v>247.57</v>
      </c>
      <c r="E288">
        <v>134.28</v>
      </c>
      <c r="S288" t="s">
        <v>1904</v>
      </c>
      <c r="AA288" s="25"/>
    </row>
    <row r="289" spans="2:27">
      <c r="B289">
        <v>136.19</v>
      </c>
      <c r="C289">
        <v>137.5</v>
      </c>
      <c r="D289">
        <v>147.15</v>
      </c>
      <c r="E289">
        <v>100.35</v>
      </c>
      <c r="S289" t="s">
        <v>1855</v>
      </c>
      <c r="AA289" s="25"/>
    </row>
    <row r="290" spans="2:27">
      <c r="B290">
        <v>27.79</v>
      </c>
      <c r="C290">
        <v>28.03</v>
      </c>
      <c r="D290">
        <v>30.2</v>
      </c>
      <c r="E290">
        <v>22.12</v>
      </c>
      <c r="S290" t="s">
        <v>1737</v>
      </c>
      <c r="AA290" s="25"/>
    </row>
    <row r="291" spans="2:27">
      <c r="B291">
        <v>58.78</v>
      </c>
      <c r="C291">
        <v>59.44</v>
      </c>
      <c r="D291">
        <v>63.43</v>
      </c>
      <c r="E291">
        <v>45.08</v>
      </c>
      <c r="S291" t="s">
        <v>1869</v>
      </c>
      <c r="AA291" s="25"/>
    </row>
    <row r="292" spans="2:27">
      <c r="B292">
        <v>95.18</v>
      </c>
      <c r="C292">
        <v>94.77</v>
      </c>
      <c r="D292">
        <v>101.14</v>
      </c>
      <c r="E292">
        <v>63.76</v>
      </c>
      <c r="S292" t="s">
        <v>1754</v>
      </c>
      <c r="AA292" s="25"/>
    </row>
    <row r="293" spans="2:27">
      <c r="B293">
        <v>38.58</v>
      </c>
      <c r="C293">
        <v>38.659999999999997</v>
      </c>
      <c r="D293">
        <v>41.23</v>
      </c>
      <c r="E293">
        <v>29.06</v>
      </c>
      <c r="S293" t="s">
        <v>1958</v>
      </c>
      <c r="AA293" s="25"/>
    </row>
    <row r="294" spans="2:27">
      <c r="B294">
        <v>56.68</v>
      </c>
      <c r="C294">
        <v>57.36</v>
      </c>
      <c r="D294">
        <v>61.12</v>
      </c>
      <c r="E294">
        <v>40.42</v>
      </c>
      <c r="S294" t="s">
        <v>1850</v>
      </c>
      <c r="AA294" s="25"/>
    </row>
    <row r="295" spans="2:27">
      <c r="B295">
        <v>47.97</v>
      </c>
      <c r="C295">
        <v>47.87</v>
      </c>
      <c r="D295">
        <v>51.16</v>
      </c>
      <c r="E295">
        <v>37.76</v>
      </c>
      <c r="S295" t="s">
        <v>1882</v>
      </c>
      <c r="AA295" s="25"/>
    </row>
    <row r="296" spans="2:27">
      <c r="B296">
        <v>269.95</v>
      </c>
      <c r="C296">
        <v>276.39999999999998</v>
      </c>
      <c r="D296">
        <v>293.69</v>
      </c>
      <c r="E296">
        <v>171.89</v>
      </c>
      <c r="S296" t="s">
        <v>1975</v>
      </c>
      <c r="AA296" s="25"/>
    </row>
    <row r="297" spans="2:27">
      <c r="B297">
        <v>135.94999999999999</v>
      </c>
      <c r="C297">
        <v>137.46</v>
      </c>
      <c r="D297">
        <v>144.4</v>
      </c>
      <c r="E297">
        <v>100.48</v>
      </c>
      <c r="S297" t="s">
        <v>1746</v>
      </c>
      <c r="AA297" s="25"/>
    </row>
    <row r="298" spans="2:27">
      <c r="B298">
        <v>167.3</v>
      </c>
      <c r="C298">
        <v>167.71</v>
      </c>
      <c r="D298">
        <v>180.54</v>
      </c>
      <c r="E298">
        <v>128.08000000000001</v>
      </c>
      <c r="S298" t="s">
        <v>1847</v>
      </c>
      <c r="AA298" s="25"/>
    </row>
    <row r="299" spans="2:27">
      <c r="B299">
        <v>223.59</v>
      </c>
      <c r="C299">
        <v>223.08</v>
      </c>
      <c r="D299">
        <v>233.47</v>
      </c>
      <c r="E299">
        <v>142</v>
      </c>
      <c r="S299" t="s">
        <v>1698</v>
      </c>
      <c r="AA299" s="25"/>
    </row>
    <row r="300" spans="2:27">
      <c r="B300">
        <v>1220</v>
      </c>
      <c r="C300">
        <v>1234.97</v>
      </c>
      <c r="D300">
        <v>1296.97</v>
      </c>
      <c r="E300">
        <v>977.65</v>
      </c>
      <c r="S300" t="s">
        <v>1692</v>
      </c>
      <c r="AA300" s="25"/>
    </row>
    <row r="301" spans="2:27">
      <c r="B301">
        <v>130.94</v>
      </c>
      <c r="C301">
        <v>133.44</v>
      </c>
      <c r="D301">
        <v>141.35</v>
      </c>
      <c r="E301">
        <v>94.53</v>
      </c>
      <c r="S301" t="s">
        <v>1981</v>
      </c>
      <c r="AA301" s="25"/>
    </row>
    <row r="302" spans="2:27">
      <c r="B302">
        <v>195.84</v>
      </c>
      <c r="C302">
        <v>194</v>
      </c>
      <c r="D302">
        <v>211.9</v>
      </c>
      <c r="E302">
        <v>166.3</v>
      </c>
      <c r="S302" t="s">
        <v>1648</v>
      </c>
      <c r="AA302" s="25"/>
    </row>
    <row r="303" spans="2:27">
      <c r="B303">
        <v>121.25</v>
      </c>
      <c r="C303">
        <v>121.76</v>
      </c>
      <c r="D303">
        <v>129.88999999999999</v>
      </c>
      <c r="E303">
        <v>85.88</v>
      </c>
      <c r="S303" t="s">
        <v>1854</v>
      </c>
      <c r="AA303" s="25"/>
    </row>
    <row r="304" spans="2:27">
      <c r="B304">
        <v>115.64</v>
      </c>
      <c r="C304">
        <v>117</v>
      </c>
      <c r="D304">
        <v>124.45</v>
      </c>
      <c r="E304">
        <v>83.7</v>
      </c>
      <c r="S304" t="s">
        <v>1849</v>
      </c>
      <c r="AA304" s="25"/>
    </row>
    <row r="305" spans="2:27">
      <c r="B305">
        <v>103.85</v>
      </c>
      <c r="C305">
        <v>99.34</v>
      </c>
      <c r="D305">
        <v>114.25</v>
      </c>
      <c r="E305">
        <v>78.67</v>
      </c>
      <c r="S305" t="s">
        <v>1955</v>
      </c>
      <c r="AA305" s="25"/>
    </row>
    <row r="306" spans="2:27">
      <c r="B306">
        <v>97.710000000000008</v>
      </c>
      <c r="C306">
        <v>99</v>
      </c>
      <c r="D306">
        <v>105.26</v>
      </c>
      <c r="E306">
        <v>75.48</v>
      </c>
      <c r="S306" t="s">
        <v>1883</v>
      </c>
      <c r="AA306" s="25"/>
    </row>
    <row r="307" spans="2:27">
      <c r="B307">
        <v>137.535</v>
      </c>
      <c r="C307">
        <v>138.81</v>
      </c>
      <c r="D307">
        <v>149.47</v>
      </c>
      <c r="E307">
        <v>103.21</v>
      </c>
      <c r="S307" t="s">
        <v>1732</v>
      </c>
      <c r="AA307" s="25"/>
    </row>
    <row r="308" spans="2:27">
      <c r="B308">
        <v>165.49</v>
      </c>
      <c r="C308">
        <v>165.05</v>
      </c>
      <c r="D308">
        <v>175.91</v>
      </c>
      <c r="E308">
        <v>124.4</v>
      </c>
      <c r="S308" t="s">
        <v>1896</v>
      </c>
      <c r="AA308" s="25"/>
    </row>
    <row r="309" spans="2:27">
      <c r="B309">
        <v>132.02000000000001</v>
      </c>
      <c r="C309">
        <v>133.43</v>
      </c>
      <c r="D309">
        <v>140.35</v>
      </c>
      <c r="E309">
        <v>107.84</v>
      </c>
      <c r="S309" t="s">
        <v>1726</v>
      </c>
      <c r="AA309" s="25"/>
    </row>
    <row r="310" spans="2:27">
      <c r="B310">
        <v>30.41</v>
      </c>
      <c r="C310">
        <v>29.88</v>
      </c>
      <c r="D310">
        <v>31.42</v>
      </c>
      <c r="E310">
        <v>26.73</v>
      </c>
      <c r="S310" t="s">
        <v>1728</v>
      </c>
      <c r="AA310" s="25"/>
    </row>
    <row r="311" spans="2:27">
      <c r="B311">
        <v>38.11</v>
      </c>
      <c r="C311">
        <v>38.03</v>
      </c>
      <c r="D311">
        <v>41</v>
      </c>
      <c r="E311">
        <v>27.9</v>
      </c>
      <c r="S311" t="s">
        <v>1735</v>
      </c>
      <c r="AA311" s="25"/>
    </row>
    <row r="312" spans="2:27">
      <c r="B312">
        <v>88.87</v>
      </c>
      <c r="C312">
        <v>89.96</v>
      </c>
      <c r="D312">
        <v>92.76</v>
      </c>
      <c r="E312">
        <v>69.36</v>
      </c>
      <c r="S312" t="s">
        <v>1944</v>
      </c>
      <c r="AA312" s="25"/>
    </row>
    <row r="313" spans="2:27">
      <c r="B313">
        <v>112.22</v>
      </c>
      <c r="C313">
        <v>113.07</v>
      </c>
      <c r="D313">
        <v>121.76</v>
      </c>
      <c r="E313">
        <v>83.22</v>
      </c>
      <c r="S313" t="s">
        <v>1935</v>
      </c>
      <c r="AA313" s="25"/>
    </row>
    <row r="314" spans="2:27">
      <c r="B314">
        <v>90.82</v>
      </c>
      <c r="C314">
        <v>90.35</v>
      </c>
      <c r="D314">
        <v>96.2</v>
      </c>
      <c r="E314">
        <v>67.17</v>
      </c>
      <c r="S314" t="s">
        <v>1813</v>
      </c>
      <c r="AA314" s="25"/>
    </row>
    <row r="315" spans="2:27">
      <c r="B315">
        <v>1220.17</v>
      </c>
      <c r="C315">
        <v>1234.25</v>
      </c>
      <c r="D315">
        <v>1289.27</v>
      </c>
      <c r="E315">
        <v>970.11</v>
      </c>
      <c r="S315" t="s">
        <v>1695</v>
      </c>
      <c r="AA315" s="25"/>
    </row>
    <row r="316" spans="2:27">
      <c r="B316">
        <v>83.59</v>
      </c>
      <c r="C316">
        <v>85.52</v>
      </c>
      <c r="D316">
        <v>89.72</v>
      </c>
      <c r="E316">
        <v>59.98</v>
      </c>
      <c r="S316" t="s">
        <v>1716</v>
      </c>
      <c r="AA316" s="25"/>
    </row>
    <row r="317" spans="2:27">
      <c r="B317">
        <v>82.37</v>
      </c>
      <c r="C317">
        <v>83.31</v>
      </c>
      <c r="D317">
        <v>87.35</v>
      </c>
      <c r="E317">
        <v>66.099999999999994</v>
      </c>
      <c r="S317" t="s">
        <v>1763</v>
      </c>
      <c r="AA317" s="25"/>
    </row>
    <row r="318" spans="2:27">
      <c r="B318">
        <v>191.37</v>
      </c>
      <c r="C318">
        <v>195.52</v>
      </c>
      <c r="D318">
        <v>202.8</v>
      </c>
      <c r="E318">
        <v>132.63</v>
      </c>
      <c r="S318" t="s">
        <v>1976</v>
      </c>
      <c r="AA318" s="25"/>
    </row>
    <row r="319" spans="2:27">
      <c r="B319">
        <v>75.849999999999994</v>
      </c>
      <c r="C319">
        <v>75.209999999999994</v>
      </c>
      <c r="D319">
        <v>80.69</v>
      </c>
      <c r="E319">
        <v>62.9</v>
      </c>
      <c r="S319" t="s">
        <v>1768</v>
      </c>
      <c r="AA319" s="25"/>
    </row>
    <row r="320" spans="2:27">
      <c r="B320">
        <v>29.46</v>
      </c>
      <c r="C320">
        <v>29.67</v>
      </c>
      <c r="D320">
        <v>31.37</v>
      </c>
      <c r="E320">
        <v>22.66</v>
      </c>
      <c r="S320" t="s">
        <v>1756</v>
      </c>
      <c r="AA320" s="25"/>
    </row>
    <row r="321" spans="2:27">
      <c r="B321">
        <v>528.44000000000005</v>
      </c>
      <c r="C321">
        <v>538.88</v>
      </c>
      <c r="D321">
        <v>567.88</v>
      </c>
      <c r="E321">
        <v>335.29</v>
      </c>
      <c r="S321" t="s">
        <v>1823</v>
      </c>
      <c r="AA321" s="25"/>
    </row>
    <row r="322" spans="2:27">
      <c r="B322">
        <v>252</v>
      </c>
      <c r="C322">
        <v>251.88</v>
      </c>
      <c r="D322">
        <v>269.57</v>
      </c>
      <c r="E322">
        <v>156.68</v>
      </c>
      <c r="S322" t="s">
        <v>1983</v>
      </c>
      <c r="AA322" s="25"/>
    </row>
    <row r="323" spans="2:27">
      <c r="B323">
        <v>24.73</v>
      </c>
      <c r="C323">
        <v>24.54</v>
      </c>
      <c r="D323">
        <v>26.07</v>
      </c>
      <c r="E323">
        <v>17.420000000000002</v>
      </c>
      <c r="S323" t="s">
        <v>1685</v>
      </c>
      <c r="AA323" s="25"/>
    </row>
    <row r="324" spans="2:27">
      <c r="B324">
        <v>247.69</v>
      </c>
      <c r="C324">
        <v>249.58</v>
      </c>
      <c r="D324">
        <v>266.76</v>
      </c>
      <c r="E324">
        <v>193.89</v>
      </c>
      <c r="S324" t="s">
        <v>1862</v>
      </c>
      <c r="AA324" s="25"/>
    </row>
    <row r="325" spans="2:27">
      <c r="B325">
        <v>84.52</v>
      </c>
      <c r="C325">
        <v>85.21</v>
      </c>
      <c r="D325">
        <v>88.76</v>
      </c>
      <c r="E325">
        <v>65.44</v>
      </c>
      <c r="S325" t="s">
        <v>1992</v>
      </c>
      <c r="AA325" s="25"/>
    </row>
    <row r="326" spans="2:27">
      <c r="B326">
        <v>114.99</v>
      </c>
      <c r="C326">
        <v>115.06</v>
      </c>
      <c r="D326">
        <v>122.87</v>
      </c>
      <c r="E326">
        <v>87.86</v>
      </c>
      <c r="S326" t="s">
        <v>1991</v>
      </c>
      <c r="AA326" s="25"/>
    </row>
    <row r="327" spans="2:27">
      <c r="B327">
        <v>99.21</v>
      </c>
      <c r="C327">
        <v>99.67</v>
      </c>
      <c r="D327">
        <v>103.47</v>
      </c>
      <c r="E327">
        <v>65.83</v>
      </c>
      <c r="S327" t="s">
        <v>1783</v>
      </c>
      <c r="AA327" s="25"/>
    </row>
    <row r="328" spans="2:27">
      <c r="B328">
        <v>184.46</v>
      </c>
      <c r="C328">
        <v>181.6</v>
      </c>
      <c r="D328">
        <v>193.19</v>
      </c>
      <c r="E328">
        <v>140.82</v>
      </c>
      <c r="S328" t="s">
        <v>1702</v>
      </c>
      <c r="AA328" s="25"/>
    </row>
    <row r="329" spans="2:27">
      <c r="B329">
        <v>139.5</v>
      </c>
      <c r="C329">
        <v>141.74</v>
      </c>
      <c r="D329">
        <v>145.5</v>
      </c>
      <c r="E329">
        <v>94.59</v>
      </c>
      <c r="S329" t="s">
        <v>1877</v>
      </c>
      <c r="AA329" s="25"/>
    </row>
    <row r="330" spans="2:27">
      <c r="B330">
        <v>165.64000000000001</v>
      </c>
      <c r="C330">
        <v>168.03</v>
      </c>
      <c r="D330">
        <v>175.95</v>
      </c>
      <c r="E330">
        <v>94.81</v>
      </c>
      <c r="S330" t="s">
        <v>1901</v>
      </c>
      <c r="AA330" s="25"/>
    </row>
    <row r="331" spans="2:27">
      <c r="B331">
        <v>133.95000000000002</v>
      </c>
      <c r="C331">
        <v>135.84</v>
      </c>
      <c r="D331">
        <v>142.30000000000001</v>
      </c>
      <c r="E331">
        <v>75.58</v>
      </c>
      <c r="S331" t="s">
        <v>1909</v>
      </c>
      <c r="AA331" s="25"/>
    </row>
    <row r="332" spans="2:27">
      <c r="B332">
        <v>285.8</v>
      </c>
      <c r="C332">
        <v>288.95</v>
      </c>
      <c r="D332">
        <v>304.64999999999998</v>
      </c>
      <c r="E332">
        <v>172.18</v>
      </c>
      <c r="S332" t="s">
        <v>1918</v>
      </c>
      <c r="AA332" s="25"/>
    </row>
    <row r="333" spans="2:27">
      <c r="B333">
        <v>143.6</v>
      </c>
      <c r="C333">
        <v>143.62</v>
      </c>
      <c r="D333">
        <v>154.36000000000001</v>
      </c>
      <c r="E333">
        <v>105.94</v>
      </c>
      <c r="S333" t="s">
        <v>1894</v>
      </c>
      <c r="AA333" s="25"/>
    </row>
    <row r="334" spans="2:27">
      <c r="B334">
        <v>145.57</v>
      </c>
      <c r="C334">
        <v>146.38</v>
      </c>
      <c r="D334">
        <v>153.91</v>
      </c>
      <c r="E334">
        <v>95.69</v>
      </c>
      <c r="S334" t="s">
        <v>1828</v>
      </c>
      <c r="AA334" s="25"/>
    </row>
    <row r="335" spans="2:27">
      <c r="B335">
        <v>154.86000000000001</v>
      </c>
      <c r="C335">
        <v>157.43</v>
      </c>
      <c r="D335">
        <v>164.97</v>
      </c>
      <c r="E335">
        <v>102.74</v>
      </c>
      <c r="S335" t="s">
        <v>1941</v>
      </c>
      <c r="AA335" s="25"/>
    </row>
    <row r="336" spans="2:27">
      <c r="B336">
        <v>197.19</v>
      </c>
      <c r="C336">
        <v>197.77</v>
      </c>
      <c r="D336">
        <v>209.87</v>
      </c>
      <c r="E336">
        <v>135.77000000000001</v>
      </c>
      <c r="S336" t="s">
        <v>1917</v>
      </c>
      <c r="AA336" s="25"/>
    </row>
    <row r="337" spans="2:27">
      <c r="B337">
        <v>49.55</v>
      </c>
      <c r="C337">
        <v>49.82</v>
      </c>
      <c r="D337">
        <v>52.19</v>
      </c>
      <c r="E337">
        <v>37.47</v>
      </c>
      <c r="S337" t="s">
        <v>1885</v>
      </c>
      <c r="AA337" s="25"/>
    </row>
    <row r="338" spans="2:27">
      <c r="B338">
        <v>151.15</v>
      </c>
      <c r="C338">
        <v>151.26</v>
      </c>
      <c r="D338">
        <v>162.19999999999999</v>
      </c>
      <c r="E338">
        <v>99.15</v>
      </c>
      <c r="S338" t="s">
        <v>1973</v>
      </c>
      <c r="AA338" s="25"/>
    </row>
    <row r="339" spans="2:27">
      <c r="B339">
        <v>74.77</v>
      </c>
      <c r="C339">
        <v>76.5</v>
      </c>
      <c r="D339">
        <v>78.88</v>
      </c>
      <c r="E339">
        <v>62.05</v>
      </c>
      <c r="S339" t="s">
        <v>1928</v>
      </c>
      <c r="AA339" s="25"/>
    </row>
    <row r="340" spans="2:27">
      <c r="B340">
        <v>358.85</v>
      </c>
      <c r="C340">
        <v>365.22</v>
      </c>
      <c r="D340">
        <v>377.34</v>
      </c>
      <c r="E340">
        <v>223.63</v>
      </c>
      <c r="S340" t="s">
        <v>1891</v>
      </c>
      <c r="AA340" s="25"/>
    </row>
    <row r="341" spans="2:27">
      <c r="B341">
        <v>20.45</v>
      </c>
      <c r="C341">
        <v>20.420000000000002</v>
      </c>
      <c r="D341">
        <v>21.49</v>
      </c>
      <c r="E341">
        <v>14.62</v>
      </c>
      <c r="S341" t="s">
        <v>1835</v>
      </c>
      <c r="AA341" s="25"/>
    </row>
    <row r="342" spans="2:27">
      <c r="B342">
        <v>160.35</v>
      </c>
      <c r="C342">
        <v>160.41</v>
      </c>
      <c r="D342">
        <v>174.5</v>
      </c>
      <c r="E342">
        <v>121.4</v>
      </c>
      <c r="S342" t="s">
        <v>1939</v>
      </c>
      <c r="AA342" s="25"/>
    </row>
    <row r="343" spans="2:27">
      <c r="B343">
        <v>42.3</v>
      </c>
      <c r="C343">
        <v>42.24</v>
      </c>
      <c r="D343">
        <v>43.84</v>
      </c>
      <c r="E343">
        <v>31.56</v>
      </c>
      <c r="S343" t="s">
        <v>1888</v>
      </c>
      <c r="AA343" s="25"/>
    </row>
    <row r="344" spans="2:27">
      <c r="B344">
        <v>141.13999999999999</v>
      </c>
      <c r="C344">
        <v>141.94</v>
      </c>
      <c r="D344">
        <v>148.59</v>
      </c>
      <c r="E344">
        <v>88.68</v>
      </c>
      <c r="S344" t="s">
        <v>1929</v>
      </c>
      <c r="AA344" s="25"/>
    </row>
    <row r="345" spans="2:27">
      <c r="B345">
        <v>113</v>
      </c>
      <c r="C345">
        <v>113</v>
      </c>
      <c r="D345">
        <v>120.65</v>
      </c>
      <c r="E345">
        <v>82.89</v>
      </c>
      <c r="S345" t="s">
        <v>1770</v>
      </c>
      <c r="AA345" s="25"/>
    </row>
    <row r="346" spans="2:27">
      <c r="B346">
        <v>174.98</v>
      </c>
      <c r="C346">
        <v>177.98</v>
      </c>
      <c r="D346">
        <v>187.05</v>
      </c>
      <c r="E346">
        <v>121.6</v>
      </c>
      <c r="S346" t="s">
        <v>1965</v>
      </c>
      <c r="AA346" s="25"/>
    </row>
    <row r="347" spans="2:27">
      <c r="B347">
        <v>188.38</v>
      </c>
      <c r="C347">
        <v>189.76</v>
      </c>
      <c r="D347">
        <v>198.61</v>
      </c>
      <c r="E347">
        <v>135.30000000000001</v>
      </c>
      <c r="S347" t="s">
        <v>1915</v>
      </c>
      <c r="AA347" s="25"/>
    </row>
    <row r="348" spans="2:27">
      <c r="B348">
        <v>102</v>
      </c>
      <c r="C348">
        <v>103.89</v>
      </c>
      <c r="D348">
        <v>109.91</v>
      </c>
      <c r="E348">
        <v>68.45</v>
      </c>
      <c r="S348" t="s">
        <v>1931</v>
      </c>
      <c r="AA348" s="25"/>
    </row>
    <row r="349" spans="2:27">
      <c r="B349">
        <v>61.25</v>
      </c>
      <c r="C349">
        <v>61.63</v>
      </c>
      <c r="D349">
        <v>64.67</v>
      </c>
      <c r="E349">
        <v>47.63</v>
      </c>
      <c r="S349" t="s">
        <v>1926</v>
      </c>
      <c r="AA349" s="25"/>
    </row>
    <row r="350" spans="2:27">
      <c r="B350">
        <v>88.784999999999997</v>
      </c>
      <c r="C350">
        <v>90.3</v>
      </c>
      <c r="D350">
        <v>95.55</v>
      </c>
      <c r="E350">
        <v>69.69</v>
      </c>
      <c r="S350" t="s">
        <v>1924</v>
      </c>
      <c r="AA350" s="25"/>
    </row>
    <row r="351" spans="2:27">
      <c r="B351">
        <v>43.25</v>
      </c>
      <c r="C351">
        <v>43.2</v>
      </c>
      <c r="D351">
        <v>45.85</v>
      </c>
      <c r="E351">
        <v>26.19</v>
      </c>
      <c r="S351" t="s">
        <v>1657</v>
      </c>
      <c r="AA351" s="25"/>
    </row>
    <row r="352" spans="2:27">
      <c r="B352">
        <v>158.93</v>
      </c>
      <c r="C352">
        <v>160.19999999999999</v>
      </c>
      <c r="D352">
        <v>167.7</v>
      </c>
      <c r="E352">
        <v>141.53</v>
      </c>
      <c r="S352" t="s">
        <v>1820</v>
      </c>
      <c r="AA352" s="25"/>
    </row>
    <row r="353" spans="2:27">
      <c r="B353">
        <v>72.849999999999994</v>
      </c>
      <c r="C353">
        <v>72.290000000000006</v>
      </c>
      <c r="D353">
        <v>76.41</v>
      </c>
      <c r="E353">
        <v>57.41</v>
      </c>
      <c r="S353" t="s">
        <v>1810</v>
      </c>
      <c r="AA353" s="25"/>
    </row>
    <row r="354" spans="2:27">
      <c r="B354">
        <v>44.54</v>
      </c>
      <c r="C354">
        <v>44</v>
      </c>
      <c r="D354">
        <v>46.26</v>
      </c>
      <c r="E354">
        <v>37</v>
      </c>
      <c r="S354" t="s">
        <v>1714</v>
      </c>
      <c r="AA354" s="25"/>
    </row>
    <row r="355" spans="2:27">
      <c r="B355">
        <v>191.74</v>
      </c>
      <c r="C355">
        <v>194.69</v>
      </c>
      <c r="D355">
        <v>200.93</v>
      </c>
      <c r="E355">
        <v>134.5</v>
      </c>
      <c r="S355" t="s">
        <v>1967</v>
      </c>
      <c r="AA355" s="25"/>
    </row>
    <row r="356" spans="2:27">
      <c r="B356">
        <v>123.47</v>
      </c>
      <c r="C356">
        <v>123.5</v>
      </c>
      <c r="D356">
        <v>128.31</v>
      </c>
      <c r="E356">
        <v>85.15</v>
      </c>
      <c r="S356" t="s">
        <v>1875</v>
      </c>
      <c r="AA356" s="25"/>
    </row>
    <row r="357" spans="2:27">
      <c r="B357">
        <v>39.46</v>
      </c>
      <c r="C357">
        <v>39.07</v>
      </c>
      <c r="D357">
        <v>41.9</v>
      </c>
      <c r="E357">
        <v>30.56</v>
      </c>
      <c r="S357" t="s">
        <v>1834</v>
      </c>
      <c r="AA357" s="25"/>
    </row>
    <row r="358" spans="2:27">
      <c r="B358">
        <v>88.1</v>
      </c>
      <c r="C358">
        <v>88.1</v>
      </c>
      <c r="D358">
        <v>93.26</v>
      </c>
      <c r="E358">
        <v>69.680000000000007</v>
      </c>
      <c r="S358" t="s">
        <v>1934</v>
      </c>
      <c r="AA358" s="25"/>
    </row>
    <row r="359" spans="2:27">
      <c r="B359">
        <v>48.73</v>
      </c>
      <c r="C359">
        <v>47.88</v>
      </c>
      <c r="D359">
        <v>51.18</v>
      </c>
      <c r="E359">
        <v>42.19</v>
      </c>
      <c r="S359" t="s">
        <v>1750</v>
      </c>
      <c r="AA359" s="25"/>
    </row>
    <row r="360" spans="2:27">
      <c r="B360">
        <v>210.2</v>
      </c>
      <c r="C360">
        <v>212.15</v>
      </c>
      <c r="D360">
        <v>221.93</v>
      </c>
      <c r="E360">
        <v>156.56</v>
      </c>
      <c r="S360" t="s">
        <v>1969</v>
      </c>
      <c r="AA360" s="25"/>
    </row>
    <row r="361" spans="2:27">
      <c r="B361">
        <v>146.22999999999999</v>
      </c>
      <c r="C361">
        <v>148.30000000000001</v>
      </c>
      <c r="D361">
        <v>155.09</v>
      </c>
      <c r="E361">
        <v>111.08</v>
      </c>
      <c r="S361" t="s">
        <v>1860</v>
      </c>
      <c r="AA361" s="25"/>
    </row>
    <row r="362" spans="2:27">
      <c r="B362">
        <v>51.43</v>
      </c>
      <c r="C362">
        <v>51.7</v>
      </c>
      <c r="D362">
        <v>53.87</v>
      </c>
      <c r="E362">
        <v>40.68</v>
      </c>
      <c r="S362" t="s">
        <v>1910</v>
      </c>
      <c r="AA362" s="25"/>
    </row>
    <row r="363" spans="2:27">
      <c r="B363">
        <v>120.7</v>
      </c>
      <c r="C363">
        <v>121.69</v>
      </c>
      <c r="D363">
        <v>130.08000000000001</v>
      </c>
      <c r="E363">
        <v>78.900000000000006</v>
      </c>
      <c r="S363" t="s">
        <v>1984</v>
      </c>
      <c r="AA363" s="25"/>
    </row>
    <row r="364" spans="2:27">
      <c r="B364">
        <v>148.53</v>
      </c>
      <c r="C364">
        <v>146.1</v>
      </c>
      <c r="D364">
        <v>150.82</v>
      </c>
      <c r="E364">
        <v>106.11</v>
      </c>
      <c r="S364" t="s">
        <v>1766</v>
      </c>
      <c r="AA364" s="25"/>
    </row>
    <row r="365" spans="2:27">
      <c r="B365">
        <v>85.09</v>
      </c>
      <c r="C365">
        <v>85.92</v>
      </c>
      <c r="D365">
        <v>90.61</v>
      </c>
      <c r="E365">
        <v>67.48</v>
      </c>
      <c r="S365" t="s">
        <v>1959</v>
      </c>
      <c r="AA365" s="25"/>
    </row>
    <row r="366" spans="2:27">
      <c r="B366">
        <v>294.94</v>
      </c>
      <c r="C366">
        <v>294.97000000000003</v>
      </c>
      <c r="D366">
        <v>305.45</v>
      </c>
      <c r="E366">
        <v>208.34</v>
      </c>
      <c r="S366" t="s">
        <v>1826</v>
      </c>
      <c r="AA366" s="25"/>
    </row>
    <row r="367" spans="2:27">
      <c r="B367">
        <v>89.6</v>
      </c>
      <c r="C367">
        <v>90.99</v>
      </c>
      <c r="D367">
        <v>93.12</v>
      </c>
      <c r="E367">
        <v>57.18</v>
      </c>
      <c r="S367" t="s">
        <v>1830</v>
      </c>
      <c r="AA367" s="25"/>
    </row>
    <row r="368" spans="2:27">
      <c r="B368">
        <v>85.32</v>
      </c>
      <c r="C368">
        <v>86.53</v>
      </c>
      <c r="D368">
        <v>92.01</v>
      </c>
      <c r="E368">
        <v>55.24</v>
      </c>
      <c r="S368" t="s">
        <v>1792</v>
      </c>
      <c r="AA368" s="25"/>
    </row>
    <row r="369" spans="2:27">
      <c r="B369">
        <v>213.09</v>
      </c>
      <c r="C369">
        <v>212.98</v>
      </c>
      <c r="D369">
        <v>222.85</v>
      </c>
      <c r="E369">
        <v>129.26</v>
      </c>
      <c r="S369" t="s">
        <v>1914</v>
      </c>
      <c r="AA369" s="25"/>
    </row>
    <row r="370" spans="2:27">
      <c r="B370">
        <v>98.73</v>
      </c>
      <c r="C370">
        <v>99.68</v>
      </c>
      <c r="D370">
        <v>103.36</v>
      </c>
      <c r="E370">
        <v>74.3</v>
      </c>
      <c r="S370" t="s">
        <v>1903</v>
      </c>
      <c r="AA370" s="25"/>
    </row>
    <row r="371" spans="2:27">
      <c r="B371">
        <v>136</v>
      </c>
      <c r="C371">
        <v>137.16999999999999</v>
      </c>
      <c r="D371">
        <v>145.30000000000001</v>
      </c>
      <c r="E371">
        <v>108.45</v>
      </c>
      <c r="S371" t="s">
        <v>1787</v>
      </c>
      <c r="AA371" s="25"/>
    </row>
    <row r="372" spans="2:27">
      <c r="B372">
        <v>87.95</v>
      </c>
      <c r="C372">
        <v>87.81</v>
      </c>
      <c r="D372">
        <v>92.74</v>
      </c>
      <c r="E372">
        <v>68.19</v>
      </c>
      <c r="S372" t="s">
        <v>1970</v>
      </c>
      <c r="AA372" s="25"/>
    </row>
    <row r="373" spans="2:27">
      <c r="B373">
        <v>147.16999999999999</v>
      </c>
      <c r="C373">
        <v>147.12</v>
      </c>
      <c r="D373">
        <v>155.22</v>
      </c>
      <c r="E373">
        <v>106.41</v>
      </c>
      <c r="S373" t="s">
        <v>1743</v>
      </c>
      <c r="AA373" s="25"/>
    </row>
    <row r="374" spans="2:27">
      <c r="B374">
        <v>171.28</v>
      </c>
      <c r="C374">
        <v>168.63</v>
      </c>
      <c r="D374">
        <v>178.47</v>
      </c>
      <c r="E374">
        <v>123.48</v>
      </c>
      <c r="S374" t="s">
        <v>1879</v>
      </c>
      <c r="AA374" s="25"/>
    </row>
    <row r="375" spans="2:27">
      <c r="B375">
        <v>133.69</v>
      </c>
      <c r="C375">
        <v>133.96</v>
      </c>
      <c r="D375">
        <v>141.25</v>
      </c>
      <c r="E375">
        <v>90.64</v>
      </c>
      <c r="S375" t="s">
        <v>1954</v>
      </c>
      <c r="AA375" s="25"/>
    </row>
    <row r="376" spans="2:27">
      <c r="B376">
        <v>103.93</v>
      </c>
      <c r="C376">
        <v>104.97</v>
      </c>
      <c r="D376">
        <v>109.29</v>
      </c>
      <c r="E376">
        <v>78.95</v>
      </c>
      <c r="S376" t="s">
        <v>1663</v>
      </c>
      <c r="AA376" s="25"/>
    </row>
    <row r="377" spans="2:27">
      <c r="B377">
        <v>62.844999999999999</v>
      </c>
      <c r="C377">
        <v>63.07</v>
      </c>
      <c r="D377">
        <v>66.05</v>
      </c>
      <c r="E377">
        <v>46.01</v>
      </c>
      <c r="S377" t="s">
        <v>1911</v>
      </c>
      <c r="AA377" s="25"/>
    </row>
    <row r="378" spans="2:27">
      <c r="B378">
        <v>71.459999999999994</v>
      </c>
      <c r="C378">
        <v>71.17</v>
      </c>
      <c r="D378">
        <v>75.400000000000006</v>
      </c>
      <c r="E378">
        <v>51.8</v>
      </c>
      <c r="S378" t="s">
        <v>1727</v>
      </c>
      <c r="AA378" s="25"/>
    </row>
    <row r="379" spans="2:27">
      <c r="B379">
        <v>32.119999999999997</v>
      </c>
      <c r="C379">
        <v>32.39</v>
      </c>
      <c r="D379">
        <v>33.83</v>
      </c>
      <c r="E379">
        <v>24.66</v>
      </c>
      <c r="S379" t="s">
        <v>1925</v>
      </c>
      <c r="AA379" s="25"/>
    </row>
    <row r="380" spans="2:27">
      <c r="B380">
        <v>72.209999999999994</v>
      </c>
      <c r="C380">
        <v>72.77</v>
      </c>
      <c r="D380">
        <v>76.23</v>
      </c>
      <c r="E380">
        <v>40.4</v>
      </c>
      <c r="S380" t="s">
        <v>1831</v>
      </c>
      <c r="AA380" s="25"/>
    </row>
    <row r="381" spans="2:27">
      <c r="B381">
        <v>29.14</v>
      </c>
      <c r="C381">
        <v>29.11</v>
      </c>
      <c r="D381">
        <v>30.34</v>
      </c>
      <c r="E381">
        <v>24.19</v>
      </c>
      <c r="S381" t="s">
        <v>1922</v>
      </c>
      <c r="AA381" s="25"/>
    </row>
    <row r="382" spans="2:27">
      <c r="B382">
        <v>121.28</v>
      </c>
      <c r="C382">
        <v>121.42</v>
      </c>
      <c r="D382">
        <v>127.6</v>
      </c>
      <c r="E382">
        <v>100.22</v>
      </c>
      <c r="S382" t="s">
        <v>1872</v>
      </c>
      <c r="AA382" s="25"/>
    </row>
    <row r="383" spans="2:27">
      <c r="B383">
        <v>86.71</v>
      </c>
      <c r="C383">
        <v>87.82</v>
      </c>
      <c r="D383">
        <v>89.93</v>
      </c>
      <c r="E383">
        <v>61.05</v>
      </c>
      <c r="S383" t="s">
        <v>1960</v>
      </c>
      <c r="AA383" s="25"/>
    </row>
    <row r="384" spans="2:27">
      <c r="B384">
        <v>46.66</v>
      </c>
      <c r="C384">
        <v>47.15</v>
      </c>
      <c r="D384">
        <v>48.03</v>
      </c>
      <c r="E384">
        <v>32.03</v>
      </c>
      <c r="S384" t="s">
        <v>1767</v>
      </c>
      <c r="AA384" s="25"/>
    </row>
    <row r="385" spans="2:27">
      <c r="B385">
        <v>217.95</v>
      </c>
      <c r="C385">
        <v>220.04</v>
      </c>
      <c r="D385">
        <v>223.45</v>
      </c>
      <c r="E385">
        <v>144.75</v>
      </c>
      <c r="S385" t="s">
        <v>1968</v>
      </c>
      <c r="AA385" s="25"/>
    </row>
    <row r="386" spans="2:27">
      <c r="B386">
        <v>217.85</v>
      </c>
      <c r="C386">
        <v>220.45</v>
      </c>
      <c r="D386">
        <v>228.19</v>
      </c>
      <c r="E386">
        <v>136.44</v>
      </c>
      <c r="S386" t="s">
        <v>1927</v>
      </c>
      <c r="AA386" s="25"/>
    </row>
    <row r="387" spans="2:27">
      <c r="B387">
        <v>51.56</v>
      </c>
      <c r="C387">
        <v>51.25</v>
      </c>
      <c r="D387">
        <v>52.42</v>
      </c>
      <c r="E387">
        <v>28.79</v>
      </c>
      <c r="S387" t="s">
        <v>1990</v>
      </c>
      <c r="AA387" s="25"/>
    </row>
    <row r="388" spans="2:27">
      <c r="B388">
        <v>214.59</v>
      </c>
      <c r="C388">
        <v>211.08</v>
      </c>
      <c r="D388">
        <v>219.86</v>
      </c>
      <c r="E388">
        <v>136.80000000000001</v>
      </c>
      <c r="S388" t="s">
        <v>1986</v>
      </c>
      <c r="AA388" s="25"/>
    </row>
    <row r="389" spans="2:27">
      <c r="B389">
        <v>54.51</v>
      </c>
      <c r="C389">
        <v>54.81</v>
      </c>
      <c r="D389">
        <v>56.72</v>
      </c>
      <c r="E389">
        <v>38.78</v>
      </c>
      <c r="S389" t="s">
        <v>1902</v>
      </c>
      <c r="AA389" s="25"/>
    </row>
    <row r="390" spans="2:27">
      <c r="B390">
        <v>150.65</v>
      </c>
      <c r="C390">
        <v>149.61000000000001</v>
      </c>
      <c r="D390">
        <v>155.33000000000001</v>
      </c>
      <c r="E390">
        <v>80.650000000000006</v>
      </c>
      <c r="S390" t="s">
        <v>1989</v>
      </c>
      <c r="AA390" s="25"/>
    </row>
    <row r="391" spans="2:27">
      <c r="B391">
        <v>87.96</v>
      </c>
      <c r="C391">
        <v>89.82</v>
      </c>
      <c r="D391">
        <v>92.3</v>
      </c>
      <c r="E391">
        <v>63.14</v>
      </c>
      <c r="S391" t="s">
        <v>1845</v>
      </c>
      <c r="AA391" s="25"/>
    </row>
    <row r="392" spans="2:27">
      <c r="B392">
        <v>89.8</v>
      </c>
      <c r="C392">
        <v>90.38</v>
      </c>
      <c r="D392">
        <v>93.93</v>
      </c>
      <c r="E392">
        <v>55.17</v>
      </c>
      <c r="S392" t="s">
        <v>1921</v>
      </c>
      <c r="AA392" s="25"/>
    </row>
    <row r="393" spans="2:27">
      <c r="B393">
        <v>165.15</v>
      </c>
      <c r="C393">
        <v>163.26</v>
      </c>
      <c r="D393">
        <v>171.22</v>
      </c>
      <c r="E393">
        <v>128.32</v>
      </c>
      <c r="S393" t="s">
        <v>1865</v>
      </c>
      <c r="AA393" s="25"/>
    </row>
    <row r="394" spans="2:27">
      <c r="B394">
        <v>39.9</v>
      </c>
      <c r="C394">
        <v>40.29</v>
      </c>
      <c r="D394">
        <v>42</v>
      </c>
      <c r="E394">
        <v>26.01</v>
      </c>
      <c r="S394" t="s">
        <v>1868</v>
      </c>
      <c r="AA394" s="25"/>
    </row>
    <row r="395" spans="2:27">
      <c r="B395">
        <v>73.62</v>
      </c>
      <c r="C395">
        <v>74.489999999999995</v>
      </c>
      <c r="D395">
        <v>76.73</v>
      </c>
      <c r="E395">
        <v>55.55</v>
      </c>
      <c r="S395" t="s">
        <v>1752</v>
      </c>
      <c r="AA395" s="25"/>
    </row>
    <row r="396" spans="2:27">
      <c r="B396">
        <v>136.12</v>
      </c>
      <c r="C396">
        <v>137.52000000000001</v>
      </c>
      <c r="D396">
        <v>141.66999999999999</v>
      </c>
      <c r="E396">
        <v>93.96</v>
      </c>
      <c r="S396" t="s">
        <v>1913</v>
      </c>
      <c r="AA396" s="25"/>
    </row>
    <row r="397" spans="2:27">
      <c r="B397">
        <v>197.27</v>
      </c>
      <c r="C397">
        <v>197.22</v>
      </c>
      <c r="D397">
        <v>207.5</v>
      </c>
      <c r="E397">
        <v>121.47</v>
      </c>
      <c r="S397" t="s">
        <v>1906</v>
      </c>
      <c r="AA397" s="25"/>
    </row>
    <row r="398" spans="2:27">
      <c r="B398">
        <v>34.6</v>
      </c>
      <c r="C398">
        <v>34.61</v>
      </c>
      <c r="D398">
        <v>36.07</v>
      </c>
      <c r="E398">
        <v>24.47</v>
      </c>
      <c r="S398" t="s">
        <v>1780</v>
      </c>
      <c r="AA398" s="25"/>
    </row>
    <row r="399" spans="2:27">
      <c r="B399">
        <v>113.8</v>
      </c>
      <c r="C399">
        <v>113.27</v>
      </c>
      <c r="D399">
        <v>119.72</v>
      </c>
      <c r="E399">
        <v>84.53</v>
      </c>
      <c r="S399" t="s">
        <v>1988</v>
      </c>
      <c r="AA399" s="25"/>
    </row>
    <row r="400" spans="2:27">
      <c r="B400">
        <v>254.82</v>
      </c>
      <c r="C400">
        <v>251.7</v>
      </c>
      <c r="D400">
        <v>260.51</v>
      </c>
      <c r="E400">
        <v>201.09</v>
      </c>
      <c r="S400" t="s">
        <v>1893</v>
      </c>
      <c r="AA400" s="25"/>
    </row>
    <row r="401" spans="2:27">
      <c r="B401">
        <v>56.6</v>
      </c>
      <c r="C401">
        <v>56.76</v>
      </c>
      <c r="D401">
        <v>57.58</v>
      </c>
      <c r="E401">
        <v>36.159999999999997</v>
      </c>
      <c r="S401" t="s">
        <v>1947</v>
      </c>
      <c r="AA401" s="25"/>
    </row>
    <row r="402" spans="2:27">
      <c r="B402">
        <v>65.59</v>
      </c>
      <c r="C402">
        <v>67.569999999999993</v>
      </c>
      <c r="D402">
        <v>68.88</v>
      </c>
      <c r="E402">
        <v>44.52</v>
      </c>
      <c r="S402" t="s">
        <v>1963</v>
      </c>
      <c r="AA402" s="25"/>
    </row>
    <row r="403" spans="2:27">
      <c r="B403">
        <v>86.75</v>
      </c>
      <c r="C403">
        <v>87.67</v>
      </c>
      <c r="D403">
        <v>90</v>
      </c>
      <c r="E403">
        <v>66.53</v>
      </c>
      <c r="S403" t="s">
        <v>1809</v>
      </c>
      <c r="AA403" s="25"/>
    </row>
    <row r="404" spans="2:27">
      <c r="B404">
        <v>81.99</v>
      </c>
      <c r="C404">
        <v>80.81</v>
      </c>
      <c r="D404">
        <v>85.05</v>
      </c>
      <c r="E404">
        <v>65.849999999999994</v>
      </c>
      <c r="S404" t="s">
        <v>1777</v>
      </c>
      <c r="AA404" s="25"/>
    </row>
    <row r="405" spans="2:27">
      <c r="B405">
        <v>220.06</v>
      </c>
      <c r="C405">
        <v>220.74</v>
      </c>
      <c r="D405">
        <v>225.95</v>
      </c>
      <c r="E405">
        <v>164.25</v>
      </c>
      <c r="S405" t="s">
        <v>1950</v>
      </c>
      <c r="AA405" s="25"/>
    </row>
    <row r="406" spans="2:27">
      <c r="B406">
        <v>72.8</v>
      </c>
      <c r="C406">
        <v>72.540000000000006</v>
      </c>
      <c r="D406">
        <v>75.39</v>
      </c>
      <c r="E406">
        <v>45.5</v>
      </c>
      <c r="S406" t="s">
        <v>1878</v>
      </c>
      <c r="AA406" s="25"/>
    </row>
    <row r="407" spans="2:27">
      <c r="B407">
        <v>76.27</v>
      </c>
      <c r="C407">
        <v>77.8</v>
      </c>
      <c r="D407">
        <v>79.290000000000006</v>
      </c>
      <c r="E407">
        <v>54.73</v>
      </c>
      <c r="S407" t="s">
        <v>1656</v>
      </c>
      <c r="AA407" s="25"/>
    </row>
    <row r="408" spans="2:27">
      <c r="B408">
        <v>55.95</v>
      </c>
      <c r="C408">
        <v>55.73</v>
      </c>
      <c r="D408">
        <v>57.81</v>
      </c>
      <c r="E408">
        <v>43.14</v>
      </c>
      <c r="S408" t="s">
        <v>1979</v>
      </c>
      <c r="AA408" s="25"/>
    </row>
    <row r="409" spans="2:27">
      <c r="B409">
        <v>290.69</v>
      </c>
      <c r="C409">
        <v>289.89</v>
      </c>
      <c r="D409">
        <v>307.33999999999997</v>
      </c>
      <c r="E409">
        <v>189.51</v>
      </c>
      <c r="S409" t="s">
        <v>1946</v>
      </c>
      <c r="AA409" s="25"/>
    </row>
    <row r="410" spans="2:27">
      <c r="B410">
        <v>111.48</v>
      </c>
      <c r="C410">
        <v>113.24</v>
      </c>
      <c r="D410">
        <v>115.56</v>
      </c>
      <c r="E410">
        <v>71.010000000000005</v>
      </c>
      <c r="S410" t="s">
        <v>1898</v>
      </c>
      <c r="AA410" s="25"/>
    </row>
    <row r="411" spans="2:27">
      <c r="B411">
        <v>527.4</v>
      </c>
      <c r="C411">
        <v>538.95000000000005</v>
      </c>
      <c r="D411">
        <v>548.98</v>
      </c>
      <c r="E411">
        <v>355.28</v>
      </c>
      <c r="S411" t="s">
        <v>1796</v>
      </c>
      <c r="AA411" s="25"/>
    </row>
    <row r="412" spans="2:27">
      <c r="B412">
        <v>54.32</v>
      </c>
      <c r="C412">
        <v>54.09</v>
      </c>
      <c r="D412">
        <v>56.4</v>
      </c>
      <c r="E412">
        <v>36.42</v>
      </c>
      <c r="S412" t="s">
        <v>1815</v>
      </c>
      <c r="AA412" s="25"/>
    </row>
    <row r="413" spans="2:27">
      <c r="B413">
        <v>117.68</v>
      </c>
      <c r="C413">
        <v>118.21</v>
      </c>
      <c r="D413">
        <v>121.29</v>
      </c>
      <c r="E413">
        <v>94.37</v>
      </c>
      <c r="S413" t="s">
        <v>1846</v>
      </c>
      <c r="AA413" s="25"/>
    </row>
    <row r="414" spans="2:27">
      <c r="B414">
        <v>50.99</v>
      </c>
      <c r="C414">
        <v>51.11</v>
      </c>
      <c r="D414">
        <v>52.49</v>
      </c>
      <c r="E414">
        <v>43.03</v>
      </c>
      <c r="S414" t="s">
        <v>1778</v>
      </c>
      <c r="AA414" s="25"/>
    </row>
    <row r="415" spans="2:27">
      <c r="B415">
        <v>156.01</v>
      </c>
      <c r="C415">
        <v>157.1</v>
      </c>
      <c r="D415">
        <v>162.34</v>
      </c>
      <c r="E415">
        <v>98.08</v>
      </c>
      <c r="S415" t="s">
        <v>1819</v>
      </c>
      <c r="AA415" s="25"/>
    </row>
    <row r="416" spans="2:27">
      <c r="B416">
        <v>106.15</v>
      </c>
      <c r="C416">
        <v>106.58</v>
      </c>
      <c r="D416">
        <v>109.13</v>
      </c>
      <c r="E416">
        <v>77</v>
      </c>
      <c r="S416" t="s">
        <v>1791</v>
      </c>
      <c r="AA416" s="25"/>
    </row>
    <row r="417" spans="2:27">
      <c r="B417">
        <v>112.91</v>
      </c>
      <c r="C417">
        <v>113.89</v>
      </c>
      <c r="D417">
        <v>115.9</v>
      </c>
      <c r="E417">
        <v>78.989999999999995</v>
      </c>
      <c r="S417" t="s">
        <v>1930</v>
      </c>
      <c r="AA417" s="25"/>
    </row>
    <row r="418" spans="2:27">
      <c r="B418">
        <v>80.75</v>
      </c>
      <c r="C418">
        <v>80.88</v>
      </c>
      <c r="D418">
        <v>83.55</v>
      </c>
      <c r="E418">
        <v>44.61</v>
      </c>
      <c r="S418" t="s">
        <v>1987</v>
      </c>
      <c r="AA418" s="25"/>
    </row>
    <row r="419" spans="2:27">
      <c r="B419">
        <v>78.430000000000007</v>
      </c>
      <c r="C419">
        <v>78.540000000000006</v>
      </c>
      <c r="D419">
        <v>79.47</v>
      </c>
      <c r="E419">
        <v>67.41</v>
      </c>
      <c r="S419" t="s">
        <v>1812</v>
      </c>
      <c r="AA419" s="25"/>
    </row>
    <row r="420" spans="2:27">
      <c r="B420">
        <v>98.53</v>
      </c>
      <c r="C420">
        <v>99.04</v>
      </c>
      <c r="D420">
        <v>101.58</v>
      </c>
      <c r="E420">
        <v>53.21</v>
      </c>
      <c r="S420" t="s">
        <v>1757</v>
      </c>
      <c r="AA420" s="25"/>
    </row>
    <row r="421" spans="2:27">
      <c r="B421">
        <v>381.55</v>
      </c>
      <c r="C421">
        <v>386.63</v>
      </c>
      <c r="D421">
        <v>393.42</v>
      </c>
      <c r="E421">
        <v>241.17</v>
      </c>
      <c r="S421" t="s">
        <v>1807</v>
      </c>
      <c r="AA421" s="25"/>
    </row>
    <row r="422" spans="2:27">
      <c r="B422">
        <v>111.36</v>
      </c>
      <c r="C422">
        <v>111.94</v>
      </c>
      <c r="D422">
        <v>113.37</v>
      </c>
      <c r="E422">
        <v>78.78</v>
      </c>
      <c r="S422" t="s">
        <v>1798</v>
      </c>
      <c r="AA422" s="25"/>
    </row>
    <row r="423" spans="2:27">
      <c r="B423">
        <v>60.13</v>
      </c>
      <c r="C423">
        <v>60.43</v>
      </c>
      <c r="D423">
        <v>61.58</v>
      </c>
      <c r="E423">
        <v>52.28</v>
      </c>
      <c r="S423" t="s">
        <v>1715</v>
      </c>
      <c r="AA423" s="25"/>
    </row>
    <row r="424" spans="2:27">
      <c r="B424">
        <v>209.72</v>
      </c>
      <c r="C424">
        <v>209.53</v>
      </c>
      <c r="D424">
        <v>216.8</v>
      </c>
      <c r="E424">
        <v>167.01</v>
      </c>
      <c r="S424" t="s">
        <v>1821</v>
      </c>
      <c r="AA424" s="25"/>
    </row>
    <row r="425" spans="2:27">
      <c r="B425">
        <v>84.77</v>
      </c>
      <c r="C425">
        <v>85.36</v>
      </c>
      <c r="D425">
        <v>87.09</v>
      </c>
      <c r="E425">
        <v>62.4</v>
      </c>
      <c r="S425" t="s">
        <v>1836</v>
      </c>
      <c r="AA425" s="25"/>
    </row>
    <row r="426" spans="2:27">
      <c r="B426">
        <v>128.30500000000001</v>
      </c>
      <c r="C426">
        <v>129.22999999999999</v>
      </c>
      <c r="D426">
        <v>132.5</v>
      </c>
      <c r="E426">
        <v>106.41</v>
      </c>
      <c r="S426" t="s">
        <v>1881</v>
      </c>
      <c r="AA426" s="25"/>
    </row>
    <row r="427" spans="2:27">
      <c r="B427">
        <v>88.03</v>
      </c>
      <c r="C427">
        <v>87.3</v>
      </c>
      <c r="D427">
        <v>89.46</v>
      </c>
      <c r="E427">
        <v>64.459999999999994</v>
      </c>
      <c r="S427" t="s">
        <v>1709</v>
      </c>
      <c r="AA427" s="25"/>
    </row>
    <row r="428" spans="2:27">
      <c r="B428">
        <v>68.72</v>
      </c>
      <c r="C428">
        <v>69.069999999999993</v>
      </c>
      <c r="D428">
        <v>70.260000000000005</v>
      </c>
      <c r="E428">
        <v>55.5</v>
      </c>
      <c r="S428" t="s">
        <v>1753</v>
      </c>
      <c r="AA428" s="25"/>
    </row>
    <row r="429" spans="2:27">
      <c r="B429">
        <v>82.49</v>
      </c>
      <c r="C429">
        <v>84.04</v>
      </c>
      <c r="D429">
        <v>85.76</v>
      </c>
      <c r="E429">
        <v>55.21</v>
      </c>
      <c r="S429" t="s">
        <v>1851</v>
      </c>
      <c r="AA429" s="25"/>
    </row>
    <row r="430" spans="2:27">
      <c r="B430">
        <v>121.27</v>
      </c>
      <c r="C430">
        <v>122.77</v>
      </c>
      <c r="D430">
        <v>123.43</v>
      </c>
      <c r="E430">
        <v>78.489999999999995</v>
      </c>
      <c r="S430" t="s">
        <v>1942</v>
      </c>
      <c r="AA430" s="25"/>
    </row>
    <row r="431" spans="2:27">
      <c r="B431">
        <v>1156.92</v>
      </c>
      <c r="C431">
        <v>1129.07</v>
      </c>
      <c r="D431">
        <v>1186.5999999999999</v>
      </c>
      <c r="E431">
        <v>705.01</v>
      </c>
      <c r="S431" t="s">
        <v>1964</v>
      </c>
      <c r="AA431" s="25"/>
    </row>
    <row r="432" spans="2:27">
      <c r="B432">
        <v>49.45</v>
      </c>
      <c r="C432">
        <v>49.77</v>
      </c>
      <c r="D432">
        <v>50.89</v>
      </c>
      <c r="E432">
        <v>32.39</v>
      </c>
      <c r="S432" t="s">
        <v>1817</v>
      </c>
      <c r="AA432" s="25"/>
    </row>
    <row r="433" spans="2:27">
      <c r="B433">
        <v>258.45999999999998</v>
      </c>
      <c r="C433">
        <v>261.27</v>
      </c>
      <c r="D433">
        <v>264.66000000000003</v>
      </c>
      <c r="E433">
        <v>150.75</v>
      </c>
      <c r="S433" t="s">
        <v>1824</v>
      </c>
      <c r="AA433" s="25"/>
    </row>
    <row r="434" spans="2:27">
      <c r="B434">
        <v>54.370000000000005</v>
      </c>
      <c r="C434">
        <v>55.11</v>
      </c>
      <c r="D434">
        <v>55.92</v>
      </c>
      <c r="E434">
        <v>44.25</v>
      </c>
      <c r="S434" t="s">
        <v>1899</v>
      </c>
      <c r="AA434" s="25"/>
    </row>
    <row r="435" spans="2:27">
      <c r="B435">
        <v>65.040000000000006</v>
      </c>
      <c r="C435">
        <v>64.88</v>
      </c>
      <c r="D435">
        <v>66.010000000000005</v>
      </c>
      <c r="E435">
        <v>54.19</v>
      </c>
      <c r="S435" t="s">
        <v>2019</v>
      </c>
      <c r="AA435" s="25"/>
    </row>
    <row r="436" spans="2:27">
      <c r="B436">
        <v>128.58000000000001</v>
      </c>
      <c r="C436">
        <v>130.22</v>
      </c>
      <c r="D436">
        <v>130.91999999999999</v>
      </c>
      <c r="E436">
        <v>87.7</v>
      </c>
      <c r="S436" t="s">
        <v>1937</v>
      </c>
      <c r="AA436" s="25"/>
    </row>
    <row r="437" spans="2:27">
      <c r="B437">
        <v>47.81</v>
      </c>
      <c r="C437">
        <v>48.03</v>
      </c>
      <c r="D437">
        <v>49.07</v>
      </c>
      <c r="E437">
        <v>37.86</v>
      </c>
      <c r="S437" t="s">
        <v>1840</v>
      </c>
      <c r="AA437" s="25"/>
    </row>
    <row r="438" spans="2:27">
      <c r="B438">
        <v>113.49</v>
      </c>
      <c r="C438">
        <v>113.88</v>
      </c>
      <c r="D438">
        <v>118.23</v>
      </c>
      <c r="E438">
        <v>84.75</v>
      </c>
      <c r="S438" t="s">
        <v>1681</v>
      </c>
      <c r="AA438" s="25"/>
    </row>
    <row r="439" spans="2:27">
      <c r="B439">
        <v>89.93</v>
      </c>
      <c r="C439">
        <v>90.19</v>
      </c>
      <c r="D439">
        <v>91.58</v>
      </c>
      <c r="E439">
        <v>73.290000000000006</v>
      </c>
      <c r="S439" t="s">
        <v>2018</v>
      </c>
      <c r="AA439" s="25"/>
    </row>
    <row r="440" spans="2:27">
      <c r="B440">
        <v>174.16</v>
      </c>
      <c r="C440">
        <v>172.8</v>
      </c>
      <c r="D440">
        <v>178.44</v>
      </c>
      <c r="E440">
        <v>119.38</v>
      </c>
      <c r="S440" t="s">
        <v>1739</v>
      </c>
      <c r="AA440" s="25"/>
    </row>
    <row r="441" spans="2:27">
      <c r="B441">
        <v>59.04</v>
      </c>
      <c r="C441">
        <v>59.93</v>
      </c>
      <c r="D441">
        <v>60.77</v>
      </c>
      <c r="E441">
        <v>40.54</v>
      </c>
      <c r="S441" t="s">
        <v>1920</v>
      </c>
      <c r="AA441" s="25"/>
    </row>
    <row r="442" spans="2:27">
      <c r="B442">
        <v>59.71</v>
      </c>
      <c r="C442">
        <v>59.99</v>
      </c>
      <c r="D442">
        <v>60.65</v>
      </c>
      <c r="E442">
        <v>42.5</v>
      </c>
      <c r="S442" t="s">
        <v>1852</v>
      </c>
      <c r="AA442" s="25"/>
    </row>
    <row r="443" spans="2:27">
      <c r="B443">
        <v>136.36000000000001</v>
      </c>
      <c r="C443">
        <v>137.29</v>
      </c>
      <c r="D443">
        <v>139.18</v>
      </c>
      <c r="E443">
        <v>104.53</v>
      </c>
      <c r="S443" t="s">
        <v>1837</v>
      </c>
      <c r="AA443" s="25"/>
    </row>
    <row r="444" spans="2:27">
      <c r="B444">
        <v>91.1</v>
      </c>
      <c r="C444">
        <v>91.15</v>
      </c>
      <c r="D444">
        <v>92.98</v>
      </c>
      <c r="E444">
        <v>58.8</v>
      </c>
      <c r="S444" t="s">
        <v>1631</v>
      </c>
      <c r="AA444" s="25"/>
    </row>
    <row r="445" spans="2:27">
      <c r="B445">
        <v>108.05500000000001</v>
      </c>
      <c r="C445">
        <v>109.36</v>
      </c>
      <c r="D445">
        <v>110.88</v>
      </c>
      <c r="E445">
        <v>75.91</v>
      </c>
      <c r="S445" t="s">
        <v>1919</v>
      </c>
      <c r="AA445" s="25"/>
    </row>
    <row r="446" spans="2:27">
      <c r="B446">
        <v>145.26</v>
      </c>
      <c r="C446">
        <v>144.91</v>
      </c>
      <c r="D446">
        <v>148.15</v>
      </c>
      <c r="E446">
        <v>82.52</v>
      </c>
      <c r="S446" t="s">
        <v>1842</v>
      </c>
      <c r="AA446" s="25"/>
    </row>
    <row r="447" spans="2:27">
      <c r="B447">
        <v>52.13</v>
      </c>
      <c r="C447">
        <v>52.79</v>
      </c>
      <c r="D447">
        <v>53.05</v>
      </c>
      <c r="E447">
        <v>40.68</v>
      </c>
      <c r="S447" t="s">
        <v>1797</v>
      </c>
      <c r="AA447" s="25"/>
    </row>
    <row r="448" spans="2:27">
      <c r="B448">
        <v>91.69</v>
      </c>
      <c r="C448">
        <v>92.02</v>
      </c>
      <c r="D448">
        <v>93.23</v>
      </c>
      <c r="E448">
        <v>68.92</v>
      </c>
      <c r="S448" t="s">
        <v>1916</v>
      </c>
      <c r="AA448" s="25"/>
    </row>
    <row r="449" spans="2:27">
      <c r="B449">
        <v>95.99</v>
      </c>
      <c r="C449">
        <v>97</v>
      </c>
      <c r="D449">
        <v>97.99</v>
      </c>
      <c r="E449">
        <v>69.84</v>
      </c>
      <c r="S449" t="s">
        <v>1733</v>
      </c>
      <c r="AA449" s="25"/>
    </row>
    <row r="450" spans="2:27">
      <c r="B450">
        <v>136.08000000000001</v>
      </c>
      <c r="C450">
        <v>135.76</v>
      </c>
      <c r="D450">
        <v>139.29</v>
      </c>
      <c r="E450">
        <v>115.09</v>
      </c>
      <c r="S450" t="s">
        <v>1740</v>
      </c>
      <c r="AA450" s="25"/>
    </row>
    <row r="451" spans="2:27">
      <c r="B451">
        <v>54</v>
      </c>
      <c r="C451">
        <v>54.58</v>
      </c>
      <c r="D451">
        <v>54.98</v>
      </c>
      <c r="E451">
        <v>37.29</v>
      </c>
      <c r="S451" t="s">
        <v>1650</v>
      </c>
      <c r="AA451" s="25"/>
    </row>
    <row r="452" spans="2:27">
      <c r="B452">
        <v>143.26</v>
      </c>
      <c r="C452">
        <v>143.66</v>
      </c>
      <c r="D452">
        <v>144.93</v>
      </c>
      <c r="E452">
        <v>104.88</v>
      </c>
      <c r="S452" t="s">
        <v>1977</v>
      </c>
      <c r="AA452" s="25"/>
    </row>
    <row r="453" spans="2:27">
      <c r="B453">
        <v>122.85</v>
      </c>
      <c r="C453">
        <v>122.56</v>
      </c>
      <c r="D453">
        <v>124.94</v>
      </c>
      <c r="E453">
        <v>89.89</v>
      </c>
      <c r="S453" t="s">
        <v>1642</v>
      </c>
      <c r="AA453" s="25"/>
    </row>
    <row r="454" spans="2:27">
      <c r="B454">
        <v>159.54</v>
      </c>
      <c r="C454">
        <v>159.85</v>
      </c>
      <c r="D454">
        <v>160.93</v>
      </c>
      <c r="E454">
        <v>117.75</v>
      </c>
      <c r="S454" t="s">
        <v>1825</v>
      </c>
      <c r="AA454" s="25"/>
    </row>
    <row r="455" spans="2:27">
      <c r="B455">
        <v>34.770000000000003</v>
      </c>
      <c r="C455">
        <v>35.07</v>
      </c>
      <c r="D455">
        <v>35.29</v>
      </c>
      <c r="E455">
        <v>20.64</v>
      </c>
      <c r="S455" t="s">
        <v>1962</v>
      </c>
      <c r="AA455" s="25"/>
    </row>
    <row r="456" spans="2:27">
      <c r="B456">
        <v>108.63</v>
      </c>
      <c r="C456">
        <v>110.38</v>
      </c>
      <c r="D456">
        <v>111.24</v>
      </c>
      <c r="E456">
        <v>81.66</v>
      </c>
      <c r="S456" t="s">
        <v>1943</v>
      </c>
      <c r="AA456" s="25"/>
    </row>
    <row r="457" spans="2:27">
      <c r="B457">
        <v>261</v>
      </c>
      <c r="C457">
        <v>262.14999999999998</v>
      </c>
      <c r="D457">
        <v>265.87</v>
      </c>
      <c r="E457">
        <v>208.62</v>
      </c>
      <c r="S457" t="s">
        <v>1793</v>
      </c>
      <c r="AA457" s="25"/>
    </row>
    <row r="458" spans="2:27">
      <c r="B458">
        <v>117.19</v>
      </c>
      <c r="C458">
        <v>117.91</v>
      </c>
      <c r="D458">
        <v>119.24</v>
      </c>
      <c r="E458">
        <v>91.11</v>
      </c>
      <c r="S458" t="s">
        <v>1806</v>
      </c>
      <c r="AA458" s="25"/>
    </row>
    <row r="459" spans="2:27">
      <c r="B459">
        <v>108.97</v>
      </c>
      <c r="C459">
        <v>108.94</v>
      </c>
      <c r="D459">
        <v>110.94</v>
      </c>
      <c r="E459">
        <v>60.15</v>
      </c>
      <c r="S459" t="s">
        <v>1857</v>
      </c>
      <c r="AA459" s="25"/>
    </row>
    <row r="460" spans="2:27">
      <c r="B460">
        <v>425</v>
      </c>
      <c r="C460">
        <v>425</v>
      </c>
      <c r="D460">
        <v>431.43</v>
      </c>
      <c r="E460">
        <v>272.91000000000003</v>
      </c>
      <c r="S460" t="s">
        <v>1887</v>
      </c>
      <c r="AA460" s="25"/>
    </row>
    <row r="461" spans="2:27">
      <c r="B461">
        <v>159.74</v>
      </c>
      <c r="C461">
        <v>160.1</v>
      </c>
      <c r="D461">
        <v>162.19</v>
      </c>
      <c r="E461">
        <v>119.54</v>
      </c>
      <c r="S461" t="s">
        <v>1867</v>
      </c>
      <c r="AA461" s="25"/>
    </row>
    <row r="462" spans="2:27">
      <c r="B462">
        <v>404.77</v>
      </c>
      <c r="C462">
        <v>393.9</v>
      </c>
      <c r="D462">
        <v>414.63</v>
      </c>
      <c r="E462">
        <v>314.13</v>
      </c>
      <c r="S462" t="s">
        <v>1811</v>
      </c>
      <c r="AA462" s="25"/>
    </row>
    <row r="463" spans="2:27">
      <c r="B463">
        <v>124.44</v>
      </c>
      <c r="C463">
        <v>125.6</v>
      </c>
      <c r="D463">
        <v>126.48</v>
      </c>
      <c r="E463">
        <v>82.31</v>
      </c>
      <c r="S463" t="s">
        <v>1957</v>
      </c>
      <c r="AA463" s="25"/>
    </row>
    <row r="464" spans="2:27">
      <c r="B464">
        <v>116.02</v>
      </c>
      <c r="C464">
        <v>116.92</v>
      </c>
      <c r="D464">
        <v>117.96</v>
      </c>
      <c r="E464">
        <v>85.78</v>
      </c>
      <c r="S464" t="s">
        <v>1908</v>
      </c>
      <c r="AA464" s="25"/>
    </row>
    <row r="465" spans="2:27">
      <c r="B465">
        <v>140.29</v>
      </c>
      <c r="C465">
        <v>142.61000000000001</v>
      </c>
      <c r="D465">
        <v>143</v>
      </c>
      <c r="E465">
        <v>96.99</v>
      </c>
      <c r="S465" t="s">
        <v>1731</v>
      </c>
      <c r="AA465" s="25"/>
    </row>
    <row r="466" spans="2:27">
      <c r="B466">
        <v>155.11000000000001</v>
      </c>
      <c r="C466">
        <v>152.96</v>
      </c>
      <c r="D466">
        <v>157.79</v>
      </c>
      <c r="E466">
        <v>112.79</v>
      </c>
      <c r="S466" t="s">
        <v>1769</v>
      </c>
      <c r="AA466" s="25"/>
    </row>
    <row r="467" spans="2:27">
      <c r="B467">
        <v>72.319999999999993</v>
      </c>
      <c r="C467">
        <v>71.19</v>
      </c>
      <c r="D467">
        <v>73</v>
      </c>
      <c r="E467">
        <v>53.43</v>
      </c>
      <c r="S467" t="s">
        <v>1800</v>
      </c>
      <c r="AA467" s="25"/>
    </row>
    <row r="468" spans="2:27">
      <c r="B468">
        <v>82.17</v>
      </c>
      <c r="C468">
        <v>82.86</v>
      </c>
      <c r="D468">
        <v>83.22</v>
      </c>
      <c r="E468">
        <v>60.15</v>
      </c>
      <c r="S468" t="s">
        <v>1907</v>
      </c>
      <c r="AA468" s="25"/>
    </row>
    <row r="469" spans="2:27">
      <c r="B469">
        <v>64.3</v>
      </c>
      <c r="C469">
        <v>64.7</v>
      </c>
      <c r="D469">
        <v>65.16</v>
      </c>
      <c r="E469">
        <v>33.83</v>
      </c>
      <c r="S469" t="s">
        <v>1572</v>
      </c>
      <c r="AA469" s="25"/>
    </row>
    <row r="470" spans="2:27">
      <c r="B470">
        <v>38.74</v>
      </c>
      <c r="C470">
        <v>38.380000000000003</v>
      </c>
      <c r="D470">
        <v>38.75</v>
      </c>
      <c r="E470">
        <v>26.8</v>
      </c>
      <c r="S470" t="s">
        <v>1765</v>
      </c>
      <c r="AA470" s="25"/>
    </row>
    <row r="471" spans="2:27">
      <c r="B471">
        <v>98.41</v>
      </c>
      <c r="C471">
        <v>98.63</v>
      </c>
      <c r="D471">
        <v>99.06</v>
      </c>
      <c r="E471">
        <v>58.59</v>
      </c>
      <c r="S471" t="s">
        <v>1717</v>
      </c>
      <c r="AA471" s="25"/>
    </row>
    <row r="472" spans="2:27">
      <c r="B472">
        <v>152.33000000000001</v>
      </c>
      <c r="C472">
        <v>153.38</v>
      </c>
      <c r="D472">
        <v>154.41999999999999</v>
      </c>
      <c r="E472">
        <v>109.04</v>
      </c>
      <c r="S472" t="s">
        <v>1748</v>
      </c>
      <c r="AA472" s="25"/>
    </row>
    <row r="473" spans="2:27">
      <c r="B473">
        <v>50.48</v>
      </c>
      <c r="C473">
        <v>50.44</v>
      </c>
      <c r="D473">
        <v>51.39</v>
      </c>
      <c r="E473">
        <v>28.39</v>
      </c>
      <c r="S473" t="s">
        <v>1659</v>
      </c>
      <c r="AA473" s="25"/>
    </row>
    <row r="474" spans="2:27">
      <c r="B474">
        <v>55.11</v>
      </c>
      <c r="C474">
        <v>54.72</v>
      </c>
      <c r="D474">
        <v>56.47</v>
      </c>
      <c r="E474">
        <v>37.450000000000003</v>
      </c>
      <c r="S474" t="s">
        <v>1940</v>
      </c>
      <c r="AA474" s="25"/>
    </row>
    <row r="475" spans="2:27">
      <c r="B475">
        <v>152.78</v>
      </c>
      <c r="C475">
        <v>150.83000000000001</v>
      </c>
      <c r="D475">
        <v>153.22</v>
      </c>
      <c r="E475">
        <v>99.4</v>
      </c>
      <c r="S475" t="s">
        <v>1897</v>
      </c>
      <c r="AA475" s="25"/>
    </row>
    <row r="476" spans="2:27">
      <c r="B476">
        <v>128.55000000000001</v>
      </c>
      <c r="C476">
        <v>128.66</v>
      </c>
      <c r="D476">
        <v>130.28</v>
      </c>
      <c r="E476">
        <v>91.21</v>
      </c>
      <c r="S476" t="s">
        <v>1814</v>
      </c>
      <c r="AA476" s="25"/>
    </row>
    <row r="477" spans="2:27">
      <c r="B477">
        <v>127.42</v>
      </c>
      <c r="C477">
        <v>126.53</v>
      </c>
      <c r="D477">
        <v>129.57</v>
      </c>
      <c r="E477">
        <v>100.05</v>
      </c>
      <c r="S477" t="s">
        <v>1772</v>
      </c>
      <c r="AA477" s="25"/>
    </row>
    <row r="478" spans="2:27">
      <c r="B478">
        <v>61.91</v>
      </c>
      <c r="C478">
        <v>61.45</v>
      </c>
      <c r="D478">
        <v>62.22</v>
      </c>
      <c r="E478">
        <v>49.22</v>
      </c>
      <c r="S478" t="s">
        <v>1866</v>
      </c>
      <c r="AA478" s="25"/>
    </row>
    <row r="479" spans="2:27">
      <c r="B479">
        <v>43.86</v>
      </c>
      <c r="C479">
        <v>44.3</v>
      </c>
      <c r="D479">
        <v>44.5</v>
      </c>
      <c r="E479">
        <v>28.29</v>
      </c>
      <c r="S479" t="s">
        <v>1892</v>
      </c>
      <c r="AA479" s="25"/>
    </row>
    <row r="480" spans="2:27">
      <c r="B480">
        <v>47.59</v>
      </c>
      <c r="C480">
        <v>47.63</v>
      </c>
      <c r="D480">
        <v>48.1</v>
      </c>
      <c r="E480">
        <v>35.33</v>
      </c>
      <c r="S480" t="s">
        <v>1951</v>
      </c>
      <c r="AA480" s="25"/>
    </row>
    <row r="481" spans="2:27">
      <c r="B481">
        <v>127.2</v>
      </c>
      <c r="C481">
        <v>126.06</v>
      </c>
      <c r="D481">
        <v>127.99</v>
      </c>
      <c r="E481">
        <v>95.83</v>
      </c>
      <c r="S481" t="s">
        <v>1985</v>
      </c>
      <c r="AA481" s="25"/>
    </row>
    <row r="482" spans="2:27">
      <c r="B482">
        <v>74.06</v>
      </c>
      <c r="C482">
        <v>73.930000000000007</v>
      </c>
      <c r="D482">
        <v>74.650000000000006</v>
      </c>
      <c r="E482">
        <v>50.26</v>
      </c>
      <c r="S482" t="s">
        <v>1833</v>
      </c>
      <c r="AA482" s="25"/>
    </row>
    <row r="483" spans="2:27">
      <c r="B483">
        <v>46.4</v>
      </c>
      <c r="C483">
        <v>46.97</v>
      </c>
      <c r="D483">
        <v>47.27</v>
      </c>
      <c r="E483">
        <v>32.61</v>
      </c>
      <c r="S483" t="s">
        <v>1858</v>
      </c>
      <c r="AA483" s="25"/>
    </row>
    <row r="484" spans="2:27">
      <c r="B484">
        <v>23.54</v>
      </c>
      <c r="C484">
        <v>23.76</v>
      </c>
      <c r="D484">
        <v>24.09</v>
      </c>
      <c r="E484">
        <v>16.420000000000002</v>
      </c>
      <c r="S484" t="s">
        <v>1890</v>
      </c>
      <c r="AA484" s="25"/>
    </row>
    <row r="485" spans="2:27">
      <c r="B485">
        <v>43.1</v>
      </c>
      <c r="C485">
        <v>43.19</v>
      </c>
      <c r="D485">
        <v>43.5</v>
      </c>
      <c r="E485">
        <v>27.03</v>
      </c>
      <c r="S485" t="s">
        <v>1744</v>
      </c>
      <c r="AA485" s="25"/>
    </row>
    <row r="486" spans="2:27">
      <c r="B486">
        <v>56.7</v>
      </c>
      <c r="C486">
        <v>56.75</v>
      </c>
      <c r="D486">
        <v>57.31</v>
      </c>
      <c r="E486">
        <v>41.49</v>
      </c>
      <c r="S486" t="s">
        <v>1799</v>
      </c>
      <c r="AA486" s="25"/>
    </row>
    <row r="487" spans="2:27">
      <c r="B487">
        <v>232.66</v>
      </c>
      <c r="C487">
        <v>233.8</v>
      </c>
      <c r="D487">
        <v>235.49</v>
      </c>
      <c r="E487">
        <v>158.09</v>
      </c>
      <c r="S487" t="s">
        <v>1838</v>
      </c>
      <c r="AA487" s="25"/>
    </row>
    <row r="488" spans="2:27">
      <c r="B488">
        <v>94.49</v>
      </c>
      <c r="C488">
        <v>94.96</v>
      </c>
      <c r="D488">
        <v>95.7</v>
      </c>
      <c r="E488">
        <v>78</v>
      </c>
      <c r="S488" t="s">
        <v>1832</v>
      </c>
      <c r="AA488" s="25"/>
    </row>
    <row r="489" spans="2:27">
      <c r="B489">
        <v>234.01</v>
      </c>
      <c r="C489">
        <v>234.87</v>
      </c>
      <c r="D489">
        <v>236.34</v>
      </c>
      <c r="E489">
        <v>122.64</v>
      </c>
      <c r="S489" t="s">
        <v>1956</v>
      </c>
      <c r="AA489" s="25"/>
    </row>
    <row r="490" spans="2:27">
      <c r="B490">
        <v>77.069999999999993</v>
      </c>
      <c r="C490">
        <v>77.72</v>
      </c>
      <c r="D490">
        <v>78.33</v>
      </c>
      <c r="E490">
        <v>59.44</v>
      </c>
      <c r="S490" t="s">
        <v>1759</v>
      </c>
      <c r="AA490" s="25"/>
    </row>
    <row r="491" spans="2:27">
      <c r="B491">
        <v>2050.16</v>
      </c>
      <c r="C491">
        <v>2041.41</v>
      </c>
      <c r="D491">
        <v>2067.0700000000002</v>
      </c>
      <c r="E491">
        <v>1606.27</v>
      </c>
      <c r="S491" t="s">
        <v>1707</v>
      </c>
      <c r="AA491" s="25"/>
    </row>
    <row r="492" spans="2:27">
      <c r="B492">
        <v>119.33</v>
      </c>
      <c r="C492">
        <v>118.12</v>
      </c>
      <c r="D492">
        <v>120.99</v>
      </c>
      <c r="E492">
        <v>84.59</v>
      </c>
      <c r="S492" t="s">
        <v>1680</v>
      </c>
      <c r="AA492" s="25"/>
    </row>
    <row r="493" spans="2:27">
      <c r="B493">
        <v>322.18</v>
      </c>
      <c r="C493">
        <v>324.02</v>
      </c>
      <c r="D493">
        <v>327.43</v>
      </c>
      <c r="E493">
        <v>235.51</v>
      </c>
      <c r="S493" t="s">
        <v>2027</v>
      </c>
      <c r="AA493" s="25"/>
    </row>
    <row r="494" spans="2:27">
      <c r="B494">
        <v>132.66</v>
      </c>
      <c r="C494">
        <v>132.47999999999999</v>
      </c>
      <c r="D494">
        <v>133.74</v>
      </c>
      <c r="E494">
        <v>90.54</v>
      </c>
      <c r="S494" t="s">
        <v>1980</v>
      </c>
      <c r="AA494" s="25"/>
    </row>
    <row r="495" spans="2:27">
      <c r="B495">
        <v>26.89</v>
      </c>
      <c r="C495">
        <v>27.02</v>
      </c>
      <c r="D495">
        <v>27.17</v>
      </c>
      <c r="E495">
        <v>15.63</v>
      </c>
      <c r="S495" t="s">
        <v>1804</v>
      </c>
      <c r="AA495" s="25"/>
    </row>
    <row r="496" spans="2:27">
      <c r="B496">
        <v>124.31</v>
      </c>
      <c r="C496">
        <v>124.2</v>
      </c>
      <c r="D496">
        <v>125</v>
      </c>
      <c r="E496">
        <v>82.91</v>
      </c>
      <c r="S496" t="s">
        <v>1706</v>
      </c>
      <c r="AA496" s="25"/>
    </row>
    <row r="497" spans="1:27">
      <c r="B497">
        <v>14.87</v>
      </c>
      <c r="C497">
        <v>14.82</v>
      </c>
      <c r="D497">
        <v>15.01</v>
      </c>
      <c r="E497">
        <v>10.85</v>
      </c>
      <c r="S497" t="s">
        <v>1673</v>
      </c>
      <c r="AA497" s="25"/>
    </row>
    <row r="498" spans="1:27">
      <c r="B498">
        <v>14.55</v>
      </c>
      <c r="C498">
        <v>14.42</v>
      </c>
      <c r="D498">
        <v>14.65</v>
      </c>
      <c r="E498">
        <v>10.65</v>
      </c>
      <c r="S498" t="s">
        <v>1666</v>
      </c>
      <c r="AA498" s="25"/>
    </row>
    <row r="499" spans="1:27">
      <c r="B499">
        <v>20.190000000000001</v>
      </c>
      <c r="C499">
        <v>20.39</v>
      </c>
      <c r="D499">
        <v>20.399999999999999</v>
      </c>
      <c r="E499">
        <v>14.29</v>
      </c>
      <c r="S499" t="s">
        <v>1773</v>
      </c>
      <c r="AA499" s="25"/>
    </row>
    <row r="500" spans="1:27">
      <c r="B500">
        <v>56.21</v>
      </c>
      <c r="C500">
        <v>56.3</v>
      </c>
      <c r="D500">
        <v>57.01</v>
      </c>
      <c r="E500">
        <v>35.380000000000003</v>
      </c>
      <c r="S500" t="s">
        <v>1634</v>
      </c>
      <c r="AA500" s="25"/>
    </row>
    <row r="501" spans="1:27">
      <c r="A501" t="s">
        <v>1521</v>
      </c>
      <c r="C501">
        <v>195.419998168945</v>
      </c>
      <c r="I501">
        <v>0.68932063621741679</v>
      </c>
      <c r="M501">
        <v>3.94</v>
      </c>
      <c r="N501">
        <v>160753</v>
      </c>
      <c r="O501">
        <v>22963217940</v>
      </c>
      <c r="AA501" s="25" t="s">
        <v>1522</v>
      </c>
    </row>
    <row r="502" spans="1:27">
      <c r="A502" t="s">
        <v>130</v>
      </c>
      <c r="B502">
        <v>85.779998779296875</v>
      </c>
      <c r="C502">
        <v>106.709999084472</v>
      </c>
      <c r="D502">
        <v>108.89</v>
      </c>
      <c r="E502">
        <v>70.08</v>
      </c>
      <c r="F502">
        <v>102.49</v>
      </c>
      <c r="G502">
        <v>98.38</v>
      </c>
      <c r="H502">
        <v>6.1559999999999997</v>
      </c>
      <c r="I502">
        <v>0.52073760950805614</v>
      </c>
      <c r="J502">
        <v>28.762802000000001</v>
      </c>
      <c r="K502">
        <v>4.96</v>
      </c>
      <c r="L502">
        <v>2.0179649999999998</v>
      </c>
      <c r="M502">
        <v>2.76</v>
      </c>
      <c r="N502">
        <v>53295</v>
      </c>
      <c r="O502">
        <v>17418273300</v>
      </c>
      <c r="AA502" s="25" t="s">
        <v>1518</v>
      </c>
    </row>
    <row r="503" spans="1:27">
      <c r="A503" t="s">
        <v>712</v>
      </c>
      <c r="B503">
        <v>140.61160278320312</v>
      </c>
      <c r="C503">
        <v>148.01750183105401</v>
      </c>
      <c r="D503">
        <v>152.29</v>
      </c>
      <c r="E503">
        <v>119.54</v>
      </c>
      <c r="F503">
        <v>147.97</v>
      </c>
      <c r="G503">
        <v>156.47</v>
      </c>
      <c r="H503">
        <v>8.4369999999999994</v>
      </c>
      <c r="I503">
        <v>0.73383113175840131</v>
      </c>
      <c r="J503">
        <v>13.157111</v>
      </c>
      <c r="K503">
        <v>1.34</v>
      </c>
      <c r="L503">
        <v>1.2953539000000001</v>
      </c>
      <c r="M503">
        <v>2.46</v>
      </c>
      <c r="N503">
        <v>223349</v>
      </c>
      <c r="O503">
        <v>67772921926.640007</v>
      </c>
      <c r="AA503" s="25" t="s">
        <v>1519</v>
      </c>
    </row>
    <row r="504" spans="1:27">
      <c r="A504" t="s">
        <v>440</v>
      </c>
      <c r="B504">
        <v>50.310001373291016</v>
      </c>
      <c r="C504">
        <v>52.399898529052699</v>
      </c>
      <c r="D504">
        <v>79.680000000000007</v>
      </c>
      <c r="E504">
        <v>33.83</v>
      </c>
      <c r="F504">
        <v>43.52</v>
      </c>
      <c r="G504">
        <v>51.9</v>
      </c>
      <c r="H504">
        <v>0.65800000000000003</v>
      </c>
      <c r="I504">
        <v>0.4982968894915657</v>
      </c>
      <c r="J504">
        <v>14.971399</v>
      </c>
      <c r="K504">
        <v>-0.82</v>
      </c>
      <c r="L504">
        <v>1.5031524999999999</v>
      </c>
      <c r="M504">
        <v>1.27</v>
      </c>
      <c r="N504">
        <v>4553578</v>
      </c>
      <c r="O504">
        <v>15353066738.5984</v>
      </c>
      <c r="AA504" s="25" t="s">
        <v>953</v>
      </c>
    </row>
    <row r="505" spans="1:27">
      <c r="A505" t="s">
        <v>501</v>
      </c>
      <c r="B505">
        <v>982.93499755859375</v>
      </c>
      <c r="C505">
        <v>1104</v>
      </c>
      <c r="D505">
        <v>1228.32</v>
      </c>
      <c r="E505">
        <v>950.16</v>
      </c>
      <c r="F505">
        <v>1077.78</v>
      </c>
      <c r="G505">
        <v>1100</v>
      </c>
      <c r="H505">
        <v>37.44</v>
      </c>
      <c r="J505">
        <v>28.825066</v>
      </c>
      <c r="K505">
        <v>1.55</v>
      </c>
      <c r="L505">
        <v>1.5615608000000001</v>
      </c>
      <c r="M505">
        <v>2.04</v>
      </c>
      <c r="N505">
        <v>11062</v>
      </c>
      <c r="O505">
        <v>15285763200</v>
      </c>
      <c r="AA505" s="25" t="s">
        <v>954</v>
      </c>
    </row>
    <row r="506" spans="1:27">
      <c r="A506" t="s">
        <v>395</v>
      </c>
      <c r="B506">
        <v>10.005000114440918</v>
      </c>
      <c r="C506">
        <v>9.2624998092651296</v>
      </c>
      <c r="D506">
        <v>10.78</v>
      </c>
      <c r="E506">
        <v>8.74</v>
      </c>
      <c r="F506">
        <v>9.23</v>
      </c>
      <c r="G506">
        <v>10</v>
      </c>
      <c r="H506">
        <v>-1.7749999999999999</v>
      </c>
      <c r="I506">
        <v>0.36805528191213888</v>
      </c>
      <c r="J506">
        <v>8.4977060000000009</v>
      </c>
      <c r="K506">
        <v>-6.85</v>
      </c>
      <c r="L506">
        <v>0.95825570000000004</v>
      </c>
      <c r="M506">
        <v>-99.94</v>
      </c>
      <c r="N506">
        <v>2897314</v>
      </c>
      <c r="O506">
        <v>10741351046.4</v>
      </c>
      <c r="AA506" s="25" t="s">
        <v>955</v>
      </c>
    </row>
    <row r="507" spans="1:27">
      <c r="A507" t="s">
        <v>493</v>
      </c>
      <c r="B507">
        <v>43.514999389648438</v>
      </c>
      <c r="C507">
        <v>44.744998931884702</v>
      </c>
      <c r="D507">
        <v>51.53</v>
      </c>
      <c r="E507">
        <v>36.74</v>
      </c>
      <c r="F507">
        <v>43.7</v>
      </c>
      <c r="G507">
        <v>53.62</v>
      </c>
      <c r="H507">
        <v>4.6539999999999999</v>
      </c>
      <c r="I507">
        <v>0.39411970639810529</v>
      </c>
      <c r="J507">
        <v>8.4584119999999992</v>
      </c>
      <c r="K507">
        <v>1.06</v>
      </c>
      <c r="L507">
        <v>1.0448092</v>
      </c>
      <c r="M507">
        <v>-4</v>
      </c>
      <c r="N507">
        <v>4492242</v>
      </c>
      <c r="O507">
        <v>75271382065.919998</v>
      </c>
      <c r="AA507" s="25" t="s">
        <v>956</v>
      </c>
    </row>
    <row r="508" spans="1:27">
      <c r="A508" t="s">
        <v>663</v>
      </c>
      <c r="B508">
        <v>56.459999084472656</v>
      </c>
      <c r="C508">
        <v>50.880001068115199</v>
      </c>
      <c r="D508">
        <v>59.71</v>
      </c>
      <c r="E508">
        <v>39.36</v>
      </c>
      <c r="F508">
        <v>53.96</v>
      </c>
      <c r="G508">
        <v>66.56</v>
      </c>
      <c r="H508">
        <v>4.367</v>
      </c>
      <c r="J508">
        <v>8.594595</v>
      </c>
      <c r="K508">
        <v>1.74</v>
      </c>
      <c r="L508">
        <v>1.855783</v>
      </c>
      <c r="M508">
        <v>2.79</v>
      </c>
      <c r="N508">
        <v>1308295</v>
      </c>
      <c r="O508">
        <v>10959298007.040001</v>
      </c>
      <c r="AA508" s="25" t="s">
        <v>957</v>
      </c>
    </row>
    <row r="509" spans="1:27">
      <c r="A509" t="s">
        <v>444</v>
      </c>
      <c r="B509">
        <v>97.480003356933594</v>
      </c>
      <c r="C509">
        <v>88.010002136230398</v>
      </c>
      <c r="D509">
        <v>133.53</v>
      </c>
      <c r="E509">
        <v>80.41</v>
      </c>
      <c r="F509">
        <v>89.48</v>
      </c>
      <c r="G509">
        <v>116.35</v>
      </c>
      <c r="H509">
        <v>5.89</v>
      </c>
      <c r="I509">
        <v>0.21978374489858263</v>
      </c>
      <c r="J509">
        <v>13.644962</v>
      </c>
      <c r="K509">
        <v>0.75</v>
      </c>
      <c r="L509">
        <v>2.5660387999999998</v>
      </c>
      <c r="M509">
        <v>3.26</v>
      </c>
      <c r="N509">
        <v>790621</v>
      </c>
      <c r="O509">
        <v>51074402545.920006</v>
      </c>
      <c r="AA509" s="25" t="s">
        <v>958</v>
      </c>
    </row>
    <row r="510" spans="1:27">
      <c r="A510" t="s">
        <v>496</v>
      </c>
      <c r="B510">
        <v>56.889999389648438</v>
      </c>
      <c r="C510">
        <v>47.569999694824197</v>
      </c>
      <c r="D510">
        <v>57.09</v>
      </c>
      <c r="E510">
        <v>44.2</v>
      </c>
      <c r="F510">
        <v>49.79</v>
      </c>
      <c r="G510">
        <v>63.98</v>
      </c>
      <c r="H510">
        <v>3.5</v>
      </c>
      <c r="I510">
        <v>1.2250847025385254</v>
      </c>
      <c r="L510">
        <v>0.75627977000000002</v>
      </c>
      <c r="N510">
        <v>7033</v>
      </c>
      <c r="O510">
        <v>38499544202.239998</v>
      </c>
      <c r="AA510" s="25" t="s">
        <v>959</v>
      </c>
    </row>
    <row r="511" spans="1:27">
      <c r="A511" t="s">
        <v>548</v>
      </c>
      <c r="B511">
        <v>39.720001220703125</v>
      </c>
      <c r="C511">
        <v>44.465000152587798</v>
      </c>
      <c r="D511">
        <v>46.67</v>
      </c>
      <c r="E511">
        <v>32.979999999999997</v>
      </c>
      <c r="F511">
        <v>41.78</v>
      </c>
      <c r="G511">
        <v>44.55</v>
      </c>
      <c r="H511">
        <v>1.58</v>
      </c>
      <c r="L511">
        <v>3.0445053999999998</v>
      </c>
      <c r="N511">
        <v>654844</v>
      </c>
      <c r="O511">
        <v>40499165938.560005</v>
      </c>
      <c r="AA511" s="25" t="s">
        <v>960</v>
      </c>
    </row>
    <row r="512" spans="1:27">
      <c r="A512" t="s">
        <v>160</v>
      </c>
      <c r="B512">
        <v>80.989997863769531</v>
      </c>
      <c r="C512">
        <v>82.154998779296804</v>
      </c>
      <c r="D512">
        <v>82.85</v>
      </c>
      <c r="E512">
        <v>61.05</v>
      </c>
      <c r="F512">
        <v>78.31</v>
      </c>
      <c r="G512">
        <v>85</v>
      </c>
      <c r="H512">
        <v>2.9319999999999999</v>
      </c>
      <c r="I512">
        <v>0.19797400072133101</v>
      </c>
      <c r="J512">
        <v>22.025469000000001</v>
      </c>
      <c r="K512">
        <v>2.29</v>
      </c>
      <c r="L512">
        <v>5.4802879999999998</v>
      </c>
      <c r="M512">
        <v>4.04</v>
      </c>
      <c r="N512">
        <v>605690</v>
      </c>
      <c r="O512">
        <v>41912852040</v>
      </c>
      <c r="AA512" s="25" t="s">
        <v>961</v>
      </c>
    </row>
    <row r="513" spans="1:27">
      <c r="A513" t="s">
        <v>552</v>
      </c>
      <c r="B513">
        <v>9.4799995422363281</v>
      </c>
      <c r="C513">
        <v>10.039999961853001</v>
      </c>
      <c r="D513">
        <v>10.89</v>
      </c>
      <c r="E513">
        <v>3.51</v>
      </c>
      <c r="F513">
        <v>8.7899999999999991</v>
      </c>
      <c r="G513">
        <v>2.5</v>
      </c>
      <c r="H513">
        <v>-0.53900000000000003</v>
      </c>
      <c r="I513">
        <v>9.758766139934603E-5</v>
      </c>
      <c r="L513">
        <v>1.1911259000000001</v>
      </c>
      <c r="N513">
        <v>69603</v>
      </c>
      <c r="O513">
        <v>13580405360.639999</v>
      </c>
      <c r="AA513" s="25" t="s">
        <v>962</v>
      </c>
    </row>
    <row r="514" spans="1:27">
      <c r="A514" t="s">
        <v>608</v>
      </c>
      <c r="B514">
        <v>120.34999847412109</v>
      </c>
      <c r="C514">
        <v>119.36669921875</v>
      </c>
      <c r="D514">
        <v>125.19</v>
      </c>
      <c r="E514">
        <v>100.05</v>
      </c>
      <c r="F514">
        <v>118.92</v>
      </c>
      <c r="G514">
        <v>127.05</v>
      </c>
      <c r="H514">
        <v>1.2509999999999999</v>
      </c>
      <c r="I514">
        <v>2.2199218478734473</v>
      </c>
      <c r="J514">
        <v>77.010769999999994</v>
      </c>
      <c r="K514">
        <v>5.61</v>
      </c>
      <c r="L514">
        <v>2.8781091999999999</v>
      </c>
      <c r="M514">
        <v>12.26</v>
      </c>
      <c r="N514">
        <v>194583</v>
      </c>
      <c r="O514">
        <v>24862055331.0336</v>
      </c>
      <c r="AA514" s="25" t="s">
        <v>963</v>
      </c>
    </row>
    <row r="515" spans="1:27">
      <c r="A515" t="s">
        <v>499</v>
      </c>
      <c r="B515">
        <v>119.26619720458984</v>
      </c>
      <c r="C515">
        <v>137.759994506835</v>
      </c>
      <c r="D515">
        <v>173</v>
      </c>
      <c r="E515">
        <v>94.28</v>
      </c>
      <c r="F515">
        <v>126.85</v>
      </c>
      <c r="G515">
        <v>153.71</v>
      </c>
      <c r="H515">
        <v>13.23</v>
      </c>
      <c r="J515">
        <v>6.5004716</v>
      </c>
      <c r="K515">
        <v>1.44</v>
      </c>
      <c r="L515">
        <v>3.2166123</v>
      </c>
      <c r="M515">
        <v>2.71</v>
      </c>
      <c r="N515">
        <v>564177</v>
      </c>
      <c r="O515">
        <v>10830076103.52</v>
      </c>
      <c r="AA515" s="25" t="s">
        <v>964</v>
      </c>
    </row>
    <row r="516" spans="1:27">
      <c r="A516" t="s">
        <v>397</v>
      </c>
      <c r="B516">
        <v>55.840000152587891</v>
      </c>
      <c r="C516">
        <v>55.939998626708899</v>
      </c>
      <c r="D516">
        <v>86.31</v>
      </c>
      <c r="E516">
        <v>49.31</v>
      </c>
      <c r="F516">
        <v>52.99</v>
      </c>
      <c r="G516">
        <v>58.5</v>
      </c>
      <c r="H516">
        <v>5.1100000000000003</v>
      </c>
      <c r="I516">
        <v>0.44077484113380994</v>
      </c>
      <c r="J516">
        <v>9.2923580000000001</v>
      </c>
      <c r="K516">
        <v>4.54</v>
      </c>
      <c r="L516">
        <v>2.0934843999999999</v>
      </c>
      <c r="M516">
        <v>0.5</v>
      </c>
      <c r="N516">
        <v>1228549</v>
      </c>
      <c r="O516">
        <v>51145886507.519997</v>
      </c>
      <c r="AA516" s="25" t="s">
        <v>965</v>
      </c>
    </row>
    <row r="517" spans="1:27">
      <c r="A517" t="s">
        <v>447</v>
      </c>
      <c r="B517">
        <v>66.794998168945313</v>
      </c>
      <c r="C517">
        <v>60.5</v>
      </c>
      <c r="D517">
        <v>80.239999999999995</v>
      </c>
      <c r="E517">
        <v>56.75</v>
      </c>
      <c r="F517">
        <v>60.52</v>
      </c>
      <c r="G517">
        <v>77.69</v>
      </c>
      <c r="H517">
        <v>6.1760000000000002</v>
      </c>
      <c r="I517">
        <v>0.30968519165967023</v>
      </c>
      <c r="J517">
        <v>13.414634</v>
      </c>
      <c r="K517">
        <v>4.3</v>
      </c>
      <c r="L517">
        <v>2.0808970000000002</v>
      </c>
      <c r="M517">
        <v>2.02</v>
      </c>
      <c r="N517">
        <v>1666805</v>
      </c>
      <c r="O517">
        <v>68375888064</v>
      </c>
      <c r="AA517" s="25" t="s">
        <v>966</v>
      </c>
    </row>
    <row r="518" spans="1:27">
      <c r="A518" t="s">
        <v>518</v>
      </c>
      <c r="B518">
        <v>37.904998779296875</v>
      </c>
      <c r="C518">
        <v>39.310001373291001</v>
      </c>
      <c r="D518">
        <v>41.5</v>
      </c>
      <c r="E518">
        <v>30.56</v>
      </c>
      <c r="F518">
        <v>36.92</v>
      </c>
      <c r="G518">
        <v>46.7</v>
      </c>
      <c r="H518">
        <v>6.2889999999999997</v>
      </c>
      <c r="I518">
        <v>0.4413454641801427</v>
      </c>
      <c r="J518">
        <v>6.2795529999999999</v>
      </c>
      <c r="K518">
        <v>0.39</v>
      </c>
      <c r="L518">
        <v>1.3500240999999999</v>
      </c>
      <c r="M518">
        <v>1.03</v>
      </c>
      <c r="N518">
        <v>3354941</v>
      </c>
      <c r="O518">
        <v>55756911528.960007</v>
      </c>
      <c r="AA518" s="25" t="s">
        <v>967</v>
      </c>
    </row>
    <row r="519" spans="1:27">
      <c r="A519" t="s">
        <v>573</v>
      </c>
      <c r="B519">
        <v>87.739997863769531</v>
      </c>
      <c r="C519">
        <v>80.449996948242102</v>
      </c>
      <c r="D519">
        <v>89.72</v>
      </c>
      <c r="E519">
        <v>59.98</v>
      </c>
      <c r="F519">
        <v>79.099999999999994</v>
      </c>
      <c r="G519">
        <v>79.2</v>
      </c>
      <c r="H519">
        <v>3.7189999999999999</v>
      </c>
      <c r="I519">
        <v>1.0570985664414581</v>
      </c>
      <c r="J519">
        <v>20.734535000000001</v>
      </c>
      <c r="K519">
        <v>4.0999999999999996</v>
      </c>
      <c r="L519">
        <v>3.5393753000000001</v>
      </c>
      <c r="M519">
        <v>4.08</v>
      </c>
      <c r="N519">
        <v>296379</v>
      </c>
      <c r="O519">
        <v>15273191793.6</v>
      </c>
      <c r="AA519" s="25" t="s">
        <v>968</v>
      </c>
    </row>
    <row r="520" spans="1:27">
      <c r="A520" t="s">
        <v>629</v>
      </c>
      <c r="B520">
        <v>77.014999389648438</v>
      </c>
      <c r="C520">
        <v>80</v>
      </c>
      <c r="D520">
        <v>81.56</v>
      </c>
      <c r="E520">
        <v>65.760000000000005</v>
      </c>
      <c r="F520">
        <v>78.42</v>
      </c>
      <c r="G520">
        <v>88.28</v>
      </c>
      <c r="H520">
        <v>6.2859999999999996</v>
      </c>
      <c r="I520">
        <v>1.0321420606601248</v>
      </c>
      <c r="J520">
        <v>11.527377</v>
      </c>
      <c r="K520">
        <v>2.4</v>
      </c>
      <c r="L520">
        <v>2.0818151999999999</v>
      </c>
      <c r="N520">
        <v>209800</v>
      </c>
      <c r="O520">
        <v>114790400000</v>
      </c>
      <c r="AA520" s="25" t="s">
        <v>969</v>
      </c>
    </row>
    <row r="521" spans="1:27">
      <c r="A521" t="s">
        <v>678</v>
      </c>
      <c r="B521">
        <v>177.84500122070313</v>
      </c>
      <c r="C521">
        <v>197.61999511718699</v>
      </c>
      <c r="D521">
        <v>200.93</v>
      </c>
      <c r="E521">
        <v>135.77000000000001</v>
      </c>
      <c r="F521">
        <v>189.75</v>
      </c>
      <c r="G521">
        <v>186.38</v>
      </c>
      <c r="H521">
        <v>5.05</v>
      </c>
      <c r="I521">
        <v>0.45933627767424751</v>
      </c>
      <c r="J521">
        <v>29.806936</v>
      </c>
      <c r="K521">
        <v>2.52</v>
      </c>
      <c r="L521">
        <v>6.9291720000000003</v>
      </c>
      <c r="M521">
        <v>4.42</v>
      </c>
      <c r="N521">
        <v>350431</v>
      </c>
      <c r="O521">
        <v>56962380878.080002</v>
      </c>
      <c r="AA521" s="25" t="s">
        <v>970</v>
      </c>
    </row>
    <row r="522" spans="1:27">
      <c r="A522" t="s">
        <v>462</v>
      </c>
      <c r="B522">
        <v>4.0749998092651367</v>
      </c>
      <c r="C522">
        <v>4.1900000572204501</v>
      </c>
      <c r="D522">
        <v>5.8</v>
      </c>
      <c r="E522">
        <v>3.93</v>
      </c>
      <c r="F522">
        <v>4.41</v>
      </c>
      <c r="G522">
        <v>3.92</v>
      </c>
      <c r="H522">
        <v>0.247</v>
      </c>
      <c r="I522">
        <v>0.90445917748635529</v>
      </c>
      <c r="J522">
        <v>16.115385</v>
      </c>
      <c r="K522">
        <v>1.95</v>
      </c>
      <c r="L522">
        <v>2.4748966999999999</v>
      </c>
      <c r="N522">
        <v>1123779</v>
      </c>
      <c r="O522">
        <v>25173562905.600002</v>
      </c>
      <c r="AA522" s="25" t="s">
        <v>971</v>
      </c>
    </row>
    <row r="523" spans="1:27">
      <c r="A523" t="s">
        <v>412</v>
      </c>
      <c r="B523">
        <v>15.444999694824219</v>
      </c>
      <c r="C523">
        <v>13.670000076293899</v>
      </c>
      <c r="D523">
        <v>20.079999999999998</v>
      </c>
      <c r="E523">
        <v>12.58</v>
      </c>
      <c r="F523">
        <v>13.88</v>
      </c>
      <c r="G523">
        <v>20.04</v>
      </c>
      <c r="H523">
        <v>2.319</v>
      </c>
      <c r="I523">
        <v>3.2245165784108741E-3</v>
      </c>
      <c r="J523">
        <v>4.2321980000000003</v>
      </c>
      <c r="K523">
        <v>0.2</v>
      </c>
      <c r="L523">
        <v>0.79564637000000005</v>
      </c>
      <c r="N523">
        <v>3013107</v>
      </c>
      <c r="O523">
        <v>21196975837.439999</v>
      </c>
      <c r="AA523" s="25" t="s">
        <v>972</v>
      </c>
    </row>
    <row r="524" spans="1:27">
      <c r="A524" t="s">
        <v>677</v>
      </c>
      <c r="B524">
        <v>40.235000610351562</v>
      </c>
      <c r="C524">
        <v>43.509998321533203</v>
      </c>
      <c r="D524">
        <v>44.55</v>
      </c>
      <c r="E524">
        <v>32.22</v>
      </c>
      <c r="F524">
        <v>42.84</v>
      </c>
      <c r="G524">
        <v>46</v>
      </c>
      <c r="H524">
        <v>1.514</v>
      </c>
      <c r="I524">
        <v>0.14060999588458548</v>
      </c>
      <c r="L524">
        <v>3.9015420000000001</v>
      </c>
      <c r="M524">
        <v>4.1500000000000004</v>
      </c>
      <c r="N524">
        <v>514532</v>
      </c>
      <c r="O524">
        <v>19030403800</v>
      </c>
      <c r="AA524" s="25" t="s">
        <v>973</v>
      </c>
    </row>
    <row r="525" spans="1:27">
      <c r="A525" t="s">
        <v>142</v>
      </c>
      <c r="B525">
        <v>176.30000305175781</v>
      </c>
      <c r="C525">
        <v>195.66000366210901</v>
      </c>
      <c r="D525">
        <v>197.7</v>
      </c>
      <c r="E525">
        <v>134.5</v>
      </c>
      <c r="F525">
        <v>184.93</v>
      </c>
      <c r="G525">
        <v>204.44</v>
      </c>
      <c r="H525">
        <v>5.8479999999999999</v>
      </c>
      <c r="I525">
        <v>0.59580921724596858</v>
      </c>
      <c r="J525">
        <v>16.511393000000002</v>
      </c>
      <c r="K525">
        <v>1.69</v>
      </c>
      <c r="L525">
        <v>2.5050892999999999</v>
      </c>
      <c r="M525">
        <v>3.56</v>
      </c>
      <c r="N525">
        <v>189445</v>
      </c>
      <c r="O525">
        <v>25286315760</v>
      </c>
      <c r="AA525" s="25" t="s">
        <v>974</v>
      </c>
    </row>
    <row r="526" spans="1:27">
      <c r="A526" t="s">
        <v>159</v>
      </c>
      <c r="B526">
        <v>173.21000671386719</v>
      </c>
      <c r="C526">
        <v>160.27999877929599</v>
      </c>
      <c r="D526">
        <v>186.15</v>
      </c>
      <c r="E526">
        <v>138.66999999999999</v>
      </c>
      <c r="F526">
        <v>156.32</v>
      </c>
      <c r="G526">
        <v>192.94</v>
      </c>
      <c r="H526">
        <v>5.8559999999999999</v>
      </c>
      <c r="I526">
        <v>0.12162983702745211</v>
      </c>
      <c r="J526">
        <v>16.996818999999999</v>
      </c>
      <c r="K526">
        <v>1.1299999999999999</v>
      </c>
      <c r="L526">
        <v>3.2228745999999999</v>
      </c>
      <c r="M526">
        <v>1.45</v>
      </c>
      <c r="N526">
        <v>198561</v>
      </c>
      <c r="O526">
        <v>11494896928</v>
      </c>
      <c r="AA526" s="25" t="s">
        <v>975</v>
      </c>
    </row>
    <row r="527" spans="1:27">
      <c r="A527" t="s">
        <v>410</v>
      </c>
      <c r="B527">
        <v>27.729999542236328</v>
      </c>
      <c r="C527">
        <v>28.1800003051757</v>
      </c>
      <c r="D527">
        <v>31.06</v>
      </c>
      <c r="E527">
        <v>22.19</v>
      </c>
      <c r="F527">
        <v>29.12</v>
      </c>
      <c r="G527">
        <v>29.88</v>
      </c>
      <c r="H527">
        <v>0.57499999999999996</v>
      </c>
      <c r="I527">
        <v>0.14999750677129978</v>
      </c>
      <c r="J527">
        <v>20.128571999999998</v>
      </c>
      <c r="K527">
        <v>1.55</v>
      </c>
      <c r="L527">
        <v>1.7482475</v>
      </c>
      <c r="M527">
        <v>6.25</v>
      </c>
      <c r="N527">
        <v>456049</v>
      </c>
      <c r="O527">
        <v>39640525552.639999</v>
      </c>
      <c r="AA527" s="25" t="s">
        <v>976</v>
      </c>
    </row>
    <row r="528" spans="1:27">
      <c r="A528" t="s">
        <v>461</v>
      </c>
      <c r="B528">
        <v>6.554999828338623</v>
      </c>
      <c r="C528">
        <v>5.8011999130248997</v>
      </c>
      <c r="D528">
        <v>7.31</v>
      </c>
      <c r="E528">
        <v>4.9800000000000004</v>
      </c>
      <c r="F528">
        <v>5.73</v>
      </c>
      <c r="N528">
        <v>301118</v>
      </c>
      <c r="O528">
        <v>35071792639.180801</v>
      </c>
      <c r="AA528" s="25" t="s">
        <v>977</v>
      </c>
    </row>
    <row r="529" spans="1:27">
      <c r="A529" t="s">
        <v>517</v>
      </c>
      <c r="B529">
        <v>177.96000671386719</v>
      </c>
      <c r="C529">
        <v>171.33500671386699</v>
      </c>
      <c r="D529">
        <v>193.19</v>
      </c>
      <c r="E529">
        <v>140.82</v>
      </c>
      <c r="F529">
        <v>165.99</v>
      </c>
      <c r="G529">
        <v>179.35</v>
      </c>
      <c r="H529">
        <v>10.903</v>
      </c>
      <c r="I529">
        <v>0.76768912967221425</v>
      </c>
      <c r="J529">
        <v>14.124897000000001</v>
      </c>
      <c r="K529">
        <v>1.57</v>
      </c>
      <c r="L529">
        <v>3.6572534999999999</v>
      </c>
      <c r="M529">
        <v>1.77</v>
      </c>
      <c r="N529">
        <v>658076</v>
      </c>
      <c r="O529">
        <v>21979710475</v>
      </c>
      <c r="AA529" s="25" t="s">
        <v>978</v>
      </c>
    </row>
    <row r="530" spans="1:27">
      <c r="A530" t="s">
        <v>668</v>
      </c>
      <c r="B530">
        <v>117.41000366210937</v>
      </c>
      <c r="C530">
        <v>122.98999786376901</v>
      </c>
      <c r="D530">
        <v>125.92</v>
      </c>
      <c r="E530">
        <v>90.55</v>
      </c>
      <c r="F530">
        <v>119.86</v>
      </c>
      <c r="G530">
        <v>132.88</v>
      </c>
      <c r="H530">
        <v>5.7560000000000002</v>
      </c>
      <c r="I530">
        <v>0.36187578911787804</v>
      </c>
      <c r="J530">
        <v>16.247026000000002</v>
      </c>
      <c r="K530">
        <v>1.42</v>
      </c>
      <c r="L530">
        <v>2.5651774000000001</v>
      </c>
      <c r="M530">
        <v>5.57</v>
      </c>
      <c r="N530">
        <v>176788</v>
      </c>
      <c r="O530">
        <v>12371195130</v>
      </c>
      <c r="AA530" s="25" t="s">
        <v>979</v>
      </c>
    </row>
    <row r="531" spans="1:27">
      <c r="A531" t="s">
        <v>403</v>
      </c>
      <c r="B531">
        <v>59.880001068115234</v>
      </c>
      <c r="C531">
        <v>55.569999694824197</v>
      </c>
      <c r="D531">
        <v>88.45</v>
      </c>
      <c r="E531">
        <v>45.47</v>
      </c>
      <c r="F531">
        <v>51.85</v>
      </c>
      <c r="G531">
        <v>78.53</v>
      </c>
      <c r="H531">
        <v>4.758</v>
      </c>
      <c r="I531">
        <v>0.74621987775957166</v>
      </c>
      <c r="J531">
        <v>7.0880099999999997</v>
      </c>
      <c r="K531">
        <v>1.79</v>
      </c>
      <c r="L531">
        <v>1.0917269999999999</v>
      </c>
      <c r="M531">
        <v>0.72</v>
      </c>
      <c r="N531">
        <v>1545975</v>
      </c>
      <c r="O531">
        <v>26361908314.560001</v>
      </c>
      <c r="AA531" s="25" t="s">
        <v>980</v>
      </c>
    </row>
    <row r="532" spans="1:27">
      <c r="A532" t="s">
        <v>618</v>
      </c>
      <c r="B532">
        <v>96.230003356933594</v>
      </c>
      <c r="C532">
        <v>102.459999084472</v>
      </c>
      <c r="D532">
        <v>106.64</v>
      </c>
      <c r="E532">
        <v>75.61</v>
      </c>
      <c r="F532">
        <v>99.45</v>
      </c>
      <c r="G532">
        <v>113.59</v>
      </c>
      <c r="H532">
        <v>8.5679999999999996</v>
      </c>
      <c r="I532">
        <v>1.028569708970805</v>
      </c>
      <c r="J532">
        <v>7.4138929999999998</v>
      </c>
      <c r="K532">
        <v>0.93</v>
      </c>
      <c r="L532">
        <v>0.75871560000000005</v>
      </c>
      <c r="M532">
        <v>0.82</v>
      </c>
      <c r="N532">
        <v>358414</v>
      </c>
      <c r="O532">
        <v>41837903279.360001</v>
      </c>
      <c r="AA532" s="25" t="s">
        <v>981</v>
      </c>
    </row>
    <row r="533" spans="1:27">
      <c r="A533" t="s">
        <v>561</v>
      </c>
      <c r="B533">
        <v>138.72999572753906</v>
      </c>
      <c r="C533">
        <v>147.13999938964801</v>
      </c>
      <c r="D533">
        <v>155.22</v>
      </c>
      <c r="E533">
        <v>106.41</v>
      </c>
      <c r="F533">
        <v>140.13</v>
      </c>
      <c r="G533">
        <v>159.36000000000001</v>
      </c>
      <c r="H533">
        <v>4.0069999999999997</v>
      </c>
      <c r="I533">
        <v>0.64483311084829165</v>
      </c>
      <c r="J533">
        <v>15.504742</v>
      </c>
      <c r="K533">
        <v>1.71</v>
      </c>
      <c r="L533">
        <v>3.104285</v>
      </c>
      <c r="M533">
        <v>2.0099999999999998</v>
      </c>
      <c r="N533">
        <v>176857</v>
      </c>
      <c r="O533">
        <v>22270667802.879997</v>
      </c>
      <c r="AA533" s="25" t="s">
        <v>982</v>
      </c>
    </row>
    <row r="534" spans="1:27">
      <c r="A534" t="s">
        <v>510</v>
      </c>
      <c r="B534">
        <v>67.919998168945313</v>
      </c>
      <c r="C534">
        <v>65.430000305175696</v>
      </c>
      <c r="D534">
        <v>77.59</v>
      </c>
      <c r="E534">
        <v>59.48</v>
      </c>
      <c r="F534">
        <v>66.34</v>
      </c>
      <c r="G534">
        <v>73.25</v>
      </c>
      <c r="H534">
        <v>3.0489999999999999</v>
      </c>
      <c r="I534">
        <v>0.72563603484747397</v>
      </c>
      <c r="J534">
        <v>60.583331999999999</v>
      </c>
      <c r="K534">
        <v>2.14</v>
      </c>
      <c r="L534">
        <v>3.5132086</v>
      </c>
      <c r="M534">
        <v>11.23</v>
      </c>
      <c r="N534">
        <v>234387</v>
      </c>
      <c r="O534">
        <v>12480315013.440001</v>
      </c>
      <c r="AA534" s="25" t="s">
        <v>983</v>
      </c>
    </row>
    <row r="535" spans="1:27">
      <c r="A535" t="s">
        <v>454</v>
      </c>
      <c r="B535">
        <v>39.180000305175781</v>
      </c>
      <c r="C535">
        <v>40.029998779296797</v>
      </c>
      <c r="D535">
        <v>48.56</v>
      </c>
      <c r="E535">
        <v>34.840000000000003</v>
      </c>
      <c r="F535">
        <v>37.950000000000003</v>
      </c>
      <c r="G535">
        <v>52.5</v>
      </c>
      <c r="H535">
        <v>1.613</v>
      </c>
      <c r="J535">
        <v>19.719211999999999</v>
      </c>
      <c r="K535">
        <v>-3.9</v>
      </c>
      <c r="L535">
        <v>1.1723874999999999</v>
      </c>
      <c r="M535">
        <v>4.58</v>
      </c>
      <c r="N535">
        <v>117002</v>
      </c>
      <c r="O535">
        <v>8285689930.2399998</v>
      </c>
      <c r="AA535" s="25" t="s">
        <v>984</v>
      </c>
    </row>
    <row r="536" spans="1:27">
      <c r="A536" t="s">
        <v>128</v>
      </c>
      <c r="B536">
        <v>72.370002746582031</v>
      </c>
      <c r="C536">
        <v>80.580001831054602</v>
      </c>
      <c r="D536">
        <v>83.99</v>
      </c>
      <c r="E536">
        <v>55.21</v>
      </c>
      <c r="F536">
        <v>78.14</v>
      </c>
      <c r="G536">
        <v>81.47</v>
      </c>
      <c r="H536">
        <v>2.694</v>
      </c>
      <c r="J536">
        <v>51.974193999999997</v>
      </c>
      <c r="K536">
        <v>-7.73</v>
      </c>
      <c r="L536">
        <v>2.3645434000000001</v>
      </c>
      <c r="M536">
        <v>19.93</v>
      </c>
      <c r="N536">
        <v>920602</v>
      </c>
      <c r="O536">
        <v>50809194577.919998</v>
      </c>
      <c r="AA536" s="25" t="s">
        <v>985</v>
      </c>
    </row>
    <row r="537" spans="1:27">
      <c r="A537" t="s">
        <v>636</v>
      </c>
      <c r="B537">
        <v>60.900001525878906</v>
      </c>
      <c r="C537">
        <v>70.819999694824205</v>
      </c>
      <c r="D537">
        <v>72.81</v>
      </c>
      <c r="E537">
        <v>56.58</v>
      </c>
      <c r="F537">
        <v>68.61</v>
      </c>
      <c r="G537">
        <v>67.67</v>
      </c>
      <c r="H537">
        <v>3.3079999999999998</v>
      </c>
      <c r="J537">
        <v>18.835106</v>
      </c>
      <c r="K537">
        <v>3.06</v>
      </c>
      <c r="L537">
        <v>3.7726402000000001</v>
      </c>
      <c r="M537">
        <v>0.97</v>
      </c>
      <c r="N537">
        <v>560208</v>
      </c>
      <c r="O537">
        <v>10557420679.999998</v>
      </c>
      <c r="AA537" s="25" t="s">
        <v>986</v>
      </c>
    </row>
    <row r="538" spans="1:27">
      <c r="A538" t="s">
        <v>527</v>
      </c>
      <c r="B538">
        <v>52.540000915527344</v>
      </c>
      <c r="C538">
        <v>52.819999694824197</v>
      </c>
      <c r="D538">
        <v>55.67</v>
      </c>
      <c r="E538">
        <v>45.59</v>
      </c>
      <c r="F538">
        <v>51.97</v>
      </c>
      <c r="N538">
        <v>782786</v>
      </c>
      <c r="AA538" s="25" t="s">
        <v>987</v>
      </c>
    </row>
    <row r="539" spans="1:27">
      <c r="A539" t="s">
        <v>468</v>
      </c>
      <c r="B539">
        <v>112.58000183105469</v>
      </c>
      <c r="C539">
        <v>104.959999084472</v>
      </c>
      <c r="D539">
        <v>115.2</v>
      </c>
      <c r="E539">
        <v>91.04</v>
      </c>
      <c r="F539">
        <v>101.39</v>
      </c>
      <c r="G539">
        <v>107.25</v>
      </c>
      <c r="H539">
        <v>5.391</v>
      </c>
      <c r="I539">
        <v>0.72198240420983395</v>
      </c>
      <c r="J539">
        <v>16.983820000000001</v>
      </c>
      <c r="K539">
        <v>4.12</v>
      </c>
      <c r="L539">
        <v>4.3173870000000001</v>
      </c>
      <c r="M539">
        <v>1.03</v>
      </c>
      <c r="N539">
        <v>176315</v>
      </c>
      <c r="O539">
        <v>15318282240</v>
      </c>
      <c r="AA539" s="25" t="s">
        <v>988</v>
      </c>
    </row>
    <row r="540" spans="1:27">
      <c r="A540" t="s">
        <v>581</v>
      </c>
      <c r="B540">
        <v>75.540000915527344</v>
      </c>
      <c r="C540">
        <v>73.4375</v>
      </c>
      <c r="D540">
        <v>84.97</v>
      </c>
      <c r="E540">
        <v>56.67</v>
      </c>
      <c r="F540">
        <v>73.23</v>
      </c>
      <c r="G540">
        <v>88.62</v>
      </c>
      <c r="H540">
        <v>0.497</v>
      </c>
      <c r="J540">
        <v>63.308193000000003</v>
      </c>
      <c r="K540">
        <v>1.63</v>
      </c>
      <c r="L540">
        <v>14.125313</v>
      </c>
      <c r="M540">
        <v>5.25</v>
      </c>
      <c r="N540">
        <v>296110</v>
      </c>
      <c r="O540">
        <v>0</v>
      </c>
      <c r="AA540" s="25" t="s">
        <v>989</v>
      </c>
    </row>
    <row r="541" spans="1:27">
      <c r="A541" t="s">
        <v>420</v>
      </c>
      <c r="B541">
        <v>81.69000244140625</v>
      </c>
      <c r="C541">
        <v>69.540000915527301</v>
      </c>
      <c r="D541">
        <v>100.23</v>
      </c>
      <c r="E541">
        <v>65.06</v>
      </c>
      <c r="F541">
        <v>76.39</v>
      </c>
      <c r="G541">
        <v>84.92</v>
      </c>
      <c r="H541">
        <v>3.5110000000000001</v>
      </c>
      <c r="I541">
        <v>1.0741850717951751</v>
      </c>
      <c r="J541">
        <v>7.3743369999999997</v>
      </c>
      <c r="K541">
        <v>1.52</v>
      </c>
      <c r="M541">
        <v>4.18</v>
      </c>
      <c r="N541">
        <v>3328989</v>
      </c>
      <c r="O541">
        <v>102803067087.36002</v>
      </c>
      <c r="AA541" s="25" t="s">
        <v>990</v>
      </c>
    </row>
    <row r="542" spans="1:27">
      <c r="A542" t="s">
        <v>686</v>
      </c>
      <c r="B542">
        <v>120.23000335693359</v>
      </c>
      <c r="C542">
        <v>136.96000671386699</v>
      </c>
      <c r="D542">
        <v>140</v>
      </c>
      <c r="E542">
        <v>82.52</v>
      </c>
      <c r="F542">
        <v>132.12</v>
      </c>
      <c r="G542">
        <v>139.88</v>
      </c>
      <c r="H542">
        <v>3.9380000000000002</v>
      </c>
      <c r="I542">
        <v>0.30992792901916844</v>
      </c>
      <c r="J542">
        <v>23.777778999999999</v>
      </c>
      <c r="K542">
        <v>1.47</v>
      </c>
      <c r="L542">
        <v>3.4669907000000002</v>
      </c>
      <c r="M542">
        <v>4.68</v>
      </c>
      <c r="N542">
        <v>388936</v>
      </c>
      <c r="O542">
        <v>18091320320</v>
      </c>
      <c r="AA542" s="25" t="s">
        <v>991</v>
      </c>
    </row>
    <row r="543" spans="1:27">
      <c r="A543" t="s">
        <v>212</v>
      </c>
      <c r="B543">
        <v>1037.8499755859375</v>
      </c>
      <c r="C543">
        <v>1171.63000488281</v>
      </c>
      <c r="D543">
        <v>1179.9100000000001</v>
      </c>
      <c r="E543">
        <v>680.4</v>
      </c>
      <c r="F543">
        <v>1073.5899999999999</v>
      </c>
      <c r="G543">
        <v>1115.56</v>
      </c>
      <c r="H543">
        <v>56.118000000000002</v>
      </c>
      <c r="J543">
        <v>17.975300000000001</v>
      </c>
      <c r="K543">
        <v>1.42</v>
      </c>
      <c r="M543">
        <v>2.96</v>
      </c>
      <c r="N543">
        <v>58950</v>
      </c>
      <c r="O543">
        <v>28738560781.000004</v>
      </c>
      <c r="AA543" s="25" t="s">
        <v>992</v>
      </c>
    </row>
    <row r="544" spans="1:27">
      <c r="A544" t="s">
        <v>534</v>
      </c>
      <c r="B544">
        <v>90.75</v>
      </c>
      <c r="C544">
        <v>101.150001525878</v>
      </c>
      <c r="D544">
        <v>115.64</v>
      </c>
      <c r="E544">
        <v>78.95</v>
      </c>
      <c r="F544">
        <v>99.53</v>
      </c>
      <c r="G544">
        <v>99.5</v>
      </c>
      <c r="H544">
        <v>5.2220000000000004</v>
      </c>
      <c r="I544">
        <v>0.53499777084262146</v>
      </c>
      <c r="J544">
        <v>14.875</v>
      </c>
      <c r="K544">
        <v>2.9</v>
      </c>
      <c r="L544">
        <v>2.5621865000000001</v>
      </c>
      <c r="M544">
        <v>2.4</v>
      </c>
      <c r="N544">
        <v>232792</v>
      </c>
      <c r="O544">
        <v>13612767000</v>
      </c>
      <c r="AA544" s="25" t="s">
        <v>993</v>
      </c>
    </row>
    <row r="545" spans="1:27">
      <c r="A545" t="s">
        <v>692</v>
      </c>
      <c r="B545">
        <v>52.590000152587891</v>
      </c>
      <c r="C545">
        <v>53.227901458740199</v>
      </c>
      <c r="D545">
        <v>53.46</v>
      </c>
      <c r="E545">
        <v>50.59</v>
      </c>
      <c r="F545">
        <v>53.05</v>
      </c>
      <c r="N545">
        <v>266149</v>
      </c>
      <c r="AA545" s="25" t="s">
        <v>994</v>
      </c>
    </row>
    <row r="546" spans="1:27">
      <c r="A546" t="s">
        <v>590</v>
      </c>
      <c r="B546">
        <v>85.05999755859375</v>
      </c>
      <c r="C546">
        <v>90.040000915527301</v>
      </c>
      <c r="D546">
        <v>101.26</v>
      </c>
      <c r="E546">
        <v>69.900000000000006</v>
      </c>
      <c r="F546">
        <v>90.46</v>
      </c>
      <c r="G546">
        <v>106.5</v>
      </c>
      <c r="H546">
        <v>12.077999999999999</v>
      </c>
      <c r="I546">
        <v>0.51746498410279429</v>
      </c>
      <c r="J546">
        <v>7.5410389999999996</v>
      </c>
      <c r="K546">
        <v>1.34</v>
      </c>
      <c r="L546">
        <v>0.86077840000000005</v>
      </c>
      <c r="M546">
        <v>3.62</v>
      </c>
      <c r="N546">
        <v>842249</v>
      </c>
      <c r="O546">
        <v>42282513159.68</v>
      </c>
      <c r="AA546" s="25" t="s">
        <v>995</v>
      </c>
    </row>
    <row r="547" spans="1:27">
      <c r="A547" t="s">
        <v>653</v>
      </c>
      <c r="B547">
        <v>37.360000610351563</v>
      </c>
      <c r="C547">
        <v>38.209999084472599</v>
      </c>
      <c r="D547">
        <v>38.56</v>
      </c>
      <c r="E547">
        <v>28.3</v>
      </c>
      <c r="F547">
        <v>36.42</v>
      </c>
      <c r="G547">
        <v>41.93</v>
      </c>
      <c r="H547">
        <v>1.833</v>
      </c>
      <c r="I547">
        <v>0.61568627450980395</v>
      </c>
      <c r="J547">
        <v>19.901040999999999</v>
      </c>
      <c r="K547">
        <v>0.98</v>
      </c>
      <c r="L547">
        <v>2.2207370000000002</v>
      </c>
      <c r="N547">
        <v>161213</v>
      </c>
      <c r="O547">
        <v>19487100000</v>
      </c>
      <c r="AA547" s="25" t="s">
        <v>996</v>
      </c>
    </row>
    <row r="548" spans="1:27">
      <c r="A548" t="s">
        <v>426</v>
      </c>
      <c r="B548">
        <v>8.3400001525878906</v>
      </c>
      <c r="C548">
        <v>8.3000001907348597</v>
      </c>
      <c r="D548">
        <v>9.11</v>
      </c>
      <c r="E548">
        <v>7.7</v>
      </c>
      <c r="F548">
        <v>8.19</v>
      </c>
      <c r="G548">
        <v>12.26</v>
      </c>
      <c r="H548">
        <v>0.63600000000000001</v>
      </c>
      <c r="I548">
        <v>3.2741860937301394E-2</v>
      </c>
      <c r="L548">
        <v>2.2444565000000001</v>
      </c>
      <c r="N548">
        <v>608121</v>
      </c>
      <c r="O548">
        <v>43094679398.400002</v>
      </c>
      <c r="AA548" s="25" t="s">
        <v>997</v>
      </c>
    </row>
    <row r="549" spans="1:27">
      <c r="A549" t="s">
        <v>546</v>
      </c>
      <c r="B549">
        <v>129.40420532226562</v>
      </c>
      <c r="C549">
        <v>120.84999847412099</v>
      </c>
      <c r="D549">
        <v>141.6</v>
      </c>
      <c r="E549">
        <v>66.349999999999994</v>
      </c>
      <c r="F549">
        <v>111.34</v>
      </c>
      <c r="G549">
        <v>127.66</v>
      </c>
      <c r="H549">
        <v>3.47</v>
      </c>
      <c r="I549">
        <v>0.36406227590712792</v>
      </c>
      <c r="J549">
        <v>27.717887999999999</v>
      </c>
      <c r="K549">
        <v>2.44</v>
      </c>
      <c r="L549">
        <v>10.722206999999999</v>
      </c>
      <c r="M549">
        <v>9.19</v>
      </c>
      <c r="N549">
        <v>793575</v>
      </c>
      <c r="O549">
        <v>30334800200</v>
      </c>
      <c r="AA549" s="25" t="s">
        <v>998</v>
      </c>
    </row>
    <row r="550" spans="1:27">
      <c r="A550" t="s">
        <v>600</v>
      </c>
      <c r="B550">
        <v>73.308197021484375</v>
      </c>
      <c r="C550">
        <v>74.849998474121094</v>
      </c>
      <c r="D550">
        <v>81.88</v>
      </c>
      <c r="E550">
        <v>50.33</v>
      </c>
      <c r="F550">
        <v>72.19</v>
      </c>
      <c r="G550">
        <v>58.5</v>
      </c>
      <c r="H550">
        <v>8.4</v>
      </c>
      <c r="J550">
        <v>53.464286999999999</v>
      </c>
      <c r="L550">
        <v>2.1563146</v>
      </c>
      <c r="M550">
        <v>2.36</v>
      </c>
      <c r="N550">
        <v>28905</v>
      </c>
      <c r="O550">
        <v>14688264599.999998</v>
      </c>
      <c r="AA550" s="25" t="s">
        <v>999</v>
      </c>
    </row>
    <row r="551" spans="1:27">
      <c r="A551" t="s">
        <v>477</v>
      </c>
      <c r="B551">
        <v>41.110000610351562</v>
      </c>
      <c r="C551">
        <v>39.534999847412102</v>
      </c>
      <c r="D551">
        <v>53.4</v>
      </c>
      <c r="E551">
        <v>30.99</v>
      </c>
      <c r="F551">
        <v>38.909999999999997</v>
      </c>
      <c r="G551">
        <v>47.3</v>
      </c>
      <c r="H551">
        <v>3.6920000000000002</v>
      </c>
      <c r="J551">
        <v>15.5649605</v>
      </c>
      <c r="K551">
        <v>2.89</v>
      </c>
      <c r="L551">
        <v>1.8567572000000001</v>
      </c>
      <c r="N551">
        <v>36065</v>
      </c>
      <c r="O551">
        <v>24138332725.119999</v>
      </c>
      <c r="AA551" s="25" t="s">
        <v>1000</v>
      </c>
    </row>
    <row r="552" spans="1:27">
      <c r="A552" t="s">
        <v>491</v>
      </c>
      <c r="B552">
        <v>26.770000457763672</v>
      </c>
      <c r="C552">
        <v>29.534999847412099</v>
      </c>
      <c r="D552">
        <v>31.66</v>
      </c>
      <c r="E552">
        <v>21.62</v>
      </c>
      <c r="F552">
        <v>26.96</v>
      </c>
      <c r="G552">
        <v>33.090000000000003</v>
      </c>
      <c r="H552">
        <v>0.47</v>
      </c>
      <c r="I552">
        <v>0.12317702450869664</v>
      </c>
      <c r="J552">
        <v>18.341615999999998</v>
      </c>
      <c r="K552">
        <v>0.84</v>
      </c>
      <c r="L552">
        <v>2.3373436999999999</v>
      </c>
      <c r="M552">
        <v>2.94</v>
      </c>
      <c r="N552">
        <v>1193426</v>
      </c>
      <c r="O552">
        <v>16733351680</v>
      </c>
      <c r="AA552" s="25" t="s">
        <v>1001</v>
      </c>
    </row>
    <row r="553" spans="1:27">
      <c r="A553" t="s">
        <v>436</v>
      </c>
      <c r="B553">
        <v>59.375</v>
      </c>
      <c r="C553">
        <v>56.220001220703097</v>
      </c>
      <c r="D553">
        <v>68.84</v>
      </c>
      <c r="E553">
        <v>47.13</v>
      </c>
      <c r="F553">
        <v>53.42</v>
      </c>
      <c r="G553">
        <v>61.04</v>
      </c>
      <c r="H553">
        <v>7.9710000000000001</v>
      </c>
      <c r="I553">
        <v>0.40487426088464751</v>
      </c>
      <c r="J553">
        <v>11.639752</v>
      </c>
      <c r="K553">
        <v>-2.58</v>
      </c>
      <c r="L553">
        <v>1.6941389</v>
      </c>
      <c r="M553">
        <v>0.79</v>
      </c>
      <c r="N553">
        <v>762705</v>
      </c>
      <c r="O553">
        <v>17135068020.48</v>
      </c>
      <c r="AA553" s="25" t="s">
        <v>1002</v>
      </c>
    </row>
    <row r="554" spans="1:27">
      <c r="A554" t="s">
        <v>595</v>
      </c>
      <c r="B554">
        <v>9.4499998092651367</v>
      </c>
      <c r="C554">
        <v>9.67000007629394</v>
      </c>
      <c r="D554">
        <v>10.46</v>
      </c>
      <c r="E554">
        <v>7.62</v>
      </c>
      <c r="F554">
        <v>9.6</v>
      </c>
      <c r="G554">
        <v>10.76</v>
      </c>
      <c r="H554">
        <v>-0.72199999999999998</v>
      </c>
      <c r="J554">
        <v>17.907408</v>
      </c>
      <c r="K554">
        <v>0.37</v>
      </c>
      <c r="L554">
        <v>2.9744693999999998</v>
      </c>
      <c r="N554">
        <v>3782945</v>
      </c>
      <c r="O554">
        <v>0</v>
      </c>
      <c r="AA554" s="25" t="s">
        <v>1003</v>
      </c>
    </row>
    <row r="555" spans="1:27">
      <c r="A555" t="s">
        <v>650</v>
      </c>
      <c r="B555">
        <v>50.189998626708984</v>
      </c>
      <c r="C555">
        <v>48.185001373291001</v>
      </c>
      <c r="D555">
        <v>51.18</v>
      </c>
      <c r="E555">
        <v>40.97</v>
      </c>
      <c r="F555">
        <v>49.21</v>
      </c>
      <c r="G555">
        <v>53.41</v>
      </c>
      <c r="H555">
        <v>2.4009999999999998</v>
      </c>
      <c r="I555">
        <v>0.36252967140574244</v>
      </c>
      <c r="J555">
        <v>15.394568</v>
      </c>
      <c r="K555">
        <v>19.46</v>
      </c>
      <c r="L555">
        <v>1.4920268000000001</v>
      </c>
      <c r="M555">
        <v>2.41</v>
      </c>
      <c r="N555">
        <v>1646370</v>
      </c>
      <c r="O555">
        <v>46785467060.480003</v>
      </c>
      <c r="AA555" s="25" t="s">
        <v>1004</v>
      </c>
    </row>
    <row r="556" spans="1:27">
      <c r="A556" t="s">
        <v>540</v>
      </c>
      <c r="B556">
        <v>9.1800003051757813</v>
      </c>
      <c r="C556">
        <v>9.9899997711181605</v>
      </c>
      <c r="D556">
        <v>10.55</v>
      </c>
      <c r="E556">
        <v>5.42</v>
      </c>
      <c r="F556">
        <v>9.31</v>
      </c>
      <c r="G556">
        <v>9.6</v>
      </c>
      <c r="H556">
        <v>0.7</v>
      </c>
      <c r="I556">
        <v>0.54639443030207768</v>
      </c>
      <c r="J556">
        <v>11.482758499999999</v>
      </c>
      <c r="K556">
        <v>0.59</v>
      </c>
      <c r="L556">
        <v>2.1960871000000002</v>
      </c>
      <c r="N556">
        <v>2648756</v>
      </c>
      <c r="O556">
        <v>80242677319.680008</v>
      </c>
      <c r="AA556" s="25" t="s">
        <v>1005</v>
      </c>
    </row>
    <row r="557" spans="1:27">
      <c r="A557" t="s">
        <v>689</v>
      </c>
      <c r="B557">
        <v>69.30999755859375</v>
      </c>
      <c r="C557">
        <v>78.389999389648395</v>
      </c>
      <c r="D557">
        <v>79.040000000000006</v>
      </c>
      <c r="E557">
        <v>57.35</v>
      </c>
      <c r="F557">
        <v>74.819999999999993</v>
      </c>
      <c r="G557">
        <v>58.67</v>
      </c>
      <c r="H557">
        <v>2.9689999999999999</v>
      </c>
      <c r="J557">
        <v>22.144068000000001</v>
      </c>
      <c r="K557">
        <v>3.27</v>
      </c>
      <c r="L557">
        <v>4.3477534999999996</v>
      </c>
      <c r="N557">
        <v>30004</v>
      </c>
      <c r="O557">
        <v>0</v>
      </c>
      <c r="AA557" s="25" t="s">
        <v>1006</v>
      </c>
    </row>
    <row r="558" spans="1:27">
      <c r="A558" t="s">
        <v>484</v>
      </c>
      <c r="B558">
        <v>28.690000534057617</v>
      </c>
      <c r="C558">
        <v>26.889999389648398</v>
      </c>
      <c r="D558">
        <v>37.590000000000003</v>
      </c>
      <c r="E558">
        <v>20.45</v>
      </c>
      <c r="F558">
        <v>25.9</v>
      </c>
      <c r="G558">
        <v>34.11</v>
      </c>
      <c r="H558">
        <v>1.498</v>
      </c>
      <c r="J558">
        <v>14.303191</v>
      </c>
      <c r="K558">
        <v>1.24</v>
      </c>
      <c r="L558">
        <v>1.3221556000000001</v>
      </c>
      <c r="M558">
        <v>2.0499999999999998</v>
      </c>
      <c r="N558">
        <v>440739</v>
      </c>
      <c r="O558">
        <v>15872307380.48</v>
      </c>
      <c r="AA558" s="25" t="s">
        <v>1007</v>
      </c>
    </row>
    <row r="559" spans="1:27">
      <c r="A559" t="s">
        <v>432</v>
      </c>
      <c r="B559">
        <v>33.130001068115234</v>
      </c>
      <c r="C559">
        <v>34.599998474121001</v>
      </c>
      <c r="D559">
        <v>43.89</v>
      </c>
      <c r="E559">
        <v>27.02</v>
      </c>
      <c r="F559">
        <v>31.71</v>
      </c>
      <c r="G559">
        <v>40.61</v>
      </c>
      <c r="H559">
        <v>3.1179999999999999</v>
      </c>
      <c r="I559">
        <v>9.986734837218654E-2</v>
      </c>
      <c r="J559">
        <v>5.9246572999999998</v>
      </c>
      <c r="K559">
        <v>0.4</v>
      </c>
      <c r="M559">
        <v>0.98</v>
      </c>
      <c r="N559">
        <v>2939497</v>
      </c>
      <c r="O559">
        <v>15937140876.800001</v>
      </c>
      <c r="AA559" s="25" t="s">
        <v>1008</v>
      </c>
    </row>
    <row r="560" spans="1:27">
      <c r="A560" t="s">
        <v>391</v>
      </c>
      <c r="B560">
        <v>12.119999885559082</v>
      </c>
      <c r="C560">
        <v>5.3449997901916504</v>
      </c>
      <c r="D560">
        <v>15.8</v>
      </c>
      <c r="E560">
        <v>4.68</v>
      </c>
      <c r="F560">
        <v>5.27</v>
      </c>
      <c r="G560">
        <v>7.03</v>
      </c>
      <c r="H560">
        <v>0.52300000000000002</v>
      </c>
      <c r="I560">
        <v>0.35043876948248293</v>
      </c>
      <c r="J560">
        <v>13.036585000000001</v>
      </c>
      <c r="K560">
        <v>21.9</v>
      </c>
      <c r="L560">
        <v>1.1984303999999999</v>
      </c>
      <c r="N560">
        <v>121464</v>
      </c>
      <c r="O560">
        <v>5804830093.4399996</v>
      </c>
      <c r="AA560" s="25" t="s">
        <v>1009</v>
      </c>
    </row>
    <row r="561" spans="1:27">
      <c r="A561" t="s">
        <v>693</v>
      </c>
      <c r="B561">
        <v>48.580001831054688</v>
      </c>
      <c r="C561">
        <v>54.909999847412102</v>
      </c>
      <c r="D561">
        <v>56.2</v>
      </c>
      <c r="E561">
        <v>42.06</v>
      </c>
      <c r="F561">
        <v>53.09</v>
      </c>
      <c r="G561">
        <v>55</v>
      </c>
      <c r="H561">
        <v>2.3410000000000002</v>
      </c>
      <c r="J561">
        <v>15.688571</v>
      </c>
      <c r="K561">
        <v>0.8</v>
      </c>
      <c r="L561">
        <v>0.88119656000000002</v>
      </c>
      <c r="M561">
        <v>1.89</v>
      </c>
      <c r="N561">
        <v>308595</v>
      </c>
      <c r="O561">
        <v>0</v>
      </c>
      <c r="AA561" s="25" t="s">
        <v>1010</v>
      </c>
    </row>
    <row r="562" spans="1:27">
      <c r="A562" t="s">
        <v>694</v>
      </c>
      <c r="B562">
        <v>84.605003356933594</v>
      </c>
      <c r="C562">
        <v>99.389999389648395</v>
      </c>
      <c r="D562">
        <v>101.14</v>
      </c>
      <c r="E562">
        <v>63.76</v>
      </c>
      <c r="F562">
        <v>93.94</v>
      </c>
      <c r="G562">
        <v>98.55</v>
      </c>
      <c r="H562">
        <v>2.5390000000000001</v>
      </c>
      <c r="I562">
        <v>0.1388551428814371</v>
      </c>
      <c r="J562">
        <v>23.006943</v>
      </c>
      <c r="K562">
        <v>1.51</v>
      </c>
      <c r="L562">
        <v>289.76675</v>
      </c>
      <c r="M562">
        <v>10.02</v>
      </c>
      <c r="N562">
        <v>1139224</v>
      </c>
      <c r="O562">
        <v>31494404234.880001</v>
      </c>
      <c r="AA562" s="25" t="s">
        <v>1011</v>
      </c>
    </row>
    <row r="563" spans="1:27">
      <c r="A563" t="s">
        <v>150</v>
      </c>
      <c r="B563">
        <v>198.27000427246094</v>
      </c>
      <c r="C563">
        <v>232.74589538574199</v>
      </c>
      <c r="D563">
        <v>236.9</v>
      </c>
      <c r="E563">
        <v>146.13</v>
      </c>
      <c r="F563">
        <v>220.14</v>
      </c>
      <c r="G563">
        <v>223.07</v>
      </c>
      <c r="H563">
        <v>0.36499999999999999</v>
      </c>
      <c r="J563">
        <v>110.30611399999999</v>
      </c>
      <c r="K563">
        <v>2.66</v>
      </c>
      <c r="M563">
        <v>20.399999999999999</v>
      </c>
      <c r="N563">
        <v>162540</v>
      </c>
      <c r="O563">
        <v>26358705920.900002</v>
      </c>
      <c r="AA563" s="25" t="s">
        <v>1012</v>
      </c>
    </row>
    <row r="564" spans="1:27">
      <c r="A564" t="s">
        <v>695</v>
      </c>
      <c r="B564">
        <v>127.77639770507812</v>
      </c>
      <c r="C564">
        <v>171.356201171875</v>
      </c>
      <c r="D564">
        <v>176.64</v>
      </c>
      <c r="E564">
        <v>73.47</v>
      </c>
      <c r="F564">
        <v>156.12</v>
      </c>
      <c r="G564">
        <v>154.38</v>
      </c>
      <c r="H564">
        <v>1.65</v>
      </c>
      <c r="J564">
        <v>72.872344999999996</v>
      </c>
      <c r="K564">
        <v>4.57</v>
      </c>
      <c r="L564">
        <v>18.860132</v>
      </c>
      <c r="M564">
        <v>26.73</v>
      </c>
      <c r="N564">
        <v>526526</v>
      </c>
      <c r="O564">
        <v>22275172500</v>
      </c>
      <c r="AA564" s="25" t="s">
        <v>1013</v>
      </c>
    </row>
    <row r="565" spans="1:27">
      <c r="A565" t="s">
        <v>696</v>
      </c>
      <c r="B565">
        <v>177.63999938964844</v>
      </c>
      <c r="C565">
        <v>264.07000732421801</v>
      </c>
      <c r="D565">
        <v>268.81</v>
      </c>
      <c r="E565">
        <v>117.73</v>
      </c>
      <c r="F565">
        <v>230.69</v>
      </c>
      <c r="G565">
        <v>115</v>
      </c>
      <c r="H565">
        <v>5.69</v>
      </c>
      <c r="I565">
        <v>0.90735693053122923</v>
      </c>
      <c r="J565">
        <v>41.585827000000002</v>
      </c>
      <c r="K565">
        <v>4.38</v>
      </c>
      <c r="L565">
        <v>13.620279999999999</v>
      </c>
      <c r="M565">
        <v>5.67</v>
      </c>
      <c r="N565">
        <v>36604</v>
      </c>
      <c r="O565">
        <v>12197155637</v>
      </c>
      <c r="AA565" s="25" t="s">
        <v>1014</v>
      </c>
    </row>
    <row r="566" spans="1:27">
      <c r="A566" t="s">
        <v>697</v>
      </c>
      <c r="B566">
        <v>56.610000610351563</v>
      </c>
      <c r="C566">
        <v>73.915000915527301</v>
      </c>
      <c r="D566">
        <v>75.28</v>
      </c>
      <c r="E566">
        <v>33.299999999999997</v>
      </c>
      <c r="F566">
        <v>69.7</v>
      </c>
      <c r="G566">
        <v>68.59</v>
      </c>
      <c r="H566">
        <v>1.694</v>
      </c>
      <c r="J566">
        <v>37.143214999999998</v>
      </c>
      <c r="K566">
        <v>2.63</v>
      </c>
      <c r="L566">
        <v>144.08382</v>
      </c>
      <c r="M566">
        <v>12.3</v>
      </c>
      <c r="N566">
        <v>1155478</v>
      </c>
      <c r="O566">
        <v>4760968631</v>
      </c>
      <c r="AA566" s="25" t="s">
        <v>1015</v>
      </c>
    </row>
    <row r="567" spans="1:27">
      <c r="A567" t="s">
        <v>100</v>
      </c>
      <c r="B567">
        <v>49.590000152587891</v>
      </c>
      <c r="C567">
        <v>54.305000305175703</v>
      </c>
      <c r="D567">
        <v>55.85</v>
      </c>
      <c r="E567">
        <v>38.78</v>
      </c>
      <c r="F567">
        <v>53.39</v>
      </c>
      <c r="G567">
        <v>58.42</v>
      </c>
      <c r="H567">
        <v>2.2069999999999999</v>
      </c>
      <c r="I567">
        <v>0.26380826908185745</v>
      </c>
      <c r="J567">
        <v>20.187733000000001</v>
      </c>
      <c r="K567">
        <v>3.79</v>
      </c>
      <c r="L567">
        <v>3.0358339999999999</v>
      </c>
      <c r="M567">
        <v>3.8</v>
      </c>
      <c r="N567">
        <v>2013583</v>
      </c>
      <c r="O567">
        <v>78223097675.520004</v>
      </c>
      <c r="AA567" s="25" t="s">
        <v>1016</v>
      </c>
    </row>
    <row r="568" spans="1:27">
      <c r="A568" t="s">
        <v>698</v>
      </c>
      <c r="B568">
        <v>94.919998168945313</v>
      </c>
      <c r="C568">
        <v>92.669998168945298</v>
      </c>
      <c r="D568">
        <v>99.81</v>
      </c>
      <c r="E568">
        <v>77.19</v>
      </c>
      <c r="F568">
        <v>95.59</v>
      </c>
      <c r="G568">
        <v>96.85</v>
      </c>
      <c r="H568">
        <v>4.6680000000000001</v>
      </c>
      <c r="I568">
        <v>0.72051266065178088</v>
      </c>
      <c r="J568">
        <v>18.314229999999998</v>
      </c>
      <c r="K568">
        <v>3.95</v>
      </c>
      <c r="L568">
        <v>1.9814407000000001</v>
      </c>
      <c r="M568">
        <v>4.32</v>
      </c>
      <c r="N568">
        <v>214811</v>
      </c>
      <c r="O568">
        <v>10404709590</v>
      </c>
      <c r="AA568" s="25" t="s">
        <v>1017</v>
      </c>
    </row>
    <row r="569" spans="1:27">
      <c r="A569" t="s">
        <v>208</v>
      </c>
      <c r="B569">
        <v>96.25</v>
      </c>
      <c r="C569">
        <v>132.44999694824199</v>
      </c>
      <c r="D569">
        <v>133.75</v>
      </c>
      <c r="E569">
        <v>75.58</v>
      </c>
      <c r="F569">
        <v>119.18</v>
      </c>
      <c r="G569">
        <v>120.49</v>
      </c>
      <c r="H569">
        <v>3.2679999999999998</v>
      </c>
      <c r="I569">
        <v>0.13256245762477373</v>
      </c>
      <c r="J569">
        <v>23.864864000000001</v>
      </c>
      <c r="K569">
        <v>2.44</v>
      </c>
      <c r="L569">
        <v>9.9608939999999997</v>
      </c>
      <c r="M569">
        <v>6.76</v>
      </c>
      <c r="N569">
        <v>344204</v>
      </c>
      <c r="O569">
        <v>23436101409.599998</v>
      </c>
      <c r="AA569" s="25" t="s">
        <v>1018</v>
      </c>
    </row>
    <row r="570" spans="1:27">
      <c r="A570" t="s">
        <v>699</v>
      </c>
      <c r="B570">
        <v>62.779998779296875</v>
      </c>
      <c r="C570">
        <v>67.769996643066406</v>
      </c>
      <c r="D570">
        <v>73.739999999999995</v>
      </c>
      <c r="E570">
        <v>51.8</v>
      </c>
      <c r="F570">
        <v>66.180000000000007</v>
      </c>
      <c r="G570">
        <v>68.41</v>
      </c>
      <c r="H570">
        <v>1.27</v>
      </c>
      <c r="I570">
        <v>0.79354668581752075</v>
      </c>
      <c r="J570">
        <v>50.954884</v>
      </c>
      <c r="K570">
        <v>7.71</v>
      </c>
      <c r="L570">
        <v>2.3930085000000001</v>
      </c>
      <c r="M570">
        <v>9.6</v>
      </c>
      <c r="N570">
        <v>573684</v>
      </c>
      <c r="O570">
        <v>24157836360</v>
      </c>
      <c r="AA570" s="25" t="s">
        <v>1019</v>
      </c>
    </row>
    <row r="571" spans="1:27">
      <c r="A571" t="s">
        <v>700</v>
      </c>
      <c r="B571">
        <v>124.45999908447266</v>
      </c>
      <c r="C571">
        <v>130.02999877929599</v>
      </c>
      <c r="D571">
        <v>134.29</v>
      </c>
      <c r="E571">
        <v>111.9</v>
      </c>
      <c r="F571">
        <v>129.66</v>
      </c>
      <c r="N571">
        <v>3123005</v>
      </c>
      <c r="AA571" s="25" t="s">
        <v>1020</v>
      </c>
    </row>
    <row r="572" spans="1:27">
      <c r="A572" t="s">
        <v>131</v>
      </c>
      <c r="B572">
        <v>141.57000732421875</v>
      </c>
      <c r="C572">
        <v>171.66499328613199</v>
      </c>
      <c r="D572">
        <v>173.19</v>
      </c>
      <c r="E572">
        <v>108.25</v>
      </c>
      <c r="F572">
        <v>157.94</v>
      </c>
      <c r="G572">
        <v>158.66</v>
      </c>
      <c r="H572">
        <v>5.7750000000000004</v>
      </c>
      <c r="I572">
        <v>0.5735960490408093</v>
      </c>
      <c r="J572">
        <v>20.124853000000002</v>
      </c>
      <c r="K572">
        <v>1.9</v>
      </c>
      <c r="M572">
        <v>4.46</v>
      </c>
      <c r="N572">
        <v>168406</v>
      </c>
      <c r="O572">
        <v>27832906148.32</v>
      </c>
      <c r="AA572" s="25" t="s">
        <v>1021</v>
      </c>
    </row>
    <row r="573" spans="1:27">
      <c r="A573" t="s">
        <v>701</v>
      </c>
      <c r="B573">
        <v>36.720001220703125</v>
      </c>
      <c r="C573">
        <v>35.970001220703097</v>
      </c>
      <c r="D573">
        <v>38.04</v>
      </c>
      <c r="E573">
        <v>28.82</v>
      </c>
      <c r="F573">
        <v>36.11</v>
      </c>
      <c r="G573">
        <v>41.66</v>
      </c>
      <c r="H573">
        <v>0.72599999999999998</v>
      </c>
      <c r="I573">
        <v>0.77876772728347976</v>
      </c>
      <c r="J573">
        <v>18.258883999999998</v>
      </c>
      <c r="K573">
        <v>4.59</v>
      </c>
      <c r="L573">
        <v>1.6184478</v>
      </c>
      <c r="N573">
        <v>558000</v>
      </c>
      <c r="O573">
        <v>72792846973.440002</v>
      </c>
      <c r="AA573" s="25" t="s">
        <v>1022</v>
      </c>
    </row>
    <row r="574" spans="1:27">
      <c r="A574" t="s">
        <v>702</v>
      </c>
      <c r="B574">
        <v>105.81999969482422</v>
      </c>
      <c r="C574">
        <v>108.855003356933</v>
      </c>
      <c r="D574">
        <v>110.4</v>
      </c>
      <c r="E574">
        <v>99.6</v>
      </c>
      <c r="F574">
        <v>108.38</v>
      </c>
      <c r="N574">
        <v>1016144</v>
      </c>
      <c r="AA574" s="25" t="s">
        <v>1023</v>
      </c>
    </row>
    <row r="575" spans="1:27">
      <c r="A575" t="s">
        <v>102</v>
      </c>
      <c r="B575">
        <v>105.26999664306641</v>
      </c>
      <c r="C575">
        <v>120.58999633789</v>
      </c>
      <c r="D575">
        <v>121.04</v>
      </c>
      <c r="E575">
        <v>74.66</v>
      </c>
      <c r="F575">
        <v>113.67</v>
      </c>
      <c r="G575">
        <v>118.79</v>
      </c>
      <c r="H575">
        <v>1.849</v>
      </c>
      <c r="J575">
        <v>34.261364</v>
      </c>
      <c r="K575">
        <v>1.98</v>
      </c>
      <c r="L575">
        <v>9.3249829999999996</v>
      </c>
      <c r="M575">
        <v>8.57</v>
      </c>
      <c r="N575">
        <v>1480949</v>
      </c>
      <c r="O575">
        <v>141696563788.79999</v>
      </c>
      <c r="AA575" s="25" t="s">
        <v>1024</v>
      </c>
    </row>
    <row r="576" spans="1:27">
      <c r="A576" t="s">
        <v>703</v>
      </c>
      <c r="B576">
        <v>2768</v>
      </c>
      <c r="C576">
        <v>3476.67993164062</v>
      </c>
      <c r="D576">
        <v>3528.32</v>
      </c>
      <c r="E576">
        <v>2040.71</v>
      </c>
      <c r="F576">
        <v>3333.35</v>
      </c>
      <c r="G576">
        <v>3556.75</v>
      </c>
      <c r="H576">
        <v>203.57</v>
      </c>
      <c r="J576">
        <v>17.129877</v>
      </c>
      <c r="K576">
        <v>1.04</v>
      </c>
      <c r="L576">
        <v>6.5746969999999996</v>
      </c>
      <c r="M576">
        <v>1.67</v>
      </c>
      <c r="N576">
        <v>6697</v>
      </c>
      <c r="O576">
        <v>12488512694.4</v>
      </c>
      <c r="AA576" s="25" t="s">
        <v>1025</v>
      </c>
    </row>
    <row r="577" spans="1:27">
      <c r="A577" t="s">
        <v>704</v>
      </c>
      <c r="B577">
        <v>127.36000061035156</v>
      </c>
      <c r="C577">
        <v>142.919998168945</v>
      </c>
      <c r="D577">
        <v>151</v>
      </c>
      <c r="E577">
        <v>55.58</v>
      </c>
      <c r="F577">
        <v>137.38999999999999</v>
      </c>
      <c r="G577">
        <v>148.52000000000001</v>
      </c>
      <c r="H577">
        <v>-1.3129999999999999</v>
      </c>
      <c r="J577">
        <v>476.63333</v>
      </c>
      <c r="K577">
        <v>36.21</v>
      </c>
      <c r="L577">
        <v>5.4179295999999999</v>
      </c>
      <c r="M577">
        <v>23.96</v>
      </c>
      <c r="N577">
        <v>1598274</v>
      </c>
      <c r="O577">
        <v>10268969840</v>
      </c>
      <c r="AA577" s="25" t="s">
        <v>1026</v>
      </c>
    </row>
    <row r="578" spans="1:27">
      <c r="A578" t="s">
        <v>137</v>
      </c>
      <c r="B578">
        <v>348.1300048828125</v>
      </c>
      <c r="C578">
        <v>380.89001464843699</v>
      </c>
      <c r="D578">
        <v>384.75</v>
      </c>
      <c r="E578">
        <v>245.59</v>
      </c>
      <c r="F578">
        <v>361.72</v>
      </c>
      <c r="G578">
        <v>371.9</v>
      </c>
      <c r="H578">
        <v>10.551</v>
      </c>
      <c r="I578">
        <v>0.45935613100798334</v>
      </c>
      <c r="J578">
        <v>27.965494</v>
      </c>
      <c r="K578">
        <v>4.5199999999999996</v>
      </c>
      <c r="L578">
        <v>4.8605226999999998</v>
      </c>
      <c r="M578">
        <v>8.34</v>
      </c>
      <c r="N578">
        <v>102851</v>
      </c>
      <c r="O578">
        <v>39551998490</v>
      </c>
      <c r="AA578" s="25" t="s">
        <v>1027</v>
      </c>
    </row>
    <row r="579" spans="1:27">
      <c r="A579" t="s">
        <v>705</v>
      </c>
      <c r="B579">
        <v>163.78999328613281</v>
      </c>
      <c r="C579">
        <v>169.86999511718699</v>
      </c>
      <c r="D579">
        <v>176.07</v>
      </c>
      <c r="E579">
        <v>131.43</v>
      </c>
      <c r="F579">
        <v>170.83</v>
      </c>
      <c r="G579">
        <v>172.74</v>
      </c>
      <c r="H579">
        <v>6.4039999999999999</v>
      </c>
      <c r="I579">
        <v>0.83729496678369075</v>
      </c>
      <c r="L579">
        <v>7.9363669999999997</v>
      </c>
      <c r="N579">
        <v>113356</v>
      </c>
      <c r="O579">
        <v>100729681111.04001</v>
      </c>
      <c r="AA579" s="25" t="s">
        <v>1028</v>
      </c>
    </row>
    <row r="580" spans="1:27">
      <c r="A580" t="s">
        <v>706</v>
      </c>
      <c r="B580">
        <v>83.900001525878906</v>
      </c>
      <c r="C580">
        <v>84.486503601074205</v>
      </c>
      <c r="D580">
        <v>84.85</v>
      </c>
      <c r="E580">
        <v>82.83</v>
      </c>
      <c r="F580">
        <v>84.41</v>
      </c>
      <c r="N580">
        <v>449927</v>
      </c>
      <c r="AA580" s="25" t="s">
        <v>1029</v>
      </c>
    </row>
    <row r="581" spans="1:27">
      <c r="A581" t="s">
        <v>210</v>
      </c>
      <c r="B581">
        <v>174.39999389648437</v>
      </c>
      <c r="C581">
        <v>196.82000732421801</v>
      </c>
      <c r="D581">
        <v>198.61</v>
      </c>
      <c r="E581">
        <v>135.30000000000001</v>
      </c>
      <c r="F581">
        <v>186.97</v>
      </c>
      <c r="G581">
        <v>192.76</v>
      </c>
      <c r="H581">
        <v>4.8810000000000002</v>
      </c>
      <c r="I581">
        <v>0.39913188814328837</v>
      </c>
      <c r="J581">
        <v>19.108737999999999</v>
      </c>
      <c r="K581">
        <v>1.85</v>
      </c>
      <c r="L581">
        <v>9.9293720000000008</v>
      </c>
      <c r="M581">
        <v>5.05</v>
      </c>
      <c r="N581">
        <v>161730</v>
      </c>
      <c r="O581">
        <v>47339540040</v>
      </c>
      <c r="AA581" s="25" t="s">
        <v>1030</v>
      </c>
    </row>
    <row r="582" spans="1:27">
      <c r="A582" t="s">
        <v>707</v>
      </c>
      <c r="B582">
        <v>93.980003356933594</v>
      </c>
      <c r="C582">
        <v>91.709999084472599</v>
      </c>
      <c r="D582">
        <v>98.97</v>
      </c>
      <c r="E582">
        <v>58.59</v>
      </c>
      <c r="F582">
        <v>94.95</v>
      </c>
      <c r="G582">
        <v>97.38</v>
      </c>
      <c r="H582">
        <v>6.5659999999999998</v>
      </c>
      <c r="J582">
        <v>7.3544499999999999</v>
      </c>
      <c r="K582">
        <v>0.52</v>
      </c>
      <c r="L582">
        <v>7.9162707000000001</v>
      </c>
      <c r="M582">
        <v>4.92</v>
      </c>
      <c r="N582">
        <v>1185181</v>
      </c>
      <c r="O582">
        <v>64291004951.039993</v>
      </c>
      <c r="AA582" s="25" t="s">
        <v>1031</v>
      </c>
    </row>
    <row r="583" spans="1:27">
      <c r="A583" t="s">
        <v>708</v>
      </c>
      <c r="B583">
        <v>20.024999618530273</v>
      </c>
      <c r="C583">
        <v>20.985000610351499</v>
      </c>
      <c r="D583">
        <v>21.5</v>
      </c>
      <c r="E583">
        <v>14.62</v>
      </c>
      <c r="F583">
        <v>20.49</v>
      </c>
      <c r="G583">
        <v>21.68</v>
      </c>
      <c r="H583">
        <v>0.69199999999999995</v>
      </c>
      <c r="I583">
        <v>0.20099482241578226</v>
      </c>
      <c r="J583">
        <v>19.077272000000001</v>
      </c>
      <c r="K583">
        <v>3.95</v>
      </c>
      <c r="L583">
        <v>1.4124654999999999</v>
      </c>
      <c r="M583">
        <v>6.07</v>
      </c>
      <c r="N583">
        <v>4468759</v>
      </c>
      <c r="O583">
        <v>47504581885.440002</v>
      </c>
      <c r="AA583" s="25" t="s">
        <v>1032</v>
      </c>
    </row>
    <row r="584" spans="1:27">
      <c r="A584" t="s">
        <v>155</v>
      </c>
      <c r="B584">
        <v>138.97000122070312</v>
      </c>
      <c r="C584">
        <v>164.600006103515</v>
      </c>
      <c r="D584">
        <v>166.14</v>
      </c>
      <c r="E584">
        <v>94.81</v>
      </c>
      <c r="F584">
        <v>155.55000000000001</v>
      </c>
      <c r="G584">
        <v>169.96</v>
      </c>
      <c r="H584">
        <v>2.9809999999999999</v>
      </c>
      <c r="I584">
        <v>9.9947831176597831E-3</v>
      </c>
      <c r="J584">
        <v>23.347517</v>
      </c>
      <c r="K584">
        <v>1.72</v>
      </c>
      <c r="L584">
        <v>6.5462936999999997</v>
      </c>
      <c r="M584">
        <v>9.0399999999999991</v>
      </c>
      <c r="N584">
        <v>281323</v>
      </c>
      <c r="O584">
        <v>25872157200</v>
      </c>
      <c r="AA584" s="25" t="s">
        <v>1033</v>
      </c>
    </row>
    <row r="585" spans="1:27">
      <c r="A585" t="s">
        <v>709</v>
      </c>
      <c r="B585">
        <v>126.52999877929687</v>
      </c>
      <c r="C585">
        <v>137.89999389648401</v>
      </c>
      <c r="D585">
        <v>141.86000000000001</v>
      </c>
      <c r="E585">
        <v>104.88</v>
      </c>
      <c r="F585">
        <v>134.53</v>
      </c>
      <c r="G585">
        <v>142.55000000000001</v>
      </c>
      <c r="H585">
        <v>3.714</v>
      </c>
      <c r="I585">
        <v>0.97745287568386685</v>
      </c>
      <c r="J585">
        <v>19.615929999999999</v>
      </c>
      <c r="K585">
        <v>2.81</v>
      </c>
      <c r="L585">
        <v>2.5042675000000001</v>
      </c>
      <c r="M585">
        <v>5.63</v>
      </c>
      <c r="N585">
        <v>270480</v>
      </c>
      <c r="O585">
        <v>37809700006.400002</v>
      </c>
      <c r="AA585" s="25" t="s">
        <v>1034</v>
      </c>
    </row>
    <row r="586" spans="1:27">
      <c r="A586" t="s">
        <v>153</v>
      </c>
      <c r="B586">
        <v>113.62000274658203</v>
      </c>
      <c r="C586">
        <v>130.43499755859301</v>
      </c>
      <c r="D586">
        <v>130.68</v>
      </c>
      <c r="E586">
        <v>94.53</v>
      </c>
      <c r="F586">
        <v>121.34</v>
      </c>
      <c r="G586">
        <v>140.19999999999999</v>
      </c>
      <c r="H586">
        <v>2.4630000000000001</v>
      </c>
      <c r="I586">
        <v>0.34137527276186397</v>
      </c>
      <c r="J586">
        <v>16.263714</v>
      </c>
      <c r="K586">
        <v>1.81</v>
      </c>
      <c r="L586">
        <v>4.2572947000000001</v>
      </c>
      <c r="M586">
        <v>6.09</v>
      </c>
      <c r="N586">
        <v>811543</v>
      </c>
      <c r="O586">
        <v>43175813176.959999</v>
      </c>
      <c r="AA586" s="25" t="s">
        <v>1035</v>
      </c>
    </row>
    <row r="587" spans="1:27">
      <c r="A587" t="s">
        <v>147</v>
      </c>
      <c r="B587">
        <v>134.2449951171875</v>
      </c>
      <c r="C587">
        <v>151.53999328613199</v>
      </c>
      <c r="D587">
        <v>152.4</v>
      </c>
      <c r="E587">
        <v>102.74</v>
      </c>
      <c r="F587">
        <v>144.44999999999999</v>
      </c>
      <c r="G587">
        <v>144.15</v>
      </c>
      <c r="H587">
        <v>3.581</v>
      </c>
      <c r="I587">
        <v>0.24989918492539684</v>
      </c>
      <c r="J587">
        <v>30.989775000000002</v>
      </c>
      <c r="K587">
        <v>3.91</v>
      </c>
      <c r="L587">
        <v>11.425770999999999</v>
      </c>
      <c r="M587">
        <v>11.33</v>
      </c>
      <c r="N587">
        <v>133991</v>
      </c>
      <c r="O587">
        <v>24801945640</v>
      </c>
      <c r="AA587" s="25" t="s">
        <v>1036</v>
      </c>
    </row>
    <row r="588" spans="1:27">
      <c r="A588" t="s">
        <v>203</v>
      </c>
      <c r="B588">
        <v>111.08280181884766</v>
      </c>
      <c r="C588">
        <v>128.09500122070301</v>
      </c>
      <c r="D588">
        <v>128.68</v>
      </c>
      <c r="E588">
        <v>89.05</v>
      </c>
      <c r="F588">
        <v>121.33</v>
      </c>
      <c r="G588">
        <v>128.04</v>
      </c>
      <c r="H588">
        <v>7.8529999999999998</v>
      </c>
      <c r="I588">
        <v>0.42510845031487626</v>
      </c>
      <c r="J588">
        <v>14.2486105</v>
      </c>
      <c r="K588">
        <v>1.48</v>
      </c>
      <c r="L588">
        <v>4.8255790000000003</v>
      </c>
      <c r="M588">
        <v>3.6</v>
      </c>
      <c r="N588">
        <v>1138836</v>
      </c>
      <c r="O588">
        <v>106969703769.28</v>
      </c>
      <c r="AA588" s="25" t="s">
        <v>1037</v>
      </c>
    </row>
    <row r="589" spans="1:27">
      <c r="A589" t="s">
        <v>710</v>
      </c>
      <c r="B589">
        <v>182.99000549316406</v>
      </c>
      <c r="C589">
        <v>173.36999511718699</v>
      </c>
      <c r="D589">
        <v>206.8</v>
      </c>
      <c r="E589">
        <v>129.33000000000001</v>
      </c>
      <c r="F589">
        <v>181.26</v>
      </c>
      <c r="G589">
        <v>193.77</v>
      </c>
      <c r="H589">
        <v>4.7789999999999999</v>
      </c>
      <c r="J589">
        <v>23.619890000000002</v>
      </c>
      <c r="K589">
        <v>2.65</v>
      </c>
      <c r="L589">
        <v>126.825165</v>
      </c>
      <c r="M589">
        <v>7.8</v>
      </c>
      <c r="N589">
        <v>658406</v>
      </c>
      <c r="O589">
        <v>19051802670</v>
      </c>
      <c r="AA589" s="25" t="s">
        <v>1038</v>
      </c>
    </row>
    <row r="590" spans="1:27">
      <c r="A590" t="s">
        <v>711</v>
      </c>
      <c r="B590">
        <v>90.330001831054688</v>
      </c>
      <c r="C590">
        <v>95.059997558593693</v>
      </c>
      <c r="D590">
        <v>95.11</v>
      </c>
      <c r="E590">
        <v>70.36</v>
      </c>
      <c r="F590">
        <v>92.21</v>
      </c>
      <c r="G590">
        <v>97.66</v>
      </c>
      <c r="H590">
        <v>5.8730000000000002</v>
      </c>
      <c r="I590">
        <v>0.53487920629007824</v>
      </c>
      <c r="J590">
        <v>17.969753000000001</v>
      </c>
      <c r="K590">
        <v>3.1</v>
      </c>
      <c r="L590">
        <v>5.2397746999999999</v>
      </c>
      <c r="N590">
        <v>416381</v>
      </c>
      <c r="O590">
        <v>69134001780.479996</v>
      </c>
      <c r="AA590" s="25" t="s">
        <v>1039</v>
      </c>
    </row>
    <row r="591" spans="1:27">
      <c r="A591" t="s">
        <v>125</v>
      </c>
      <c r="B591">
        <v>78.919998168945313</v>
      </c>
      <c r="C591">
        <v>92.110000610351506</v>
      </c>
      <c r="D591">
        <v>92.22</v>
      </c>
      <c r="E591">
        <v>68.19</v>
      </c>
      <c r="F591">
        <v>86.29</v>
      </c>
      <c r="G591">
        <v>90.64</v>
      </c>
      <c r="H591">
        <v>3.7040000000000002</v>
      </c>
      <c r="I591">
        <v>0.42974762282618967</v>
      </c>
      <c r="J591">
        <v>21.622064999999999</v>
      </c>
      <c r="K591">
        <v>1.87</v>
      </c>
      <c r="L591">
        <v>3.4964317999999999</v>
      </c>
      <c r="M591">
        <v>3.07</v>
      </c>
      <c r="N591">
        <v>372400</v>
      </c>
      <c r="O591">
        <v>17061074013.120001</v>
      </c>
      <c r="AA591" s="25" t="s">
        <v>375</v>
      </c>
    </row>
    <row r="592" spans="1:27">
      <c r="A592" t="s">
        <v>712</v>
      </c>
      <c r="B592">
        <v>140.61160278320312</v>
      </c>
      <c r="C592">
        <v>151</v>
      </c>
      <c r="D592">
        <v>152</v>
      </c>
      <c r="E592">
        <v>119.54</v>
      </c>
      <c r="F592">
        <v>147.46</v>
      </c>
      <c r="G592">
        <v>155.24</v>
      </c>
      <c r="H592">
        <v>8.4369999999999994</v>
      </c>
      <c r="I592">
        <v>0.73383113175840131</v>
      </c>
      <c r="J592">
        <v>13.424001000000001</v>
      </c>
      <c r="K592">
        <v>1.37</v>
      </c>
      <c r="L592">
        <v>1.3216299</v>
      </c>
      <c r="M592">
        <v>2.48</v>
      </c>
      <c r="N592">
        <v>494805</v>
      </c>
      <c r="O592">
        <v>69147679628.160004</v>
      </c>
      <c r="AA592" s="25" t="s">
        <v>1040</v>
      </c>
    </row>
    <row r="593" spans="1:27">
      <c r="A593" t="s">
        <v>713</v>
      </c>
      <c r="B593">
        <v>116.12000274658203</v>
      </c>
      <c r="C593">
        <v>115.11000061035099</v>
      </c>
      <c r="D593">
        <v>128.43</v>
      </c>
      <c r="E593">
        <v>91.32</v>
      </c>
      <c r="F593">
        <v>122.29</v>
      </c>
      <c r="G593">
        <v>114.54</v>
      </c>
      <c r="H593">
        <v>4.5199999999999996</v>
      </c>
      <c r="I593">
        <v>0.84620173800191167</v>
      </c>
      <c r="J593">
        <v>13.065834000000001</v>
      </c>
      <c r="K593">
        <v>2.95</v>
      </c>
      <c r="L593">
        <v>1.6426685999999999</v>
      </c>
      <c r="M593">
        <v>2.42</v>
      </c>
      <c r="N593">
        <v>163217</v>
      </c>
      <c r="O593">
        <v>13127029290</v>
      </c>
      <c r="AA593" s="25" t="s">
        <v>1041</v>
      </c>
    </row>
    <row r="594" spans="1:27">
      <c r="A594" t="s">
        <v>152</v>
      </c>
      <c r="B594">
        <v>72.620002746582031</v>
      </c>
      <c r="C594">
        <v>83.786697387695298</v>
      </c>
      <c r="D594">
        <v>84.96</v>
      </c>
      <c r="E594">
        <v>56.71</v>
      </c>
      <c r="F594">
        <v>79.97</v>
      </c>
      <c r="G594">
        <v>88.27</v>
      </c>
      <c r="H594">
        <v>5.03</v>
      </c>
      <c r="I594">
        <v>2.5365334795432353</v>
      </c>
      <c r="J594">
        <v>15.0695505</v>
      </c>
      <c r="K594">
        <v>2.34</v>
      </c>
      <c r="L594">
        <v>4.2120800000000003</v>
      </c>
      <c r="M594">
        <v>1.53</v>
      </c>
      <c r="N594">
        <v>645254</v>
      </c>
      <c r="O594">
        <v>48930258445.612801</v>
      </c>
      <c r="AA594" s="25" t="s">
        <v>1042</v>
      </c>
    </row>
    <row r="595" spans="1:27">
      <c r="A595" t="s">
        <v>112</v>
      </c>
      <c r="B595">
        <v>51.319999694824219</v>
      </c>
      <c r="C595">
        <v>55.430000305175703</v>
      </c>
      <c r="D595">
        <v>57.08</v>
      </c>
      <c r="E595">
        <v>42.5</v>
      </c>
      <c r="F595">
        <v>54.72</v>
      </c>
      <c r="G595">
        <v>54.68</v>
      </c>
      <c r="H595">
        <v>3.2639999999999998</v>
      </c>
      <c r="I595">
        <v>0.598865693392577</v>
      </c>
      <c r="J595">
        <v>17.541139999999999</v>
      </c>
      <c r="K595">
        <v>8.5299999999999994</v>
      </c>
      <c r="L595">
        <v>2.1811671000000001</v>
      </c>
      <c r="M595">
        <v>4.82</v>
      </c>
      <c r="N595">
        <v>909917</v>
      </c>
      <c r="O595">
        <v>57663830773.760002</v>
      </c>
      <c r="AA595" s="25" t="s">
        <v>1043</v>
      </c>
    </row>
    <row r="596" spans="1:27">
      <c r="A596" t="s">
        <v>714</v>
      </c>
      <c r="B596">
        <v>80.709999084472656</v>
      </c>
      <c r="C596">
        <v>82.470001220703097</v>
      </c>
      <c r="D596">
        <v>83.22</v>
      </c>
      <c r="E596">
        <v>77.459999999999994</v>
      </c>
      <c r="F596">
        <v>82.07</v>
      </c>
      <c r="N596">
        <v>857287</v>
      </c>
      <c r="AA596" s="25" t="s">
        <v>1044</v>
      </c>
    </row>
    <row r="597" spans="1:27">
      <c r="A597" t="s">
        <v>715</v>
      </c>
      <c r="B597">
        <v>72.269996643066406</v>
      </c>
      <c r="C597">
        <v>75.349998474121094</v>
      </c>
      <c r="D597">
        <v>79.22</v>
      </c>
      <c r="E597">
        <v>53.15</v>
      </c>
      <c r="F597">
        <v>74.84</v>
      </c>
      <c r="G597">
        <v>72.94</v>
      </c>
      <c r="H597">
        <v>2.3410000000000002</v>
      </c>
      <c r="I597">
        <v>0.22703364965226405</v>
      </c>
      <c r="J597">
        <v>27.907406000000002</v>
      </c>
      <c r="K597">
        <v>3.78</v>
      </c>
      <c r="L597">
        <v>7.4185290000000004</v>
      </c>
      <c r="M597">
        <v>4.8899999999999997</v>
      </c>
      <c r="N597">
        <v>356838</v>
      </c>
      <c r="O597">
        <v>18552602252.799999</v>
      </c>
      <c r="AA597" s="25" t="s">
        <v>1045</v>
      </c>
    </row>
    <row r="598" spans="1:27">
      <c r="A598" t="s">
        <v>716</v>
      </c>
      <c r="B598">
        <v>192.63059997558594</v>
      </c>
      <c r="C598">
        <v>212.83500671386699</v>
      </c>
      <c r="D598">
        <v>226.83</v>
      </c>
      <c r="E598">
        <v>117.72</v>
      </c>
      <c r="F598">
        <v>208.46</v>
      </c>
      <c r="G598">
        <v>212.36</v>
      </c>
      <c r="H598">
        <v>-2.0979999999999999</v>
      </c>
      <c r="J598">
        <v>94.593339999999998</v>
      </c>
      <c r="K598">
        <v>4.55</v>
      </c>
      <c r="L598">
        <v>23.419343999999999</v>
      </c>
      <c r="M598">
        <v>16.149999999999999</v>
      </c>
      <c r="N598">
        <v>663592</v>
      </c>
      <c r="O598">
        <v>34479270000</v>
      </c>
      <c r="AA598" s="25" t="s">
        <v>1046</v>
      </c>
    </row>
    <row r="599" spans="1:27">
      <c r="A599" t="s">
        <v>717</v>
      </c>
      <c r="B599">
        <v>203.33000183105469</v>
      </c>
      <c r="C599">
        <v>317.94000244140602</v>
      </c>
      <c r="D599">
        <v>338.94</v>
      </c>
      <c r="E599">
        <v>117.64</v>
      </c>
      <c r="F599">
        <v>291.29000000000002</v>
      </c>
      <c r="G599">
        <v>320.83999999999997</v>
      </c>
      <c r="H599">
        <v>-0.67500000000000004</v>
      </c>
      <c r="J599">
        <v>338.23403999999999</v>
      </c>
      <c r="K599">
        <v>11.64</v>
      </c>
      <c r="L599">
        <v>16.657412000000001</v>
      </c>
      <c r="M599">
        <v>27.73</v>
      </c>
      <c r="N599">
        <v>773333</v>
      </c>
      <c r="O599">
        <v>31437016968</v>
      </c>
      <c r="AA599" s="25" t="s">
        <v>1047</v>
      </c>
    </row>
    <row r="600" spans="1:27">
      <c r="A600" t="s">
        <v>718</v>
      </c>
      <c r="B600">
        <v>119.12999725341797</v>
      </c>
      <c r="C600">
        <v>133.08000183105401</v>
      </c>
      <c r="D600">
        <v>136.63999999999999</v>
      </c>
      <c r="E600">
        <v>94.63</v>
      </c>
      <c r="F600">
        <v>127.8</v>
      </c>
      <c r="G600">
        <v>126.86</v>
      </c>
      <c r="H600">
        <v>1.3069999999999999</v>
      </c>
      <c r="I600">
        <v>0.75430385668168831</v>
      </c>
      <c r="J600">
        <v>71.165779999999998</v>
      </c>
      <c r="K600">
        <v>27.92</v>
      </c>
      <c r="L600">
        <v>3.7104778</v>
      </c>
      <c r="M600">
        <v>13.27</v>
      </c>
      <c r="N600">
        <v>76110</v>
      </c>
      <c r="O600">
        <v>11493374352.000002</v>
      </c>
      <c r="AA600" s="25" t="s">
        <v>1048</v>
      </c>
    </row>
    <row r="601" spans="1:27">
      <c r="A601" t="s">
        <v>170</v>
      </c>
      <c r="B601">
        <v>50.770000457763672</v>
      </c>
      <c r="C601">
        <v>52.919998168945298</v>
      </c>
      <c r="D601">
        <v>54.74</v>
      </c>
      <c r="E601">
        <v>36.42</v>
      </c>
      <c r="F601">
        <v>52.32</v>
      </c>
      <c r="G601">
        <v>53.25</v>
      </c>
      <c r="H601">
        <v>2.9</v>
      </c>
      <c r="I601">
        <v>0.52265754848830881</v>
      </c>
      <c r="J601">
        <v>15.206896</v>
      </c>
      <c r="K601">
        <v>2.42</v>
      </c>
      <c r="L601">
        <v>4.515358</v>
      </c>
      <c r="M601">
        <v>2.78</v>
      </c>
      <c r="N601">
        <v>1250528</v>
      </c>
      <c r="O601">
        <v>30173026383.360001</v>
      </c>
      <c r="AA601" s="25" t="s">
        <v>1049</v>
      </c>
    </row>
    <row r="602" spans="1:27">
      <c r="A602" t="s">
        <v>719</v>
      </c>
      <c r="B602">
        <v>189.09500122070313</v>
      </c>
      <c r="C602">
        <v>241.94999694824199</v>
      </c>
      <c r="D602">
        <v>246.85</v>
      </c>
      <c r="E602">
        <v>100.87</v>
      </c>
      <c r="F602">
        <v>218.5</v>
      </c>
      <c r="G602">
        <v>214.73</v>
      </c>
      <c r="H602">
        <v>2.4470000000000001</v>
      </c>
      <c r="J602">
        <v>58.583534</v>
      </c>
      <c r="K602">
        <v>2.95</v>
      </c>
      <c r="L602">
        <v>34.873159999999999</v>
      </c>
      <c r="M602">
        <v>22.8</v>
      </c>
      <c r="N602">
        <v>159165</v>
      </c>
      <c r="O602">
        <v>14155865430</v>
      </c>
      <c r="AA602" s="25" t="s">
        <v>1050</v>
      </c>
    </row>
    <row r="603" spans="1:27">
      <c r="A603" t="s">
        <v>720</v>
      </c>
      <c r="B603">
        <v>479.29000854492188</v>
      </c>
      <c r="C603">
        <v>580.66497802734295</v>
      </c>
      <c r="D603">
        <v>592.34</v>
      </c>
      <c r="E603">
        <v>315.85000000000002</v>
      </c>
      <c r="F603">
        <v>535.22</v>
      </c>
      <c r="G603">
        <v>574.29999999999995</v>
      </c>
      <c r="H603">
        <v>7.43</v>
      </c>
      <c r="J603">
        <v>48.795380000000002</v>
      </c>
      <c r="K603">
        <v>3.14</v>
      </c>
      <c r="L603">
        <v>6.796252</v>
      </c>
      <c r="M603">
        <v>16.34</v>
      </c>
      <c r="N603">
        <v>87368</v>
      </c>
      <c r="O603">
        <v>21218428164</v>
      </c>
      <c r="AA603" s="25" t="s">
        <v>1051</v>
      </c>
    </row>
    <row r="604" spans="1:27">
      <c r="A604" t="s">
        <v>721</v>
      </c>
      <c r="B604">
        <v>150.02000427246094</v>
      </c>
      <c r="C604">
        <v>158.96000671386699</v>
      </c>
      <c r="D604">
        <v>162.63</v>
      </c>
      <c r="E604">
        <v>115.95</v>
      </c>
      <c r="F604">
        <v>155.80000000000001</v>
      </c>
      <c r="G604">
        <v>151.22</v>
      </c>
      <c r="H604">
        <v>5.1120000000000001</v>
      </c>
      <c r="I604">
        <v>0.6165530194765424</v>
      </c>
      <c r="J604">
        <v>28.084807999999999</v>
      </c>
      <c r="K604">
        <v>3.13</v>
      </c>
      <c r="L604">
        <v>6.2494100000000001</v>
      </c>
      <c r="M604">
        <v>4.74</v>
      </c>
      <c r="N604">
        <v>154930</v>
      </c>
      <c r="O604">
        <v>19465446800</v>
      </c>
      <c r="AA604" s="25" t="s">
        <v>1052</v>
      </c>
    </row>
    <row r="605" spans="1:27">
      <c r="A605" t="s">
        <v>722</v>
      </c>
      <c r="B605">
        <v>141.22000122070312</v>
      </c>
      <c r="C605">
        <v>143.49000549316401</v>
      </c>
      <c r="D605">
        <v>153.51</v>
      </c>
      <c r="E605">
        <v>109.04</v>
      </c>
      <c r="F605">
        <v>145.80000000000001</v>
      </c>
      <c r="G605">
        <v>151.1</v>
      </c>
      <c r="H605">
        <v>3.3450000000000002</v>
      </c>
      <c r="I605">
        <v>0.97814691506694051</v>
      </c>
      <c r="J605">
        <v>56.492130000000003</v>
      </c>
      <c r="K605">
        <v>565.5</v>
      </c>
      <c r="L605">
        <v>2.1245189</v>
      </c>
      <c r="M605">
        <v>16.899999999999999</v>
      </c>
      <c r="N605">
        <v>100753</v>
      </c>
      <c r="O605">
        <v>16205186640.000002</v>
      </c>
      <c r="AA605" s="25" t="s">
        <v>1053</v>
      </c>
    </row>
    <row r="606" spans="1:27">
      <c r="A606" t="s">
        <v>723</v>
      </c>
      <c r="B606">
        <v>57.659999847412109</v>
      </c>
      <c r="C606">
        <v>63.051399230957003</v>
      </c>
      <c r="D606">
        <v>64.099999999999994</v>
      </c>
      <c r="E606">
        <v>50.8</v>
      </c>
      <c r="F606">
        <v>61.78</v>
      </c>
      <c r="G606">
        <v>70</v>
      </c>
      <c r="H606">
        <v>2.5270000000000001</v>
      </c>
      <c r="I606">
        <v>0.38675923397049966</v>
      </c>
      <c r="L606">
        <v>12.547542</v>
      </c>
      <c r="N606">
        <v>263039</v>
      </c>
      <c r="O606">
        <v>165714849111.75681</v>
      </c>
      <c r="AA606" s="25" t="s">
        <v>1054</v>
      </c>
    </row>
    <row r="607" spans="1:27">
      <c r="A607" t="s">
        <v>724</v>
      </c>
      <c r="B607">
        <v>23.020000457763672</v>
      </c>
      <c r="C607">
        <v>35.084999084472599</v>
      </c>
      <c r="D607">
        <v>37</v>
      </c>
      <c r="E607">
        <v>10.52</v>
      </c>
      <c r="F607">
        <v>30.35</v>
      </c>
      <c r="G607">
        <v>37.090000000000003</v>
      </c>
      <c r="H607">
        <v>-4.1340000000000003</v>
      </c>
      <c r="J607">
        <v>-34.063107000000002</v>
      </c>
      <c r="L607">
        <v>8.5033930000000009</v>
      </c>
      <c r="M607">
        <v>11.48</v>
      </c>
      <c r="N607">
        <v>510504</v>
      </c>
      <c r="O607">
        <v>15611702280</v>
      </c>
      <c r="AA607" s="25" t="s">
        <v>1055</v>
      </c>
    </row>
    <row r="608" spans="1:27">
      <c r="A608" t="s">
        <v>117</v>
      </c>
      <c r="B608">
        <v>39.979999542236328</v>
      </c>
      <c r="C608">
        <v>44.955001831054602</v>
      </c>
      <c r="D608">
        <v>45.01</v>
      </c>
      <c r="E608">
        <v>32.61</v>
      </c>
      <c r="F608">
        <v>42.65</v>
      </c>
      <c r="G608">
        <v>48.63</v>
      </c>
      <c r="H608">
        <v>2.6389999999999998</v>
      </c>
      <c r="I608">
        <v>0.18923391047147101</v>
      </c>
      <c r="J608">
        <v>13.379465</v>
      </c>
      <c r="K608">
        <v>1.32</v>
      </c>
      <c r="L608">
        <v>2.7219060000000002</v>
      </c>
      <c r="M608">
        <v>3.2</v>
      </c>
      <c r="N608">
        <v>5346431</v>
      </c>
      <c r="O608">
        <v>206442359631.35999</v>
      </c>
      <c r="AA608" s="25" t="s">
        <v>252</v>
      </c>
    </row>
    <row r="609" spans="1:27">
      <c r="A609" t="s">
        <v>725</v>
      </c>
      <c r="B609">
        <v>87.44000244140625</v>
      </c>
      <c r="C609">
        <v>96.510002136230398</v>
      </c>
      <c r="D609">
        <v>97.93</v>
      </c>
      <c r="E609">
        <v>70.28</v>
      </c>
      <c r="F609">
        <v>94.43</v>
      </c>
      <c r="G609">
        <v>101.68</v>
      </c>
      <c r="H609">
        <v>2.0779999999999998</v>
      </c>
      <c r="I609">
        <v>0.1596116332349499</v>
      </c>
      <c r="J609">
        <v>31.539217000000001</v>
      </c>
      <c r="K609">
        <v>2.84</v>
      </c>
      <c r="L609">
        <v>3.8760593000000001</v>
      </c>
      <c r="M609">
        <v>5.85</v>
      </c>
      <c r="N609">
        <v>100942</v>
      </c>
      <c r="O609">
        <v>25446308377.920002</v>
      </c>
      <c r="AA609" s="25" t="s">
        <v>1056</v>
      </c>
    </row>
    <row r="610" spans="1:27">
      <c r="A610" t="s">
        <v>205</v>
      </c>
      <c r="B610">
        <v>188.08000183105469</v>
      </c>
      <c r="C610">
        <v>212.42999267578099</v>
      </c>
      <c r="D610">
        <v>214.8</v>
      </c>
      <c r="E610">
        <v>153.13</v>
      </c>
      <c r="F610">
        <v>203.3</v>
      </c>
      <c r="G610">
        <v>220.31</v>
      </c>
      <c r="H610">
        <v>7.5460000000000003</v>
      </c>
      <c r="I610">
        <v>1.1614079873186192</v>
      </c>
      <c r="J610">
        <v>24.361236999999999</v>
      </c>
      <c r="K610">
        <v>4.0999999999999996</v>
      </c>
      <c r="M610">
        <v>9.91</v>
      </c>
      <c r="N610">
        <v>966637</v>
      </c>
      <c r="O610">
        <v>162202194282.23999</v>
      </c>
      <c r="AA610" s="25" t="s">
        <v>1057</v>
      </c>
    </row>
    <row r="611" spans="1:27">
      <c r="A611" t="s">
        <v>135</v>
      </c>
      <c r="B611">
        <v>200.05000305175781</v>
      </c>
      <c r="C611">
        <v>210</v>
      </c>
      <c r="D611">
        <v>214.1</v>
      </c>
      <c r="E611">
        <v>167.01</v>
      </c>
      <c r="F611">
        <v>205.12</v>
      </c>
      <c r="G611">
        <v>212.25</v>
      </c>
      <c r="H611">
        <v>7.2460000000000004</v>
      </c>
      <c r="I611">
        <v>1.4597891603601552</v>
      </c>
      <c r="J611">
        <v>41.749499999999998</v>
      </c>
      <c r="K611">
        <v>17.62</v>
      </c>
      <c r="L611">
        <v>2.7208063999999998</v>
      </c>
      <c r="M611">
        <v>15.93</v>
      </c>
      <c r="N611">
        <v>59965</v>
      </c>
      <c r="O611">
        <v>29274631680</v>
      </c>
      <c r="AA611" s="25" t="s">
        <v>1058</v>
      </c>
    </row>
    <row r="612" spans="1:27">
      <c r="A612" t="s">
        <v>726</v>
      </c>
      <c r="B612">
        <v>82.989997863769531</v>
      </c>
      <c r="C612">
        <v>90</v>
      </c>
      <c r="D612">
        <v>91.99</v>
      </c>
      <c r="E612">
        <v>68.13</v>
      </c>
      <c r="F612">
        <v>88.1</v>
      </c>
      <c r="G612">
        <v>89.34</v>
      </c>
      <c r="H612">
        <v>4.1399999999999997</v>
      </c>
      <c r="I612">
        <v>0.6738462536174904</v>
      </c>
      <c r="J612">
        <v>20.454543999999999</v>
      </c>
      <c r="K612">
        <v>3.7</v>
      </c>
      <c r="L612">
        <v>2.3133870000000001</v>
      </c>
      <c r="M612">
        <v>4.47</v>
      </c>
      <c r="N612">
        <v>389407</v>
      </c>
      <c r="O612">
        <v>44409240000</v>
      </c>
      <c r="AA612" s="25" t="s">
        <v>1059</v>
      </c>
    </row>
    <row r="613" spans="1:27">
      <c r="A613" t="s">
        <v>727</v>
      </c>
      <c r="B613">
        <v>22.209999084472656</v>
      </c>
      <c r="C613">
        <v>25.75</v>
      </c>
      <c r="D613">
        <v>26.11</v>
      </c>
      <c r="E613">
        <v>14.49</v>
      </c>
      <c r="F613">
        <v>24.31</v>
      </c>
      <c r="G613">
        <v>28.2</v>
      </c>
      <c r="H613">
        <v>0.17100000000000001</v>
      </c>
      <c r="J613">
        <v>24.523810999999998</v>
      </c>
      <c r="K613">
        <v>0.18</v>
      </c>
      <c r="L613">
        <v>5.8284286999999999</v>
      </c>
      <c r="M613">
        <v>4.26</v>
      </c>
      <c r="N613">
        <v>993396</v>
      </c>
      <c r="O613">
        <v>17382047632</v>
      </c>
      <c r="AA613" s="25" t="s">
        <v>1060</v>
      </c>
    </row>
    <row r="614" spans="1:27">
      <c r="A614" t="s">
        <v>728</v>
      </c>
      <c r="B614">
        <v>113.97000122070312</v>
      </c>
      <c r="C614">
        <v>125.180000305175</v>
      </c>
      <c r="D614">
        <v>128.43</v>
      </c>
      <c r="E614">
        <v>89.22</v>
      </c>
      <c r="F614">
        <v>121.25</v>
      </c>
      <c r="G614">
        <v>116</v>
      </c>
      <c r="H614">
        <v>2.9660000000000002</v>
      </c>
      <c r="I614">
        <v>0.54952954928287934</v>
      </c>
      <c r="J614">
        <v>47.237735999999998</v>
      </c>
      <c r="K614">
        <v>4.07</v>
      </c>
      <c r="L614">
        <v>9.5324399999999994</v>
      </c>
      <c r="M614">
        <v>13.56</v>
      </c>
      <c r="N614">
        <v>82038</v>
      </c>
      <c r="O614">
        <v>11266049784</v>
      </c>
      <c r="AA614" s="25" t="s">
        <v>1061</v>
      </c>
    </row>
    <row r="615" spans="1:27">
      <c r="A615" t="s">
        <v>215</v>
      </c>
      <c r="B615">
        <v>79.790000915527344</v>
      </c>
      <c r="C615">
        <v>87.300003051757798</v>
      </c>
      <c r="D615">
        <v>87.87</v>
      </c>
      <c r="E615">
        <v>67.48</v>
      </c>
      <c r="F615">
        <v>85.63</v>
      </c>
      <c r="G615">
        <v>88.57</v>
      </c>
      <c r="H615">
        <v>3.1619999999999999</v>
      </c>
      <c r="I615">
        <v>0.37615253135607502</v>
      </c>
      <c r="J615">
        <v>24.317550000000001</v>
      </c>
      <c r="K615">
        <v>2.84</v>
      </c>
      <c r="L615">
        <v>3.5461857000000001</v>
      </c>
      <c r="M615">
        <v>3.64</v>
      </c>
      <c r="N615">
        <v>171724</v>
      </c>
      <c r="O615">
        <v>28082490796.799999</v>
      </c>
      <c r="AA615" s="25" t="s">
        <v>1062</v>
      </c>
    </row>
    <row r="616" spans="1:27">
      <c r="A616" t="s">
        <v>729</v>
      </c>
      <c r="B616">
        <v>80.620002746582031</v>
      </c>
      <c r="C616">
        <v>85.529998779296804</v>
      </c>
      <c r="D616">
        <v>88.43</v>
      </c>
      <c r="E616">
        <v>61.32</v>
      </c>
      <c r="F616">
        <v>85.52</v>
      </c>
      <c r="G616">
        <v>81.25</v>
      </c>
      <c r="H616">
        <v>2.86</v>
      </c>
      <c r="I616">
        <v>0.61969514268434789</v>
      </c>
      <c r="J616">
        <v>25.607783999999999</v>
      </c>
      <c r="K616">
        <v>3.05</v>
      </c>
      <c r="L616">
        <v>11.730900999999999</v>
      </c>
      <c r="M616">
        <v>8.18</v>
      </c>
      <c r="N616">
        <v>341098</v>
      </c>
      <c r="O616">
        <v>30764541605.760002</v>
      </c>
      <c r="AA616" s="25" t="s">
        <v>1063</v>
      </c>
    </row>
    <row r="617" spans="1:27">
      <c r="A617" t="s">
        <v>730</v>
      </c>
      <c r="B617">
        <v>126.80999755859375</v>
      </c>
      <c r="C617">
        <v>68.269996643066406</v>
      </c>
      <c r="D617">
        <v>68.73</v>
      </c>
      <c r="E617">
        <v>45.91</v>
      </c>
      <c r="F617">
        <v>64.17</v>
      </c>
      <c r="G617">
        <v>58.6</v>
      </c>
      <c r="H617">
        <v>3.403</v>
      </c>
      <c r="J617">
        <v>24.209219000000001</v>
      </c>
      <c r="K617">
        <v>-2.4500000000000002</v>
      </c>
      <c r="L617">
        <v>2.1692985999999999</v>
      </c>
      <c r="M617">
        <v>1.82</v>
      </c>
      <c r="N617">
        <v>109663</v>
      </c>
      <c r="O617">
        <v>8628713570</v>
      </c>
      <c r="AA617" s="25" t="s">
        <v>1064</v>
      </c>
    </row>
    <row r="618" spans="1:27">
      <c r="A618" t="s">
        <v>731</v>
      </c>
      <c r="B618">
        <v>59.950000762939453</v>
      </c>
      <c r="C618">
        <v>56.009998321533203</v>
      </c>
      <c r="D618">
        <v>70.55</v>
      </c>
      <c r="E618">
        <v>41.58</v>
      </c>
      <c r="F618">
        <v>58.69</v>
      </c>
      <c r="G618">
        <v>72.31</v>
      </c>
      <c r="H618">
        <v>-1.8480000000000001</v>
      </c>
      <c r="J618">
        <v>7.6831274000000001</v>
      </c>
      <c r="K618">
        <v>0.71</v>
      </c>
      <c r="M618">
        <v>0.98</v>
      </c>
      <c r="N618">
        <v>1609228</v>
      </c>
      <c r="O618">
        <v>9628622641.9200001</v>
      </c>
      <c r="AA618" s="25" t="s">
        <v>1065</v>
      </c>
    </row>
    <row r="619" spans="1:27">
      <c r="A619" t="s">
        <v>732</v>
      </c>
      <c r="B619">
        <v>113.24500274658203</v>
      </c>
      <c r="C619">
        <v>137.13000488281199</v>
      </c>
      <c r="D619">
        <v>143.68</v>
      </c>
      <c r="E619">
        <v>64.430000000000007</v>
      </c>
      <c r="F619">
        <v>128.51</v>
      </c>
      <c r="G619">
        <v>131.80000000000001</v>
      </c>
      <c r="H619">
        <v>-1.8069999999999999</v>
      </c>
      <c r="J619">
        <v>137.13</v>
      </c>
      <c r="K619">
        <v>5.07</v>
      </c>
      <c r="L619">
        <v>47.664234</v>
      </c>
      <c r="M619">
        <v>29.33</v>
      </c>
      <c r="N619">
        <v>304819</v>
      </c>
      <c r="O619">
        <v>15388865730</v>
      </c>
      <c r="AA619" s="25" t="s">
        <v>1066</v>
      </c>
    </row>
    <row r="620" spans="1:27">
      <c r="A620" t="s">
        <v>733</v>
      </c>
      <c r="B620">
        <v>108.26000213623047</v>
      </c>
      <c r="C620">
        <v>123.139999389648</v>
      </c>
      <c r="D620">
        <v>127</v>
      </c>
      <c r="E620">
        <v>64.41</v>
      </c>
      <c r="F620">
        <v>119.08</v>
      </c>
      <c r="G620">
        <v>134.38999999999999</v>
      </c>
      <c r="H620">
        <v>-0.372</v>
      </c>
      <c r="J620">
        <v>132.40860000000001</v>
      </c>
      <c r="K620">
        <v>11.72</v>
      </c>
      <c r="L620">
        <v>30.419962000000002</v>
      </c>
      <c r="M620">
        <v>13.71</v>
      </c>
      <c r="N620">
        <v>102490</v>
      </c>
      <c r="O620">
        <v>8662615285.4400005</v>
      </c>
      <c r="AA620" s="25" t="s">
        <v>1067</v>
      </c>
    </row>
    <row r="621" spans="1:27">
      <c r="A621" t="s">
        <v>734</v>
      </c>
      <c r="B621">
        <v>163.61000061035156</v>
      </c>
      <c r="D621">
        <v>200.77</v>
      </c>
      <c r="E621">
        <v>123.24</v>
      </c>
      <c r="F621">
        <v>186.06</v>
      </c>
      <c r="G621">
        <v>205.8</v>
      </c>
      <c r="AA621" s="25" t="s">
        <v>1068</v>
      </c>
    </row>
    <row r="622" spans="1:27">
      <c r="A622" t="s">
        <v>735</v>
      </c>
      <c r="B622">
        <v>211.69000244140625</v>
      </c>
      <c r="D622">
        <v>260.48</v>
      </c>
      <c r="E622">
        <v>158.76</v>
      </c>
      <c r="F622">
        <v>239.09</v>
      </c>
      <c r="G622">
        <v>250.7</v>
      </c>
      <c r="AA622" s="25" t="s">
        <v>1069</v>
      </c>
    </row>
    <row r="623" spans="1:27">
      <c r="A623" t="s">
        <v>736</v>
      </c>
      <c r="B623">
        <v>94.870002746582031</v>
      </c>
      <c r="C623">
        <v>102.52999877929599</v>
      </c>
      <c r="D623">
        <v>103.16</v>
      </c>
      <c r="E623">
        <v>74.3</v>
      </c>
      <c r="F623">
        <v>97.77</v>
      </c>
      <c r="G623">
        <v>98.8</v>
      </c>
      <c r="H623">
        <v>3.2869999999999999</v>
      </c>
      <c r="I623">
        <v>0.41374257060197794</v>
      </c>
      <c r="J623">
        <v>20.143416999999999</v>
      </c>
      <c r="K623">
        <v>2.57</v>
      </c>
      <c r="L623">
        <v>6.5728574000000002</v>
      </c>
      <c r="M623">
        <v>4.4000000000000004</v>
      </c>
      <c r="N623">
        <v>332662</v>
      </c>
      <c r="O623">
        <v>52040330219.520004</v>
      </c>
      <c r="AA623" s="25" t="s">
        <v>1070</v>
      </c>
    </row>
    <row r="624" spans="1:27">
      <c r="A624" t="s">
        <v>216</v>
      </c>
      <c r="B624">
        <v>250.67999267578125</v>
      </c>
      <c r="C624">
        <v>292.00988769531199</v>
      </c>
      <c r="D624">
        <v>296.79000000000002</v>
      </c>
      <c r="E624">
        <v>172.18</v>
      </c>
      <c r="F624">
        <v>271.48</v>
      </c>
      <c r="G624">
        <v>296</v>
      </c>
      <c r="H624">
        <v>8.8729999999999993</v>
      </c>
      <c r="J624">
        <v>21.630362000000002</v>
      </c>
      <c r="K624">
        <v>1.58</v>
      </c>
      <c r="L624">
        <v>7.1277556000000004</v>
      </c>
      <c r="M624">
        <v>11.64</v>
      </c>
      <c r="N624">
        <v>102270</v>
      </c>
      <c r="O624">
        <v>25169326114.66</v>
      </c>
      <c r="AA624" s="25" t="s">
        <v>1071</v>
      </c>
    </row>
    <row r="625" spans="1:27">
      <c r="A625" t="s">
        <v>158</v>
      </c>
      <c r="B625">
        <v>458.55999755859375</v>
      </c>
      <c r="C625">
        <v>513.19000244140602</v>
      </c>
      <c r="D625">
        <v>528.98</v>
      </c>
      <c r="E625">
        <v>335.29</v>
      </c>
      <c r="F625">
        <v>498.18</v>
      </c>
      <c r="G625">
        <v>527.71</v>
      </c>
      <c r="H625">
        <v>5.21</v>
      </c>
      <c r="I625">
        <v>2.5451142881367468</v>
      </c>
      <c r="J625">
        <v>65.208389999999994</v>
      </c>
      <c r="K625">
        <v>3.64</v>
      </c>
      <c r="L625">
        <v>5.1208900000000002</v>
      </c>
      <c r="M625">
        <v>10.39</v>
      </c>
      <c r="N625">
        <v>82294</v>
      </c>
      <c r="O625">
        <v>41255598642.240005</v>
      </c>
      <c r="AA625" s="25" t="s">
        <v>1072</v>
      </c>
    </row>
    <row r="626" spans="1:27">
      <c r="A626" t="s">
        <v>97</v>
      </c>
      <c r="B626">
        <v>242.4971923828125</v>
      </c>
      <c r="C626">
        <v>280.04000854492102</v>
      </c>
      <c r="D626">
        <v>280.7</v>
      </c>
      <c r="E626">
        <v>189.51</v>
      </c>
      <c r="F626">
        <v>255.87</v>
      </c>
      <c r="G626">
        <v>258.42</v>
      </c>
      <c r="H626">
        <v>8.1379999999999999</v>
      </c>
      <c r="I626">
        <v>0.57072824596755711</v>
      </c>
      <c r="J626">
        <v>32.830013000000001</v>
      </c>
      <c r="K626">
        <v>3.47</v>
      </c>
      <c r="L626">
        <v>8.5022929999999999</v>
      </c>
      <c r="M626">
        <v>0.81</v>
      </c>
      <c r="N626">
        <v>614907</v>
      </c>
      <c r="O626">
        <v>123158509319.68001</v>
      </c>
      <c r="AA626" s="25" t="s">
        <v>270</v>
      </c>
    </row>
    <row r="627" spans="1:27">
      <c r="A627" t="s">
        <v>737</v>
      </c>
      <c r="B627">
        <v>58.740001678466797</v>
      </c>
      <c r="C627">
        <v>67.245002746582003</v>
      </c>
      <c r="D627">
        <v>68.05</v>
      </c>
      <c r="E627">
        <v>40.630000000000003</v>
      </c>
      <c r="F627">
        <v>64.92</v>
      </c>
      <c r="G627">
        <v>46.09</v>
      </c>
      <c r="H627">
        <v>6.9669999999999996</v>
      </c>
      <c r="I627">
        <v>0.34968668073406228</v>
      </c>
      <c r="J627">
        <v>23.930606999999998</v>
      </c>
      <c r="K627">
        <v>1.32</v>
      </c>
      <c r="L627">
        <v>3.7525113000000001</v>
      </c>
      <c r="M627">
        <v>6.27</v>
      </c>
      <c r="N627">
        <v>97780</v>
      </c>
      <c r="O627">
        <v>33652625760.000004</v>
      </c>
      <c r="AA627" s="25" t="s">
        <v>1073</v>
      </c>
    </row>
    <row r="628" spans="1:27">
      <c r="A628" t="s">
        <v>166</v>
      </c>
      <c r="B628">
        <v>49.770999908447266</v>
      </c>
      <c r="C628">
        <v>57.799999237060497</v>
      </c>
      <c r="D628">
        <v>57.78</v>
      </c>
      <c r="E628">
        <v>40.54</v>
      </c>
      <c r="F628">
        <v>54.57</v>
      </c>
      <c r="G628">
        <v>60.28</v>
      </c>
      <c r="H628">
        <v>5.0110000000000001</v>
      </c>
      <c r="I628">
        <v>0.31811982178385395</v>
      </c>
      <c r="J628">
        <v>10.586081</v>
      </c>
      <c r="K628">
        <v>1.1499999999999999</v>
      </c>
      <c r="L628">
        <v>1.4892301999999999</v>
      </c>
      <c r="M628">
        <v>1.1299999999999999</v>
      </c>
      <c r="N628">
        <v>571871</v>
      </c>
      <c r="O628">
        <v>20894642662.399998</v>
      </c>
      <c r="AA628" s="25" t="s">
        <v>1074</v>
      </c>
    </row>
    <row r="629" spans="1:27">
      <c r="A629" t="s">
        <v>148</v>
      </c>
      <c r="B629">
        <v>104</v>
      </c>
      <c r="C629">
        <v>117.84999847412099</v>
      </c>
      <c r="D629">
        <v>118.15</v>
      </c>
      <c r="E629">
        <v>81.010000000000005</v>
      </c>
      <c r="F629">
        <v>112.1</v>
      </c>
      <c r="G629">
        <v>119.56</v>
      </c>
      <c r="H629">
        <v>4.3550000000000004</v>
      </c>
      <c r="I629">
        <v>0.52509879957610828</v>
      </c>
      <c r="J629">
        <v>25.021229999999999</v>
      </c>
      <c r="K629">
        <v>3.2</v>
      </c>
      <c r="L629">
        <v>7.8025690000000001</v>
      </c>
      <c r="M629">
        <v>4.25</v>
      </c>
      <c r="N629">
        <v>475617</v>
      </c>
      <c r="O629">
        <v>50048771814.399994</v>
      </c>
      <c r="AA629" s="25" t="s">
        <v>1075</v>
      </c>
    </row>
    <row r="630" spans="1:27">
      <c r="A630" t="s">
        <v>738</v>
      </c>
      <c r="B630">
        <v>58.060001373291016</v>
      </c>
      <c r="C630">
        <v>60.939998626708899</v>
      </c>
      <c r="D630">
        <v>62.41</v>
      </c>
      <c r="E630">
        <v>52.08</v>
      </c>
      <c r="F630">
        <v>60.73</v>
      </c>
      <c r="G630">
        <v>70</v>
      </c>
      <c r="H630">
        <v>2.5270000000000001</v>
      </c>
      <c r="I630">
        <v>0.36900836989540142</v>
      </c>
      <c r="L630">
        <v>12.127362</v>
      </c>
      <c r="N630">
        <v>414971</v>
      </c>
      <c r="O630">
        <v>167870203100.16</v>
      </c>
      <c r="AA630" s="25" t="s">
        <v>1076</v>
      </c>
    </row>
    <row r="631" spans="1:27">
      <c r="A631" t="s">
        <v>214</v>
      </c>
      <c r="B631">
        <v>206</v>
      </c>
      <c r="C631">
        <v>243.14999389648401</v>
      </c>
      <c r="D631">
        <v>243.77</v>
      </c>
      <c r="E631">
        <v>155.97999999999999</v>
      </c>
      <c r="F631">
        <v>229.9</v>
      </c>
      <c r="G631">
        <v>222.44</v>
      </c>
      <c r="H631">
        <v>7.5810000000000004</v>
      </c>
      <c r="I631">
        <v>2.0636018620650973</v>
      </c>
      <c r="J631">
        <v>29.22476</v>
      </c>
      <c r="K631">
        <v>2.2200000000000002</v>
      </c>
      <c r="L631">
        <v>8.0247530000000005</v>
      </c>
      <c r="M631">
        <v>4.1399999999999997</v>
      </c>
      <c r="N631">
        <v>143327</v>
      </c>
      <c r="O631">
        <v>26011700700</v>
      </c>
      <c r="AA631" s="25" t="s">
        <v>1077</v>
      </c>
    </row>
    <row r="632" spans="1:27">
      <c r="A632" t="s">
        <v>217</v>
      </c>
      <c r="B632">
        <v>137.02000427246094</v>
      </c>
      <c r="C632">
        <v>154.25</v>
      </c>
      <c r="D632">
        <v>154.96</v>
      </c>
      <c r="E632">
        <v>111.08</v>
      </c>
      <c r="F632">
        <v>148.80000000000001</v>
      </c>
      <c r="G632">
        <v>150</v>
      </c>
      <c r="H632">
        <v>9.8409999999999993</v>
      </c>
      <c r="I632">
        <v>0.78462892792896233</v>
      </c>
      <c r="J632">
        <v>13.072034</v>
      </c>
      <c r="K632">
        <v>1.2</v>
      </c>
      <c r="L632">
        <v>1.6597443999999999</v>
      </c>
      <c r="M632">
        <v>1.42</v>
      </c>
      <c r="N632">
        <v>213544</v>
      </c>
      <c r="O632">
        <v>40300897500</v>
      </c>
      <c r="AA632" s="25" t="s">
        <v>1078</v>
      </c>
    </row>
    <row r="633" spans="1:27">
      <c r="A633" t="s">
        <v>739</v>
      </c>
      <c r="B633">
        <v>69.800003051757812</v>
      </c>
      <c r="C633">
        <v>79.879997253417898</v>
      </c>
      <c r="D633">
        <v>84.3</v>
      </c>
      <c r="E633">
        <v>49.77</v>
      </c>
      <c r="F633">
        <v>80.239999999999995</v>
      </c>
      <c r="G633">
        <v>87.54</v>
      </c>
      <c r="H633">
        <v>5.5979999999999999</v>
      </c>
      <c r="I633">
        <v>0.45793137135181339</v>
      </c>
      <c r="J633">
        <v>12.0482645</v>
      </c>
      <c r="K633">
        <v>2.5</v>
      </c>
      <c r="L633">
        <v>2.1710061999999999</v>
      </c>
      <c r="M633">
        <v>1.03</v>
      </c>
      <c r="N633">
        <v>1284436</v>
      </c>
      <c r="O633">
        <v>23548943520</v>
      </c>
      <c r="AA633" s="25" t="s">
        <v>1079</v>
      </c>
    </row>
    <row r="634" spans="1:27">
      <c r="A634" t="s">
        <v>740</v>
      </c>
      <c r="B634">
        <v>267.32000732421875</v>
      </c>
      <c r="C634">
        <v>292.05999755859301</v>
      </c>
      <c r="D634">
        <v>294.91000000000003</v>
      </c>
      <c r="E634">
        <v>177.36</v>
      </c>
      <c r="F634">
        <v>276.58999999999997</v>
      </c>
      <c r="G634">
        <v>251.14</v>
      </c>
      <c r="H634">
        <v>9.6189999999999998</v>
      </c>
      <c r="I634">
        <v>0.6445774605164708</v>
      </c>
      <c r="J634">
        <v>22.852896000000001</v>
      </c>
      <c r="K634">
        <v>1.63</v>
      </c>
      <c r="M634">
        <v>3.33</v>
      </c>
      <c r="N634">
        <v>178998</v>
      </c>
      <c r="O634">
        <v>11554127248</v>
      </c>
      <c r="AA634" s="25" t="s">
        <v>1080</v>
      </c>
    </row>
    <row r="635" spans="1:27">
      <c r="A635" t="s">
        <v>218</v>
      </c>
      <c r="B635">
        <v>707.010009765625</v>
      </c>
      <c r="C635">
        <v>761.14001464843705</v>
      </c>
      <c r="D635">
        <v>760.59</v>
      </c>
      <c r="E635">
        <v>383.2</v>
      </c>
      <c r="F635">
        <v>713.79</v>
      </c>
      <c r="G635">
        <v>698.46</v>
      </c>
      <c r="H635">
        <v>7.3170000000000002</v>
      </c>
      <c r="J635">
        <v>45.252082999999999</v>
      </c>
      <c r="K635">
        <v>1.82</v>
      </c>
      <c r="L635">
        <v>14.220537</v>
      </c>
      <c r="M635">
        <v>4.58</v>
      </c>
      <c r="N635">
        <v>224496</v>
      </c>
      <c r="O635">
        <v>21093929504</v>
      </c>
      <c r="AA635" s="25" t="s">
        <v>1081</v>
      </c>
    </row>
    <row r="636" spans="1:27">
      <c r="A636" t="s">
        <v>741</v>
      </c>
      <c r="B636">
        <v>246.98500061035156</v>
      </c>
      <c r="C636">
        <v>361.17498779296801</v>
      </c>
      <c r="D636">
        <v>361.78</v>
      </c>
      <c r="E636">
        <v>172.09</v>
      </c>
      <c r="F636">
        <v>312.42</v>
      </c>
      <c r="G636">
        <v>297.44</v>
      </c>
      <c r="H636">
        <v>4.6879999999999997</v>
      </c>
      <c r="I636">
        <v>0.51494130910537839</v>
      </c>
      <c r="J636">
        <v>60.296326000000001</v>
      </c>
      <c r="K636">
        <v>5.18</v>
      </c>
      <c r="L636">
        <v>21.574280000000002</v>
      </c>
      <c r="M636">
        <v>29.97</v>
      </c>
      <c r="N636">
        <v>83088</v>
      </c>
      <c r="O636">
        <v>13615394562.5</v>
      </c>
      <c r="AA636" s="25" t="s">
        <v>1082</v>
      </c>
    </row>
    <row r="637" spans="1:27">
      <c r="A637" t="s">
        <v>742</v>
      </c>
      <c r="B637">
        <v>193.58000183105469</v>
      </c>
      <c r="C637">
        <v>209.91000366210901</v>
      </c>
      <c r="D637">
        <v>218.79</v>
      </c>
      <c r="E637">
        <v>138.51</v>
      </c>
      <c r="F637">
        <v>205.75</v>
      </c>
      <c r="G637">
        <v>204.4</v>
      </c>
      <c r="H637">
        <v>3.0289999999999999</v>
      </c>
      <c r="I637">
        <v>0.85312301209442931</v>
      </c>
      <c r="J637">
        <v>49.507080000000002</v>
      </c>
      <c r="K637">
        <v>2.63</v>
      </c>
      <c r="L637">
        <v>17.350802999999999</v>
      </c>
      <c r="M637">
        <v>16.149999999999999</v>
      </c>
      <c r="N637">
        <v>406033</v>
      </c>
      <c r="O637">
        <v>92785049609.279999</v>
      </c>
      <c r="AA637" s="25" t="s">
        <v>1083</v>
      </c>
    </row>
    <row r="638" spans="1:27">
      <c r="A638" t="s">
        <v>743</v>
      </c>
      <c r="B638">
        <v>64.444999694824219</v>
      </c>
      <c r="C638">
        <v>81.949996948242102</v>
      </c>
      <c r="D638">
        <v>82.75</v>
      </c>
      <c r="E638">
        <v>50.33</v>
      </c>
      <c r="F638">
        <v>77.849999999999994</v>
      </c>
      <c r="G638">
        <v>80.900000000000006</v>
      </c>
      <c r="H638">
        <v>4.4260000000000002</v>
      </c>
      <c r="I638">
        <v>0.37444872826117104</v>
      </c>
      <c r="J638">
        <v>15.974658</v>
      </c>
      <c r="K638">
        <v>1.71</v>
      </c>
      <c r="L638">
        <v>3.5825136</v>
      </c>
      <c r="M638">
        <v>1.44</v>
      </c>
      <c r="N638">
        <v>158001</v>
      </c>
      <c r="O638">
        <v>11818173400</v>
      </c>
      <c r="AA638" s="25" t="s">
        <v>1084</v>
      </c>
    </row>
    <row r="639" spans="1:27">
      <c r="A639" t="s">
        <v>744</v>
      </c>
      <c r="B639">
        <v>114.04000091552734</v>
      </c>
      <c r="C639">
        <v>132.02999877929599</v>
      </c>
      <c r="D639">
        <v>132.06</v>
      </c>
      <c r="E639">
        <v>70.41</v>
      </c>
      <c r="F639">
        <v>122.81</v>
      </c>
      <c r="G639">
        <v>127.39</v>
      </c>
      <c r="H639">
        <v>0.48599999999999999</v>
      </c>
      <c r="J639">
        <v>24.137111999999998</v>
      </c>
      <c r="K639">
        <v>1.83</v>
      </c>
      <c r="L639">
        <v>3.8728696999999999</v>
      </c>
      <c r="M639">
        <v>11.93</v>
      </c>
      <c r="N639">
        <v>368284</v>
      </c>
      <c r="O639">
        <v>0</v>
      </c>
      <c r="AA639" s="25" t="s">
        <v>1085</v>
      </c>
    </row>
    <row r="640" spans="1:27">
      <c r="A640" t="s">
        <v>187</v>
      </c>
      <c r="B640">
        <v>74.277702331542969</v>
      </c>
      <c r="C640">
        <v>89.75</v>
      </c>
      <c r="D640">
        <v>90.34</v>
      </c>
      <c r="E640">
        <v>50.21</v>
      </c>
      <c r="F640">
        <v>81.459999999999994</v>
      </c>
      <c r="G640">
        <v>81.239999999999995</v>
      </c>
      <c r="H640">
        <v>2.3149999999999999</v>
      </c>
      <c r="I640">
        <v>0.36971598414795243</v>
      </c>
      <c r="J640">
        <v>29.045310000000001</v>
      </c>
      <c r="K640">
        <v>2.48</v>
      </c>
      <c r="M640">
        <v>4.5</v>
      </c>
      <c r="N640">
        <v>1899747</v>
      </c>
      <c r="O640">
        <v>108705200000</v>
      </c>
      <c r="AA640" s="25" t="s">
        <v>1086</v>
      </c>
    </row>
    <row r="641" spans="1:27">
      <c r="A641" t="s">
        <v>745</v>
      </c>
      <c r="B641">
        <v>72.669998168945313</v>
      </c>
      <c r="C641">
        <v>75.639999389648395</v>
      </c>
      <c r="D641">
        <v>77.77</v>
      </c>
      <c r="E641">
        <v>59.94</v>
      </c>
      <c r="F641">
        <v>75.150000000000006</v>
      </c>
      <c r="G641">
        <v>77.22</v>
      </c>
      <c r="H641">
        <v>3.4780000000000002</v>
      </c>
      <c r="I641">
        <v>0.47231848833067142</v>
      </c>
      <c r="J641">
        <v>21.488636</v>
      </c>
      <c r="K641">
        <v>4.79</v>
      </c>
      <c r="L641">
        <v>2.4110672000000002</v>
      </c>
      <c r="M641">
        <v>4.76</v>
      </c>
      <c r="N641">
        <v>281613</v>
      </c>
      <c r="O641">
        <v>18576956474.880001</v>
      </c>
      <c r="AA641" s="25" t="s">
        <v>1087</v>
      </c>
    </row>
    <row r="642" spans="1:27">
      <c r="A642" t="s">
        <v>746</v>
      </c>
      <c r="B642">
        <v>77.94000244140625</v>
      </c>
      <c r="C642">
        <v>84.949996948242102</v>
      </c>
      <c r="D642">
        <v>86.41</v>
      </c>
      <c r="E642">
        <v>62.12</v>
      </c>
      <c r="F642">
        <v>82.62</v>
      </c>
      <c r="G642">
        <v>80.5</v>
      </c>
      <c r="H642">
        <v>3.1280000000000001</v>
      </c>
      <c r="I642">
        <v>1.5990298054946592</v>
      </c>
      <c r="J642">
        <v>43.341835000000003</v>
      </c>
      <c r="L642">
        <v>2.055358</v>
      </c>
      <c r="M642">
        <v>20.28</v>
      </c>
      <c r="N642">
        <v>438881</v>
      </c>
      <c r="O642">
        <v>9106215250</v>
      </c>
      <c r="AA642" s="25" t="s">
        <v>1088</v>
      </c>
    </row>
    <row r="643" spans="1:27">
      <c r="A643" t="s">
        <v>145</v>
      </c>
      <c r="B643">
        <v>49.597000122070313</v>
      </c>
      <c r="C643">
        <v>55.970001220703097</v>
      </c>
      <c r="D643">
        <v>57.18</v>
      </c>
      <c r="E643">
        <v>41.45</v>
      </c>
      <c r="F643">
        <v>53.58</v>
      </c>
      <c r="G643">
        <v>52.27</v>
      </c>
      <c r="H643">
        <v>4.0860000000000003</v>
      </c>
      <c r="I643">
        <v>0.26039928445802035</v>
      </c>
      <c r="J643">
        <v>12.577529</v>
      </c>
      <c r="K643">
        <v>3.87</v>
      </c>
      <c r="L643">
        <v>1.6039547999999999</v>
      </c>
      <c r="M643">
        <v>2.08</v>
      </c>
      <c r="N643">
        <v>1152394</v>
      </c>
      <c r="O643">
        <v>41913133604.479996</v>
      </c>
      <c r="AA643" s="25" t="s">
        <v>1089</v>
      </c>
    </row>
    <row r="644" spans="1:27">
      <c r="A644" t="s">
        <v>134</v>
      </c>
      <c r="B644">
        <v>123.73000335693359</v>
      </c>
      <c r="C644">
        <v>128.67999267578099</v>
      </c>
      <c r="D644">
        <v>132.09</v>
      </c>
      <c r="E644">
        <v>104.81</v>
      </c>
      <c r="F644">
        <v>128.16</v>
      </c>
      <c r="G644">
        <v>128.93</v>
      </c>
      <c r="H644">
        <v>6.3689999999999998</v>
      </c>
      <c r="I644">
        <v>0.93880313516581881</v>
      </c>
      <c r="J644">
        <v>19.585995</v>
      </c>
      <c r="K644">
        <v>5.21</v>
      </c>
      <c r="L644">
        <v>2.2357353999999998</v>
      </c>
      <c r="M644">
        <v>2.78</v>
      </c>
      <c r="N644">
        <v>187912</v>
      </c>
      <c r="O644">
        <v>23575720160</v>
      </c>
      <c r="AA644" s="25" t="s">
        <v>1090</v>
      </c>
    </row>
    <row r="645" spans="1:27">
      <c r="A645" t="s">
        <v>747</v>
      </c>
      <c r="B645">
        <v>86.290000915527344</v>
      </c>
      <c r="C645">
        <v>89.050003051757798</v>
      </c>
      <c r="D645">
        <v>90</v>
      </c>
      <c r="E645">
        <v>81.95</v>
      </c>
      <c r="F645">
        <v>88.27</v>
      </c>
      <c r="N645">
        <v>585634</v>
      </c>
      <c r="AA645" s="25" t="s">
        <v>1091</v>
      </c>
    </row>
    <row r="646" spans="1:27">
      <c r="A646" t="s">
        <v>748</v>
      </c>
      <c r="B646">
        <v>35.119998931884766</v>
      </c>
      <c r="C646">
        <v>46.261299133300703</v>
      </c>
      <c r="D646">
        <v>47.93</v>
      </c>
      <c r="E646">
        <v>26.88</v>
      </c>
      <c r="F646">
        <v>42.5</v>
      </c>
      <c r="G646">
        <v>49.5</v>
      </c>
      <c r="H646">
        <v>2.4340000000000002</v>
      </c>
      <c r="I646">
        <v>1.1084333047007022</v>
      </c>
      <c r="J646">
        <v>15.2677555</v>
      </c>
      <c r="K646">
        <v>2.21</v>
      </c>
      <c r="L646">
        <v>4.8234076000000004</v>
      </c>
      <c r="M646">
        <v>6.85</v>
      </c>
      <c r="N646">
        <v>1630722</v>
      </c>
      <c r="O646">
        <v>30479996945.619198</v>
      </c>
      <c r="AA646" s="25" t="s">
        <v>1092</v>
      </c>
    </row>
    <row r="647" spans="1:27">
      <c r="A647" t="s">
        <v>116</v>
      </c>
      <c r="B647">
        <v>122.09999847412109</v>
      </c>
      <c r="C647">
        <v>133.29010009765599</v>
      </c>
      <c r="D647">
        <v>135.24</v>
      </c>
      <c r="E647">
        <v>104.53</v>
      </c>
      <c r="F647">
        <v>130.94999999999999</v>
      </c>
      <c r="G647">
        <v>133</v>
      </c>
      <c r="H647">
        <v>9.0329999999999995</v>
      </c>
      <c r="J647">
        <v>22.326650000000001</v>
      </c>
      <c r="K647">
        <v>6.44</v>
      </c>
      <c r="L647">
        <v>13.365095999999999</v>
      </c>
      <c r="M647">
        <v>3.32</v>
      </c>
      <c r="N647">
        <v>1706337</v>
      </c>
      <c r="O647">
        <v>186848732247.2832</v>
      </c>
      <c r="AA647" s="25" t="s">
        <v>1093</v>
      </c>
    </row>
    <row r="648" spans="1:27">
      <c r="A648" t="s">
        <v>749</v>
      </c>
      <c r="B648">
        <v>41.459999084472656</v>
      </c>
      <c r="C648">
        <v>43.314998626708899</v>
      </c>
      <c r="D648">
        <v>44.11</v>
      </c>
      <c r="E648">
        <v>34.299999999999997</v>
      </c>
      <c r="F648">
        <v>42.77</v>
      </c>
      <c r="G648">
        <v>46.25</v>
      </c>
      <c r="H648">
        <v>0.16400000000000001</v>
      </c>
      <c r="I648">
        <v>0.38386127957854382</v>
      </c>
      <c r="J648">
        <v>17.465724999999999</v>
      </c>
      <c r="K648">
        <v>-2.61</v>
      </c>
      <c r="L648">
        <v>3.3308979999999999</v>
      </c>
      <c r="M648">
        <v>3.94</v>
      </c>
      <c r="N648">
        <v>779441</v>
      </c>
      <c r="O648">
        <v>23019409536.959999</v>
      </c>
      <c r="AA648" s="25" t="s">
        <v>1094</v>
      </c>
    </row>
    <row r="649" spans="1:27">
      <c r="A649" t="s">
        <v>220</v>
      </c>
      <c r="B649">
        <v>55.090000152587891</v>
      </c>
      <c r="C649">
        <v>58.099998474121001</v>
      </c>
      <c r="D649">
        <v>59.34</v>
      </c>
      <c r="E649">
        <v>46.25</v>
      </c>
      <c r="F649">
        <v>57.32</v>
      </c>
      <c r="G649">
        <v>58.25</v>
      </c>
      <c r="H649">
        <v>2.2109999999999999</v>
      </c>
      <c r="I649">
        <v>0.38061139610290018</v>
      </c>
      <c r="J649">
        <v>21.679103999999999</v>
      </c>
      <c r="K649">
        <v>3.33</v>
      </c>
      <c r="L649">
        <v>3.3928986000000001</v>
      </c>
      <c r="M649">
        <v>4.13</v>
      </c>
      <c r="N649">
        <v>338932</v>
      </c>
      <c r="O649">
        <v>16486106470.4</v>
      </c>
      <c r="AA649" s="25" t="s">
        <v>1095</v>
      </c>
    </row>
    <row r="650" spans="1:27">
      <c r="A650" t="s">
        <v>750</v>
      </c>
      <c r="B650">
        <v>84.269996643066406</v>
      </c>
      <c r="C650">
        <v>135.58999633789</v>
      </c>
      <c r="D650">
        <v>138.27000000000001</v>
      </c>
      <c r="E650">
        <v>41.88</v>
      </c>
      <c r="F650">
        <v>119.3</v>
      </c>
      <c r="G650">
        <v>121.41</v>
      </c>
      <c r="H650">
        <v>-1.3819999999999999</v>
      </c>
      <c r="J650">
        <v>-753.27769999999998</v>
      </c>
      <c r="K650">
        <v>-12.01</v>
      </c>
      <c r="L650">
        <v>64.628209999999996</v>
      </c>
      <c r="M650">
        <v>35.46</v>
      </c>
      <c r="N650">
        <v>482302</v>
      </c>
      <c r="O650">
        <v>14086173920</v>
      </c>
      <c r="AA650" s="25" t="s">
        <v>1096</v>
      </c>
    </row>
    <row r="651" spans="1:27">
      <c r="A651" t="s">
        <v>751</v>
      </c>
      <c r="B651">
        <v>207.82000732421875</v>
      </c>
      <c r="C651">
        <v>244.73710632324199</v>
      </c>
      <c r="D651">
        <v>241.2</v>
      </c>
      <c r="E651">
        <v>167.48</v>
      </c>
      <c r="F651">
        <v>229.95</v>
      </c>
      <c r="G651">
        <v>244.77</v>
      </c>
      <c r="H651">
        <v>12.458</v>
      </c>
      <c r="I651">
        <v>0.6280193236714976</v>
      </c>
      <c r="J651">
        <v>17.114483</v>
      </c>
      <c r="K651">
        <v>2.76</v>
      </c>
      <c r="L651">
        <v>6.5131230000000002</v>
      </c>
      <c r="N651">
        <v>461605</v>
      </c>
      <c r="O651">
        <v>35462405790</v>
      </c>
      <c r="AA651" s="25" t="s">
        <v>1097</v>
      </c>
    </row>
    <row r="652" spans="1:27">
      <c r="A652" t="s">
        <v>752</v>
      </c>
      <c r="B652">
        <v>183.11000061035156</v>
      </c>
      <c r="D652">
        <v>189.4</v>
      </c>
      <c r="E652">
        <v>115.31</v>
      </c>
      <c r="F652">
        <v>185.54</v>
      </c>
      <c r="G652">
        <v>189.3</v>
      </c>
      <c r="AA652" s="25" t="s">
        <v>1098</v>
      </c>
    </row>
    <row r="653" spans="1:27">
      <c r="A653" t="s">
        <v>753</v>
      </c>
      <c r="B653">
        <v>55.669998168945313</v>
      </c>
      <c r="C653">
        <v>57.445098876953097</v>
      </c>
      <c r="D653">
        <v>57.65</v>
      </c>
      <c r="E653">
        <v>54.06</v>
      </c>
      <c r="N653">
        <v>455957</v>
      </c>
      <c r="AA653" s="25" t="s">
        <v>1099</v>
      </c>
    </row>
    <row r="654" spans="1:27">
      <c r="A654" t="s">
        <v>754</v>
      </c>
      <c r="B654">
        <v>177.8699951171875</v>
      </c>
      <c r="C654">
        <v>204.19999694824199</v>
      </c>
      <c r="D654">
        <v>205.1</v>
      </c>
      <c r="E654">
        <v>145.94999999999999</v>
      </c>
      <c r="F654">
        <v>193.44</v>
      </c>
      <c r="G654">
        <v>193.67</v>
      </c>
      <c r="H654">
        <v>11.12</v>
      </c>
      <c r="I654">
        <v>1.6586919631679973</v>
      </c>
      <c r="J654">
        <v>25.782827000000001</v>
      </c>
      <c r="K654">
        <v>2.41</v>
      </c>
      <c r="L654">
        <v>2.1694323999999998</v>
      </c>
      <c r="M654">
        <v>6.66</v>
      </c>
      <c r="N654">
        <v>304232</v>
      </c>
      <c r="O654">
        <v>58723019200</v>
      </c>
      <c r="AA654" s="25" t="s">
        <v>1100</v>
      </c>
    </row>
    <row r="655" spans="1:27">
      <c r="A655" t="s">
        <v>755</v>
      </c>
      <c r="B655">
        <v>190.13999938964844</v>
      </c>
      <c r="C655">
        <v>227.57000732421801</v>
      </c>
      <c r="D655">
        <v>231.45</v>
      </c>
      <c r="E655">
        <v>148.44</v>
      </c>
      <c r="F655">
        <v>216.02</v>
      </c>
      <c r="G655">
        <v>224.58</v>
      </c>
      <c r="H655">
        <v>7.6740000000000004</v>
      </c>
      <c r="I655">
        <v>1.0975183583567518</v>
      </c>
      <c r="J655">
        <v>24.211172000000001</v>
      </c>
      <c r="K655">
        <v>2.2999999999999998</v>
      </c>
      <c r="L655">
        <v>4.4868207</v>
      </c>
      <c r="M655">
        <v>5.74</v>
      </c>
      <c r="N655">
        <v>168978</v>
      </c>
      <c r="O655">
        <v>50098966984.32</v>
      </c>
      <c r="AA655" s="25" t="s">
        <v>1101</v>
      </c>
    </row>
    <row r="656" spans="1:27">
      <c r="A656" t="s">
        <v>756</v>
      </c>
      <c r="B656">
        <v>24.295000076293945</v>
      </c>
      <c r="C656">
        <v>27.9699993133544</v>
      </c>
      <c r="D656">
        <v>28.17</v>
      </c>
      <c r="E656">
        <v>19.21</v>
      </c>
      <c r="F656">
        <v>26.34</v>
      </c>
      <c r="G656">
        <v>28.25</v>
      </c>
      <c r="H656">
        <v>0.06</v>
      </c>
      <c r="I656">
        <v>0.12945936018774631</v>
      </c>
      <c r="J656">
        <v>139.84998999999999</v>
      </c>
      <c r="K656">
        <v>56.68</v>
      </c>
      <c r="L656">
        <v>1.8039342</v>
      </c>
      <c r="M656">
        <v>13.64</v>
      </c>
      <c r="N656">
        <v>909986</v>
      </c>
      <c r="O656">
        <v>14683998493.76</v>
      </c>
      <c r="AA656" s="25" t="s">
        <v>1102</v>
      </c>
    </row>
    <row r="657" spans="1:27">
      <c r="A657" t="s">
        <v>757</v>
      </c>
      <c r="B657">
        <v>45.830001831054688</v>
      </c>
      <c r="C657">
        <v>50.310001373291001</v>
      </c>
      <c r="D657">
        <v>51.36</v>
      </c>
      <c r="E657">
        <v>34.58</v>
      </c>
      <c r="F657">
        <v>48.95</v>
      </c>
      <c r="G657">
        <v>54.51</v>
      </c>
      <c r="H657">
        <v>2.78</v>
      </c>
      <c r="I657">
        <v>0.49719177420278432</v>
      </c>
      <c r="J657">
        <v>17.46875</v>
      </c>
      <c r="K657">
        <v>3.94</v>
      </c>
      <c r="L657">
        <v>2.5557531999999998</v>
      </c>
      <c r="N657">
        <v>256846</v>
      </c>
      <c r="O657">
        <v>46445438557.440002</v>
      </c>
      <c r="AA657" s="25" t="s">
        <v>1103</v>
      </c>
    </row>
    <row r="658" spans="1:27">
      <c r="A658" t="s">
        <v>758</v>
      </c>
      <c r="B658">
        <v>51.330001831054687</v>
      </c>
      <c r="C658">
        <v>57.034999847412102</v>
      </c>
      <c r="D658">
        <v>58.35</v>
      </c>
      <c r="E658">
        <v>0</v>
      </c>
      <c r="F658">
        <v>56.43</v>
      </c>
      <c r="G658">
        <v>57.47</v>
      </c>
      <c r="H658">
        <v>1.7010000000000001</v>
      </c>
      <c r="I658">
        <v>0.28714018591872759</v>
      </c>
      <c r="J658">
        <v>18.106348000000001</v>
      </c>
      <c r="K658">
        <v>1.57</v>
      </c>
      <c r="L658">
        <v>3.4638042000000002</v>
      </c>
      <c r="N658">
        <v>507041</v>
      </c>
      <c r="O658">
        <v>26616580941.279999</v>
      </c>
      <c r="AA658" s="25" t="s">
        <v>1104</v>
      </c>
    </row>
    <row r="659" spans="1:27">
      <c r="A659" t="s">
        <v>759</v>
      </c>
      <c r="B659">
        <v>58.569999694824219</v>
      </c>
      <c r="C659">
        <v>60.314998626708899</v>
      </c>
      <c r="D659">
        <v>61.63</v>
      </c>
      <c r="E659">
        <v>49.23</v>
      </c>
      <c r="F659">
        <v>59.85</v>
      </c>
      <c r="G659">
        <v>64.209999999999994</v>
      </c>
      <c r="H659">
        <v>3.11</v>
      </c>
      <c r="I659">
        <v>0.47088616122078514</v>
      </c>
      <c r="J659">
        <v>17.232856999999999</v>
      </c>
      <c r="K659">
        <v>3.81</v>
      </c>
      <c r="L659">
        <v>2.0520190999999999</v>
      </c>
      <c r="M659">
        <v>4.71</v>
      </c>
      <c r="N659">
        <v>603321</v>
      </c>
      <c r="O659">
        <v>30485011415.039997</v>
      </c>
      <c r="AA659" s="25" t="s">
        <v>1105</v>
      </c>
    </row>
    <row r="660" spans="1:27">
      <c r="A660" t="s">
        <v>138</v>
      </c>
      <c r="B660">
        <v>113.90000152587891</v>
      </c>
      <c r="C660">
        <v>139.41000366210901</v>
      </c>
      <c r="D660">
        <v>139.34</v>
      </c>
      <c r="E660">
        <v>90.52</v>
      </c>
      <c r="F660">
        <v>133.27000000000001</v>
      </c>
      <c r="G660">
        <v>124.64</v>
      </c>
      <c r="H660">
        <v>5.3780000000000001</v>
      </c>
      <c r="I660">
        <v>0.99019699364880676</v>
      </c>
      <c r="J660">
        <v>23.234999999999999</v>
      </c>
      <c r="K660">
        <v>3.13</v>
      </c>
      <c r="L660">
        <v>20.558914000000001</v>
      </c>
      <c r="M660">
        <v>4.22</v>
      </c>
      <c r="N660">
        <v>482603</v>
      </c>
      <c r="O660">
        <v>20620550214.720001</v>
      </c>
      <c r="AA660" s="25" t="s">
        <v>1106</v>
      </c>
    </row>
    <row r="661" spans="1:27">
      <c r="A661" t="s">
        <v>130</v>
      </c>
      <c r="B661">
        <v>85.779998779296875</v>
      </c>
      <c r="C661">
        <v>108.150001525878</v>
      </c>
      <c r="D661">
        <v>108.5</v>
      </c>
      <c r="E661">
        <v>69.680000000000007</v>
      </c>
      <c r="F661">
        <v>101.54</v>
      </c>
      <c r="G661">
        <v>96.94</v>
      </c>
      <c r="H661">
        <v>6.1559999999999997</v>
      </c>
      <c r="I661">
        <v>0.52073760950805614</v>
      </c>
      <c r="J661">
        <v>29.150943999999999</v>
      </c>
      <c r="K661">
        <v>4.92</v>
      </c>
      <c r="L661">
        <v>2.0451967999999998</v>
      </c>
      <c r="M661">
        <v>2.79</v>
      </c>
      <c r="N661">
        <v>162327</v>
      </c>
      <c r="O661">
        <v>17653324500</v>
      </c>
      <c r="AA661" s="25" t="s">
        <v>1107</v>
      </c>
    </row>
    <row r="662" spans="1:27">
      <c r="A662" t="s">
        <v>760</v>
      </c>
      <c r="B662">
        <v>76.669998168945313</v>
      </c>
      <c r="C662">
        <v>84.190002441406193</v>
      </c>
      <c r="D662">
        <v>86.91</v>
      </c>
      <c r="E662">
        <v>60.74</v>
      </c>
      <c r="F662">
        <v>81.489999999999995</v>
      </c>
      <c r="G662">
        <v>81.93</v>
      </c>
      <c r="H662">
        <v>1.579</v>
      </c>
      <c r="I662">
        <v>0.89347232124121045</v>
      </c>
      <c r="J662">
        <v>43.396908000000003</v>
      </c>
      <c r="K662">
        <v>2.87</v>
      </c>
      <c r="L662">
        <v>2.254264</v>
      </c>
      <c r="M662">
        <v>10.08</v>
      </c>
      <c r="N662">
        <v>384858</v>
      </c>
      <c r="O662">
        <v>32301598923.52</v>
      </c>
      <c r="AA662" s="25" t="s">
        <v>1108</v>
      </c>
    </row>
    <row r="663" spans="1:27">
      <c r="A663" t="s">
        <v>129</v>
      </c>
      <c r="B663">
        <v>70.580001831054688</v>
      </c>
      <c r="C663">
        <v>76.800003051757798</v>
      </c>
      <c r="D663">
        <v>78.09</v>
      </c>
      <c r="E663">
        <v>57.49</v>
      </c>
      <c r="F663">
        <v>75.12</v>
      </c>
      <c r="G663">
        <v>77.150000000000006</v>
      </c>
      <c r="H663">
        <v>3.37</v>
      </c>
      <c r="J663">
        <v>20.983606000000002</v>
      </c>
      <c r="K663">
        <v>3.98</v>
      </c>
      <c r="L663">
        <v>2.0942980000000002</v>
      </c>
      <c r="M663">
        <v>4.67</v>
      </c>
      <c r="N663">
        <v>493759</v>
      </c>
      <c r="O663">
        <v>0</v>
      </c>
      <c r="AA663" s="25" t="s">
        <v>1109</v>
      </c>
    </row>
    <row r="664" spans="1:27">
      <c r="A664" t="s">
        <v>124</v>
      </c>
      <c r="B664">
        <v>103.75</v>
      </c>
      <c r="C664">
        <v>114.73999786376901</v>
      </c>
      <c r="D664">
        <v>119.3</v>
      </c>
      <c r="E664">
        <v>85.88</v>
      </c>
      <c r="F664">
        <v>114.3</v>
      </c>
      <c r="G664">
        <v>116</v>
      </c>
      <c r="H664">
        <v>3.173</v>
      </c>
      <c r="I664">
        <v>0.45424579332942044</v>
      </c>
      <c r="J664">
        <v>29.420511000000001</v>
      </c>
      <c r="K664">
        <v>3.94</v>
      </c>
      <c r="L664">
        <v>3.4915707</v>
      </c>
      <c r="M664">
        <v>8.5500000000000007</v>
      </c>
      <c r="N664">
        <v>424422</v>
      </c>
      <c r="O664">
        <v>20712750977.919998</v>
      </c>
      <c r="AA664" s="25" t="s">
        <v>275</v>
      </c>
    </row>
    <row r="665" spans="1:27">
      <c r="A665" t="s">
        <v>213</v>
      </c>
      <c r="B665">
        <v>93.985000610351563</v>
      </c>
      <c r="C665">
        <v>104.26999664306599</v>
      </c>
      <c r="D665">
        <v>105.55</v>
      </c>
      <c r="E665">
        <v>77.59</v>
      </c>
      <c r="F665">
        <v>100.11</v>
      </c>
      <c r="G665">
        <v>103.97</v>
      </c>
      <c r="H665">
        <v>5.2149999999999999</v>
      </c>
      <c r="I665">
        <v>0.90872760970062028</v>
      </c>
      <c r="J665">
        <v>18.98725</v>
      </c>
      <c r="K665">
        <v>-4.24</v>
      </c>
      <c r="L665">
        <v>2.2069314000000002</v>
      </c>
      <c r="M665">
        <v>3.58</v>
      </c>
      <c r="N665">
        <v>449277</v>
      </c>
      <c r="O665">
        <v>19797886240</v>
      </c>
      <c r="AA665" s="25" t="s">
        <v>1110</v>
      </c>
    </row>
    <row r="666" spans="1:27">
      <c r="A666" t="s">
        <v>761</v>
      </c>
      <c r="B666">
        <v>55.650001525878906</v>
      </c>
      <c r="C666">
        <v>60.759998321533203</v>
      </c>
      <c r="D666">
        <v>61.97</v>
      </c>
      <c r="E666">
        <v>44.54</v>
      </c>
      <c r="F666">
        <v>59.05</v>
      </c>
      <c r="G666">
        <v>59</v>
      </c>
      <c r="H666">
        <v>2.5070000000000001</v>
      </c>
      <c r="I666">
        <v>0.36763188634681071</v>
      </c>
      <c r="J666">
        <v>21.774194999999999</v>
      </c>
      <c r="K666">
        <v>3.74</v>
      </c>
      <c r="L666">
        <v>2.5360049999999998</v>
      </c>
      <c r="M666">
        <v>4.3099999999999996</v>
      </c>
      <c r="N666">
        <v>826590</v>
      </c>
      <c r="O666">
        <v>30901155264</v>
      </c>
      <c r="AA666" s="25" t="s">
        <v>1111</v>
      </c>
    </row>
    <row r="667" spans="1:27">
      <c r="A667" t="s">
        <v>156</v>
      </c>
      <c r="B667">
        <v>46.740001678466797</v>
      </c>
      <c r="C667">
        <v>49.610000610351499</v>
      </c>
      <c r="D667">
        <v>50.6</v>
      </c>
      <c r="E667">
        <v>40.68</v>
      </c>
      <c r="F667">
        <v>48.66</v>
      </c>
      <c r="G667">
        <v>49</v>
      </c>
      <c r="H667">
        <v>2.198</v>
      </c>
      <c r="I667">
        <v>0.35257841394475009</v>
      </c>
      <c r="J667">
        <v>20.5</v>
      </c>
      <c r="K667">
        <v>4.45</v>
      </c>
      <c r="L667">
        <v>2.5152100000000002</v>
      </c>
      <c r="M667">
        <v>5.05</v>
      </c>
      <c r="N667">
        <v>147695</v>
      </c>
      <c r="O667">
        <v>11777116340</v>
      </c>
      <c r="AA667" s="25" t="s">
        <v>1112</v>
      </c>
    </row>
    <row r="668" spans="1:27">
      <c r="A668" t="s">
        <v>114</v>
      </c>
      <c r="B668">
        <v>345.45001220703125</v>
      </c>
      <c r="C668">
        <v>413.225006103515</v>
      </c>
      <c r="D668">
        <v>415.73</v>
      </c>
      <c r="E668">
        <v>271.56</v>
      </c>
      <c r="F668">
        <v>388.2</v>
      </c>
      <c r="G668">
        <v>410.62</v>
      </c>
      <c r="H668">
        <v>5.6580000000000004</v>
      </c>
      <c r="J668">
        <v>31.495809999999999</v>
      </c>
      <c r="K668">
        <v>1.19</v>
      </c>
      <c r="L668">
        <v>2.5834796</v>
      </c>
      <c r="M668">
        <v>3.95</v>
      </c>
      <c r="N668">
        <v>210883</v>
      </c>
      <c r="O668">
        <v>92317770800</v>
      </c>
      <c r="AA668" s="25" t="s">
        <v>1113</v>
      </c>
    </row>
    <row r="669" spans="1:27">
      <c r="A669" t="s">
        <v>143</v>
      </c>
      <c r="B669">
        <v>78.169998168945313</v>
      </c>
      <c r="C669">
        <v>85.870002746582003</v>
      </c>
      <c r="D669">
        <v>86.42</v>
      </c>
      <c r="E669">
        <v>63.27</v>
      </c>
      <c r="F669">
        <v>82.5</v>
      </c>
      <c r="G669">
        <v>79.92</v>
      </c>
      <c r="H669">
        <v>3.44</v>
      </c>
      <c r="I669">
        <v>0.59029029652532428</v>
      </c>
      <c r="J669">
        <v>22.959893999999998</v>
      </c>
      <c r="K669">
        <v>4.2</v>
      </c>
      <c r="L669">
        <v>2.7128549999999998</v>
      </c>
      <c r="M669">
        <v>5.05</v>
      </c>
      <c r="N669">
        <v>646655</v>
      </c>
      <c r="O669">
        <v>27086662433.920002</v>
      </c>
      <c r="AA669" s="25" t="s">
        <v>1114</v>
      </c>
    </row>
    <row r="670" spans="1:27">
      <c r="A670" t="s">
        <v>762</v>
      </c>
      <c r="B670">
        <v>92.050003051757812</v>
      </c>
      <c r="C670">
        <v>106.459999084472</v>
      </c>
      <c r="D670">
        <v>107.39</v>
      </c>
      <c r="E670">
        <v>68.760000000000005</v>
      </c>
      <c r="F670">
        <v>101.01</v>
      </c>
      <c r="G670">
        <v>109</v>
      </c>
      <c r="H670">
        <v>0.38</v>
      </c>
      <c r="J670">
        <v>42.246032999999997</v>
      </c>
      <c r="K670">
        <v>-1.28</v>
      </c>
      <c r="L670">
        <v>1.8239445999999999</v>
      </c>
      <c r="M670">
        <v>1423</v>
      </c>
      <c r="N670">
        <v>13709</v>
      </c>
      <c r="O670">
        <v>2804156400</v>
      </c>
      <c r="AA670" s="25" t="s">
        <v>1115</v>
      </c>
    </row>
    <row r="671" spans="1:27">
      <c r="A671" t="s">
        <v>763</v>
      </c>
      <c r="B671">
        <v>92.110000610351563</v>
      </c>
      <c r="C671">
        <v>107.900001525878</v>
      </c>
      <c r="D671">
        <v>108.79</v>
      </c>
      <c r="E671">
        <v>68.47</v>
      </c>
      <c r="F671">
        <v>101.71</v>
      </c>
      <c r="G671">
        <v>114.67</v>
      </c>
      <c r="H671">
        <v>0.38</v>
      </c>
      <c r="J671">
        <v>31.642230000000001</v>
      </c>
      <c r="L671">
        <v>1.8486156</v>
      </c>
      <c r="M671">
        <v>1439.94</v>
      </c>
      <c r="N671">
        <v>131047</v>
      </c>
      <c r="O671">
        <v>16469531436.800001</v>
      </c>
      <c r="AA671" s="25" t="s">
        <v>1116</v>
      </c>
    </row>
    <row r="672" spans="1:27">
      <c r="A672" t="s">
        <v>109</v>
      </c>
      <c r="B672">
        <v>190.19999694824219</v>
      </c>
      <c r="C672">
        <v>207.19999694824199</v>
      </c>
      <c r="D672">
        <v>210.82</v>
      </c>
      <c r="E672">
        <v>164.25</v>
      </c>
      <c r="F672">
        <v>202.08</v>
      </c>
      <c r="G672">
        <v>212.78</v>
      </c>
      <c r="H672">
        <v>6.0060000000000002</v>
      </c>
      <c r="I672">
        <v>1.2486036518758721</v>
      </c>
      <c r="J672">
        <v>22.844543000000002</v>
      </c>
      <c r="K672">
        <v>3.01</v>
      </c>
      <c r="L672">
        <v>2.8994026000000002</v>
      </c>
      <c r="M672">
        <v>8.44</v>
      </c>
      <c r="N672">
        <v>274163</v>
      </c>
      <c r="O672">
        <v>99235333657.599991</v>
      </c>
      <c r="AA672" s="25" t="s">
        <v>1117</v>
      </c>
    </row>
    <row r="673" spans="1:27">
      <c r="A673" t="s">
        <v>764</v>
      </c>
      <c r="B673">
        <v>84.300003051757813</v>
      </c>
      <c r="C673">
        <v>87.339996337890597</v>
      </c>
      <c r="D673">
        <v>90.51</v>
      </c>
      <c r="E673">
        <v>73.3</v>
      </c>
      <c r="F673">
        <v>87.45</v>
      </c>
      <c r="G673">
        <v>85.93</v>
      </c>
      <c r="H673">
        <v>4.3680000000000003</v>
      </c>
      <c r="I673">
        <v>0.69124351797096117</v>
      </c>
      <c r="J673">
        <v>19.111595000000001</v>
      </c>
      <c r="K673">
        <v>5.96</v>
      </c>
      <c r="L673">
        <v>1.6443255000000001</v>
      </c>
      <c r="M673">
        <v>4</v>
      </c>
      <c r="N673">
        <v>493467</v>
      </c>
      <c r="O673">
        <v>28555551678.720001</v>
      </c>
      <c r="AA673" s="25" t="s">
        <v>1118</v>
      </c>
    </row>
    <row r="674" spans="1:27">
      <c r="A674" t="s">
        <v>765</v>
      </c>
      <c r="B674">
        <v>38.270000457763672</v>
      </c>
      <c r="C674">
        <v>42.700000762939403</v>
      </c>
      <c r="D674">
        <v>43.14</v>
      </c>
      <c r="E674">
        <v>30.99</v>
      </c>
      <c r="F674">
        <v>40.909999999999997</v>
      </c>
      <c r="G674">
        <v>46.33</v>
      </c>
      <c r="H674">
        <v>1.02</v>
      </c>
      <c r="I674">
        <v>0.1511581216889562</v>
      </c>
      <c r="J674">
        <v>14.328859</v>
      </c>
      <c r="K674">
        <v>1.39</v>
      </c>
      <c r="L674">
        <v>2.9874763</v>
      </c>
      <c r="M674">
        <v>4.6399999999999997</v>
      </c>
      <c r="N674">
        <v>192836</v>
      </c>
      <c r="O674">
        <v>11507052883.200001</v>
      </c>
      <c r="AA674" s="25" t="s">
        <v>1119</v>
      </c>
    </row>
    <row r="675" spans="1:27">
      <c r="A675" t="s">
        <v>146</v>
      </c>
      <c r="B675">
        <v>108.72000122070312</v>
      </c>
      <c r="C675">
        <v>120.629997253417</v>
      </c>
      <c r="D675">
        <v>123.88</v>
      </c>
      <c r="E675">
        <v>91.21</v>
      </c>
      <c r="F675">
        <v>116.16</v>
      </c>
      <c r="G675">
        <v>119.53</v>
      </c>
      <c r="H675">
        <v>2.0539999999999998</v>
      </c>
      <c r="I675">
        <v>0.96710410891610232</v>
      </c>
      <c r="J675">
        <v>52.676856999999998</v>
      </c>
      <c r="K675">
        <v>8.07</v>
      </c>
      <c r="L675">
        <v>2.2519459999999998</v>
      </c>
      <c r="M675">
        <v>11.69</v>
      </c>
      <c r="N675">
        <v>99469</v>
      </c>
      <c r="O675">
        <v>13751337480</v>
      </c>
      <c r="AA675" s="25" t="s">
        <v>1120</v>
      </c>
    </row>
    <row r="676" spans="1:27">
      <c r="A676" t="s">
        <v>766</v>
      </c>
      <c r="C676">
        <v>98.610000610351506</v>
      </c>
      <c r="D676">
        <v>107.34</v>
      </c>
      <c r="E676">
        <v>59.94</v>
      </c>
      <c r="F676">
        <v>86.93</v>
      </c>
      <c r="G676">
        <v>84.36</v>
      </c>
      <c r="H676">
        <v>1.2E-2</v>
      </c>
      <c r="J676">
        <v>1972.2</v>
      </c>
      <c r="L676">
        <v>37.309874999999998</v>
      </c>
      <c r="M676">
        <v>67.540000000000006</v>
      </c>
      <c r="N676">
        <v>1070557</v>
      </c>
      <c r="O676">
        <v>3169719840</v>
      </c>
      <c r="AA676" s="25" t="s">
        <v>1121</v>
      </c>
    </row>
    <row r="677" spans="1:27">
      <c r="A677" t="s">
        <v>767</v>
      </c>
      <c r="C677">
        <v>60.619998931884702</v>
      </c>
      <c r="F677">
        <v>59.87</v>
      </c>
      <c r="G677">
        <v>62.78</v>
      </c>
      <c r="J677">
        <v>28.327100000000002</v>
      </c>
      <c r="K677">
        <v>4.28</v>
      </c>
      <c r="M677">
        <v>0</v>
      </c>
      <c r="N677">
        <v>374937</v>
      </c>
      <c r="O677">
        <v>29624994000</v>
      </c>
      <c r="AA677" s="25" t="s">
        <v>1122</v>
      </c>
    </row>
    <row r="678" spans="1:27">
      <c r="A678" t="s">
        <v>768</v>
      </c>
      <c r="B678">
        <v>182.64999389648437</v>
      </c>
      <c r="C678">
        <v>174.86000061035099</v>
      </c>
      <c r="D678">
        <v>198.35</v>
      </c>
      <c r="E678">
        <v>129.77000000000001</v>
      </c>
      <c r="F678">
        <v>166.29</v>
      </c>
      <c r="G678">
        <v>218.13</v>
      </c>
      <c r="H678">
        <v>3.4969999999999999</v>
      </c>
      <c r="J678">
        <v>19.986286</v>
      </c>
      <c r="K678">
        <v>51.15</v>
      </c>
      <c r="L678">
        <v>7.0521817000000002</v>
      </c>
      <c r="N678">
        <v>9867600</v>
      </c>
      <c r="O678">
        <v>452425047203.83997</v>
      </c>
      <c r="AA678" s="25" t="s">
        <v>1123</v>
      </c>
    </row>
    <row r="679" spans="1:27">
      <c r="A679" t="s">
        <v>769</v>
      </c>
      <c r="B679">
        <v>48.395099639892578</v>
      </c>
      <c r="C679">
        <v>45.634998321533203</v>
      </c>
      <c r="D679">
        <v>59.53</v>
      </c>
      <c r="E679">
        <v>43.02</v>
      </c>
      <c r="F679">
        <v>46.34</v>
      </c>
      <c r="G679">
        <v>51.12</v>
      </c>
      <c r="H679">
        <v>4.5199999999999996</v>
      </c>
      <c r="I679">
        <v>0.50975225529527879</v>
      </c>
      <c r="J679">
        <v>9.1636539999999993</v>
      </c>
      <c r="K679">
        <v>1.1599999999999999</v>
      </c>
      <c r="L679">
        <v>1.1691088999999999</v>
      </c>
      <c r="M679">
        <v>2.85</v>
      </c>
      <c r="N679">
        <v>16682332</v>
      </c>
      <c r="O679">
        <v>205099210280.95999</v>
      </c>
      <c r="AA679" s="25" t="s">
        <v>1124</v>
      </c>
    </row>
    <row r="680" spans="1:27">
      <c r="A680" t="s">
        <v>770</v>
      </c>
      <c r="B680">
        <v>243.68499755859375</v>
      </c>
      <c r="C680">
        <v>265.14718627929602</v>
      </c>
      <c r="D680">
        <v>287.94</v>
      </c>
      <c r="E680">
        <v>208.07</v>
      </c>
      <c r="F680">
        <v>245.03</v>
      </c>
      <c r="G680">
        <v>287.74</v>
      </c>
      <c r="H680">
        <v>12.879</v>
      </c>
      <c r="I680">
        <v>0.90493645106921905</v>
      </c>
      <c r="J680">
        <v>15.963105000000001</v>
      </c>
      <c r="K680">
        <v>1.34</v>
      </c>
      <c r="L680">
        <v>4.8852544</v>
      </c>
      <c r="M680">
        <v>1.21</v>
      </c>
      <c r="N680">
        <v>1252381</v>
      </c>
      <c r="O680">
        <v>251980779126.0672</v>
      </c>
      <c r="AA680" s="25" t="s">
        <v>1125</v>
      </c>
    </row>
    <row r="681" spans="1:27">
      <c r="A681" t="s">
        <v>771</v>
      </c>
      <c r="B681">
        <v>81.470001220703125</v>
      </c>
      <c r="C681">
        <v>76.553398132324205</v>
      </c>
      <c r="D681">
        <v>87.36</v>
      </c>
      <c r="E681">
        <v>64.650000000000006</v>
      </c>
      <c r="F681">
        <v>75.5</v>
      </c>
      <c r="G681">
        <v>84.53</v>
      </c>
      <c r="H681">
        <v>4.34</v>
      </c>
      <c r="I681">
        <v>0.8279983873530159</v>
      </c>
      <c r="J681">
        <v>14.553877</v>
      </c>
      <c r="K681">
        <v>1.87</v>
      </c>
      <c r="L681">
        <v>1.6938841</v>
      </c>
      <c r="M681">
        <v>1.35</v>
      </c>
      <c r="N681">
        <v>2326452</v>
      </c>
      <c r="O681">
        <v>324058199989.7088</v>
      </c>
      <c r="AA681" s="25" t="s">
        <v>1126</v>
      </c>
    </row>
    <row r="682" spans="1:27">
      <c r="A682" t="s">
        <v>772</v>
      </c>
      <c r="B682">
        <v>41.25</v>
      </c>
      <c r="C682">
        <v>41.755001068115199</v>
      </c>
      <c r="D682">
        <v>45.64</v>
      </c>
      <c r="E682">
        <v>34.21</v>
      </c>
      <c r="F682">
        <v>40.07</v>
      </c>
      <c r="G682">
        <v>45.88</v>
      </c>
      <c r="H682">
        <v>2.23</v>
      </c>
      <c r="J682">
        <v>17.544117</v>
      </c>
      <c r="K682">
        <v>3.3</v>
      </c>
      <c r="L682">
        <v>4.1838680000000004</v>
      </c>
      <c r="N682">
        <v>2593345</v>
      </c>
      <c r="O682">
        <v>216544759710.72</v>
      </c>
      <c r="AA682" s="25" t="s">
        <v>1127</v>
      </c>
    </row>
    <row r="683" spans="1:27">
      <c r="A683" t="s">
        <v>773</v>
      </c>
      <c r="B683">
        <v>42.854999542236328</v>
      </c>
      <c r="C683">
        <v>42.520000457763601</v>
      </c>
      <c r="D683">
        <v>46.47</v>
      </c>
      <c r="E683">
        <v>37.119999999999997</v>
      </c>
      <c r="F683">
        <v>42.47</v>
      </c>
      <c r="G683">
        <v>45.75</v>
      </c>
      <c r="H683">
        <v>1.9470000000000001</v>
      </c>
      <c r="I683">
        <v>0.34959835897620828</v>
      </c>
      <c r="J683">
        <v>13.850163</v>
      </c>
      <c r="K683">
        <v>2.25</v>
      </c>
      <c r="L683">
        <v>4.0192832999999997</v>
      </c>
      <c r="M683">
        <v>5.07</v>
      </c>
      <c r="N683">
        <v>6514239</v>
      </c>
      <c r="O683">
        <v>248723707555.84003</v>
      </c>
      <c r="AA683" s="25" t="s">
        <v>1128</v>
      </c>
    </row>
    <row r="684" spans="1:27">
      <c r="A684" t="s">
        <v>774</v>
      </c>
      <c r="B684">
        <v>194.19999694824219</v>
      </c>
      <c r="C684">
        <v>217.58999633789</v>
      </c>
      <c r="D684">
        <v>219.3</v>
      </c>
      <c r="E684">
        <v>158.09</v>
      </c>
      <c r="F684">
        <v>200.83</v>
      </c>
      <c r="G684">
        <v>208.72</v>
      </c>
      <c r="H684">
        <v>9.9320000000000004</v>
      </c>
      <c r="I684">
        <v>1.3593413166285091</v>
      </c>
      <c r="J684">
        <v>19.762941000000001</v>
      </c>
      <c r="K684">
        <v>2.44</v>
      </c>
      <c r="M684">
        <v>2.48</v>
      </c>
      <c r="N684">
        <v>945145</v>
      </c>
      <c r="O684">
        <v>239945189637.12</v>
      </c>
      <c r="AA684" s="25" t="s">
        <v>1129</v>
      </c>
    </row>
    <row r="685" spans="1:27">
      <c r="A685" t="s">
        <v>775</v>
      </c>
      <c r="B685">
        <v>28.680000305175781</v>
      </c>
      <c r="C685">
        <v>29.004999160766602</v>
      </c>
      <c r="D685">
        <v>31.91</v>
      </c>
      <c r="E685">
        <v>22.66</v>
      </c>
      <c r="F685">
        <v>28.52</v>
      </c>
      <c r="G685">
        <v>33.130000000000003</v>
      </c>
      <c r="H685">
        <v>2.69</v>
      </c>
      <c r="I685">
        <v>0.20256198957239316</v>
      </c>
      <c r="J685">
        <v>9.4172080000000005</v>
      </c>
      <c r="K685">
        <v>1.2</v>
      </c>
      <c r="L685">
        <v>1.1342483999999999</v>
      </c>
      <c r="M685">
        <v>2.4300000000000002</v>
      </c>
      <c r="N685">
        <v>26401890</v>
      </c>
      <c r="O685">
        <v>275785353994.23999</v>
      </c>
      <c r="AA685" s="25" t="s">
        <v>1130</v>
      </c>
    </row>
    <row r="686" spans="1:27">
      <c r="A686" t="s">
        <v>776</v>
      </c>
      <c r="B686">
        <v>31.809999465942383</v>
      </c>
      <c r="C686">
        <v>33.590000152587798</v>
      </c>
      <c r="D686">
        <v>34.369999999999997</v>
      </c>
      <c r="E686">
        <v>26.8</v>
      </c>
      <c r="F686">
        <v>32.22</v>
      </c>
      <c r="G686">
        <v>33.700000000000003</v>
      </c>
      <c r="H686">
        <v>2.653</v>
      </c>
      <c r="I686">
        <v>0.57180423594647201</v>
      </c>
      <c r="J686">
        <v>9.253444</v>
      </c>
      <c r="K686">
        <v>4.6399999999999997</v>
      </c>
      <c r="L686">
        <v>1.3241613000000001</v>
      </c>
      <c r="M686">
        <v>2.5099999999999998</v>
      </c>
      <c r="N686">
        <v>6004691</v>
      </c>
      <c r="O686">
        <v>218174774087.68002</v>
      </c>
      <c r="AA686" s="25" t="s">
        <v>1131</v>
      </c>
    </row>
    <row r="687" spans="1:27">
      <c r="A687" t="s">
        <v>777</v>
      </c>
      <c r="B687">
        <v>137.1199951171875</v>
      </c>
      <c r="C687">
        <v>132.68499755859301</v>
      </c>
      <c r="D687">
        <v>148.99</v>
      </c>
      <c r="E687">
        <v>121</v>
      </c>
      <c r="F687">
        <v>138.79</v>
      </c>
      <c r="G687">
        <v>149.16999999999999</v>
      </c>
      <c r="H687">
        <v>5.3959999999999999</v>
      </c>
      <c r="I687">
        <v>0.90242782795028753</v>
      </c>
      <c r="J687">
        <v>14.501092999999999</v>
      </c>
      <c r="K687">
        <v>2.42</v>
      </c>
      <c r="L687">
        <v>5.9768014000000003</v>
      </c>
      <c r="M687">
        <v>4.55</v>
      </c>
      <c r="N687">
        <v>4907485</v>
      </c>
      <c r="O687">
        <v>352286631854.08002</v>
      </c>
      <c r="AA687" s="25" t="s">
        <v>1132</v>
      </c>
    </row>
    <row r="688" spans="1:27">
      <c r="A688" t="s">
        <v>778</v>
      </c>
      <c r="B688">
        <v>124.52999877929687</v>
      </c>
      <c r="C688">
        <v>124.900001525878</v>
      </c>
      <c r="D688">
        <v>128.55000000000001</v>
      </c>
      <c r="E688">
        <v>100.22</v>
      </c>
      <c r="F688">
        <v>121.26</v>
      </c>
      <c r="G688">
        <v>137.9</v>
      </c>
      <c r="H688">
        <v>7.2329999999999997</v>
      </c>
      <c r="I688">
        <v>1.178113568098341</v>
      </c>
      <c r="J688">
        <v>14.608186999999999</v>
      </c>
      <c r="K688">
        <v>0.63</v>
      </c>
      <c r="L688">
        <v>1.5343981</v>
      </c>
      <c r="M688">
        <v>1.71</v>
      </c>
      <c r="N688">
        <v>1181306</v>
      </c>
      <c r="O688">
        <v>237902022003.20001</v>
      </c>
      <c r="AA688" s="25" t="s">
        <v>1133</v>
      </c>
    </row>
    <row r="689" spans="1:27">
      <c r="A689" t="s">
        <v>779</v>
      </c>
      <c r="B689">
        <v>104.91000366210937</v>
      </c>
      <c r="C689">
        <v>115.118698120117</v>
      </c>
      <c r="D689">
        <v>119.24</v>
      </c>
      <c r="E689">
        <v>91.11</v>
      </c>
      <c r="F689">
        <v>110.85</v>
      </c>
      <c r="G689">
        <v>118.8</v>
      </c>
      <c r="H689">
        <v>9.2690000000000001</v>
      </c>
      <c r="I689">
        <v>0.93496547598210134</v>
      </c>
      <c r="J689">
        <v>10.850019</v>
      </c>
      <c r="K689">
        <v>1.98</v>
      </c>
      <c r="L689">
        <v>1.6035923999999999</v>
      </c>
      <c r="M689">
        <v>-0.33</v>
      </c>
      <c r="N689">
        <v>7937287</v>
      </c>
      <c r="O689">
        <v>373441614764.69763</v>
      </c>
      <c r="AA689" s="25" t="s">
        <v>1134</v>
      </c>
    </row>
    <row r="690" spans="1:27">
      <c r="A690" t="s">
        <v>780</v>
      </c>
      <c r="B690">
        <v>58.409999847412109</v>
      </c>
      <c r="C690">
        <v>57.4799995422363</v>
      </c>
      <c r="D690">
        <v>61.58</v>
      </c>
      <c r="E690">
        <v>50.05</v>
      </c>
      <c r="F690">
        <v>57.41</v>
      </c>
      <c r="G690">
        <v>59.61</v>
      </c>
      <c r="H690">
        <v>3.871</v>
      </c>
      <c r="I690">
        <v>0.60266345693484802</v>
      </c>
      <c r="J690">
        <v>11.853609000000001</v>
      </c>
      <c r="K690">
        <v>4.29</v>
      </c>
      <c r="L690">
        <v>4.2566269999999999</v>
      </c>
      <c r="M690">
        <v>2.85</v>
      </c>
      <c r="N690">
        <v>2795888</v>
      </c>
      <c r="O690">
        <v>237433692641.28</v>
      </c>
      <c r="AA690" s="25" t="s">
        <v>1135</v>
      </c>
    </row>
    <row r="691" spans="1:27">
      <c r="A691" t="s">
        <v>113</v>
      </c>
      <c r="B691">
        <v>97.775001525878906</v>
      </c>
      <c r="C691">
        <v>114.430000305175</v>
      </c>
      <c r="D691">
        <v>115.08</v>
      </c>
      <c r="E691">
        <v>85.78</v>
      </c>
      <c r="F691">
        <v>106.41</v>
      </c>
      <c r="G691">
        <v>110.89</v>
      </c>
      <c r="H691">
        <v>2.8580000000000001</v>
      </c>
      <c r="I691">
        <v>0.53245151888801701</v>
      </c>
      <c r="J691">
        <v>22.659405</v>
      </c>
      <c r="K691">
        <v>6.45</v>
      </c>
      <c r="L691">
        <v>4.8017289999999999</v>
      </c>
      <c r="M691">
        <v>0.78</v>
      </c>
      <c r="N691">
        <v>1397322</v>
      </c>
      <c r="O691">
        <v>326665609600</v>
      </c>
      <c r="AA691" s="25" t="s">
        <v>1136</v>
      </c>
    </row>
    <row r="692" spans="1:27">
      <c r="A692" t="s">
        <v>781</v>
      </c>
      <c r="B692">
        <v>83.180000305175781</v>
      </c>
      <c r="C692">
        <v>80.925003051757798</v>
      </c>
      <c r="D692">
        <v>87.07</v>
      </c>
      <c r="E692">
        <v>62.01</v>
      </c>
      <c r="F692">
        <v>81.73</v>
      </c>
      <c r="G692">
        <v>92.14</v>
      </c>
      <c r="H692">
        <v>3.1669999999999998</v>
      </c>
      <c r="I692">
        <v>0.55464062121539337</v>
      </c>
      <c r="J692">
        <v>15.182928</v>
      </c>
      <c r="K692">
        <v>1.76</v>
      </c>
      <c r="L692">
        <v>7.5907515999999999</v>
      </c>
      <c r="M692">
        <v>5.26</v>
      </c>
      <c r="N692">
        <v>3159435</v>
      </c>
      <c r="O692">
        <v>208352752358.39999</v>
      </c>
      <c r="AA692" s="25" t="s">
        <v>1137</v>
      </c>
    </row>
    <row r="693" spans="1:27">
      <c r="A693" t="s">
        <v>782</v>
      </c>
      <c r="B693">
        <v>46.904998779296875</v>
      </c>
      <c r="C693">
        <v>51.883098602294901</v>
      </c>
      <c r="D693">
        <v>52.33</v>
      </c>
      <c r="E693">
        <v>44.25</v>
      </c>
      <c r="F693">
        <v>50.37</v>
      </c>
      <c r="G693">
        <v>52.09</v>
      </c>
      <c r="H693">
        <v>1.573</v>
      </c>
      <c r="J693">
        <v>22.957122999999999</v>
      </c>
      <c r="K693">
        <v>4.95</v>
      </c>
      <c r="L693">
        <v>12.486905999999999</v>
      </c>
      <c r="M693">
        <v>8</v>
      </c>
      <c r="N693">
        <v>2599530</v>
      </c>
      <c r="O693">
        <v>221339527251.4816</v>
      </c>
      <c r="AA693" s="25" t="s">
        <v>1138</v>
      </c>
    </row>
    <row r="694" spans="1:27">
      <c r="A694" t="s">
        <v>119</v>
      </c>
      <c r="B694">
        <v>112.41500091552734</v>
      </c>
      <c r="C694">
        <v>144.30999755859301</v>
      </c>
      <c r="D694">
        <v>145.43</v>
      </c>
      <c r="E694">
        <v>100.35</v>
      </c>
      <c r="F694">
        <v>137.44</v>
      </c>
      <c r="G694">
        <v>151.65</v>
      </c>
      <c r="H694">
        <v>8.9380000000000006</v>
      </c>
      <c r="J694">
        <v>22.304483000000001</v>
      </c>
      <c r="K694">
        <v>11.88</v>
      </c>
      <c r="L694">
        <v>2.8576803000000002</v>
      </c>
      <c r="M694">
        <v>5.41</v>
      </c>
      <c r="N694">
        <v>2109774</v>
      </c>
      <c r="O694">
        <v>215120040035.84</v>
      </c>
      <c r="AA694" s="25" t="s">
        <v>1139</v>
      </c>
    </row>
    <row r="695" spans="1:27">
      <c r="A695" t="s">
        <v>111</v>
      </c>
      <c r="B695">
        <v>239.16999816894531</v>
      </c>
      <c r="C695">
        <v>278.80999755859301</v>
      </c>
      <c r="D695">
        <v>280.58999999999997</v>
      </c>
      <c r="E695">
        <v>171.89</v>
      </c>
      <c r="F695">
        <v>258.98</v>
      </c>
      <c r="G695">
        <v>288.08999999999997</v>
      </c>
      <c r="H695">
        <v>5.9859999999999998</v>
      </c>
      <c r="I695">
        <v>0.33003300330033003</v>
      </c>
      <c r="J695">
        <v>30.944506000000001</v>
      </c>
      <c r="K695">
        <v>2.15</v>
      </c>
      <c r="L695">
        <v>55.242718000000004</v>
      </c>
      <c r="M695">
        <v>18.68</v>
      </c>
      <c r="N695">
        <v>792730</v>
      </c>
      <c r="O695">
        <v>287230062000</v>
      </c>
      <c r="AA695" s="25" t="s">
        <v>1140</v>
      </c>
    </row>
    <row r="696" spans="1:27">
      <c r="A696" t="s">
        <v>115</v>
      </c>
      <c r="B696">
        <v>157.3699951171875</v>
      </c>
      <c r="C696">
        <v>180.33000183105401</v>
      </c>
      <c r="D696">
        <v>181.35</v>
      </c>
      <c r="E696">
        <v>121.6</v>
      </c>
      <c r="F696">
        <v>168.23</v>
      </c>
      <c r="G696">
        <v>186.19</v>
      </c>
      <c r="H696">
        <v>4.84</v>
      </c>
      <c r="I696">
        <v>0.3272014305462761</v>
      </c>
      <c r="J696">
        <v>29.038647000000001</v>
      </c>
      <c r="K696">
        <v>2.14</v>
      </c>
      <c r="L696">
        <v>13.696643</v>
      </c>
      <c r="M696">
        <v>18.7</v>
      </c>
      <c r="N696">
        <v>1794579</v>
      </c>
      <c r="O696">
        <v>313592058044.16003</v>
      </c>
      <c r="AA696" s="25" t="s">
        <v>1141</v>
      </c>
    </row>
    <row r="697" spans="1:27">
      <c r="A697" t="s">
        <v>98</v>
      </c>
      <c r="B697">
        <v>103.51000213623047</v>
      </c>
      <c r="C697">
        <v>115.900001525878</v>
      </c>
      <c r="D697">
        <v>115.88</v>
      </c>
      <c r="E697">
        <v>77.540000000000006</v>
      </c>
      <c r="F697">
        <v>108.79</v>
      </c>
      <c r="G697">
        <v>108.52</v>
      </c>
      <c r="H697">
        <v>4.2039999999999997</v>
      </c>
      <c r="I697">
        <v>0.74073188609621154</v>
      </c>
      <c r="J697">
        <v>24.451478999999999</v>
      </c>
      <c r="K697">
        <v>4.1100000000000003</v>
      </c>
      <c r="L697">
        <v>5.3697185999999997</v>
      </c>
      <c r="M697">
        <v>4.66</v>
      </c>
      <c r="N697">
        <v>2220606</v>
      </c>
      <c r="O697">
        <v>290715445145.60004</v>
      </c>
      <c r="AA697" s="25" t="s">
        <v>1142</v>
      </c>
    </row>
    <row r="698" spans="1:27">
      <c r="A698" t="s">
        <v>207</v>
      </c>
      <c r="B698">
        <v>100.12000274658203</v>
      </c>
      <c r="C698">
        <v>111.400001525878</v>
      </c>
      <c r="D698">
        <v>112.13</v>
      </c>
      <c r="E698">
        <v>77.680000000000007</v>
      </c>
      <c r="F698">
        <v>106.21</v>
      </c>
      <c r="G698">
        <v>105.7</v>
      </c>
      <c r="H698">
        <v>4.2530000000000001</v>
      </c>
      <c r="I698">
        <v>0.42160306112321433</v>
      </c>
      <c r="J698">
        <v>26.273586000000002</v>
      </c>
      <c r="K698">
        <v>1.94</v>
      </c>
      <c r="M698">
        <v>8.0399999999999991</v>
      </c>
      <c r="N698">
        <v>276084</v>
      </c>
      <c r="O698">
        <v>34085615891.200001</v>
      </c>
      <c r="AA698" s="25" t="s">
        <v>299</v>
      </c>
    </row>
    <row r="699" spans="1:27">
      <c r="A699" t="s">
        <v>134</v>
      </c>
      <c r="B699">
        <v>123.73000335693359</v>
      </c>
      <c r="C699">
        <v>128.82000732421801</v>
      </c>
      <c r="D699">
        <v>132.09</v>
      </c>
      <c r="E699">
        <v>104.81</v>
      </c>
      <c r="F699">
        <v>128.16</v>
      </c>
      <c r="G699">
        <v>128.93</v>
      </c>
      <c r="H699">
        <v>6.3689999999999998</v>
      </c>
      <c r="I699">
        <v>0.93880313516581881</v>
      </c>
      <c r="J699">
        <v>19.607306999999999</v>
      </c>
      <c r="K699">
        <v>5.21</v>
      </c>
      <c r="L699">
        <v>2.2381682000000001</v>
      </c>
      <c r="M699">
        <v>2.78</v>
      </c>
      <c r="N699">
        <v>157611</v>
      </c>
      <c r="O699">
        <v>23601369840</v>
      </c>
      <c r="AA699" s="25" t="s">
        <v>300</v>
      </c>
    </row>
    <row r="700" spans="1:27">
      <c r="A700" t="s">
        <v>142</v>
      </c>
      <c r="B700">
        <v>176.30000305175781</v>
      </c>
      <c r="C700">
        <v>196.34500122070301</v>
      </c>
      <c r="D700">
        <v>197.7</v>
      </c>
      <c r="E700">
        <v>134.5</v>
      </c>
      <c r="F700">
        <v>184.93</v>
      </c>
      <c r="G700">
        <v>204.44</v>
      </c>
      <c r="H700">
        <v>5.8479999999999999</v>
      </c>
      <c r="I700">
        <v>0.59580921724596858</v>
      </c>
      <c r="J700">
        <v>16.569199000000001</v>
      </c>
      <c r="K700">
        <v>1.69</v>
      </c>
      <c r="L700">
        <v>2.5138595000000001</v>
      </c>
      <c r="M700">
        <v>3.56</v>
      </c>
      <c r="N700">
        <v>165017</v>
      </c>
      <c r="O700">
        <v>25374842420</v>
      </c>
      <c r="AA700" s="25" t="s">
        <v>301</v>
      </c>
    </row>
    <row r="701" spans="1:27">
      <c r="A701" t="s">
        <v>110</v>
      </c>
      <c r="B701">
        <v>79.360000610351563</v>
      </c>
      <c r="C701">
        <v>83.169998168945298</v>
      </c>
      <c r="D701">
        <v>85.99</v>
      </c>
      <c r="E701">
        <v>61.55</v>
      </c>
      <c r="F701">
        <v>80.400000000000006</v>
      </c>
      <c r="G701">
        <v>87.44</v>
      </c>
      <c r="H701">
        <v>1.474</v>
      </c>
      <c r="I701">
        <v>0.32026211058303999</v>
      </c>
      <c r="J701">
        <v>23.102777</v>
      </c>
      <c r="K701">
        <v>2.2400000000000002</v>
      </c>
      <c r="L701">
        <v>4.7447090000000003</v>
      </c>
      <c r="M701">
        <v>5.36</v>
      </c>
      <c r="N701">
        <v>978811</v>
      </c>
      <c r="O701">
        <v>146726847938.56</v>
      </c>
      <c r="AA701" s="25" t="s">
        <v>302</v>
      </c>
    </row>
    <row r="702" spans="1:27">
      <c r="A702" t="s">
        <v>208</v>
      </c>
      <c r="B702">
        <v>96.25</v>
      </c>
      <c r="C702">
        <v>132.61999511718699</v>
      </c>
      <c r="D702">
        <v>133.75</v>
      </c>
      <c r="E702">
        <v>75.58</v>
      </c>
      <c r="F702">
        <v>119.18</v>
      </c>
      <c r="G702">
        <v>120.49</v>
      </c>
      <c r="H702">
        <v>3.2679999999999998</v>
      </c>
      <c r="I702">
        <v>0.13256245762477373</v>
      </c>
      <c r="J702">
        <v>23.895493999999999</v>
      </c>
      <c r="K702">
        <v>2.44</v>
      </c>
      <c r="L702">
        <v>9.9736779999999996</v>
      </c>
      <c r="M702">
        <v>6.76</v>
      </c>
      <c r="N702">
        <v>318393</v>
      </c>
      <c r="O702">
        <v>23466181720.959999</v>
      </c>
      <c r="AA702" s="25" t="s">
        <v>303</v>
      </c>
    </row>
    <row r="703" spans="1:27">
      <c r="A703" t="s">
        <v>209</v>
      </c>
      <c r="B703">
        <v>57.020000457763672</v>
      </c>
      <c r="C703">
        <v>74.739997863769503</v>
      </c>
      <c r="D703">
        <v>76.47</v>
      </c>
      <c r="E703">
        <v>48.78</v>
      </c>
      <c r="F703">
        <v>71.36</v>
      </c>
      <c r="G703">
        <v>71.39</v>
      </c>
      <c r="H703">
        <v>1.919</v>
      </c>
      <c r="J703">
        <v>23.577286000000001</v>
      </c>
      <c r="K703">
        <v>2.31</v>
      </c>
      <c r="L703">
        <v>4.7360749999999996</v>
      </c>
      <c r="M703">
        <v>4.46</v>
      </c>
      <c r="N703">
        <v>670565</v>
      </c>
      <c r="O703">
        <v>24320845635.84</v>
      </c>
      <c r="AA703" s="25" t="s">
        <v>304</v>
      </c>
    </row>
    <row r="704" spans="1:27">
      <c r="A704" t="s">
        <v>118</v>
      </c>
      <c r="B704">
        <v>118.94999694824219</v>
      </c>
      <c r="C704">
        <v>137.21000671386699</v>
      </c>
      <c r="D704">
        <v>139.54</v>
      </c>
      <c r="E704">
        <v>93.96</v>
      </c>
      <c r="F704">
        <v>130.79</v>
      </c>
      <c r="G704">
        <v>146.69</v>
      </c>
      <c r="H704">
        <v>4.5010000000000003</v>
      </c>
      <c r="I704">
        <v>0.46014392529421649</v>
      </c>
      <c r="J704">
        <v>26.850294000000002</v>
      </c>
      <c r="K704">
        <v>2.04</v>
      </c>
      <c r="L704">
        <v>11.087273</v>
      </c>
      <c r="M704">
        <v>8.34</v>
      </c>
      <c r="N704">
        <v>8629032</v>
      </c>
      <c r="O704">
        <v>1051377196147.2001</v>
      </c>
      <c r="AA704" s="25" t="s">
        <v>305</v>
      </c>
    </row>
    <row r="705" spans="1:27">
      <c r="A705" t="s">
        <v>210</v>
      </c>
      <c r="B705">
        <v>174.39999389648437</v>
      </c>
      <c r="C705">
        <v>197.14999389648401</v>
      </c>
      <c r="D705">
        <v>198.61</v>
      </c>
      <c r="E705">
        <v>135.30000000000001</v>
      </c>
      <c r="F705">
        <v>186.97</v>
      </c>
      <c r="G705">
        <v>192.76</v>
      </c>
      <c r="H705">
        <v>4.8810000000000002</v>
      </c>
      <c r="I705">
        <v>0.39913188814328837</v>
      </c>
      <c r="J705">
        <v>19.140775999999999</v>
      </c>
      <c r="K705">
        <v>1.85</v>
      </c>
      <c r="L705">
        <v>9.9460189999999997</v>
      </c>
      <c r="M705">
        <v>5.05</v>
      </c>
      <c r="N705">
        <v>145174</v>
      </c>
      <c r="O705">
        <v>47418912300</v>
      </c>
      <c r="AA705" s="25" t="s">
        <v>306</v>
      </c>
    </row>
    <row r="706" spans="1:27">
      <c r="A706" t="s">
        <v>211</v>
      </c>
      <c r="B706">
        <v>154.19500732421875</v>
      </c>
      <c r="C706">
        <v>169.80610656738199</v>
      </c>
      <c r="D706">
        <v>171.36</v>
      </c>
      <c r="E706">
        <v>120.89</v>
      </c>
      <c r="F706">
        <v>158.29</v>
      </c>
      <c r="G706">
        <v>157</v>
      </c>
      <c r="H706">
        <v>1.7749999999999999</v>
      </c>
      <c r="J706">
        <v>37.238182000000002</v>
      </c>
      <c r="K706">
        <v>3.42</v>
      </c>
      <c r="L706">
        <v>17.851777999999999</v>
      </c>
      <c r="M706">
        <v>4.62</v>
      </c>
      <c r="N706">
        <v>74390</v>
      </c>
      <c r="O706">
        <v>15297899471.439999</v>
      </c>
      <c r="AA706" s="25" t="s">
        <v>283</v>
      </c>
    </row>
    <row r="707" spans="1:27">
      <c r="A707" t="s">
        <v>212</v>
      </c>
      <c r="B707">
        <v>1037.8499755859375</v>
      </c>
      <c r="C707">
        <v>1175.06494140625</v>
      </c>
      <c r="D707">
        <v>1179.9100000000001</v>
      </c>
      <c r="E707">
        <v>680.4</v>
      </c>
      <c r="F707">
        <v>1073.5899999999999</v>
      </c>
      <c r="G707">
        <v>1115.56</v>
      </c>
      <c r="H707">
        <v>56.118000000000002</v>
      </c>
      <c r="J707">
        <v>18.027998</v>
      </c>
      <c r="K707">
        <v>1.42</v>
      </c>
      <c r="M707">
        <v>2.96</v>
      </c>
      <c r="N707">
        <v>52939</v>
      </c>
      <c r="O707">
        <v>28822816865.5</v>
      </c>
      <c r="AA707" s="25" t="s">
        <v>307</v>
      </c>
    </row>
    <row r="708" spans="1:27">
      <c r="A708" t="s">
        <v>98</v>
      </c>
      <c r="B708">
        <v>103.51000213623047</v>
      </c>
      <c r="C708">
        <v>115.89499664306599</v>
      </c>
      <c r="D708">
        <v>115.88</v>
      </c>
      <c r="E708">
        <v>77.540000000000006</v>
      </c>
      <c r="F708">
        <v>108.79</v>
      </c>
      <c r="G708">
        <v>108.52</v>
      </c>
      <c r="H708">
        <v>4.2039999999999997</v>
      </c>
      <c r="I708">
        <v>0.74073188609621154</v>
      </c>
      <c r="J708">
        <v>24.450422</v>
      </c>
      <c r="K708">
        <v>4.1100000000000003</v>
      </c>
      <c r="L708">
        <v>5.3694870000000003</v>
      </c>
      <c r="M708">
        <v>4.66</v>
      </c>
      <c r="N708">
        <v>2012090</v>
      </c>
      <c r="O708">
        <v>290702903495.67999</v>
      </c>
      <c r="AA708" s="25" t="s">
        <v>308</v>
      </c>
    </row>
    <row r="709" spans="1:27">
      <c r="A709" t="s">
        <v>113</v>
      </c>
      <c r="B709">
        <v>97.775001525878906</v>
      </c>
      <c r="C709">
        <v>114.355003356933</v>
      </c>
      <c r="D709">
        <v>115.08</v>
      </c>
      <c r="E709">
        <v>85.78</v>
      </c>
      <c r="F709">
        <v>106.41</v>
      </c>
      <c r="G709">
        <v>110.89</v>
      </c>
      <c r="H709">
        <v>2.8580000000000001</v>
      </c>
      <c r="I709">
        <v>0.53245151888801701</v>
      </c>
      <c r="J709">
        <v>22.644553999999999</v>
      </c>
      <c r="K709">
        <v>6.45</v>
      </c>
      <c r="L709">
        <v>4.7985819999999997</v>
      </c>
      <c r="M709">
        <v>0.78</v>
      </c>
      <c r="N709">
        <v>1302575</v>
      </c>
      <c r="O709">
        <v>326451505600</v>
      </c>
      <c r="AA709" s="25" t="s">
        <v>309</v>
      </c>
    </row>
    <row r="710" spans="1:27">
      <c r="A710" t="s">
        <v>155</v>
      </c>
      <c r="B710">
        <v>138.97000122070312</v>
      </c>
      <c r="C710">
        <v>164.91000366210901</v>
      </c>
      <c r="D710">
        <v>166.14</v>
      </c>
      <c r="E710">
        <v>94.81</v>
      </c>
      <c r="F710">
        <v>155.55000000000001</v>
      </c>
      <c r="G710">
        <v>169.96</v>
      </c>
      <c r="H710">
        <v>2.9809999999999999</v>
      </c>
      <c r="I710">
        <v>9.9947831176597831E-3</v>
      </c>
      <c r="J710">
        <v>23.391489</v>
      </c>
      <c r="K710">
        <v>1.72</v>
      </c>
      <c r="L710">
        <v>6.5586229999999999</v>
      </c>
      <c r="M710">
        <v>9.0399999999999991</v>
      </c>
      <c r="N710">
        <v>260148</v>
      </c>
      <c r="O710">
        <v>25920883620</v>
      </c>
      <c r="AA710" s="25" t="s">
        <v>310</v>
      </c>
    </row>
    <row r="711" spans="1:27">
      <c r="A711" t="s">
        <v>117</v>
      </c>
      <c r="B711">
        <v>39.979999542236328</v>
      </c>
      <c r="C711">
        <v>44.970001220703097</v>
      </c>
      <c r="D711">
        <v>45.01</v>
      </c>
      <c r="E711">
        <v>32.61</v>
      </c>
      <c r="F711">
        <v>42.65</v>
      </c>
      <c r="G711">
        <v>48.63</v>
      </c>
      <c r="H711">
        <v>2.6389999999999998</v>
      </c>
      <c r="I711">
        <v>0.18923391047147101</v>
      </c>
      <c r="J711">
        <v>13.383929</v>
      </c>
      <c r="K711">
        <v>1.32</v>
      </c>
      <c r="L711">
        <v>2.7228140000000001</v>
      </c>
      <c r="M711">
        <v>3.2</v>
      </c>
      <c r="N711">
        <v>4657750</v>
      </c>
      <c r="O711">
        <v>206511242634.23999</v>
      </c>
      <c r="AA711" s="25" t="s">
        <v>311</v>
      </c>
    </row>
    <row r="712" spans="1:27">
      <c r="A712" t="s">
        <v>138</v>
      </c>
      <c r="B712">
        <v>113.90000152587891</v>
      </c>
      <c r="C712">
        <v>139.39570617675699</v>
      </c>
      <c r="D712">
        <v>139.34</v>
      </c>
      <c r="E712">
        <v>90.52</v>
      </c>
      <c r="F712">
        <v>133.27000000000001</v>
      </c>
      <c r="G712">
        <v>124.64</v>
      </c>
      <c r="H712">
        <v>5.3780000000000001</v>
      </c>
      <c r="I712">
        <v>0.99019699364880676</v>
      </c>
      <c r="J712">
        <v>23.232617999999999</v>
      </c>
      <c r="K712">
        <v>3.13</v>
      </c>
      <c r="L712">
        <v>20.556806999999999</v>
      </c>
      <c r="M712">
        <v>4.22</v>
      </c>
      <c r="N712">
        <v>374557</v>
      </c>
      <c r="O712">
        <v>20618435058.934402</v>
      </c>
      <c r="AA712" s="25" t="s">
        <v>312</v>
      </c>
    </row>
    <row r="713" spans="1:27">
      <c r="A713" t="s">
        <v>124</v>
      </c>
      <c r="B713">
        <v>103.75</v>
      </c>
      <c r="C713">
        <v>114.76000213623</v>
      </c>
      <c r="D713">
        <v>119.3</v>
      </c>
      <c r="E713">
        <v>85.88</v>
      </c>
      <c r="F713">
        <v>114.3</v>
      </c>
      <c r="G713">
        <v>116</v>
      </c>
      <c r="H713">
        <v>3.173</v>
      </c>
      <c r="I713">
        <v>0.45424579332942044</v>
      </c>
      <c r="J713">
        <v>29.425640000000001</v>
      </c>
      <c r="K713">
        <v>3.94</v>
      </c>
      <c r="L713">
        <v>3.4921796000000001</v>
      </c>
      <c r="M713">
        <v>8.5500000000000007</v>
      </c>
      <c r="N713">
        <v>371914</v>
      </c>
      <c r="O713">
        <v>20716361358.080002</v>
      </c>
      <c r="AA713" s="25" t="s">
        <v>284</v>
      </c>
    </row>
    <row r="714" spans="1:27">
      <c r="A714" t="s">
        <v>213</v>
      </c>
      <c r="B714">
        <v>93.985000610351563</v>
      </c>
      <c r="C714">
        <v>104.58999633789</v>
      </c>
      <c r="D714">
        <v>105.55</v>
      </c>
      <c r="E714">
        <v>77.59</v>
      </c>
      <c r="F714">
        <v>100.11</v>
      </c>
      <c r="G714">
        <v>103.97</v>
      </c>
      <c r="H714">
        <v>5.2149999999999999</v>
      </c>
      <c r="I714">
        <v>0.90872760970062028</v>
      </c>
      <c r="J714">
        <v>19.051003000000001</v>
      </c>
      <c r="K714">
        <v>-4.24</v>
      </c>
      <c r="L714">
        <v>2.2143413999999999</v>
      </c>
      <c r="M714">
        <v>3.58</v>
      </c>
      <c r="N714">
        <v>390822</v>
      </c>
      <c r="O714">
        <v>19864360340</v>
      </c>
      <c r="AA714" s="25" t="s">
        <v>313</v>
      </c>
    </row>
    <row r="715" spans="1:27">
      <c r="A715" t="s">
        <v>214</v>
      </c>
      <c r="B715">
        <v>206</v>
      </c>
      <c r="C715">
        <v>243.259994506835</v>
      </c>
      <c r="D715">
        <v>243.77</v>
      </c>
      <c r="E715">
        <v>155.97999999999999</v>
      </c>
      <c r="F715">
        <v>229.9</v>
      </c>
      <c r="G715">
        <v>222.44</v>
      </c>
      <c r="H715">
        <v>7.5810000000000004</v>
      </c>
      <c r="I715">
        <v>2.0636018620650973</v>
      </c>
      <c r="J715">
        <v>29.237981999999999</v>
      </c>
      <c r="K715">
        <v>2.2200000000000002</v>
      </c>
      <c r="L715">
        <v>8.0283829999999998</v>
      </c>
      <c r="M715">
        <v>4.1399999999999997</v>
      </c>
      <c r="N715">
        <v>123918</v>
      </c>
      <c r="O715">
        <v>26023468280</v>
      </c>
      <c r="AA715" s="25" t="s">
        <v>285</v>
      </c>
    </row>
    <row r="716" spans="1:27">
      <c r="A716" t="s">
        <v>153</v>
      </c>
      <c r="B716">
        <v>113.65000152587891</v>
      </c>
      <c r="C716">
        <v>130.53999328613199</v>
      </c>
      <c r="D716">
        <v>130.68</v>
      </c>
      <c r="E716">
        <v>94.53</v>
      </c>
      <c r="F716">
        <v>121.34</v>
      </c>
      <c r="G716">
        <v>140.19999999999999</v>
      </c>
      <c r="H716">
        <v>2.4630000000000001</v>
      </c>
      <c r="I716">
        <v>0.34137527276186397</v>
      </c>
      <c r="J716">
        <v>16.276806000000001</v>
      </c>
      <c r="K716">
        <v>1.81</v>
      </c>
      <c r="L716">
        <v>4.2607217000000004</v>
      </c>
      <c r="M716">
        <v>6.09</v>
      </c>
      <c r="N716">
        <v>717203</v>
      </c>
      <c r="O716">
        <v>43210569648.639999</v>
      </c>
      <c r="AA716" s="25" t="s">
        <v>314</v>
      </c>
    </row>
    <row r="717" spans="1:27">
      <c r="A717" t="s">
        <v>215</v>
      </c>
      <c r="B717">
        <v>79.790000915527344</v>
      </c>
      <c r="C717">
        <v>87.430000305175696</v>
      </c>
      <c r="D717">
        <v>87.87</v>
      </c>
      <c r="E717">
        <v>67.48</v>
      </c>
      <c r="F717">
        <v>85.63</v>
      </c>
      <c r="G717">
        <v>88.57</v>
      </c>
      <c r="H717">
        <v>3.1619999999999999</v>
      </c>
      <c r="I717">
        <v>0.37615253135607502</v>
      </c>
      <c r="J717">
        <v>24.353762</v>
      </c>
      <c r="K717">
        <v>2.84</v>
      </c>
      <c r="L717">
        <v>3.5514665000000001</v>
      </c>
      <c r="M717">
        <v>3.64</v>
      </c>
      <c r="N717">
        <v>143384</v>
      </c>
      <c r="O717">
        <v>28124308938.880001</v>
      </c>
      <c r="AA717" s="25" t="s">
        <v>315</v>
      </c>
    </row>
    <row r="718" spans="1:27">
      <c r="A718" t="s">
        <v>136</v>
      </c>
      <c r="B718">
        <v>45.139999389648438</v>
      </c>
      <c r="C718">
        <v>46.259998321533203</v>
      </c>
      <c r="D718">
        <v>47.11</v>
      </c>
      <c r="E718">
        <v>36.4</v>
      </c>
      <c r="F718">
        <v>45.33</v>
      </c>
      <c r="G718">
        <v>46.58</v>
      </c>
      <c r="H718">
        <v>0.51900000000000002</v>
      </c>
      <c r="I718">
        <v>0.31961961858293997</v>
      </c>
      <c r="J718">
        <v>105.13636</v>
      </c>
      <c r="K718">
        <v>-3.98</v>
      </c>
      <c r="L718">
        <v>4.4908260000000002</v>
      </c>
      <c r="M718">
        <v>16.98</v>
      </c>
      <c r="N718">
        <v>228836</v>
      </c>
      <c r="O718">
        <v>13007293539.84</v>
      </c>
      <c r="AA718" s="25" t="s">
        <v>287</v>
      </c>
    </row>
    <row r="719" spans="1:27">
      <c r="A719" t="s">
        <v>171</v>
      </c>
      <c r="B719">
        <v>275.26998901367187</v>
      </c>
      <c r="C719">
        <v>324.54998779296801</v>
      </c>
      <c r="D719">
        <v>330.26</v>
      </c>
      <c r="E719">
        <v>223.63</v>
      </c>
      <c r="F719">
        <v>311.77999999999997</v>
      </c>
      <c r="G719">
        <v>339.12</v>
      </c>
      <c r="H719">
        <v>18.751000000000001</v>
      </c>
      <c r="I719">
        <v>1.2426383981154299</v>
      </c>
      <c r="J719">
        <v>14.573416999999999</v>
      </c>
      <c r="K719">
        <v>2.27</v>
      </c>
      <c r="L719">
        <v>6.3088017000000001</v>
      </c>
      <c r="M719">
        <v>2.25</v>
      </c>
      <c r="N719">
        <v>151230</v>
      </c>
      <c r="O719">
        <v>55108590000</v>
      </c>
      <c r="AA719" s="25" t="s">
        <v>316</v>
      </c>
    </row>
    <row r="720" spans="1:27">
      <c r="A720" t="s">
        <v>216</v>
      </c>
      <c r="B720">
        <v>250.67999267578125</v>
      </c>
      <c r="C720">
        <v>292.48001098632801</v>
      </c>
      <c r="D720">
        <v>296.79000000000002</v>
      </c>
      <c r="E720">
        <v>172.18</v>
      </c>
      <c r="F720">
        <v>271.48</v>
      </c>
      <c r="G720">
        <v>296</v>
      </c>
      <c r="H720">
        <v>8.8729999999999993</v>
      </c>
      <c r="J720">
        <v>21.665185999999999</v>
      </c>
      <c r="K720">
        <v>1.58</v>
      </c>
      <c r="L720">
        <v>7.1392309999999997</v>
      </c>
      <c r="M720">
        <v>11.64</v>
      </c>
      <c r="N720">
        <v>94302</v>
      </c>
      <c r="O720">
        <v>25209845632</v>
      </c>
      <c r="AA720" s="25" t="s">
        <v>317</v>
      </c>
    </row>
    <row r="721" spans="1:27">
      <c r="A721" t="s">
        <v>100</v>
      </c>
      <c r="B721">
        <v>49.590000152587891</v>
      </c>
      <c r="C721">
        <v>54.284999847412102</v>
      </c>
      <c r="D721">
        <v>55.85</v>
      </c>
      <c r="E721">
        <v>38.78</v>
      </c>
      <c r="F721">
        <v>53.39</v>
      </c>
      <c r="G721">
        <v>58.42</v>
      </c>
      <c r="H721">
        <v>2.2069999999999999</v>
      </c>
      <c r="I721">
        <v>0.26380826908185745</v>
      </c>
      <c r="J721">
        <v>20.180298000000001</v>
      </c>
      <c r="K721">
        <v>3.79</v>
      </c>
      <c r="L721">
        <v>3.034716</v>
      </c>
      <c r="M721">
        <v>3.8</v>
      </c>
      <c r="N721">
        <v>1723662</v>
      </c>
      <c r="O721">
        <v>78194288874.23999</v>
      </c>
      <c r="AA721" s="25" t="s">
        <v>273</v>
      </c>
    </row>
    <row r="722" spans="1:27">
      <c r="A722" t="s">
        <v>121</v>
      </c>
      <c r="B722">
        <v>306.47000122070313</v>
      </c>
      <c r="C722">
        <v>366.95001220703102</v>
      </c>
      <c r="D722">
        <v>373.37</v>
      </c>
      <c r="E722">
        <v>241.18</v>
      </c>
      <c r="F722">
        <v>350.44</v>
      </c>
      <c r="G722">
        <v>378.61</v>
      </c>
      <c r="H722">
        <v>19.553999999999998</v>
      </c>
      <c r="I722">
        <v>2.2344491028077456</v>
      </c>
      <c r="J722">
        <v>14.689753</v>
      </c>
      <c r="K722">
        <v>1.27</v>
      </c>
      <c r="L722">
        <v>42.062130000000003</v>
      </c>
      <c r="M722">
        <v>2.0699999999999998</v>
      </c>
      <c r="N722">
        <v>256540</v>
      </c>
      <c r="O722">
        <v>104774863614.39999</v>
      </c>
      <c r="AA722" s="25" t="s">
        <v>318</v>
      </c>
    </row>
    <row r="723" spans="1:27">
      <c r="A723" t="s">
        <v>174</v>
      </c>
      <c r="B723">
        <v>104.13999938964844</v>
      </c>
      <c r="C723">
        <v>123.25</v>
      </c>
      <c r="D723">
        <v>124.94</v>
      </c>
      <c r="E723">
        <v>90.64</v>
      </c>
      <c r="F723">
        <v>117.35</v>
      </c>
      <c r="G723">
        <v>108.5</v>
      </c>
      <c r="H723">
        <v>3.089</v>
      </c>
      <c r="I723">
        <v>0.36978794612222055</v>
      </c>
      <c r="J723">
        <v>32.180157000000001</v>
      </c>
      <c r="K723">
        <v>2.4500000000000002</v>
      </c>
      <c r="L723">
        <v>8.7405150000000003</v>
      </c>
      <c r="M723">
        <v>7.5</v>
      </c>
      <c r="N723">
        <v>88993</v>
      </c>
      <c r="O723">
        <v>17673186264</v>
      </c>
      <c r="AA723" s="25" t="s">
        <v>319</v>
      </c>
    </row>
    <row r="724" spans="1:27">
      <c r="A724" t="s">
        <v>147</v>
      </c>
      <c r="B724">
        <v>134.2449951171875</v>
      </c>
      <c r="C724">
        <v>151.80999755859301</v>
      </c>
      <c r="D724">
        <v>152.4</v>
      </c>
      <c r="E724">
        <v>102.74</v>
      </c>
      <c r="F724">
        <v>144.44999999999999</v>
      </c>
      <c r="G724">
        <v>144.15</v>
      </c>
      <c r="H724">
        <v>3.581</v>
      </c>
      <c r="I724">
        <v>0.24989918492539684</v>
      </c>
      <c r="J724">
        <v>31.044989999999999</v>
      </c>
      <c r="K724">
        <v>3.91</v>
      </c>
      <c r="L724">
        <v>11.446129000000001</v>
      </c>
      <c r="M724">
        <v>11.33</v>
      </c>
      <c r="N724">
        <v>122192</v>
      </c>
      <c r="O724">
        <v>24846135460</v>
      </c>
      <c r="AA724" s="25" t="s">
        <v>320</v>
      </c>
    </row>
    <row r="725" spans="1:27">
      <c r="A725" t="s">
        <v>163</v>
      </c>
      <c r="B725">
        <v>32.509998321533203</v>
      </c>
      <c r="C725">
        <v>36.139999389648402</v>
      </c>
      <c r="D725">
        <v>36.119999999999997</v>
      </c>
      <c r="E725">
        <v>21.77</v>
      </c>
      <c r="F725">
        <v>34.549999999999997</v>
      </c>
      <c r="G725">
        <v>38.880000000000003</v>
      </c>
      <c r="H725">
        <v>4.4560000000000004</v>
      </c>
      <c r="I725">
        <v>0.21687143648422047</v>
      </c>
      <c r="J725">
        <v>7.7387575999999996</v>
      </c>
      <c r="K725">
        <v>0.51</v>
      </c>
      <c r="L725">
        <v>1.6925021</v>
      </c>
      <c r="M725">
        <v>4</v>
      </c>
      <c r="N725">
        <v>1187416</v>
      </c>
      <c r="O725">
        <v>24996376138.240002</v>
      </c>
      <c r="AA725" s="25" t="s">
        <v>258</v>
      </c>
    </row>
    <row r="726" spans="1:27">
      <c r="A726" t="s">
        <v>125</v>
      </c>
      <c r="B726">
        <v>78.919998168945313</v>
      </c>
      <c r="C726">
        <v>92.160003662109304</v>
      </c>
      <c r="D726">
        <v>92.22</v>
      </c>
      <c r="E726">
        <v>68.19</v>
      </c>
      <c r="F726">
        <v>86.29</v>
      </c>
      <c r="G726">
        <v>90.64</v>
      </c>
      <c r="H726">
        <v>3.7040000000000002</v>
      </c>
      <c r="I726">
        <v>0.42974762282618967</v>
      </c>
      <c r="J726">
        <v>21.633801999999999</v>
      </c>
      <c r="K726">
        <v>1.87</v>
      </c>
      <c r="L726">
        <v>3.4983298999999999</v>
      </c>
      <c r="M726">
        <v>3.07</v>
      </c>
      <c r="N726">
        <v>291951</v>
      </c>
      <c r="O726">
        <v>17070335262.719999</v>
      </c>
      <c r="AA726" s="25" t="s">
        <v>321</v>
      </c>
    </row>
    <row r="727" spans="1:27">
      <c r="A727" t="s">
        <v>157</v>
      </c>
      <c r="B727">
        <v>57.450000762939453</v>
      </c>
      <c r="C727">
        <v>60.900001525878899</v>
      </c>
      <c r="D727">
        <v>62.12</v>
      </c>
      <c r="E727">
        <v>54.19</v>
      </c>
      <c r="F727">
        <v>59.64</v>
      </c>
      <c r="G727">
        <v>60.75</v>
      </c>
      <c r="H727">
        <v>2.375</v>
      </c>
      <c r="I727">
        <v>0.49078648739440717</v>
      </c>
      <c r="J727">
        <v>19.333334000000001</v>
      </c>
      <c r="K727">
        <v>3.41</v>
      </c>
      <c r="L727">
        <v>1.5823936000000001</v>
      </c>
      <c r="M727">
        <v>4.97</v>
      </c>
      <c r="N727">
        <v>259461</v>
      </c>
      <c r="O727">
        <v>14865568200</v>
      </c>
      <c r="AA727" s="25" t="s">
        <v>264</v>
      </c>
    </row>
    <row r="728" spans="1:27">
      <c r="A728" t="s">
        <v>116</v>
      </c>
      <c r="B728">
        <v>122.09999847412109</v>
      </c>
      <c r="C728">
        <v>133.259994506835</v>
      </c>
      <c r="D728">
        <v>135.24</v>
      </c>
      <c r="E728">
        <v>104.53</v>
      </c>
      <c r="F728">
        <v>130.94999999999999</v>
      </c>
      <c r="G728">
        <v>133</v>
      </c>
      <c r="H728">
        <v>9.0329999999999995</v>
      </c>
      <c r="J728">
        <v>22.321608000000001</v>
      </c>
      <c r="K728">
        <v>6.44</v>
      </c>
      <c r="L728">
        <v>13.362078</v>
      </c>
      <c r="M728">
        <v>3.32</v>
      </c>
      <c r="N728">
        <v>1493402</v>
      </c>
      <c r="O728">
        <v>186806537464.31998</v>
      </c>
      <c r="AA728" s="25" t="s">
        <v>322</v>
      </c>
    </row>
    <row r="729" spans="1:27">
      <c r="A729" t="s">
        <v>164</v>
      </c>
      <c r="B729">
        <v>26.450000762939453</v>
      </c>
      <c r="C729">
        <v>34.650001525878899</v>
      </c>
      <c r="D729">
        <v>34.549999999999997</v>
      </c>
      <c r="E729">
        <v>15.72</v>
      </c>
      <c r="F729">
        <v>29.63</v>
      </c>
      <c r="G729">
        <v>31.21</v>
      </c>
      <c r="H729">
        <v>0.249</v>
      </c>
      <c r="J729">
        <v>33.640777999999997</v>
      </c>
      <c r="K729">
        <v>1.48</v>
      </c>
      <c r="L729">
        <v>20.974577</v>
      </c>
      <c r="M729">
        <v>6.12</v>
      </c>
      <c r="N729">
        <v>34377031</v>
      </c>
      <c r="O729">
        <v>33587769600</v>
      </c>
      <c r="AA729" s="25" t="s">
        <v>323</v>
      </c>
    </row>
    <row r="730" spans="1:27">
      <c r="A730" t="s">
        <v>161</v>
      </c>
      <c r="B730">
        <v>187</v>
      </c>
      <c r="C730">
        <v>210.00500488281199</v>
      </c>
      <c r="D730">
        <v>212.94</v>
      </c>
      <c r="E730">
        <v>136.80000000000001</v>
      </c>
      <c r="F730">
        <v>194.69</v>
      </c>
      <c r="G730">
        <v>199.9</v>
      </c>
      <c r="H730">
        <v>4.9119999999999999</v>
      </c>
      <c r="J730">
        <v>31.579699999999999</v>
      </c>
      <c r="K730">
        <v>2.27</v>
      </c>
      <c r="L730">
        <v>6.5620418000000003</v>
      </c>
      <c r="M730">
        <v>12.95</v>
      </c>
      <c r="N730">
        <v>86131</v>
      </c>
      <c r="O730">
        <v>17625383642</v>
      </c>
      <c r="AA730" s="25" t="s">
        <v>324</v>
      </c>
    </row>
    <row r="731" spans="1:27">
      <c r="A731" t="s">
        <v>140</v>
      </c>
      <c r="B731">
        <v>89.589996337890625</v>
      </c>
      <c r="C731">
        <v>94.245002746582003</v>
      </c>
      <c r="D731">
        <v>95.42</v>
      </c>
      <c r="E731">
        <v>68.45</v>
      </c>
      <c r="F731">
        <v>89.16</v>
      </c>
      <c r="G731">
        <v>101.68</v>
      </c>
      <c r="H731">
        <v>2.4239999999999999</v>
      </c>
      <c r="J731">
        <v>24.479220999999999</v>
      </c>
      <c r="K731">
        <v>2.2799999999999998</v>
      </c>
      <c r="L731">
        <v>15.444936</v>
      </c>
      <c r="M731">
        <v>7.29</v>
      </c>
      <c r="N731">
        <v>512108</v>
      </c>
      <c r="O731">
        <v>38587389311.040001</v>
      </c>
      <c r="AA731" s="25" t="s">
        <v>325</v>
      </c>
    </row>
    <row r="732" spans="1:27">
      <c r="A732" t="s">
        <v>145</v>
      </c>
      <c r="B732">
        <v>49.597000122070313</v>
      </c>
      <c r="C732">
        <v>56.069999694824197</v>
      </c>
      <c r="D732">
        <v>57.18</v>
      </c>
      <c r="E732">
        <v>41.45</v>
      </c>
      <c r="F732">
        <v>53.58</v>
      </c>
      <c r="G732">
        <v>52.27</v>
      </c>
      <c r="H732">
        <v>4.0860000000000003</v>
      </c>
      <c r="I732">
        <v>0.26039928445802035</v>
      </c>
      <c r="J732">
        <v>12.6</v>
      </c>
      <c r="K732">
        <v>3.87</v>
      </c>
      <c r="L732">
        <v>1.6068205</v>
      </c>
      <c r="M732">
        <v>2.08</v>
      </c>
      <c r="N732">
        <v>1036896</v>
      </c>
      <c r="O732">
        <v>41988018602.879997</v>
      </c>
      <c r="AA732" s="25" t="s">
        <v>265</v>
      </c>
    </row>
    <row r="733" spans="1:27">
      <c r="A733" t="s">
        <v>217</v>
      </c>
      <c r="B733">
        <v>137.02000427246094</v>
      </c>
      <c r="C733">
        <v>154.21000671386699</v>
      </c>
      <c r="D733">
        <v>154.96</v>
      </c>
      <c r="E733">
        <v>111.08</v>
      </c>
      <c r="F733">
        <v>148.80000000000001</v>
      </c>
      <c r="G733">
        <v>150</v>
      </c>
      <c r="H733">
        <v>9.8409999999999993</v>
      </c>
      <c r="I733">
        <v>0.78462892792896233</v>
      </c>
      <c r="J733">
        <v>13.068645</v>
      </c>
      <c r="K733">
        <v>1.2</v>
      </c>
      <c r="L733">
        <v>1.659314</v>
      </c>
      <c r="M733">
        <v>1.42</v>
      </c>
      <c r="N733">
        <v>192894</v>
      </c>
      <c r="O733">
        <v>40290446700</v>
      </c>
      <c r="AA733" s="25" t="s">
        <v>326</v>
      </c>
    </row>
    <row r="734" spans="1:27">
      <c r="A734" t="s">
        <v>168</v>
      </c>
      <c r="B734">
        <v>168.24000549316406</v>
      </c>
      <c r="C734">
        <v>205.10650634765599</v>
      </c>
      <c r="D734">
        <v>207.84</v>
      </c>
      <c r="E734">
        <v>158.35</v>
      </c>
      <c r="F734">
        <v>193.1</v>
      </c>
      <c r="G734">
        <v>204.93</v>
      </c>
      <c r="H734">
        <v>5.3460000000000001</v>
      </c>
      <c r="I734">
        <v>2.492094353748338</v>
      </c>
      <c r="J734">
        <v>27.644203000000001</v>
      </c>
      <c r="K734">
        <v>6.1</v>
      </c>
      <c r="L734">
        <v>2.7996232999999999</v>
      </c>
      <c r="M734">
        <v>17.71</v>
      </c>
      <c r="N734">
        <v>243423</v>
      </c>
      <c r="O734">
        <v>73427216640</v>
      </c>
      <c r="AA734" s="25" t="s">
        <v>266</v>
      </c>
    </row>
    <row r="735" spans="1:27">
      <c r="A735" t="s">
        <v>141</v>
      </c>
      <c r="B735">
        <v>122.55999755859375</v>
      </c>
      <c r="C735">
        <v>138.83000183105401</v>
      </c>
      <c r="D735">
        <v>139.65</v>
      </c>
      <c r="E735">
        <v>100.32</v>
      </c>
      <c r="F735">
        <v>132.97999999999999</v>
      </c>
      <c r="G735">
        <v>126.64</v>
      </c>
      <c r="H735">
        <v>5.0880000000000001</v>
      </c>
      <c r="I735">
        <v>1.003504972358412</v>
      </c>
      <c r="J735">
        <v>19.832857000000001</v>
      </c>
      <c r="K735">
        <v>6.37</v>
      </c>
      <c r="M735">
        <v>3.05</v>
      </c>
      <c r="N735">
        <v>366155</v>
      </c>
      <c r="O735">
        <v>47729060960.640007</v>
      </c>
      <c r="AA735" s="25" t="s">
        <v>288</v>
      </c>
    </row>
    <row r="736" spans="1:27">
      <c r="A736" t="s">
        <v>218</v>
      </c>
      <c r="B736">
        <v>707.010009765625</v>
      </c>
      <c r="C736">
        <v>763.40997314453102</v>
      </c>
      <c r="D736">
        <v>760.59</v>
      </c>
      <c r="E736">
        <v>383.2</v>
      </c>
      <c r="F736">
        <v>713.79</v>
      </c>
      <c r="G736">
        <v>698.46</v>
      </c>
      <c r="H736">
        <v>7.3170000000000002</v>
      </c>
      <c r="J736">
        <v>45.387039999999999</v>
      </c>
      <c r="K736">
        <v>1.82</v>
      </c>
      <c r="L736">
        <v>14.262947</v>
      </c>
      <c r="M736">
        <v>4.58</v>
      </c>
      <c r="N736">
        <v>202126</v>
      </c>
      <c r="O736">
        <v>21156839376</v>
      </c>
      <c r="AA736" s="25" t="s">
        <v>278</v>
      </c>
    </row>
    <row r="737" spans="1:27">
      <c r="A737" t="s">
        <v>122</v>
      </c>
      <c r="B737">
        <v>43.840000152587891</v>
      </c>
      <c r="C737">
        <v>56.255001068115199</v>
      </c>
      <c r="D737">
        <v>56.49</v>
      </c>
      <c r="E737">
        <v>36.159999999999997</v>
      </c>
      <c r="F737">
        <v>52.82</v>
      </c>
      <c r="G737">
        <v>57</v>
      </c>
      <c r="H737">
        <v>-0.32600000000000001</v>
      </c>
      <c r="I737">
        <v>0.31963061407488763</v>
      </c>
      <c r="J737">
        <v>10.965887</v>
      </c>
      <c r="K737">
        <v>0.23</v>
      </c>
      <c r="L737">
        <v>0.81136240000000004</v>
      </c>
      <c r="M737">
        <v>1.53</v>
      </c>
      <c r="N737">
        <v>647517</v>
      </c>
      <c r="O737">
        <v>48928010369.920006</v>
      </c>
      <c r="AA737" s="25" t="s">
        <v>279</v>
      </c>
    </row>
    <row r="738" spans="1:27">
      <c r="A738" t="s">
        <v>169</v>
      </c>
      <c r="B738">
        <v>23.229999542236328</v>
      </c>
      <c r="C738">
        <v>23.120000839233398</v>
      </c>
      <c r="D738">
        <v>26.07</v>
      </c>
      <c r="E738">
        <v>17.43</v>
      </c>
      <c r="F738">
        <v>20.99</v>
      </c>
      <c r="G738">
        <v>20.84</v>
      </c>
      <c r="H738">
        <v>4.2999999999999997E-2</v>
      </c>
      <c r="I738">
        <v>0.11576662889378866</v>
      </c>
      <c r="J738">
        <v>12.63388</v>
      </c>
      <c r="K738">
        <v>1.35</v>
      </c>
      <c r="L738">
        <v>2.5384278</v>
      </c>
      <c r="M738">
        <v>3.85</v>
      </c>
      <c r="N738">
        <v>4188030</v>
      </c>
      <c r="O738">
        <v>14778697594.880001</v>
      </c>
      <c r="AA738" s="25" t="s">
        <v>327</v>
      </c>
    </row>
    <row r="739" spans="1:27">
      <c r="A739" t="s">
        <v>160</v>
      </c>
      <c r="B739">
        <v>80.989997863769531</v>
      </c>
      <c r="C739">
        <v>82.239997863769503</v>
      </c>
      <c r="D739">
        <v>82.85</v>
      </c>
      <c r="E739">
        <v>61.05</v>
      </c>
      <c r="F739">
        <v>78.31</v>
      </c>
      <c r="G739">
        <v>85</v>
      </c>
      <c r="H739">
        <v>2.9319999999999999</v>
      </c>
      <c r="I739">
        <v>0.19797400072133101</v>
      </c>
      <c r="J739">
        <v>22.048255999999999</v>
      </c>
      <c r="K739">
        <v>2.29</v>
      </c>
      <c r="L739">
        <v>5.4859580000000001</v>
      </c>
      <c r="M739">
        <v>4.04</v>
      </c>
      <c r="N739">
        <v>567664</v>
      </c>
      <c r="O739">
        <v>41956216320</v>
      </c>
      <c r="AA739" s="25" t="s">
        <v>328</v>
      </c>
    </row>
    <row r="740" spans="1:27">
      <c r="A740" t="s">
        <v>219</v>
      </c>
      <c r="B740">
        <v>128.00999450683594</v>
      </c>
      <c r="C740">
        <v>143.72669982910099</v>
      </c>
      <c r="D740">
        <v>142.9</v>
      </c>
      <c r="E740">
        <v>100.62</v>
      </c>
      <c r="F740">
        <v>133.68</v>
      </c>
      <c r="G740">
        <v>139.47999999999999</v>
      </c>
      <c r="H740">
        <v>5.3220000000000001</v>
      </c>
      <c r="I740">
        <v>0.41283774998840489</v>
      </c>
      <c r="J740">
        <v>20.799811999999999</v>
      </c>
      <c r="K740">
        <v>3.34</v>
      </c>
      <c r="L740">
        <v>29.955545000000001</v>
      </c>
      <c r="M740">
        <v>11.18</v>
      </c>
      <c r="N740">
        <v>280285</v>
      </c>
      <c r="O740">
        <v>48391919829.4272</v>
      </c>
      <c r="AA740" s="25" t="s">
        <v>329</v>
      </c>
    </row>
    <row r="741" spans="1:27">
      <c r="A741" t="s">
        <v>152</v>
      </c>
      <c r="B741">
        <v>72.589996337890625</v>
      </c>
      <c r="C741">
        <v>83.845001220703097</v>
      </c>
      <c r="D741">
        <v>84.96</v>
      </c>
      <c r="E741">
        <v>56.71</v>
      </c>
      <c r="F741">
        <v>79.97</v>
      </c>
      <c r="G741">
        <v>88.27</v>
      </c>
      <c r="H741">
        <v>5.03</v>
      </c>
      <c r="I741">
        <v>2.5365334795432353</v>
      </c>
      <c r="J741">
        <v>15.080036</v>
      </c>
      <c r="K741">
        <v>2.34</v>
      </c>
      <c r="L741">
        <v>4.2150109999999996</v>
      </c>
      <c r="M741">
        <v>1.53</v>
      </c>
      <c r="N741">
        <v>561951</v>
      </c>
      <c r="O741">
        <v>48964304828.479996</v>
      </c>
      <c r="AA741" s="25" t="s">
        <v>330</v>
      </c>
    </row>
    <row r="742" spans="1:27">
      <c r="A742" t="s">
        <v>130</v>
      </c>
      <c r="B742">
        <v>85.779998779296875</v>
      </c>
      <c r="C742">
        <v>108.23999786376901</v>
      </c>
      <c r="D742">
        <v>108.5</v>
      </c>
      <c r="E742">
        <v>69.680000000000007</v>
      </c>
      <c r="F742">
        <v>101.54</v>
      </c>
      <c r="G742">
        <v>96.94</v>
      </c>
      <c r="H742">
        <v>6.1559999999999997</v>
      </c>
      <c r="I742">
        <v>0.52073760950805614</v>
      </c>
      <c r="J742">
        <v>29.175201000000001</v>
      </c>
      <c r="K742">
        <v>4.92</v>
      </c>
      <c r="L742">
        <v>2.0468986</v>
      </c>
      <c r="M742">
        <v>2.79</v>
      </c>
      <c r="N742">
        <v>140974</v>
      </c>
      <c r="O742">
        <v>17668015200</v>
      </c>
      <c r="AA742" s="25" t="s">
        <v>289</v>
      </c>
    </row>
    <row r="743" spans="1:27">
      <c r="A743" t="s">
        <v>162</v>
      </c>
      <c r="B743">
        <v>84.150001525878906</v>
      </c>
      <c r="C743">
        <v>92.110000610351506</v>
      </c>
      <c r="D743">
        <v>92.36</v>
      </c>
      <c r="E743">
        <v>69.680000000000007</v>
      </c>
      <c r="F743">
        <v>88.57</v>
      </c>
      <c r="G743">
        <v>85.44</v>
      </c>
      <c r="H743">
        <v>6.2489999999999997</v>
      </c>
      <c r="I743">
        <v>0.16095905985937911</v>
      </c>
      <c r="J743">
        <v>12.90056</v>
      </c>
      <c r="K743">
        <v>1.74</v>
      </c>
      <c r="L743">
        <v>1.6754279000000001</v>
      </c>
      <c r="M743">
        <v>2.66</v>
      </c>
      <c r="N743">
        <v>101561</v>
      </c>
      <c r="O743">
        <v>10126665510</v>
      </c>
      <c r="AA743" s="25" t="s">
        <v>267</v>
      </c>
    </row>
    <row r="744" spans="1:27">
      <c r="A744" t="s">
        <v>220</v>
      </c>
      <c r="B744">
        <v>55.090000152587891</v>
      </c>
      <c r="C744">
        <v>58.180000305175703</v>
      </c>
      <c r="D744">
        <v>59.34</v>
      </c>
      <c r="E744">
        <v>46.25</v>
      </c>
      <c r="F744">
        <v>57.32</v>
      </c>
      <c r="G744">
        <v>58.25</v>
      </c>
      <c r="H744">
        <v>2.2109999999999999</v>
      </c>
      <c r="I744">
        <v>0.38061139610290018</v>
      </c>
      <c r="J744">
        <v>21.708953999999999</v>
      </c>
      <c r="K744">
        <v>3.33</v>
      </c>
      <c r="L744">
        <v>3.3975705999999999</v>
      </c>
      <c r="M744">
        <v>4.13</v>
      </c>
      <c r="N744">
        <v>304624</v>
      </c>
      <c r="O744">
        <v>16508806789.120001</v>
      </c>
      <c r="AA744" s="25" t="s">
        <v>259</v>
      </c>
    </row>
    <row r="745" spans="1:27">
      <c r="A745" t="s">
        <v>137</v>
      </c>
      <c r="B745">
        <v>348.1300048828125</v>
      </c>
      <c r="C745">
        <v>380.60501098632801</v>
      </c>
      <c r="D745">
        <v>384.75</v>
      </c>
      <c r="E745">
        <v>245.59</v>
      </c>
      <c r="F745">
        <v>361.72</v>
      </c>
      <c r="G745">
        <v>371.9</v>
      </c>
      <c r="H745">
        <v>10.551</v>
      </c>
      <c r="I745">
        <v>0.45935613100798334</v>
      </c>
      <c r="J745">
        <v>27.944569000000001</v>
      </c>
      <c r="K745">
        <v>4.5199999999999996</v>
      </c>
      <c r="L745">
        <v>4.8568860000000003</v>
      </c>
      <c r="M745">
        <v>8.34</v>
      </c>
      <c r="N745">
        <v>92180</v>
      </c>
      <c r="O745">
        <v>39522403805</v>
      </c>
      <c r="AA745" s="25" t="s">
        <v>280</v>
      </c>
    </row>
    <row r="746" spans="1:27">
      <c r="A746" t="s">
        <v>151</v>
      </c>
      <c r="B746">
        <v>31.014999389648438</v>
      </c>
      <c r="C746">
        <v>32.189998626708899</v>
      </c>
      <c r="D746">
        <v>33.58</v>
      </c>
      <c r="E746">
        <v>24.47</v>
      </c>
      <c r="F746">
        <v>31.73</v>
      </c>
      <c r="G746">
        <v>32.97</v>
      </c>
      <c r="H746">
        <v>2.282</v>
      </c>
      <c r="I746">
        <v>0.37090439834212685</v>
      </c>
      <c r="J746">
        <v>59.611106999999997</v>
      </c>
      <c r="K746">
        <v>25.85</v>
      </c>
      <c r="L746">
        <v>2.6357159999999999</v>
      </c>
      <c r="M746">
        <v>12.25</v>
      </c>
      <c r="N746">
        <v>319249</v>
      </c>
      <c r="O746">
        <v>15386273027.519999</v>
      </c>
      <c r="AA746" s="25" t="s">
        <v>290</v>
      </c>
    </row>
    <row r="747" spans="1:27">
      <c r="A747" t="s">
        <v>165</v>
      </c>
      <c r="B747">
        <v>88.569999694824219</v>
      </c>
      <c r="C747">
        <v>104.26999664306599</v>
      </c>
      <c r="D747">
        <v>104.62</v>
      </c>
      <c r="E747">
        <v>75.489999999999995</v>
      </c>
      <c r="F747">
        <v>95.02</v>
      </c>
      <c r="G747">
        <v>104.07</v>
      </c>
      <c r="H747">
        <v>3.1549999999999998</v>
      </c>
      <c r="I747">
        <v>0.44054194818705283</v>
      </c>
      <c r="J747">
        <v>19.273567</v>
      </c>
      <c r="K747">
        <v>3.31</v>
      </c>
      <c r="L747">
        <v>3.1448304999999999</v>
      </c>
      <c r="M747">
        <v>4.9800000000000004</v>
      </c>
      <c r="N747">
        <v>141159</v>
      </c>
      <c r="O747">
        <v>17278059515.84</v>
      </c>
      <c r="AA747" s="25" t="s">
        <v>291</v>
      </c>
    </row>
    <row r="748" spans="1:27">
      <c r="A748" t="s">
        <v>135</v>
      </c>
      <c r="B748">
        <v>200.05000305175781</v>
      </c>
      <c r="C748">
        <v>210.32000732421801</v>
      </c>
      <c r="D748">
        <v>214.1</v>
      </c>
      <c r="E748">
        <v>167.01</v>
      </c>
      <c r="F748">
        <v>205.12</v>
      </c>
      <c r="G748">
        <v>212.25</v>
      </c>
      <c r="H748">
        <v>7.2460000000000004</v>
      </c>
      <c r="I748">
        <v>1.4597891603601552</v>
      </c>
      <c r="J748">
        <v>41.813119999999998</v>
      </c>
      <c r="K748">
        <v>17.62</v>
      </c>
      <c r="L748">
        <v>2.7249525000000001</v>
      </c>
      <c r="M748">
        <v>15.93</v>
      </c>
      <c r="N748">
        <v>54864</v>
      </c>
      <c r="O748">
        <v>29319240642.559998</v>
      </c>
      <c r="AA748" s="25" t="s">
        <v>331</v>
      </c>
    </row>
    <row r="749" spans="1:27">
      <c r="A749" t="s">
        <v>114</v>
      </c>
      <c r="B749">
        <v>345.45001220703125</v>
      </c>
      <c r="C749">
        <v>413.47000122070301</v>
      </c>
      <c r="D749">
        <v>415.73</v>
      </c>
      <c r="E749">
        <v>271.56</v>
      </c>
      <c r="F749">
        <v>388.2</v>
      </c>
      <c r="G749">
        <v>410.62</v>
      </c>
      <c r="H749">
        <v>5.6580000000000004</v>
      </c>
      <c r="J749">
        <v>31.514482000000001</v>
      </c>
      <c r="K749">
        <v>1.19</v>
      </c>
      <c r="L749">
        <v>2.5850114999999998</v>
      </c>
      <c r="M749">
        <v>3.95</v>
      </c>
      <c r="N749">
        <v>192126</v>
      </c>
      <c r="O749">
        <v>92372505760</v>
      </c>
      <c r="AA749" s="25" t="s">
        <v>332</v>
      </c>
    </row>
    <row r="750" spans="1:27">
      <c r="A750" t="s">
        <v>167</v>
      </c>
      <c r="B750">
        <v>77.230003356933594</v>
      </c>
      <c r="C750">
        <v>91.625</v>
      </c>
      <c r="D750">
        <v>91.92</v>
      </c>
      <c r="E750">
        <v>69.69</v>
      </c>
      <c r="F750">
        <v>84.5</v>
      </c>
      <c r="G750">
        <v>95.95</v>
      </c>
      <c r="H750">
        <v>3.4910000000000001</v>
      </c>
      <c r="I750">
        <v>0.2784354292562044</v>
      </c>
      <c r="J750">
        <v>21.867542</v>
      </c>
      <c r="K750">
        <v>2.84</v>
      </c>
      <c r="L750">
        <v>3.0263244999999999</v>
      </c>
      <c r="M750">
        <v>11.78</v>
      </c>
      <c r="N750">
        <v>331312</v>
      </c>
      <c r="O750">
        <v>51664132824</v>
      </c>
      <c r="AA750" s="25" t="s">
        <v>333</v>
      </c>
    </row>
    <row r="751" spans="1:27">
      <c r="A751" t="s">
        <v>126</v>
      </c>
      <c r="B751">
        <v>50.252498626708984</v>
      </c>
      <c r="C751">
        <v>51.450000762939403</v>
      </c>
      <c r="D751">
        <v>52.49</v>
      </c>
      <c r="E751">
        <v>41.18</v>
      </c>
      <c r="F751">
        <v>50.62</v>
      </c>
      <c r="G751">
        <v>52.31</v>
      </c>
      <c r="H751">
        <v>5.6639999999999997</v>
      </c>
      <c r="I751">
        <v>0.48211636837508492</v>
      </c>
      <c r="J751">
        <v>177.41380000000001</v>
      </c>
      <c r="K751">
        <v>3.31</v>
      </c>
      <c r="L751">
        <v>4.3520554999999996</v>
      </c>
      <c r="M751">
        <v>13.25</v>
      </c>
      <c r="N751">
        <v>194389</v>
      </c>
      <c r="O751">
        <v>7422485700</v>
      </c>
      <c r="AA751" s="25" t="s">
        <v>334</v>
      </c>
    </row>
    <row r="752" spans="1:27">
      <c r="A752" t="s">
        <v>123</v>
      </c>
      <c r="B752">
        <v>265.82000732421875</v>
      </c>
      <c r="C752">
        <v>281.489990234375</v>
      </c>
      <c r="D752">
        <v>282.76</v>
      </c>
      <c r="E752">
        <v>182.61</v>
      </c>
      <c r="F752">
        <v>255.68</v>
      </c>
      <c r="G752">
        <v>264.94</v>
      </c>
      <c r="H752">
        <v>5.4770000000000003</v>
      </c>
      <c r="I752">
        <v>0.47445831210228823</v>
      </c>
      <c r="J752">
        <v>37.332889999999999</v>
      </c>
      <c r="K752">
        <v>2.52</v>
      </c>
      <c r="L752">
        <v>17.936153000000001</v>
      </c>
      <c r="M752">
        <v>10.64</v>
      </c>
      <c r="N752">
        <v>315335</v>
      </c>
      <c r="O752">
        <v>72974314321.919998</v>
      </c>
      <c r="AA752" s="25" t="s">
        <v>335</v>
      </c>
    </row>
    <row r="753" spans="1:27">
      <c r="A753" t="s">
        <v>158</v>
      </c>
      <c r="B753">
        <v>458.55999755859375</v>
      </c>
      <c r="C753">
        <v>513.80999755859295</v>
      </c>
      <c r="D753">
        <v>528.98</v>
      </c>
      <c r="E753">
        <v>335.29</v>
      </c>
      <c r="F753">
        <v>498.18</v>
      </c>
      <c r="G753">
        <v>527.71</v>
      </c>
      <c r="H753">
        <v>5.21</v>
      </c>
      <c r="I753">
        <v>2.5451142881367468</v>
      </c>
      <c r="J753">
        <v>65.287170000000003</v>
      </c>
      <c r="K753">
        <v>3.64</v>
      </c>
      <c r="L753">
        <v>5.1270769999999999</v>
      </c>
      <c r="M753">
        <v>10.39</v>
      </c>
      <c r="N753">
        <v>55335</v>
      </c>
      <c r="O753">
        <v>41305440749.759995</v>
      </c>
      <c r="AA753" s="25" t="s">
        <v>292</v>
      </c>
    </row>
    <row r="754" spans="1:27">
      <c r="A754" t="s">
        <v>200</v>
      </c>
      <c r="B754">
        <v>116.06999969482422</v>
      </c>
      <c r="C754">
        <v>136.81500244140599</v>
      </c>
      <c r="D754">
        <v>137.88</v>
      </c>
      <c r="E754">
        <v>79.14</v>
      </c>
      <c r="F754">
        <v>124.36</v>
      </c>
      <c r="N754">
        <v>188359</v>
      </c>
      <c r="AA754" t="s">
        <v>251</v>
      </c>
    </row>
    <row r="755" spans="1:27">
      <c r="A755" t="s">
        <v>101</v>
      </c>
      <c r="B755">
        <v>53.959999084472656</v>
      </c>
      <c r="C755">
        <v>59.069999694824197</v>
      </c>
      <c r="D755">
        <v>60.5</v>
      </c>
      <c r="E755">
        <v>42.4</v>
      </c>
      <c r="F755">
        <v>54.97</v>
      </c>
      <c r="G755">
        <v>55.84</v>
      </c>
      <c r="H755">
        <v>2.97</v>
      </c>
      <c r="I755">
        <v>0.23583457020665241</v>
      </c>
      <c r="J755">
        <v>14.19952</v>
      </c>
      <c r="K755">
        <v>1.63</v>
      </c>
      <c r="L755">
        <v>9.1087120000000006</v>
      </c>
      <c r="M755">
        <v>5.51</v>
      </c>
      <c r="N755">
        <v>2461487</v>
      </c>
      <c r="O755">
        <v>201880580774.39999</v>
      </c>
      <c r="AA755" s="25" t="s">
        <v>293</v>
      </c>
    </row>
    <row r="756" spans="1:27">
      <c r="A756" t="s">
        <v>149</v>
      </c>
      <c r="B756">
        <v>287.27499389648437</v>
      </c>
      <c r="C756">
        <v>303.39001464843699</v>
      </c>
      <c r="D756">
        <v>308.73</v>
      </c>
      <c r="E756">
        <v>227.05</v>
      </c>
      <c r="F756">
        <v>293.13</v>
      </c>
      <c r="G756">
        <v>298.18</v>
      </c>
      <c r="H756">
        <v>6.3289999999999997</v>
      </c>
      <c r="I756">
        <v>1.855140795382626</v>
      </c>
      <c r="J756">
        <v>53.888100000000001</v>
      </c>
      <c r="K756">
        <v>6.93</v>
      </c>
      <c r="L756">
        <v>3.2202565999999999</v>
      </c>
      <c r="M756">
        <v>17.98</v>
      </c>
      <c r="N756">
        <v>48977</v>
      </c>
      <c r="O756">
        <v>20037756618</v>
      </c>
      <c r="AA756" s="25" t="s">
        <v>268</v>
      </c>
    </row>
    <row r="757" spans="1:27">
      <c r="A757" t="s">
        <v>146</v>
      </c>
      <c r="B757">
        <v>108.72000122070312</v>
      </c>
      <c r="C757">
        <v>120.83000183105401</v>
      </c>
      <c r="D757">
        <v>123.88</v>
      </c>
      <c r="E757">
        <v>91.21</v>
      </c>
      <c r="F757">
        <v>116.16</v>
      </c>
      <c r="G757">
        <v>119.53</v>
      </c>
      <c r="H757">
        <v>2.0539999999999998</v>
      </c>
      <c r="I757">
        <v>0.96710410891610232</v>
      </c>
      <c r="J757">
        <v>52.764194000000003</v>
      </c>
      <c r="K757">
        <v>8.07</v>
      </c>
      <c r="L757">
        <v>2.2556797999999998</v>
      </c>
      <c r="M757">
        <v>11.69</v>
      </c>
      <c r="N757">
        <v>89913</v>
      </c>
      <c r="O757">
        <v>13774136680</v>
      </c>
      <c r="AA757" s="25" t="s">
        <v>294</v>
      </c>
    </row>
    <row r="758" spans="1:27">
      <c r="A758" t="s">
        <v>115</v>
      </c>
      <c r="B758">
        <v>157.3699951171875</v>
      </c>
      <c r="C758">
        <v>180.55999755859301</v>
      </c>
      <c r="D758">
        <v>181.35</v>
      </c>
      <c r="E758">
        <v>121.6</v>
      </c>
      <c r="F758">
        <v>168.23</v>
      </c>
      <c r="G758">
        <v>186.19</v>
      </c>
      <c r="H758">
        <v>4.84</v>
      </c>
      <c r="I758">
        <v>0.3272014305462761</v>
      </c>
      <c r="J758">
        <v>29.075683999999999</v>
      </c>
      <c r="K758">
        <v>2.14</v>
      </c>
      <c r="L758">
        <v>13.714111000000001</v>
      </c>
      <c r="M758">
        <v>18.7</v>
      </c>
      <c r="N758">
        <v>1669484</v>
      </c>
      <c r="O758">
        <v>313992025733.12</v>
      </c>
      <c r="AA758" s="25" t="s">
        <v>260</v>
      </c>
    </row>
    <row r="759" spans="1:27">
      <c r="A759" t="s">
        <v>154</v>
      </c>
      <c r="B759">
        <v>100.96499633789062</v>
      </c>
      <c r="C759">
        <v>111.199996948242</v>
      </c>
      <c r="D759">
        <v>112.62</v>
      </c>
      <c r="E759">
        <v>83.7</v>
      </c>
      <c r="F759">
        <v>107.42</v>
      </c>
      <c r="G759">
        <v>103.67</v>
      </c>
      <c r="H759">
        <v>3.3140000000000001</v>
      </c>
      <c r="I759">
        <v>0.85931394856183407</v>
      </c>
      <c r="J759">
        <v>35.078859999999999</v>
      </c>
      <c r="K759">
        <v>6.24</v>
      </c>
      <c r="L759">
        <v>5.9417577000000001</v>
      </c>
      <c r="M759">
        <v>15.95</v>
      </c>
      <c r="N759">
        <v>97587</v>
      </c>
      <c r="O759">
        <v>14172884800</v>
      </c>
      <c r="AA759" s="25" t="s">
        <v>336</v>
      </c>
    </row>
    <row r="760" spans="1:27">
      <c r="A760" t="s">
        <v>201</v>
      </c>
      <c r="B760">
        <v>217.77000427246094</v>
      </c>
      <c r="C760">
        <v>249.91000366210901</v>
      </c>
      <c r="D760">
        <v>251.28</v>
      </c>
      <c r="E760">
        <v>193.89</v>
      </c>
      <c r="F760">
        <v>237.53</v>
      </c>
      <c r="G760">
        <v>212.91</v>
      </c>
      <c r="H760">
        <v>8.6189999999999998</v>
      </c>
      <c r="I760">
        <v>2.3177020662151477</v>
      </c>
      <c r="J760">
        <v>32.288116000000002</v>
      </c>
      <c r="K760">
        <v>1.97</v>
      </c>
      <c r="L760">
        <v>8.6303830000000001</v>
      </c>
      <c r="M760">
        <v>18.46</v>
      </c>
      <c r="N760">
        <v>141074</v>
      </c>
      <c r="O760">
        <v>43614793020</v>
      </c>
      <c r="AA760" s="25" t="s">
        <v>337</v>
      </c>
    </row>
    <row r="761" spans="1:27">
      <c r="A761" t="s">
        <v>144</v>
      </c>
      <c r="B761">
        <v>30.825000762939453</v>
      </c>
      <c r="C761">
        <v>33.075000762939403</v>
      </c>
      <c r="D761">
        <v>33.24</v>
      </c>
      <c r="E761">
        <v>24.67</v>
      </c>
      <c r="F761">
        <v>31.37</v>
      </c>
      <c r="G761">
        <v>33.659999999999997</v>
      </c>
      <c r="H761">
        <v>0.98599999999999999</v>
      </c>
      <c r="I761">
        <v>0.21488865642075741</v>
      </c>
      <c r="J761">
        <v>53.346775000000001</v>
      </c>
      <c r="K761">
        <v>9.9600000000000009</v>
      </c>
      <c r="L761">
        <v>2.5721284999999998</v>
      </c>
      <c r="M761">
        <v>15.86</v>
      </c>
      <c r="N761">
        <v>816018</v>
      </c>
      <c r="O761">
        <v>11888081100.000002</v>
      </c>
      <c r="AA761" s="25" t="s">
        <v>295</v>
      </c>
    </row>
    <row r="762" spans="1:27">
      <c r="A762" t="s">
        <v>112</v>
      </c>
      <c r="B762">
        <v>51.330001831054687</v>
      </c>
      <c r="C762">
        <v>55.619998931884702</v>
      </c>
      <c r="D762">
        <v>57.08</v>
      </c>
      <c r="E762">
        <v>42.5</v>
      </c>
      <c r="F762">
        <v>54.72</v>
      </c>
      <c r="G762">
        <v>54.68</v>
      </c>
      <c r="H762">
        <v>3.2639999999999998</v>
      </c>
      <c r="I762">
        <v>0.598865693392577</v>
      </c>
      <c r="J762">
        <v>17.601265000000001</v>
      </c>
      <c r="K762">
        <v>8.5299999999999994</v>
      </c>
      <c r="L762">
        <v>2.1886435</v>
      </c>
      <c r="M762">
        <v>4.82</v>
      </c>
      <c r="N762">
        <v>752783</v>
      </c>
      <c r="O762">
        <v>57861487779.839996</v>
      </c>
      <c r="AA762" s="25" t="s">
        <v>261</v>
      </c>
    </row>
    <row r="763" spans="1:27">
      <c r="A763" t="s">
        <v>202</v>
      </c>
      <c r="B763">
        <v>117.55000305175781</v>
      </c>
      <c r="C763">
        <v>142.99000549316401</v>
      </c>
      <c r="D763">
        <v>142.57</v>
      </c>
      <c r="E763">
        <v>96.37</v>
      </c>
      <c r="F763">
        <v>130.56</v>
      </c>
      <c r="G763">
        <v>139.63999999999999</v>
      </c>
      <c r="H763">
        <v>6.093</v>
      </c>
      <c r="I763">
        <v>0.32035861087526513</v>
      </c>
      <c r="J763">
        <v>19.942817999999999</v>
      </c>
      <c r="K763">
        <v>2.23</v>
      </c>
      <c r="L763">
        <v>5.6197925</v>
      </c>
      <c r="M763">
        <v>1.81</v>
      </c>
      <c r="N763">
        <v>227088</v>
      </c>
      <c r="O763">
        <v>36937606913.920006</v>
      </c>
      <c r="AA763" s="25" t="s">
        <v>338</v>
      </c>
    </row>
    <row r="764" spans="1:27">
      <c r="A764" t="s">
        <v>111</v>
      </c>
      <c r="B764">
        <v>239.16999816894531</v>
      </c>
      <c r="C764">
        <v>279.54379272460898</v>
      </c>
      <c r="D764">
        <v>280.58999999999997</v>
      </c>
      <c r="E764">
        <v>171.89</v>
      </c>
      <c r="F764">
        <v>258.98</v>
      </c>
      <c r="G764">
        <v>288.08999999999997</v>
      </c>
      <c r="H764">
        <v>5.9859999999999998</v>
      </c>
      <c r="I764">
        <v>0.33003300330033003</v>
      </c>
      <c r="J764">
        <v>31.025948</v>
      </c>
      <c r="K764">
        <v>2.15</v>
      </c>
      <c r="L764">
        <v>55.388109999999998</v>
      </c>
      <c r="M764">
        <v>18.68</v>
      </c>
      <c r="N764">
        <v>718563</v>
      </c>
      <c r="O764">
        <v>287986022760</v>
      </c>
      <c r="AA764" s="25" t="s">
        <v>339</v>
      </c>
    </row>
    <row r="765" spans="1:27">
      <c r="A765" t="s">
        <v>175</v>
      </c>
      <c r="B765">
        <v>217.05000305175781</v>
      </c>
      <c r="C765">
        <v>254.47000122070301</v>
      </c>
      <c r="D765">
        <v>260.51</v>
      </c>
      <c r="E765">
        <v>201.09</v>
      </c>
      <c r="F765">
        <v>249.82</v>
      </c>
      <c r="G765">
        <v>257.8</v>
      </c>
      <c r="H765">
        <v>5.9260000000000002</v>
      </c>
      <c r="I765">
        <v>1.4026994913290256</v>
      </c>
      <c r="J765">
        <v>10.102024</v>
      </c>
      <c r="K765">
        <v>0.18</v>
      </c>
      <c r="L765">
        <v>1.2312031999999999</v>
      </c>
      <c r="M765">
        <v>1.32</v>
      </c>
      <c r="N765">
        <v>127605</v>
      </c>
      <c r="O765">
        <v>10365479192</v>
      </c>
      <c r="AA765" s="25" t="s">
        <v>340</v>
      </c>
    </row>
    <row r="766" spans="1:27">
      <c r="A766" t="s">
        <v>173</v>
      </c>
      <c r="B766">
        <v>35.689998626708984</v>
      </c>
      <c r="C766">
        <v>39.029998779296797</v>
      </c>
      <c r="D766">
        <v>39.49</v>
      </c>
      <c r="E766">
        <v>29.06</v>
      </c>
      <c r="F766">
        <v>34.68</v>
      </c>
      <c r="G766">
        <v>43.18</v>
      </c>
      <c r="H766">
        <v>0.443</v>
      </c>
      <c r="I766">
        <v>0.14245921677542153</v>
      </c>
      <c r="J766">
        <v>23.654544999999999</v>
      </c>
      <c r="K766">
        <v>2.2400000000000002</v>
      </c>
      <c r="L766">
        <v>1.9851483000000001</v>
      </c>
      <c r="M766">
        <v>4.6900000000000004</v>
      </c>
      <c r="N766">
        <v>1141248</v>
      </c>
      <c r="O766">
        <v>20821959204.48</v>
      </c>
      <c r="AA766" s="25" t="s">
        <v>269</v>
      </c>
    </row>
    <row r="767" spans="1:27">
      <c r="A767" t="s">
        <v>143</v>
      </c>
      <c r="B767">
        <v>78.169998168945313</v>
      </c>
      <c r="C767">
        <v>85.879997253417898</v>
      </c>
      <c r="D767">
        <v>86.42</v>
      </c>
      <c r="E767">
        <v>63.27</v>
      </c>
      <c r="F767">
        <v>82.5</v>
      </c>
      <c r="G767">
        <v>79.92</v>
      </c>
      <c r="H767">
        <v>3.44</v>
      </c>
      <c r="I767">
        <v>0.59029029652532428</v>
      </c>
      <c r="J767">
        <v>22.962565999999999</v>
      </c>
      <c r="K767">
        <v>4.2</v>
      </c>
      <c r="L767">
        <v>2.7131707999999999</v>
      </c>
      <c r="M767">
        <v>5.05</v>
      </c>
      <c r="N767">
        <v>482409</v>
      </c>
      <c r="O767">
        <v>27089816814.079998</v>
      </c>
      <c r="AA767" s="25" t="s">
        <v>253</v>
      </c>
    </row>
    <row r="768" spans="1:27">
      <c r="A768" t="s">
        <v>203</v>
      </c>
      <c r="B768">
        <v>111.08280181884766</v>
      </c>
      <c r="C768">
        <v>128.33500671386699</v>
      </c>
      <c r="D768">
        <v>128.68</v>
      </c>
      <c r="E768">
        <v>89.05</v>
      </c>
      <c r="F768">
        <v>121.33</v>
      </c>
      <c r="G768">
        <v>128.04</v>
      </c>
      <c r="H768">
        <v>7.8529999999999998</v>
      </c>
      <c r="I768">
        <v>0.42510845031487626</v>
      </c>
      <c r="J768">
        <v>14.275307</v>
      </c>
      <c r="K768">
        <v>1.48</v>
      </c>
      <c r="L768">
        <v>4.8346204999999998</v>
      </c>
      <c r="M768">
        <v>3.6</v>
      </c>
      <c r="N768">
        <v>1069324</v>
      </c>
      <c r="O768">
        <v>107170123215.04001</v>
      </c>
      <c r="AA768" s="25" t="s">
        <v>341</v>
      </c>
    </row>
    <row r="769" spans="1:27">
      <c r="A769" t="s">
        <v>148</v>
      </c>
      <c r="B769">
        <v>104</v>
      </c>
      <c r="C769">
        <v>117.930000305175</v>
      </c>
      <c r="D769">
        <v>118.15</v>
      </c>
      <c r="E769">
        <v>81.010000000000005</v>
      </c>
      <c r="F769">
        <v>112.1</v>
      </c>
      <c r="G769">
        <v>119.56</v>
      </c>
      <c r="H769">
        <v>4.3550000000000004</v>
      </c>
      <c r="I769">
        <v>0.52509879957610828</v>
      </c>
      <c r="J769">
        <v>25.038215999999998</v>
      </c>
      <c r="K769">
        <v>3.2</v>
      </c>
      <c r="L769">
        <v>7.8078656000000004</v>
      </c>
      <c r="M769">
        <v>4.25</v>
      </c>
      <c r="N769">
        <v>315833</v>
      </c>
      <c r="O769">
        <v>50082746373.120003</v>
      </c>
      <c r="AA769" s="25" t="s">
        <v>254</v>
      </c>
    </row>
    <row r="770" spans="1:27">
      <c r="A770" t="s">
        <v>172</v>
      </c>
      <c r="B770">
        <v>224.74000549316406</v>
      </c>
      <c r="C770">
        <v>283.04998779296801</v>
      </c>
      <c r="D770">
        <v>285.86</v>
      </c>
      <c r="E770">
        <v>176.11</v>
      </c>
      <c r="F770">
        <v>262.42</v>
      </c>
      <c r="G770">
        <v>277.2</v>
      </c>
      <c r="H770">
        <v>4.42</v>
      </c>
      <c r="J770">
        <v>51.184443999999999</v>
      </c>
      <c r="K770">
        <v>3.09</v>
      </c>
      <c r="L770">
        <v>472.53757000000002</v>
      </c>
      <c r="M770">
        <v>11.3</v>
      </c>
      <c r="N770">
        <v>59288</v>
      </c>
      <c r="O770">
        <v>24344084347.200001</v>
      </c>
      <c r="AA770" s="25" t="s">
        <v>342</v>
      </c>
    </row>
    <row r="771" spans="1:27">
      <c r="A771" t="s">
        <v>187</v>
      </c>
      <c r="B771">
        <v>74.277702331542969</v>
      </c>
      <c r="C771">
        <v>89.785003662109304</v>
      </c>
      <c r="D771">
        <v>90.34</v>
      </c>
      <c r="E771">
        <v>50.21</v>
      </c>
      <c r="F771">
        <v>81.459999999999994</v>
      </c>
      <c r="G771">
        <v>81.239999999999995</v>
      </c>
      <c r="H771">
        <v>2.3149999999999999</v>
      </c>
      <c r="I771">
        <v>0.36971598414795243</v>
      </c>
      <c r="J771">
        <v>29.056636999999998</v>
      </c>
      <c r="K771">
        <v>2.48</v>
      </c>
      <c r="M771">
        <v>4.5</v>
      </c>
      <c r="N771">
        <v>1717654</v>
      </c>
      <c r="O771">
        <v>108747592000</v>
      </c>
      <c r="AA771" s="25" t="s">
        <v>343</v>
      </c>
    </row>
    <row r="772" spans="1:27">
      <c r="A772" t="s">
        <v>204</v>
      </c>
      <c r="B772">
        <v>270.38101196289062</v>
      </c>
      <c r="C772">
        <v>307.14001464843699</v>
      </c>
      <c r="D772">
        <v>310.45999999999998</v>
      </c>
      <c r="E772">
        <v>204.95</v>
      </c>
      <c r="F772">
        <v>284.74</v>
      </c>
      <c r="G772">
        <v>313.12</v>
      </c>
      <c r="H772">
        <v>5.351</v>
      </c>
      <c r="J772">
        <v>31.501539999999999</v>
      </c>
      <c r="K772">
        <v>1.71</v>
      </c>
      <c r="L772">
        <v>15.038190999999999</v>
      </c>
      <c r="M772">
        <v>14.9</v>
      </c>
      <c r="N772">
        <v>698725</v>
      </c>
      <c r="O772">
        <v>149869272597.12</v>
      </c>
      <c r="AA772" s="25" t="s">
        <v>296</v>
      </c>
    </row>
    <row r="773" spans="1:27">
      <c r="A773" t="s">
        <v>132</v>
      </c>
      <c r="B773">
        <v>186.22999572753906</v>
      </c>
      <c r="C773">
        <v>219.55000305175699</v>
      </c>
      <c r="D773">
        <v>221.78</v>
      </c>
      <c r="E773">
        <v>131.28</v>
      </c>
      <c r="F773">
        <v>203.36</v>
      </c>
      <c r="G773">
        <v>203.5</v>
      </c>
      <c r="H773">
        <v>5.0090000000000003</v>
      </c>
      <c r="J773">
        <v>39.416514999999997</v>
      </c>
      <c r="K773">
        <v>5.26</v>
      </c>
      <c r="M773">
        <v>21.86</v>
      </c>
      <c r="N773">
        <v>116724</v>
      </c>
      <c r="O773">
        <v>26216026400</v>
      </c>
      <c r="AA773" s="25" t="s">
        <v>257</v>
      </c>
    </row>
    <row r="774" spans="1:27">
      <c r="A774" t="s">
        <v>97</v>
      </c>
      <c r="B774">
        <v>242.4971923828125</v>
      </c>
      <c r="C774">
        <v>280</v>
      </c>
      <c r="D774">
        <v>280.7</v>
      </c>
      <c r="E774">
        <v>189.51</v>
      </c>
      <c r="F774">
        <v>255.87</v>
      </c>
      <c r="G774">
        <v>258.42</v>
      </c>
      <c r="H774">
        <v>8.1379999999999999</v>
      </c>
      <c r="I774">
        <v>0.57072824596755711</v>
      </c>
      <c r="J774">
        <v>32.825324999999999</v>
      </c>
      <c r="K774">
        <v>3.47</v>
      </c>
      <c r="L774">
        <v>8.5010779999999997</v>
      </c>
      <c r="M774">
        <v>0.81</v>
      </c>
      <c r="N774">
        <v>554191</v>
      </c>
      <c r="O774">
        <v>123140917760</v>
      </c>
      <c r="AA774" s="25" t="s">
        <v>262</v>
      </c>
    </row>
    <row r="775" spans="1:27">
      <c r="A775" t="s">
        <v>133</v>
      </c>
      <c r="B775">
        <v>74.629997253417969</v>
      </c>
      <c r="C775">
        <v>78.739997863769503</v>
      </c>
      <c r="D775">
        <v>79.87</v>
      </c>
      <c r="E775">
        <v>62.4</v>
      </c>
      <c r="F775">
        <v>77.09</v>
      </c>
      <c r="G775">
        <v>77.260000000000005</v>
      </c>
      <c r="H775">
        <v>1.478</v>
      </c>
      <c r="I775">
        <v>0.53908122287712934</v>
      </c>
      <c r="J775">
        <v>53.931502999999999</v>
      </c>
      <c r="K775">
        <v>22.04</v>
      </c>
      <c r="L775">
        <v>2.9142456000000001</v>
      </c>
      <c r="M775">
        <v>15.13</v>
      </c>
      <c r="N775">
        <v>259171</v>
      </c>
      <c r="O775">
        <v>29176004640</v>
      </c>
      <c r="AA775" s="25" t="s">
        <v>281</v>
      </c>
    </row>
    <row r="776" spans="1:27">
      <c r="A776" t="s">
        <v>127</v>
      </c>
      <c r="B776">
        <v>64.269996643066406</v>
      </c>
      <c r="C776">
        <v>74.970001220703097</v>
      </c>
      <c r="D776">
        <v>75.599999999999994</v>
      </c>
      <c r="E776">
        <v>39.08</v>
      </c>
      <c r="F776">
        <v>68.92</v>
      </c>
      <c r="G776">
        <v>68.760000000000005</v>
      </c>
      <c r="H776">
        <v>1.4</v>
      </c>
      <c r="J776">
        <v>33.026432</v>
      </c>
      <c r="K776">
        <v>3</v>
      </c>
      <c r="L776">
        <v>15.425926</v>
      </c>
      <c r="M776">
        <v>9.6</v>
      </c>
      <c r="N776">
        <v>628896</v>
      </c>
      <c r="O776">
        <v>21068820299.52</v>
      </c>
      <c r="AA776" s="25" t="s">
        <v>344</v>
      </c>
    </row>
    <row r="777" spans="1:27">
      <c r="A777" t="s">
        <v>128</v>
      </c>
      <c r="B777">
        <v>72.330001831054687</v>
      </c>
      <c r="C777">
        <v>80.5</v>
      </c>
      <c r="D777">
        <v>83.99</v>
      </c>
      <c r="E777">
        <v>55.21</v>
      </c>
      <c r="F777">
        <v>78.14</v>
      </c>
      <c r="G777">
        <v>81.47</v>
      </c>
      <c r="H777">
        <v>2.694</v>
      </c>
      <c r="J777">
        <v>51.935485999999997</v>
      </c>
      <c r="K777">
        <v>-7.73</v>
      </c>
      <c r="L777">
        <v>2.3627824999999998</v>
      </c>
      <c r="M777">
        <v>19.93</v>
      </c>
      <c r="N777">
        <v>855905</v>
      </c>
      <c r="O777">
        <v>50771352576</v>
      </c>
      <c r="AA777" s="25" t="s">
        <v>345</v>
      </c>
    </row>
    <row r="778" spans="1:27">
      <c r="A778" t="s">
        <v>131</v>
      </c>
      <c r="B778">
        <v>141.57000732421875</v>
      </c>
      <c r="C778">
        <v>172.197494506835</v>
      </c>
      <c r="D778">
        <v>173.19</v>
      </c>
      <c r="E778">
        <v>108.25</v>
      </c>
      <c r="F778">
        <v>157.94</v>
      </c>
      <c r="G778">
        <v>158.66</v>
      </c>
      <c r="H778">
        <v>5.7750000000000004</v>
      </c>
      <c r="I778">
        <v>0.5735960490408093</v>
      </c>
      <c r="J778">
        <v>20.187280000000001</v>
      </c>
      <c r="K778">
        <v>1.9</v>
      </c>
      <c r="M778">
        <v>4.46</v>
      </c>
      <c r="N778">
        <v>146623</v>
      </c>
      <c r="O778">
        <v>27919243040.079998</v>
      </c>
      <c r="AA778" s="25" t="s">
        <v>297</v>
      </c>
    </row>
    <row r="779" spans="1:27">
      <c r="A779" t="s">
        <v>119</v>
      </c>
      <c r="B779">
        <v>112.41500091552734</v>
      </c>
      <c r="C779">
        <v>144.27999877929599</v>
      </c>
      <c r="D779">
        <v>145.43</v>
      </c>
      <c r="E779">
        <v>100.35</v>
      </c>
      <c r="F779">
        <v>137.44</v>
      </c>
      <c r="G779">
        <v>151.65</v>
      </c>
      <c r="H779">
        <v>8.9380000000000006</v>
      </c>
      <c r="J779">
        <v>22.299847</v>
      </c>
      <c r="K779">
        <v>11.88</v>
      </c>
      <c r="L779">
        <v>2.8570861999999999</v>
      </c>
      <c r="M779">
        <v>5.41</v>
      </c>
      <c r="N779">
        <v>1919578</v>
      </c>
      <c r="O779">
        <v>215075319633.92001</v>
      </c>
      <c r="AA779" s="25" t="s">
        <v>346</v>
      </c>
    </row>
    <row r="780" spans="1:27">
      <c r="A780" t="s">
        <v>109</v>
      </c>
      <c r="B780">
        <v>190.19999694824219</v>
      </c>
      <c r="C780">
        <v>207.44999694824199</v>
      </c>
      <c r="D780">
        <v>210.82</v>
      </c>
      <c r="E780">
        <v>164.25</v>
      </c>
      <c r="F780">
        <v>202.08</v>
      </c>
      <c r="G780">
        <v>212.78</v>
      </c>
      <c r="H780">
        <v>6.0060000000000002</v>
      </c>
      <c r="I780">
        <v>1.2486036518758721</v>
      </c>
      <c r="J780">
        <v>22.872107</v>
      </c>
      <c r="K780">
        <v>3.01</v>
      </c>
      <c r="L780">
        <v>2.902901</v>
      </c>
      <c r="M780">
        <v>8.44</v>
      </c>
      <c r="N780">
        <v>237962</v>
      </c>
      <c r="O780">
        <v>99355067409.599991</v>
      </c>
      <c r="AA780" s="25" t="s">
        <v>347</v>
      </c>
    </row>
    <row r="781" spans="1:27">
      <c r="A781" t="s">
        <v>156</v>
      </c>
      <c r="B781">
        <v>46.740001678466797</v>
      </c>
      <c r="C781">
        <v>49.689998626708899</v>
      </c>
      <c r="D781">
        <v>50.6</v>
      </c>
      <c r="E781">
        <v>40.68</v>
      </c>
      <c r="F781">
        <v>48.66</v>
      </c>
      <c r="G781">
        <v>49</v>
      </c>
      <c r="H781">
        <v>2.198</v>
      </c>
      <c r="I781">
        <v>0.35257841394475009</v>
      </c>
      <c r="J781">
        <v>20.533055999999998</v>
      </c>
      <c r="K781">
        <v>4.45</v>
      </c>
      <c r="L781">
        <v>2.5192657000000001</v>
      </c>
      <c r="M781">
        <v>5.05</v>
      </c>
      <c r="N781">
        <v>128887</v>
      </c>
      <c r="O781">
        <v>11796107860</v>
      </c>
      <c r="AA781" s="25" t="s">
        <v>263</v>
      </c>
    </row>
    <row r="782" spans="1:27">
      <c r="A782" t="s">
        <v>205</v>
      </c>
      <c r="B782">
        <v>188.05999755859375</v>
      </c>
      <c r="C782">
        <v>212.55999755859301</v>
      </c>
      <c r="D782">
        <v>214.8</v>
      </c>
      <c r="E782">
        <v>153.13</v>
      </c>
      <c r="F782">
        <v>203.3</v>
      </c>
      <c r="G782">
        <v>220.31</v>
      </c>
      <c r="H782">
        <v>7.5460000000000003</v>
      </c>
      <c r="I782">
        <v>1.1614079873186192</v>
      </c>
      <c r="J782">
        <v>24.376145999999999</v>
      </c>
      <c r="K782">
        <v>4.0999999999999996</v>
      </c>
      <c r="M782">
        <v>9.91</v>
      </c>
      <c r="N782">
        <v>864614</v>
      </c>
      <c r="O782">
        <v>162301456558.07999</v>
      </c>
      <c r="AA782" s="25" t="s">
        <v>348</v>
      </c>
    </row>
    <row r="783" spans="1:27">
      <c r="A783" t="s">
        <v>120</v>
      </c>
      <c r="B783">
        <v>174.97000122070313</v>
      </c>
      <c r="C783">
        <v>194.33999633789</v>
      </c>
      <c r="D783">
        <v>196.36</v>
      </c>
      <c r="E783">
        <v>132.63</v>
      </c>
      <c r="F783">
        <v>182.34</v>
      </c>
      <c r="G783">
        <v>192.57</v>
      </c>
      <c r="H783">
        <v>7.1950000000000003</v>
      </c>
      <c r="I783">
        <v>1.5085344978609172</v>
      </c>
      <c r="J783">
        <v>24.322904999999999</v>
      </c>
      <c r="K783">
        <v>2.93</v>
      </c>
      <c r="L783">
        <v>9.0143330000000006</v>
      </c>
      <c r="M783">
        <v>2.93</v>
      </c>
      <c r="N783">
        <v>432680</v>
      </c>
      <c r="O783">
        <v>119843265338.88</v>
      </c>
      <c r="AA783" s="25" t="s">
        <v>349</v>
      </c>
    </row>
    <row r="784" spans="1:27">
      <c r="A784" t="s">
        <v>166</v>
      </c>
      <c r="B784">
        <v>49.770999908447266</v>
      </c>
      <c r="C784">
        <v>57.935001373291001</v>
      </c>
      <c r="D784">
        <v>57.78</v>
      </c>
      <c r="E784">
        <v>40.54</v>
      </c>
      <c r="F784">
        <v>54.57</v>
      </c>
      <c r="G784">
        <v>60.28</v>
      </c>
      <c r="H784">
        <v>5.0110000000000001</v>
      </c>
      <c r="I784">
        <v>0.31811982178385395</v>
      </c>
      <c r="J784">
        <v>10.610806</v>
      </c>
      <c r="K784">
        <v>1.1499999999999999</v>
      </c>
      <c r="L784">
        <v>1.4927083999999999</v>
      </c>
      <c r="M784">
        <v>1.1299999999999999</v>
      </c>
      <c r="N784">
        <v>467267</v>
      </c>
      <c r="O784">
        <v>20943445028.48</v>
      </c>
      <c r="AA784" s="25" t="s">
        <v>271</v>
      </c>
    </row>
    <row r="785" spans="1:27">
      <c r="A785" t="s">
        <v>206</v>
      </c>
      <c r="B785">
        <v>63.130001068115234</v>
      </c>
      <c r="C785">
        <v>77.459999084472599</v>
      </c>
      <c r="D785">
        <v>77.66</v>
      </c>
      <c r="E785">
        <v>44.61</v>
      </c>
      <c r="F785">
        <v>71.66</v>
      </c>
      <c r="G785">
        <v>74.569999999999993</v>
      </c>
      <c r="H785">
        <v>2.2679999999999998</v>
      </c>
      <c r="J785">
        <v>30.496062999999999</v>
      </c>
      <c r="K785">
        <v>1.57</v>
      </c>
      <c r="L785">
        <v>10.948410000000001</v>
      </c>
      <c r="M785">
        <v>9.25</v>
      </c>
      <c r="N785">
        <v>139756</v>
      </c>
      <c r="O785">
        <v>17676836760</v>
      </c>
      <c r="AA785" s="25" t="s">
        <v>298</v>
      </c>
    </row>
    <row r="786" spans="1:27">
      <c r="A786" t="s">
        <v>139</v>
      </c>
      <c r="B786">
        <v>195.19999694824219</v>
      </c>
      <c r="C786">
        <v>205.88000488281199</v>
      </c>
      <c r="D786">
        <v>210.85</v>
      </c>
      <c r="E786">
        <v>144.75</v>
      </c>
      <c r="F786">
        <v>194.69</v>
      </c>
      <c r="G786">
        <v>204.69</v>
      </c>
      <c r="H786">
        <v>9.2739999999999991</v>
      </c>
      <c r="I786">
        <v>0.52165540875441141</v>
      </c>
      <c r="J786">
        <v>23.029084999999998</v>
      </c>
      <c r="K786">
        <v>2.42</v>
      </c>
      <c r="L786">
        <v>6.5816309999999998</v>
      </c>
      <c r="M786">
        <v>11.58</v>
      </c>
      <c r="N786">
        <v>172649</v>
      </c>
      <c r="O786">
        <v>76959999505.919998</v>
      </c>
      <c r="AA786" s="25" t="s">
        <v>350</v>
      </c>
    </row>
    <row r="787" spans="1:27">
      <c r="A787" t="s">
        <v>150</v>
      </c>
      <c r="B787">
        <v>198.27000427246094</v>
      </c>
      <c r="C787">
        <v>233.44000244140599</v>
      </c>
      <c r="D787">
        <v>236.9</v>
      </c>
      <c r="E787">
        <v>146.13</v>
      </c>
      <c r="F787">
        <v>220.14</v>
      </c>
      <c r="G787">
        <v>223.07</v>
      </c>
      <c r="H787">
        <v>0.36499999999999999</v>
      </c>
      <c r="J787">
        <v>110.63508</v>
      </c>
      <c r="K787">
        <v>2.66</v>
      </c>
      <c r="M787">
        <v>20.399999999999999</v>
      </c>
      <c r="N787">
        <v>148027</v>
      </c>
      <c r="O787">
        <v>26437313440</v>
      </c>
      <c r="AA787" s="25" t="s">
        <v>351</v>
      </c>
    </row>
    <row r="788" spans="1:27">
      <c r="A788" t="s">
        <v>102</v>
      </c>
      <c r="B788">
        <v>105.27999877929687</v>
      </c>
      <c r="C788">
        <v>120.76000213623</v>
      </c>
      <c r="D788">
        <v>121.04</v>
      </c>
      <c r="E788">
        <v>74.66</v>
      </c>
      <c r="F788">
        <v>113.67</v>
      </c>
      <c r="G788">
        <v>118.79</v>
      </c>
      <c r="H788">
        <v>1.849</v>
      </c>
      <c r="J788">
        <v>34.306820000000002</v>
      </c>
      <c r="K788">
        <v>1.98</v>
      </c>
      <c r="L788">
        <v>9.3373550000000005</v>
      </c>
      <c r="M788">
        <v>8.51</v>
      </c>
      <c r="N788">
        <v>1327857</v>
      </c>
      <c r="O788">
        <v>141884552596.48001</v>
      </c>
      <c r="AA788" s="25" t="s">
        <v>352</v>
      </c>
    </row>
    <row r="789" spans="1:27">
      <c r="A789" t="s">
        <v>170</v>
      </c>
      <c r="B789">
        <v>50.779998779296875</v>
      </c>
      <c r="C789">
        <v>53.049999237060497</v>
      </c>
      <c r="D789">
        <v>54.74</v>
      </c>
      <c r="E789">
        <v>36.42</v>
      </c>
      <c r="F789">
        <v>52.32</v>
      </c>
      <c r="G789">
        <v>53.25</v>
      </c>
      <c r="H789">
        <v>2.9</v>
      </c>
      <c r="I789">
        <v>0.52265754848830881</v>
      </c>
      <c r="J789">
        <v>15.244251999999999</v>
      </c>
      <c r="K789">
        <v>2.42</v>
      </c>
      <c r="L789">
        <v>4.5264499999999996</v>
      </c>
      <c r="M789">
        <v>2.78</v>
      </c>
      <c r="N789">
        <v>1106953</v>
      </c>
      <c r="O789">
        <v>30247147574.399998</v>
      </c>
      <c r="AA789" s="25" t="s">
        <v>353</v>
      </c>
    </row>
    <row r="790" spans="1:27">
      <c r="A790" t="s">
        <v>129</v>
      </c>
      <c r="B790">
        <v>70.580001831054688</v>
      </c>
      <c r="C790">
        <v>76.830001831054602</v>
      </c>
      <c r="D790">
        <v>78.09</v>
      </c>
      <c r="E790">
        <v>57.49</v>
      </c>
      <c r="F790">
        <v>75.12</v>
      </c>
      <c r="G790">
        <v>77.150000000000006</v>
      </c>
      <c r="H790">
        <v>3.37</v>
      </c>
      <c r="J790">
        <v>20.991803999999998</v>
      </c>
      <c r="K790">
        <v>3.98</v>
      </c>
      <c r="L790">
        <v>2.095116</v>
      </c>
      <c r="M790">
        <v>4.67</v>
      </c>
      <c r="N790">
        <v>405757</v>
      </c>
      <c r="O790">
        <v>0</v>
      </c>
      <c r="AA790" s="25" t="s">
        <v>354</v>
      </c>
    </row>
    <row r="791" spans="1:27">
      <c r="A791" t="s">
        <v>207</v>
      </c>
      <c r="B791">
        <v>100.12000274658203</v>
      </c>
      <c r="C791">
        <v>111.34999847412099</v>
      </c>
      <c r="D791">
        <v>112.13</v>
      </c>
      <c r="E791">
        <v>77.680000000000007</v>
      </c>
      <c r="F791">
        <v>106.21</v>
      </c>
      <c r="G791">
        <v>105.7</v>
      </c>
      <c r="H791">
        <v>4.2530000000000001</v>
      </c>
      <c r="I791">
        <v>0.42160306112321433</v>
      </c>
      <c r="J791">
        <v>26.261793000000001</v>
      </c>
      <c r="K791">
        <v>1.94</v>
      </c>
      <c r="M791">
        <v>8.0399999999999991</v>
      </c>
      <c r="N791">
        <v>277567</v>
      </c>
      <c r="O791">
        <v>34070317140.799999</v>
      </c>
      <c r="AA791" s="25" t="s">
        <v>355</v>
      </c>
    </row>
    <row r="792" spans="1:27">
      <c r="A792" t="s">
        <v>134</v>
      </c>
      <c r="B792">
        <v>123.73000335693359</v>
      </c>
      <c r="C792">
        <v>128.74000549316401</v>
      </c>
      <c r="D792">
        <v>132.09</v>
      </c>
      <c r="E792">
        <v>104.81</v>
      </c>
      <c r="F792">
        <v>128.16</v>
      </c>
      <c r="G792">
        <v>128.93</v>
      </c>
      <c r="H792">
        <v>6.3689999999999998</v>
      </c>
      <c r="I792">
        <v>0.93880313516581881</v>
      </c>
      <c r="J792">
        <v>19.595129</v>
      </c>
      <c r="K792">
        <v>5.21</v>
      </c>
      <c r="L792">
        <v>2.2367783000000001</v>
      </c>
      <c r="M792">
        <v>2.78</v>
      </c>
      <c r="N792">
        <v>157926</v>
      </c>
      <c r="O792">
        <v>23586712880</v>
      </c>
      <c r="AA792" s="25" t="s">
        <v>356</v>
      </c>
    </row>
    <row r="793" spans="1:27">
      <c r="A793" t="s">
        <v>142</v>
      </c>
      <c r="B793">
        <v>176.30000305175781</v>
      </c>
      <c r="C793">
        <v>196.21000671386699</v>
      </c>
      <c r="D793">
        <v>197.7</v>
      </c>
      <c r="E793">
        <v>134.5</v>
      </c>
      <c r="F793">
        <v>184.93</v>
      </c>
      <c r="G793">
        <v>204.44</v>
      </c>
      <c r="H793">
        <v>5.8479999999999999</v>
      </c>
      <c r="I793">
        <v>0.59580921724596858</v>
      </c>
      <c r="J793">
        <v>16.56118</v>
      </c>
      <c r="K793">
        <v>1.69</v>
      </c>
      <c r="L793">
        <v>2.5126430000000002</v>
      </c>
      <c r="M793">
        <v>3.56</v>
      </c>
      <c r="N793">
        <v>165899</v>
      </c>
      <c r="O793">
        <v>25362565000</v>
      </c>
      <c r="AA793" s="25" t="s">
        <v>357</v>
      </c>
    </row>
    <row r="794" spans="1:27">
      <c r="A794" t="s">
        <v>110</v>
      </c>
      <c r="B794">
        <v>79.360000610351563</v>
      </c>
      <c r="C794">
        <v>83.165000915527301</v>
      </c>
      <c r="D794">
        <v>85.99</v>
      </c>
      <c r="E794">
        <v>61.55</v>
      </c>
      <c r="F794">
        <v>80.400000000000006</v>
      </c>
      <c r="G794">
        <v>87.44</v>
      </c>
      <c r="H794">
        <v>1.474</v>
      </c>
      <c r="I794">
        <v>0.32026211058303999</v>
      </c>
      <c r="J794">
        <v>23.101389000000001</v>
      </c>
      <c r="K794">
        <v>2.2400000000000002</v>
      </c>
      <c r="L794">
        <v>4.7444240000000004</v>
      </c>
      <c r="M794">
        <v>5.36</v>
      </c>
      <c r="N794">
        <v>990639</v>
      </c>
      <c r="O794">
        <v>146718027038.72</v>
      </c>
      <c r="AA794" s="25" t="s">
        <v>282</v>
      </c>
    </row>
    <row r="795" spans="1:27">
      <c r="A795" t="s">
        <v>208</v>
      </c>
      <c r="B795">
        <v>96.25</v>
      </c>
      <c r="C795">
        <v>132.69999694824199</v>
      </c>
      <c r="D795">
        <v>133.75</v>
      </c>
      <c r="E795">
        <v>75.58</v>
      </c>
      <c r="F795">
        <v>119.18</v>
      </c>
      <c r="G795">
        <v>120.49</v>
      </c>
      <c r="H795">
        <v>3.2679999999999998</v>
      </c>
      <c r="I795">
        <v>0.13256245762477373</v>
      </c>
      <c r="J795">
        <v>23.909908000000001</v>
      </c>
      <c r="K795">
        <v>2.44</v>
      </c>
      <c r="L795">
        <v>9.9796940000000003</v>
      </c>
      <c r="M795">
        <v>6.76</v>
      </c>
      <c r="N795">
        <v>320918</v>
      </c>
      <c r="O795">
        <v>23480337161.599998</v>
      </c>
      <c r="AA795" s="25" t="s">
        <v>358</v>
      </c>
    </row>
    <row r="796" spans="1:27">
      <c r="A796" t="s">
        <v>209</v>
      </c>
      <c r="B796">
        <v>57.020000457763672</v>
      </c>
      <c r="C796">
        <v>74.769996643066406</v>
      </c>
      <c r="D796">
        <v>76.47</v>
      </c>
      <c r="E796">
        <v>48.78</v>
      </c>
      <c r="F796">
        <v>71.36</v>
      </c>
      <c r="G796">
        <v>71.39</v>
      </c>
      <c r="H796">
        <v>1.919</v>
      </c>
      <c r="J796">
        <v>23.586749999999999</v>
      </c>
      <c r="K796">
        <v>2.31</v>
      </c>
      <c r="L796">
        <v>4.7379756000000004</v>
      </c>
      <c r="M796">
        <v>4.46</v>
      </c>
      <c r="N796">
        <v>677216</v>
      </c>
      <c r="O796">
        <v>24330607816.32</v>
      </c>
      <c r="AA796" s="25" t="s">
        <v>274</v>
      </c>
    </row>
    <row r="797" spans="1:27">
      <c r="A797" t="s">
        <v>118</v>
      </c>
      <c r="B797">
        <v>118.94999694824219</v>
      </c>
      <c r="C797">
        <v>137.22999572753901</v>
      </c>
      <c r="D797">
        <v>139.54</v>
      </c>
      <c r="E797">
        <v>93.96</v>
      </c>
      <c r="F797">
        <v>130.79</v>
      </c>
      <c r="G797">
        <v>146.69</v>
      </c>
      <c r="H797">
        <v>4.5010000000000003</v>
      </c>
      <c r="I797">
        <v>0.46014392529421649</v>
      </c>
      <c r="J797">
        <v>26.855184999999999</v>
      </c>
      <c r="K797">
        <v>2.04</v>
      </c>
      <c r="L797">
        <v>11.089293</v>
      </c>
      <c r="M797">
        <v>8.34</v>
      </c>
      <c r="N797">
        <v>8695661</v>
      </c>
      <c r="O797">
        <v>1051568766643.2</v>
      </c>
      <c r="AA797" s="25" t="s">
        <v>359</v>
      </c>
    </row>
    <row r="798" spans="1:27">
      <c r="A798" t="s">
        <v>210</v>
      </c>
      <c r="B798">
        <v>174.39999389648437</v>
      </c>
      <c r="C798">
        <v>197.17999267578099</v>
      </c>
      <c r="D798">
        <v>198.61</v>
      </c>
      <c r="E798">
        <v>135.30000000000001</v>
      </c>
      <c r="F798">
        <v>186.97</v>
      </c>
      <c r="G798">
        <v>192.76</v>
      </c>
      <c r="H798">
        <v>4.8810000000000002</v>
      </c>
      <c r="I798">
        <v>0.39913188814328837</v>
      </c>
      <c r="J798">
        <v>19.143688000000001</v>
      </c>
      <c r="K798">
        <v>1.85</v>
      </c>
      <c r="L798">
        <v>9.947533</v>
      </c>
      <c r="M798">
        <v>5.05</v>
      </c>
      <c r="N798">
        <v>145981</v>
      </c>
      <c r="O798">
        <v>47426127960</v>
      </c>
      <c r="AA798" s="25" t="s">
        <v>360</v>
      </c>
    </row>
    <row r="799" spans="1:27">
      <c r="A799" t="s">
        <v>211</v>
      </c>
      <c r="B799">
        <v>154.19500732421875</v>
      </c>
      <c r="C799">
        <v>169.69999694824199</v>
      </c>
      <c r="D799">
        <v>171.36</v>
      </c>
      <c r="E799">
        <v>120.89</v>
      </c>
      <c r="F799">
        <v>158.29</v>
      </c>
      <c r="G799">
        <v>157</v>
      </c>
      <c r="H799">
        <v>1.7749999999999999</v>
      </c>
      <c r="J799">
        <v>37.214911999999998</v>
      </c>
      <c r="K799">
        <v>3.42</v>
      </c>
      <c r="L799">
        <v>17.840622</v>
      </c>
      <c r="M799">
        <v>4.62</v>
      </c>
      <c r="N799">
        <v>75186</v>
      </c>
      <c r="O799">
        <v>15288340879.999998</v>
      </c>
      <c r="AA799" s="25" t="s">
        <v>361</v>
      </c>
    </row>
    <row r="800" spans="1:27">
      <c r="A800" t="s">
        <v>212</v>
      </c>
      <c r="B800">
        <v>1037.8499755859375</v>
      </c>
      <c r="C800">
        <v>1175.47998046875</v>
      </c>
      <c r="D800">
        <v>1179.9100000000001</v>
      </c>
      <c r="E800">
        <v>680.4</v>
      </c>
      <c r="F800">
        <v>1073.5899999999999</v>
      </c>
      <c r="G800">
        <v>1115.56</v>
      </c>
      <c r="H800">
        <v>56.118000000000002</v>
      </c>
      <c r="J800">
        <v>18.034367</v>
      </c>
      <c r="K800">
        <v>1.42</v>
      </c>
      <c r="M800">
        <v>2.96</v>
      </c>
      <c r="N800">
        <v>55134</v>
      </c>
      <c r="O800">
        <v>28832996276</v>
      </c>
      <c r="AA800" s="25" t="s">
        <v>362</v>
      </c>
    </row>
    <row r="801" spans="1:27">
      <c r="A801" t="s">
        <v>98</v>
      </c>
      <c r="B801">
        <v>103.51000213623047</v>
      </c>
      <c r="C801">
        <v>115.88159942626901</v>
      </c>
      <c r="D801">
        <v>115.88</v>
      </c>
      <c r="E801">
        <v>77.540000000000006</v>
      </c>
      <c r="F801">
        <v>108.79</v>
      </c>
      <c r="G801">
        <v>108.52</v>
      </c>
      <c r="H801">
        <v>4.2039999999999997</v>
      </c>
      <c r="I801">
        <v>0.74073188609621154</v>
      </c>
      <c r="J801">
        <v>24.447596000000001</v>
      </c>
      <c r="K801">
        <v>4.1100000000000003</v>
      </c>
      <c r="L801">
        <v>5.3688659999999997</v>
      </c>
      <c r="M801">
        <v>4.66</v>
      </c>
      <c r="N801">
        <v>2030913</v>
      </c>
      <c r="O801">
        <v>290669291873.89441</v>
      </c>
      <c r="AA801" s="25" t="s">
        <v>363</v>
      </c>
    </row>
    <row r="802" spans="1:27">
      <c r="A802" t="s">
        <v>113</v>
      </c>
      <c r="B802">
        <v>97.775001525878906</v>
      </c>
      <c r="C802">
        <v>114.353996276855</v>
      </c>
      <c r="D802">
        <v>115.08</v>
      </c>
      <c r="E802">
        <v>85.78</v>
      </c>
      <c r="F802">
        <v>106.41</v>
      </c>
      <c r="G802">
        <v>110.89</v>
      </c>
      <c r="H802">
        <v>2.8580000000000001</v>
      </c>
      <c r="I802">
        <v>0.53245151888801701</v>
      </c>
      <c r="J802">
        <v>22.640592999999999</v>
      </c>
      <c r="K802">
        <v>6.45</v>
      </c>
      <c r="L802">
        <v>4.7977423999999997</v>
      </c>
      <c r="M802">
        <v>0.78</v>
      </c>
      <c r="N802">
        <v>1308871</v>
      </c>
      <c r="O802">
        <v>326394411200</v>
      </c>
      <c r="AA802" s="25" t="s">
        <v>364</v>
      </c>
    </row>
    <row r="803" spans="1:27">
      <c r="A803" t="s">
        <v>155</v>
      </c>
      <c r="B803">
        <v>138.97000122070312</v>
      </c>
      <c r="C803">
        <v>164.94999694824199</v>
      </c>
      <c r="D803">
        <v>166.14</v>
      </c>
      <c r="E803">
        <v>94.81</v>
      </c>
      <c r="F803">
        <v>155.55000000000001</v>
      </c>
      <c r="G803">
        <v>169.96</v>
      </c>
      <c r="H803">
        <v>2.9809999999999999</v>
      </c>
      <c r="I803">
        <v>9.9947831176597831E-3</v>
      </c>
      <c r="J803">
        <v>23.397161000000001</v>
      </c>
      <c r="K803">
        <v>1.72</v>
      </c>
      <c r="L803">
        <v>6.5602130000000001</v>
      </c>
      <c r="M803">
        <v>9.0399999999999991</v>
      </c>
      <c r="N803">
        <v>262577</v>
      </c>
      <c r="O803">
        <v>25927170900</v>
      </c>
      <c r="AA803" s="25" t="s">
        <v>365</v>
      </c>
    </row>
    <row r="804" spans="1:27">
      <c r="A804" t="s">
        <v>117</v>
      </c>
      <c r="B804">
        <v>39.974998474121094</v>
      </c>
      <c r="C804">
        <v>44.970001220703097</v>
      </c>
      <c r="D804">
        <v>45.01</v>
      </c>
      <c r="E804">
        <v>32.61</v>
      </c>
      <c r="F804">
        <v>42.65</v>
      </c>
      <c r="G804">
        <v>48.63</v>
      </c>
      <c r="H804">
        <v>2.6389999999999998</v>
      </c>
      <c r="I804">
        <v>0.18923391047147101</v>
      </c>
      <c r="J804">
        <v>13.383929</v>
      </c>
      <c r="K804">
        <v>1.32</v>
      </c>
      <c r="L804">
        <v>2.7228140000000001</v>
      </c>
      <c r="M804">
        <v>3.2</v>
      </c>
      <c r="N804">
        <v>4696417</v>
      </c>
      <c r="O804">
        <v>206511242634.23999</v>
      </c>
      <c r="AA804" s="25" t="s">
        <v>311</v>
      </c>
    </row>
    <row r="805" spans="1:27">
      <c r="A805" t="s">
        <v>138</v>
      </c>
      <c r="B805">
        <v>113.88999938964844</v>
      </c>
      <c r="C805">
        <v>139.46000671386699</v>
      </c>
      <c r="D805">
        <v>139.34</v>
      </c>
      <c r="E805">
        <v>90.52</v>
      </c>
      <c r="F805">
        <v>133.27000000000001</v>
      </c>
      <c r="G805">
        <v>124.64</v>
      </c>
      <c r="H805">
        <v>5.3780000000000001</v>
      </c>
      <c r="I805">
        <v>0.99019699364880676</v>
      </c>
      <c r="J805">
        <v>23.243334000000001</v>
      </c>
      <c r="K805">
        <v>3.13</v>
      </c>
      <c r="L805">
        <v>20.566288</v>
      </c>
      <c r="M805">
        <v>4.22</v>
      </c>
      <c r="N805">
        <v>376367</v>
      </c>
      <c r="O805">
        <v>20627945864.32</v>
      </c>
      <c r="AA805" s="25" t="s">
        <v>366</v>
      </c>
    </row>
    <row r="806" spans="1:27">
      <c r="A806" t="s">
        <v>124</v>
      </c>
      <c r="B806">
        <v>103.75</v>
      </c>
      <c r="C806">
        <v>114.699996948242</v>
      </c>
      <c r="D806">
        <v>119.3</v>
      </c>
      <c r="E806">
        <v>85.88</v>
      </c>
      <c r="F806">
        <v>114.3</v>
      </c>
      <c r="G806">
        <v>116</v>
      </c>
      <c r="H806">
        <v>3.173</v>
      </c>
      <c r="I806">
        <v>0.45424579332942044</v>
      </c>
      <c r="J806">
        <v>29.410254999999999</v>
      </c>
      <c r="K806">
        <v>3.94</v>
      </c>
      <c r="L806">
        <v>3.4903536000000002</v>
      </c>
      <c r="M806">
        <v>8.5500000000000007</v>
      </c>
      <c r="N806">
        <v>376069</v>
      </c>
      <c r="O806">
        <v>20705530217.600002</v>
      </c>
      <c r="AA806" s="25" t="s">
        <v>272</v>
      </c>
    </row>
    <row r="807" spans="1:27">
      <c r="A807" t="s">
        <v>213</v>
      </c>
      <c r="B807">
        <v>93.985000610351563</v>
      </c>
      <c r="C807">
        <v>104.53500366210901</v>
      </c>
      <c r="D807">
        <v>105.55</v>
      </c>
      <c r="E807">
        <v>77.59</v>
      </c>
      <c r="F807">
        <v>100.11</v>
      </c>
      <c r="G807">
        <v>103.97</v>
      </c>
      <c r="H807">
        <v>5.2149999999999999</v>
      </c>
      <c r="I807">
        <v>0.90872760970062028</v>
      </c>
      <c r="J807">
        <v>19.040984999999999</v>
      </c>
      <c r="K807">
        <v>-4.24</v>
      </c>
      <c r="L807">
        <v>2.2131772000000001</v>
      </c>
      <c r="M807">
        <v>3.58</v>
      </c>
      <c r="N807">
        <v>395410</v>
      </c>
      <c r="O807">
        <v>19853914410</v>
      </c>
      <c r="AA807" s="25" t="s">
        <v>367</v>
      </c>
    </row>
    <row r="808" spans="1:27">
      <c r="A808" t="s">
        <v>214</v>
      </c>
      <c r="B808">
        <v>206</v>
      </c>
      <c r="C808">
        <v>243.02000427246</v>
      </c>
      <c r="D808">
        <v>243.77</v>
      </c>
      <c r="E808">
        <v>155.97999999999999</v>
      </c>
      <c r="F808">
        <v>229.9</v>
      </c>
      <c r="G808">
        <v>222.44</v>
      </c>
      <c r="H808">
        <v>7.5810000000000004</v>
      </c>
      <c r="I808">
        <v>2.0636018620650973</v>
      </c>
      <c r="J808">
        <v>29.209136999999998</v>
      </c>
      <c r="K808">
        <v>2.2200000000000002</v>
      </c>
      <c r="L808">
        <v>8.0204620000000002</v>
      </c>
      <c r="M808">
        <v>4.1399999999999997</v>
      </c>
      <c r="N808">
        <v>125386</v>
      </c>
      <c r="O808">
        <v>25997793560</v>
      </c>
      <c r="AA808" s="25" t="s">
        <v>368</v>
      </c>
    </row>
    <row r="809" spans="1:27">
      <c r="A809" t="s">
        <v>153</v>
      </c>
      <c r="B809">
        <v>113.62000274658203</v>
      </c>
      <c r="C809">
        <v>130.55000305175699</v>
      </c>
      <c r="D809">
        <v>130.68</v>
      </c>
      <c r="E809">
        <v>94.53</v>
      </c>
      <c r="F809">
        <v>121.34</v>
      </c>
      <c r="G809">
        <v>140.19999999999999</v>
      </c>
      <c r="H809">
        <v>2.4630000000000001</v>
      </c>
      <c r="I809">
        <v>0.34137527276186397</v>
      </c>
      <c r="J809">
        <v>16.278054999999998</v>
      </c>
      <c r="K809">
        <v>1.81</v>
      </c>
      <c r="L809">
        <v>4.2610482999999997</v>
      </c>
      <c r="M809">
        <v>6.09</v>
      </c>
      <c r="N809">
        <v>722893</v>
      </c>
      <c r="O809">
        <v>43213879788.800003</v>
      </c>
      <c r="AA809" s="25" t="s">
        <v>286</v>
      </c>
    </row>
    <row r="810" spans="1:27">
      <c r="A810" t="s">
        <v>215</v>
      </c>
      <c r="B810">
        <v>79.800003051757813</v>
      </c>
      <c r="C810">
        <v>87.400001525878906</v>
      </c>
      <c r="D810">
        <v>87.87</v>
      </c>
      <c r="E810">
        <v>67.48</v>
      </c>
      <c r="F810">
        <v>85.63</v>
      </c>
      <c r="G810">
        <v>88.57</v>
      </c>
      <c r="H810">
        <v>3.1619999999999999</v>
      </c>
      <c r="I810">
        <v>0.37615253135607502</v>
      </c>
      <c r="J810">
        <v>24.345406000000001</v>
      </c>
      <c r="K810">
        <v>2.84</v>
      </c>
      <c r="L810">
        <v>3.5502479999999998</v>
      </c>
      <c r="M810">
        <v>3.64</v>
      </c>
      <c r="N810">
        <v>145716</v>
      </c>
      <c r="O810">
        <v>28114658598.400002</v>
      </c>
      <c r="AA810" s="25" t="s">
        <v>255</v>
      </c>
    </row>
    <row r="811" spans="1:27">
      <c r="A811" t="s">
        <v>136</v>
      </c>
      <c r="B811">
        <v>45.139999389648438</v>
      </c>
      <c r="C811">
        <v>46.25</v>
      </c>
      <c r="D811">
        <v>47.11</v>
      </c>
      <c r="E811">
        <v>36.4</v>
      </c>
      <c r="F811">
        <v>45.33</v>
      </c>
      <c r="G811">
        <v>46.58</v>
      </c>
      <c r="H811">
        <v>0.51900000000000002</v>
      </c>
      <c r="I811">
        <v>0.31961961858293997</v>
      </c>
      <c r="J811">
        <v>105.11364</v>
      </c>
      <c r="K811">
        <v>-3.98</v>
      </c>
      <c r="L811">
        <v>4.4898553000000003</v>
      </c>
      <c r="M811">
        <v>16.98</v>
      </c>
      <c r="N811">
        <v>230707</v>
      </c>
      <c r="O811">
        <v>13004481760</v>
      </c>
      <c r="AA811" s="25" t="s">
        <v>369</v>
      </c>
    </row>
    <row r="812" spans="1:27">
      <c r="A812" t="s">
        <v>171</v>
      </c>
      <c r="B812">
        <v>275.26998901367187</v>
      </c>
      <c r="C812">
        <v>324.25</v>
      </c>
      <c r="D812">
        <v>330.26</v>
      </c>
      <c r="E812">
        <v>223.63</v>
      </c>
      <c r="F812">
        <v>311.77999999999997</v>
      </c>
      <c r="G812">
        <v>339.12</v>
      </c>
      <c r="H812">
        <v>18.751000000000001</v>
      </c>
      <c r="I812">
        <v>1.2426383981154299</v>
      </c>
      <c r="J812">
        <v>14.559946</v>
      </c>
      <c r="K812">
        <v>2.27</v>
      </c>
      <c r="L812">
        <v>6.3029704000000004</v>
      </c>
      <c r="M812">
        <v>2.25</v>
      </c>
      <c r="N812">
        <v>152652</v>
      </c>
      <c r="O812">
        <v>55057650000</v>
      </c>
      <c r="AA812" s="25" t="s">
        <v>276</v>
      </c>
    </row>
    <row r="813" spans="1:27">
      <c r="A813" t="s">
        <v>216</v>
      </c>
      <c r="B813">
        <v>250.67999267578125</v>
      </c>
      <c r="C813">
        <v>292.38000488281199</v>
      </c>
      <c r="D813">
        <v>296.79000000000002</v>
      </c>
      <c r="E813">
        <v>172.18</v>
      </c>
      <c r="F813">
        <v>271.48</v>
      </c>
      <c r="G813">
        <v>296</v>
      </c>
      <c r="H813">
        <v>8.8729999999999993</v>
      </c>
      <c r="J813">
        <v>21.657778</v>
      </c>
      <c r="K813">
        <v>1.58</v>
      </c>
      <c r="L813">
        <v>7.1367903000000004</v>
      </c>
      <c r="M813">
        <v>11.64</v>
      </c>
      <c r="N813">
        <v>95384</v>
      </c>
      <c r="O813">
        <v>25201226292</v>
      </c>
      <c r="AA813" s="25" t="s">
        <v>370</v>
      </c>
    </row>
    <row r="814" spans="1:27">
      <c r="A814" t="s">
        <v>100</v>
      </c>
      <c r="B814">
        <v>49.590000152587891</v>
      </c>
      <c r="C814">
        <v>54.294998168945298</v>
      </c>
      <c r="D814">
        <v>55.85</v>
      </c>
      <c r="E814">
        <v>38.78</v>
      </c>
      <c r="F814">
        <v>53.39</v>
      </c>
      <c r="G814">
        <v>58.42</v>
      </c>
      <c r="H814">
        <v>2.2069999999999999</v>
      </c>
      <c r="I814">
        <v>0.26380826908185745</v>
      </c>
      <c r="J814">
        <v>20.184013</v>
      </c>
      <c r="K814">
        <v>3.79</v>
      </c>
      <c r="L814">
        <v>3.0352747</v>
      </c>
      <c r="M814">
        <v>3.8</v>
      </c>
      <c r="N814">
        <v>1746903</v>
      </c>
      <c r="O814">
        <v>78208693274.880005</v>
      </c>
      <c r="AA814" s="25" t="s">
        <v>277</v>
      </c>
    </row>
    <row r="815" spans="1:27">
      <c r="A815" t="s">
        <v>121</v>
      </c>
      <c r="B815">
        <v>306.47000122070313</v>
      </c>
      <c r="C815">
        <v>366.954986572265</v>
      </c>
      <c r="D815">
        <v>373.37</v>
      </c>
      <c r="E815">
        <v>241.18</v>
      </c>
      <c r="F815">
        <v>350.44</v>
      </c>
      <c r="G815">
        <v>378.61</v>
      </c>
      <c r="H815">
        <v>19.553999999999998</v>
      </c>
      <c r="I815">
        <v>2.2344491028077456</v>
      </c>
      <c r="J815">
        <v>14.689952</v>
      </c>
      <c r="K815">
        <v>1.27</v>
      </c>
      <c r="L815">
        <v>42.0627</v>
      </c>
      <c r="M815">
        <v>2.0699999999999998</v>
      </c>
      <c r="N815">
        <v>257374</v>
      </c>
      <c r="O815">
        <v>104776291259.36</v>
      </c>
      <c r="AA815" s="25" t="s">
        <v>371</v>
      </c>
    </row>
    <row r="816" spans="1:27">
      <c r="A816" t="s">
        <v>174</v>
      </c>
      <c r="B816">
        <v>104.13999938964844</v>
      </c>
      <c r="C816">
        <v>123.290000915527</v>
      </c>
      <c r="D816">
        <v>124.94</v>
      </c>
      <c r="E816">
        <v>90.64</v>
      </c>
      <c r="F816">
        <v>117.35</v>
      </c>
      <c r="G816">
        <v>108.5</v>
      </c>
      <c r="H816">
        <v>3.089</v>
      </c>
      <c r="I816">
        <v>0.36978794612222055</v>
      </c>
      <c r="J816">
        <v>32.190600000000003</v>
      </c>
      <c r="K816">
        <v>2.4500000000000002</v>
      </c>
      <c r="L816">
        <v>8.7433519999999998</v>
      </c>
      <c r="M816">
        <v>7.5</v>
      </c>
      <c r="N816">
        <v>89927</v>
      </c>
      <c r="O816">
        <v>17678921983.68</v>
      </c>
      <c r="AA816" s="25" t="s">
        <v>372</v>
      </c>
    </row>
    <row r="817" spans="1:27">
      <c r="A817" t="s">
        <v>147</v>
      </c>
      <c r="B817">
        <v>134.2449951171875</v>
      </c>
      <c r="C817">
        <v>151.77999877929599</v>
      </c>
      <c r="D817">
        <v>152.4</v>
      </c>
      <c r="E817">
        <v>102.74</v>
      </c>
      <c r="F817">
        <v>144.44999999999999</v>
      </c>
      <c r="G817">
        <v>144.15</v>
      </c>
      <c r="H817">
        <v>3.581</v>
      </c>
      <c r="I817">
        <v>0.24989918492539684</v>
      </c>
      <c r="J817">
        <v>31.038855000000002</v>
      </c>
      <c r="K817">
        <v>3.91</v>
      </c>
      <c r="L817">
        <v>11.443866999999999</v>
      </c>
      <c r="M817">
        <v>11.33</v>
      </c>
      <c r="N817">
        <v>123958</v>
      </c>
      <c r="O817">
        <v>24841225480</v>
      </c>
      <c r="AA817" s="25" t="s">
        <v>373</v>
      </c>
    </row>
    <row r="818" spans="1:27">
      <c r="A818" t="s">
        <v>163</v>
      </c>
      <c r="B818">
        <v>32.509998321533203</v>
      </c>
      <c r="C818">
        <v>36.130001068115199</v>
      </c>
      <c r="D818">
        <v>36.119999999999997</v>
      </c>
      <c r="E818">
        <v>21.77</v>
      </c>
      <c r="F818">
        <v>34.549999999999997</v>
      </c>
      <c r="G818">
        <v>38.880000000000003</v>
      </c>
      <c r="H818">
        <v>4.4560000000000004</v>
      </c>
      <c r="I818">
        <v>0.21687143648422047</v>
      </c>
      <c r="J818">
        <v>7.7366165999999996</v>
      </c>
      <c r="K818">
        <v>0.51</v>
      </c>
      <c r="L818">
        <v>1.6920339</v>
      </c>
      <c r="M818">
        <v>4</v>
      </c>
      <c r="N818">
        <v>1191808</v>
      </c>
      <c r="O818">
        <v>24989459598.080002</v>
      </c>
      <c r="AA818" s="25" t="s">
        <v>374</v>
      </c>
    </row>
    <row r="819" spans="1:27">
      <c r="A819" t="s">
        <v>125</v>
      </c>
      <c r="B819">
        <v>78.919998168945313</v>
      </c>
      <c r="C819">
        <v>92.110000610351506</v>
      </c>
      <c r="D819">
        <v>92.22</v>
      </c>
      <c r="E819">
        <v>68.19</v>
      </c>
      <c r="F819">
        <v>86.29</v>
      </c>
      <c r="G819">
        <v>90.64</v>
      </c>
      <c r="H819">
        <v>3.7040000000000002</v>
      </c>
      <c r="I819">
        <v>0.42974762282618967</v>
      </c>
      <c r="J819">
        <v>21.622064999999999</v>
      </c>
      <c r="K819">
        <v>1.87</v>
      </c>
      <c r="L819">
        <v>3.4964317999999999</v>
      </c>
      <c r="M819">
        <v>3.07</v>
      </c>
      <c r="N819">
        <v>299735</v>
      </c>
      <c r="O819">
        <v>17061074013.120001</v>
      </c>
      <c r="AA819" s="25" t="s">
        <v>375</v>
      </c>
    </row>
    <row r="820" spans="1:27">
      <c r="A820" t="s">
        <v>157</v>
      </c>
      <c r="B820">
        <v>57.450000762939453</v>
      </c>
      <c r="C820">
        <v>60.865001678466797</v>
      </c>
      <c r="D820">
        <v>62.12</v>
      </c>
      <c r="E820">
        <v>54.19</v>
      </c>
      <c r="F820">
        <v>59.64</v>
      </c>
      <c r="G820">
        <v>60.75</v>
      </c>
      <c r="H820">
        <v>2.375</v>
      </c>
      <c r="I820">
        <v>0.49078648739440717</v>
      </c>
      <c r="J820">
        <v>19.322222</v>
      </c>
      <c r="K820">
        <v>3.41</v>
      </c>
      <c r="L820">
        <v>1.5814842</v>
      </c>
      <c r="M820">
        <v>4.97</v>
      </c>
      <c r="N820">
        <v>266502</v>
      </c>
      <c r="O820">
        <v>14857024770</v>
      </c>
      <c r="AA820" s="25" t="s">
        <v>376</v>
      </c>
    </row>
    <row r="821" spans="1:27">
      <c r="A821" t="s">
        <v>116</v>
      </c>
      <c r="B821">
        <v>122.09999847412109</v>
      </c>
      <c r="C821">
        <v>133.29310607910099</v>
      </c>
      <c r="D821">
        <v>135.24</v>
      </c>
      <c r="E821">
        <v>104.53</v>
      </c>
      <c r="F821">
        <v>130.94999999999999</v>
      </c>
      <c r="G821">
        <v>133</v>
      </c>
      <c r="H821">
        <v>9.0329999999999995</v>
      </c>
      <c r="J821">
        <v>22.327154</v>
      </c>
      <c r="K821">
        <v>6.44</v>
      </c>
      <c r="L821">
        <v>13.365397</v>
      </c>
      <c r="M821">
        <v>3.32</v>
      </c>
      <c r="N821">
        <v>1502297</v>
      </c>
      <c r="O821">
        <v>186852937707.37921</v>
      </c>
      <c r="AA821" s="25" t="s">
        <v>377</v>
      </c>
    </row>
    <row r="822" spans="1:27">
      <c r="A822" t="s">
        <v>164</v>
      </c>
      <c r="B822">
        <v>26.450000762939453</v>
      </c>
      <c r="C822">
        <v>34.659999847412102</v>
      </c>
      <c r="D822">
        <v>34.549999999999997</v>
      </c>
      <c r="E822">
        <v>15.72</v>
      </c>
      <c r="F822">
        <v>29.63</v>
      </c>
      <c r="G822">
        <v>31.21</v>
      </c>
      <c r="H822">
        <v>0.249</v>
      </c>
      <c r="J822">
        <v>33.650486000000001</v>
      </c>
      <c r="K822">
        <v>1.48</v>
      </c>
      <c r="L822">
        <v>20.980630000000001</v>
      </c>
      <c r="M822">
        <v>6.12</v>
      </c>
      <c r="N822">
        <v>34564136</v>
      </c>
      <c r="O822">
        <v>33597463039.999996</v>
      </c>
      <c r="AA822" s="25" t="s">
        <v>378</v>
      </c>
    </row>
    <row r="823" spans="1:27">
      <c r="A823" t="s">
        <v>161</v>
      </c>
      <c r="B823">
        <v>187</v>
      </c>
      <c r="C823">
        <v>210.00500488281199</v>
      </c>
      <c r="D823">
        <v>212.94</v>
      </c>
      <c r="E823">
        <v>136.80000000000001</v>
      </c>
      <c r="F823">
        <v>194.69</v>
      </c>
      <c r="G823">
        <v>199.9</v>
      </c>
      <c r="H823">
        <v>4.9119999999999999</v>
      </c>
      <c r="J823">
        <v>31.579699999999999</v>
      </c>
      <c r="K823">
        <v>2.27</v>
      </c>
      <c r="L823">
        <v>6.5620418000000003</v>
      </c>
      <c r="M823">
        <v>12.95</v>
      </c>
      <c r="N823">
        <v>86299</v>
      </c>
      <c r="O823">
        <v>17625383642</v>
      </c>
      <c r="AA823" s="25" t="s">
        <v>324</v>
      </c>
    </row>
    <row r="824" spans="1:27">
      <c r="A824" t="s">
        <v>140</v>
      </c>
      <c r="B824">
        <v>89.589996337890625</v>
      </c>
      <c r="C824">
        <v>94.190002441406193</v>
      </c>
      <c r="D824">
        <v>95.42</v>
      </c>
      <c r="E824">
        <v>68.45</v>
      </c>
      <c r="F824">
        <v>89.16</v>
      </c>
      <c r="G824">
        <v>101.68</v>
      </c>
      <c r="H824">
        <v>2.4239999999999999</v>
      </c>
      <c r="J824">
        <v>24.464936999999999</v>
      </c>
      <c r="K824">
        <v>2.2799999999999998</v>
      </c>
      <c r="L824">
        <v>15.435923000000001</v>
      </c>
      <c r="M824">
        <v>7.29</v>
      </c>
      <c r="N824">
        <v>515405</v>
      </c>
      <c r="O824">
        <v>38564870276.479996</v>
      </c>
      <c r="AA824" s="25" t="s">
        <v>379</v>
      </c>
    </row>
    <row r="825" spans="1:27">
      <c r="A825" t="s">
        <v>145</v>
      </c>
      <c r="B825">
        <v>49.597000122070313</v>
      </c>
      <c r="C825">
        <v>56.044998168945298</v>
      </c>
      <c r="D825">
        <v>57.18</v>
      </c>
      <c r="E825">
        <v>41.45</v>
      </c>
      <c r="F825">
        <v>53.58</v>
      </c>
      <c r="G825">
        <v>52.27</v>
      </c>
      <c r="H825">
        <v>4.0860000000000003</v>
      </c>
      <c r="I825">
        <v>0.26039928445802035</v>
      </c>
      <c r="J825">
        <v>12.594382</v>
      </c>
      <c r="K825">
        <v>3.87</v>
      </c>
      <c r="L825">
        <v>1.6061038999999999</v>
      </c>
      <c r="M825">
        <v>2.08</v>
      </c>
      <c r="N825">
        <v>1045437</v>
      </c>
      <c r="O825">
        <v>41969297353.279999</v>
      </c>
      <c r="AA825" s="25" t="s">
        <v>256</v>
      </c>
    </row>
    <row r="826" spans="1:27">
      <c r="A826" t="s">
        <v>217</v>
      </c>
      <c r="B826">
        <v>137.02000427246094</v>
      </c>
      <c r="C826">
        <v>154.21000671386699</v>
      </c>
      <c r="D826">
        <v>154.96</v>
      </c>
      <c r="E826">
        <v>111.08</v>
      </c>
      <c r="F826">
        <v>148.80000000000001</v>
      </c>
      <c r="G826">
        <v>150</v>
      </c>
      <c r="H826">
        <v>9.8409999999999993</v>
      </c>
      <c r="I826">
        <v>0.78462892792896233</v>
      </c>
      <c r="J826">
        <v>13.068645</v>
      </c>
      <c r="K826">
        <v>1.2</v>
      </c>
      <c r="L826">
        <v>1.659314</v>
      </c>
      <c r="M826">
        <v>1.42</v>
      </c>
      <c r="N826">
        <v>194040</v>
      </c>
      <c r="O826">
        <v>40290446700</v>
      </c>
      <c r="AA826" s="25" t="s">
        <v>326</v>
      </c>
    </row>
    <row r="827" spans="1:27">
      <c r="A827" t="s">
        <v>168</v>
      </c>
      <c r="B827">
        <v>168.25999450683594</v>
      </c>
      <c r="C827">
        <v>205.11999511718699</v>
      </c>
      <c r="D827">
        <v>207.84</v>
      </c>
      <c r="E827">
        <v>158.35</v>
      </c>
      <c r="F827">
        <v>193.1</v>
      </c>
      <c r="G827">
        <v>204.93</v>
      </c>
      <c r="H827">
        <v>5.3460000000000001</v>
      </c>
      <c r="I827">
        <v>2.492094353748338</v>
      </c>
      <c r="J827">
        <v>27.644203000000001</v>
      </c>
      <c r="K827">
        <v>6.1</v>
      </c>
      <c r="L827">
        <v>2.7996232999999999</v>
      </c>
      <c r="M827">
        <v>17.71</v>
      </c>
      <c r="N827">
        <v>245534</v>
      </c>
      <c r="O827">
        <v>73427216640</v>
      </c>
      <c r="AA827" s="25" t="s">
        <v>266</v>
      </c>
    </row>
    <row r="828" spans="1:27">
      <c r="A828" t="s">
        <v>141</v>
      </c>
      <c r="B828">
        <v>122.55999755859375</v>
      </c>
      <c r="C828">
        <v>138.759994506835</v>
      </c>
      <c r="D828">
        <v>139.65</v>
      </c>
      <c r="E828">
        <v>100.32</v>
      </c>
      <c r="F828">
        <v>132.97999999999999</v>
      </c>
      <c r="G828">
        <v>126.64</v>
      </c>
      <c r="H828">
        <v>5.0880000000000001</v>
      </c>
      <c r="I828">
        <v>1.003504972358412</v>
      </c>
      <c r="J828">
        <v>19.822856999999999</v>
      </c>
      <c r="K828">
        <v>6.37</v>
      </c>
      <c r="M828">
        <v>3.05</v>
      </c>
      <c r="N828">
        <v>368411</v>
      </c>
      <c r="O828">
        <v>47704995310.079994</v>
      </c>
      <c r="AA828" s="25" t="s">
        <v>380</v>
      </c>
    </row>
    <row r="829" spans="1:27">
      <c r="A829" t="s">
        <v>218</v>
      </c>
      <c r="B829">
        <v>707</v>
      </c>
      <c r="C829">
        <v>761.78997802734295</v>
      </c>
      <c r="D829">
        <v>760.59</v>
      </c>
      <c r="E829">
        <v>383.2</v>
      </c>
      <c r="F829">
        <v>713.79</v>
      </c>
      <c r="G829">
        <v>698.46</v>
      </c>
      <c r="H829">
        <v>7.3170000000000002</v>
      </c>
      <c r="J829">
        <v>45.290725999999999</v>
      </c>
      <c r="K829">
        <v>1.82</v>
      </c>
      <c r="L829">
        <v>14.23268</v>
      </c>
      <c r="M829">
        <v>4.58</v>
      </c>
      <c r="N829">
        <v>203135</v>
      </c>
      <c r="O829">
        <v>21111943344</v>
      </c>
      <c r="AA829" s="25" t="s">
        <v>381</v>
      </c>
    </row>
    <row r="830" spans="1:27">
      <c r="A830" t="s">
        <v>122</v>
      </c>
      <c r="B830">
        <v>43.840000152587891</v>
      </c>
      <c r="C830">
        <v>56.25</v>
      </c>
      <c r="D830">
        <v>56.49</v>
      </c>
      <c r="E830">
        <v>36.159999999999997</v>
      </c>
      <c r="F830">
        <v>52.82</v>
      </c>
      <c r="G830">
        <v>57</v>
      </c>
      <c r="H830">
        <v>-0.32600000000000001</v>
      </c>
      <c r="I830">
        <v>0.31963061407488763</v>
      </c>
      <c r="J830">
        <v>10.964912</v>
      </c>
      <c r="K830">
        <v>0.23</v>
      </c>
      <c r="L830">
        <v>0.81129026000000004</v>
      </c>
      <c r="M830">
        <v>1.53</v>
      </c>
      <c r="N830">
        <v>658407</v>
      </c>
      <c r="O830">
        <v>48923661600</v>
      </c>
      <c r="AA830" s="25" t="s">
        <v>382</v>
      </c>
    </row>
    <row r="831" spans="1:27">
      <c r="A831" t="s">
        <v>169</v>
      </c>
      <c r="B831">
        <v>23.229999542236328</v>
      </c>
      <c r="C831">
        <v>23.110000610351499</v>
      </c>
      <c r="D831">
        <v>26.07</v>
      </c>
      <c r="E831">
        <v>17.43</v>
      </c>
      <c r="F831">
        <v>20.99</v>
      </c>
      <c r="G831">
        <v>20.84</v>
      </c>
      <c r="H831">
        <v>4.2999999999999997E-2</v>
      </c>
      <c r="I831">
        <v>0.11576662889378866</v>
      </c>
      <c r="J831">
        <v>12.628415</v>
      </c>
      <c r="K831">
        <v>1.35</v>
      </c>
      <c r="L831">
        <v>2.5373299999999999</v>
      </c>
      <c r="M831">
        <v>3.85</v>
      </c>
      <c r="N831">
        <v>4266828</v>
      </c>
      <c r="O831">
        <v>14772305424.639999</v>
      </c>
      <c r="AA831" s="25" t="s">
        <v>383</v>
      </c>
    </row>
    <row r="832" spans="1:27">
      <c r="A832" t="s">
        <v>160</v>
      </c>
      <c r="B832">
        <v>80.989997863769531</v>
      </c>
      <c r="C832">
        <v>82.199996948242102</v>
      </c>
      <c r="D832">
        <v>82.85</v>
      </c>
      <c r="E832">
        <v>61.05</v>
      </c>
      <c r="F832">
        <v>78.31</v>
      </c>
      <c r="G832">
        <v>85</v>
      </c>
      <c r="H832">
        <v>2.9319999999999999</v>
      </c>
      <c r="I832">
        <v>0.19797400072133101</v>
      </c>
      <c r="J832">
        <v>22.037533</v>
      </c>
      <c r="K832">
        <v>2.29</v>
      </c>
      <c r="L832">
        <v>5.4832897000000003</v>
      </c>
      <c r="M832">
        <v>4.04</v>
      </c>
      <c r="N832">
        <v>570668</v>
      </c>
      <c r="O832">
        <v>41935809600</v>
      </c>
      <c r="AA832" s="25" t="s">
        <v>384</v>
      </c>
    </row>
    <row r="833" spans="1:27">
      <c r="A833" t="s">
        <v>219</v>
      </c>
      <c r="B833">
        <v>128.00999450683594</v>
      </c>
      <c r="C833">
        <v>143.71000671386699</v>
      </c>
      <c r="D833">
        <v>142.9</v>
      </c>
      <c r="E833">
        <v>100.62</v>
      </c>
      <c r="F833">
        <v>133.68</v>
      </c>
      <c r="G833">
        <v>139.47999999999999</v>
      </c>
      <c r="H833">
        <v>5.3220000000000001</v>
      </c>
      <c r="I833">
        <v>0.41283774998840489</v>
      </c>
      <c r="J833">
        <v>20.797395999999999</v>
      </c>
      <c r="K833">
        <v>3.34</v>
      </c>
      <c r="L833">
        <v>29.952065999999999</v>
      </c>
      <c r="M833">
        <v>11.18</v>
      </c>
      <c r="N833">
        <v>282341</v>
      </c>
      <c r="O833">
        <v>48386297039.360001</v>
      </c>
      <c r="AA833" s="25" t="s">
        <v>385</v>
      </c>
    </row>
    <row r="834" spans="1:27">
      <c r="A834" t="s">
        <v>152</v>
      </c>
      <c r="B834">
        <v>72.620002746582031</v>
      </c>
      <c r="C834">
        <v>83.919998168945298</v>
      </c>
      <c r="D834">
        <v>84.96</v>
      </c>
      <c r="E834">
        <v>56.71</v>
      </c>
      <c r="F834">
        <v>79.97</v>
      </c>
      <c r="G834">
        <v>88.27</v>
      </c>
      <c r="H834">
        <v>5.03</v>
      </c>
      <c r="I834">
        <v>2.5365334795432353</v>
      </c>
      <c r="J834">
        <v>15.093525</v>
      </c>
      <c r="K834">
        <v>2.34</v>
      </c>
      <c r="L834">
        <v>4.2187815000000004</v>
      </c>
      <c r="M834">
        <v>1.53</v>
      </c>
      <c r="N834">
        <v>574020</v>
      </c>
      <c r="O834">
        <v>49008103777.279999</v>
      </c>
      <c r="AA834" s="25" t="s">
        <v>386</v>
      </c>
    </row>
    <row r="835" spans="1:27">
      <c r="A835" t="s">
        <v>130</v>
      </c>
      <c r="B835">
        <v>85.779998779296875</v>
      </c>
      <c r="C835">
        <v>108.26000213623</v>
      </c>
      <c r="D835">
        <v>108.5</v>
      </c>
      <c r="E835">
        <v>69.680000000000007</v>
      </c>
      <c r="F835">
        <v>101.54</v>
      </c>
      <c r="G835">
        <v>96.94</v>
      </c>
      <c r="H835">
        <v>6.1559999999999997</v>
      </c>
      <c r="I835">
        <v>0.52073760950805614</v>
      </c>
      <c r="J835">
        <v>29.180592999999998</v>
      </c>
      <c r="K835">
        <v>4.92</v>
      </c>
      <c r="L835">
        <v>2.0472766999999998</v>
      </c>
      <c r="M835">
        <v>2.79</v>
      </c>
      <c r="N835">
        <v>142635</v>
      </c>
      <c r="O835">
        <v>17671279800</v>
      </c>
      <c r="AA835" s="25" t="s">
        <v>387</v>
      </c>
    </row>
    <row r="836" spans="1:27">
      <c r="A836" t="s">
        <v>162</v>
      </c>
      <c r="B836">
        <v>84.150001525878906</v>
      </c>
      <c r="C836">
        <v>92.110000610351506</v>
      </c>
      <c r="D836">
        <v>92.36</v>
      </c>
      <c r="E836">
        <v>69.680000000000007</v>
      </c>
      <c r="F836">
        <v>88.57</v>
      </c>
      <c r="G836">
        <v>85.44</v>
      </c>
      <c r="H836">
        <v>6.2489999999999997</v>
      </c>
      <c r="I836">
        <v>0.16095905985937911</v>
      </c>
      <c r="J836">
        <v>12.90056</v>
      </c>
      <c r="K836">
        <v>1.74</v>
      </c>
      <c r="L836">
        <v>1.6754279000000001</v>
      </c>
      <c r="M836">
        <v>2.66</v>
      </c>
      <c r="N836">
        <v>102368</v>
      </c>
      <c r="O836">
        <v>10126665510</v>
      </c>
      <c r="AA836" s="25" t="s">
        <v>267</v>
      </c>
    </row>
    <row r="837" spans="1:27">
      <c r="A837" t="s">
        <v>220</v>
      </c>
      <c r="B837">
        <v>55.090000152587891</v>
      </c>
      <c r="C837">
        <v>58.145000457763601</v>
      </c>
      <c r="D837">
        <v>59.34</v>
      </c>
      <c r="E837">
        <v>46.25</v>
      </c>
      <c r="F837">
        <v>57.32</v>
      </c>
      <c r="G837">
        <v>58.25</v>
      </c>
      <c r="H837">
        <v>2.2109999999999999</v>
      </c>
      <c r="I837">
        <v>0.38061139610290018</v>
      </c>
      <c r="J837">
        <v>21.695893999999999</v>
      </c>
      <c r="K837">
        <v>3.33</v>
      </c>
      <c r="L837">
        <v>3.3955266000000002</v>
      </c>
      <c r="M837">
        <v>4.13</v>
      </c>
      <c r="N837">
        <v>307576</v>
      </c>
      <c r="O837">
        <v>16498875399.68</v>
      </c>
      <c r="AA837" s="25" t="s">
        <v>388</v>
      </c>
    </row>
    <row r="838" spans="1:27">
      <c r="A838" t="s">
        <v>137</v>
      </c>
      <c r="B838">
        <v>348.1300048828125</v>
      </c>
      <c r="C838">
        <v>380.5</v>
      </c>
      <c r="D838">
        <v>384.75</v>
      </c>
      <c r="E838">
        <v>245.59</v>
      </c>
      <c r="F838">
        <v>361.72</v>
      </c>
      <c r="G838">
        <v>371.9</v>
      </c>
      <c r="H838">
        <v>10.551</v>
      </c>
      <c r="I838">
        <v>0.45935613100798334</v>
      </c>
      <c r="J838">
        <v>27.936857</v>
      </c>
      <c r="K838">
        <v>4.5199999999999996</v>
      </c>
      <c r="L838">
        <v>4.8555460000000004</v>
      </c>
      <c r="M838">
        <v>8.34</v>
      </c>
      <c r="N838">
        <v>93134</v>
      </c>
      <c r="O838">
        <v>39511500500</v>
      </c>
      <c r="AA838" s="25" t="s">
        <v>389</v>
      </c>
    </row>
    <row r="839" spans="1:27">
      <c r="A839" t="s">
        <v>151</v>
      </c>
      <c r="B839">
        <v>31.030000686645508</v>
      </c>
      <c r="C839">
        <v>32.185001373291001</v>
      </c>
      <c r="D839">
        <v>33.58</v>
      </c>
      <c r="E839">
        <v>24.47</v>
      </c>
      <c r="F839">
        <v>31.73</v>
      </c>
      <c r="G839">
        <v>32.97</v>
      </c>
      <c r="H839">
        <v>2.282</v>
      </c>
      <c r="I839">
        <v>0.37090439834212685</v>
      </c>
      <c r="J839">
        <v>59.601852000000001</v>
      </c>
      <c r="K839">
        <v>25.85</v>
      </c>
      <c r="L839">
        <v>2.6353065999999998</v>
      </c>
      <c r="M839">
        <v>12.25</v>
      </c>
      <c r="N839">
        <v>320439</v>
      </c>
      <c r="O839">
        <v>15383883112.480001</v>
      </c>
      <c r="AA839" s="25" t="s">
        <v>390</v>
      </c>
    </row>
  </sheetData>
  <phoneticPr fontId="2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T4030"/>
  <sheetViews>
    <sheetView showGridLines="0" topLeftCell="F4" zoomScale="80" zoomScaleNormal="80" workbookViewId="0">
      <selection activeCell="N30" sqref="N30"/>
    </sheetView>
  </sheetViews>
  <sheetFormatPr defaultColWidth="9.28515625" defaultRowHeight="15"/>
  <cols>
    <col min="1" max="1" width="17" style="78" hidden="1" customWidth="1"/>
    <col min="2" max="2" width="19.140625" style="79" hidden="1" customWidth="1"/>
    <col min="3" max="3" width="9.42578125" style="79" hidden="1" customWidth="1"/>
    <col min="4" max="4" width="11.5703125" style="86" hidden="1" customWidth="1"/>
    <col min="5" max="5" width="18" style="86" hidden="1" customWidth="1"/>
    <col min="6" max="6" width="5.7109375" style="68" customWidth="1"/>
    <col min="7" max="7" width="3.42578125" style="68" customWidth="1"/>
    <col min="8" max="8" width="9.28515625" style="68"/>
    <col min="9" max="9" width="9.28515625" style="68" customWidth="1"/>
    <col min="10" max="10" width="9.28515625" style="68"/>
    <col min="11" max="11" width="8.28515625" style="68" customWidth="1"/>
    <col min="12" max="13" width="9.28515625" style="68"/>
    <col min="14" max="14" width="14.7109375" style="68" customWidth="1"/>
    <col min="15" max="26" width="9.28515625" style="68"/>
    <col min="27" max="27" width="0" style="68" hidden="1" customWidth="1"/>
    <col min="28" max="16384" width="9.28515625" style="68"/>
  </cols>
  <sheetData>
    <row r="1" spans="1:20" ht="17.25" customHeight="1">
      <c r="A1" s="64" t="s">
        <v>2026</v>
      </c>
      <c r="B1" s="65"/>
      <c r="C1" s="65"/>
      <c r="D1" s="66"/>
      <c r="E1" s="67"/>
      <c r="L1" s="87"/>
      <c r="M1" s="88" t="s">
        <v>198</v>
      </c>
      <c r="N1" s="89">
        <v>43328</v>
      </c>
    </row>
    <row r="2" spans="1:20" ht="16.5" customHeight="1">
      <c r="A2" s="69" t="s">
        <v>194</v>
      </c>
      <c r="B2" s="70" t="s">
        <v>195</v>
      </c>
      <c r="C2" s="70" t="s">
        <v>99</v>
      </c>
      <c r="D2" s="71">
        <v>0</v>
      </c>
      <c r="E2" s="71">
        <v>1</v>
      </c>
      <c r="I2" s="72" t="s">
        <v>184</v>
      </c>
      <c r="J2" s="73" t="s">
        <v>1228</v>
      </c>
      <c r="L2" s="87"/>
      <c r="M2" s="88" t="s">
        <v>199</v>
      </c>
      <c r="N2" s="89">
        <v>43693</v>
      </c>
      <c r="O2" s="74"/>
      <c r="P2" s="75" t="s">
        <v>196</v>
      </c>
      <c r="Q2" s="76">
        <f>MAX(B:B)</f>
        <v>99.210555999999997</v>
      </c>
      <c r="S2" s="75" t="s">
        <v>197</v>
      </c>
      <c r="T2" s="77">
        <f>MIN(B:B)</f>
        <v>38.340000000000003</v>
      </c>
    </row>
    <row r="3" spans="1:20" s="82" customFormat="1">
      <c r="A3" s="78">
        <v>43692</v>
      </c>
      <c r="B3" s="79">
        <v>38.5</v>
      </c>
      <c r="C3" s="80">
        <f t="shared" ref="C3:C66" si="0">(B3-$T$2)/($Q$2-$T$2)*100</f>
        <v>0.26285286436351363</v>
      </c>
      <c r="D3" s="81">
        <v>0</v>
      </c>
      <c r="E3" s="81">
        <v>1</v>
      </c>
    </row>
    <row r="4" spans="1:20">
      <c r="A4" s="78">
        <v>43691</v>
      </c>
      <c r="B4" s="79">
        <v>38.340000000000003</v>
      </c>
      <c r="C4" s="80">
        <f t="shared" si="0"/>
        <v>0</v>
      </c>
      <c r="D4" s="81">
        <v>0</v>
      </c>
      <c r="E4" s="81">
        <v>1</v>
      </c>
    </row>
    <row r="5" spans="1:20">
      <c r="A5" s="78">
        <v>43690</v>
      </c>
      <c r="B5" s="79">
        <v>42.190002</v>
      </c>
      <c r="C5" s="80">
        <f t="shared" si="0"/>
        <v>6.3249003344079808</v>
      </c>
      <c r="D5" s="81">
        <v>0</v>
      </c>
      <c r="E5" s="81">
        <v>1</v>
      </c>
    </row>
    <row r="6" spans="1:20">
      <c r="A6" s="78">
        <v>43689</v>
      </c>
      <c r="B6" s="79">
        <v>40.806561000000002</v>
      </c>
      <c r="C6" s="80">
        <f t="shared" si="0"/>
        <v>4.0521413998584128</v>
      </c>
      <c r="D6" s="81">
        <v>0</v>
      </c>
      <c r="E6" s="81">
        <v>1</v>
      </c>
    </row>
    <row r="7" spans="1:20">
      <c r="A7" s="78">
        <v>43686</v>
      </c>
      <c r="B7" s="79">
        <v>42.817028000000001</v>
      </c>
      <c r="C7" s="80">
        <f t="shared" si="0"/>
        <v>7.3549977102229809</v>
      </c>
      <c r="D7" s="81">
        <v>0</v>
      </c>
      <c r="E7" s="81">
        <v>1</v>
      </c>
    </row>
    <row r="8" spans="1:20">
      <c r="A8" s="78">
        <v>43685</v>
      </c>
      <c r="B8" s="79">
        <v>43.931744000000002</v>
      </c>
      <c r="C8" s="80">
        <f t="shared" si="0"/>
        <v>9.1862870449220129</v>
      </c>
      <c r="D8" s="81">
        <v>0</v>
      </c>
      <c r="E8" s="81">
        <v>1</v>
      </c>
    </row>
    <row r="9" spans="1:20">
      <c r="A9" s="78">
        <v>43684</v>
      </c>
      <c r="B9" s="79">
        <v>43.334575999999998</v>
      </c>
      <c r="C9" s="80">
        <f t="shared" si="0"/>
        <v>8.2052412992580432</v>
      </c>
      <c r="D9" s="81">
        <v>0</v>
      </c>
      <c r="E9" s="81">
        <v>1</v>
      </c>
    </row>
    <row r="10" spans="1:20">
      <c r="A10" s="78">
        <v>43683</v>
      </c>
      <c r="B10" s="79">
        <v>43.742640999999999</v>
      </c>
      <c r="C10" s="80">
        <f t="shared" si="0"/>
        <v>8.8756228873611676</v>
      </c>
      <c r="D10" s="81">
        <v>0</v>
      </c>
      <c r="E10" s="81">
        <v>1</v>
      </c>
    </row>
    <row r="11" spans="1:20">
      <c r="A11" s="78">
        <v>43682</v>
      </c>
      <c r="B11" s="79">
        <v>44.708061000000001</v>
      </c>
      <c r="C11" s="80">
        <f t="shared" si="0"/>
        <v>10.461644214322599</v>
      </c>
      <c r="D11" s="81">
        <v>0</v>
      </c>
      <c r="E11" s="81">
        <v>1</v>
      </c>
    </row>
    <row r="12" spans="1:20">
      <c r="A12" s="78">
        <v>43679</v>
      </c>
      <c r="B12" s="79">
        <v>46.429904999999998</v>
      </c>
      <c r="C12" s="80">
        <f t="shared" si="0"/>
        <v>13.290341885492216</v>
      </c>
      <c r="D12" s="81">
        <v>0</v>
      </c>
      <c r="E12" s="81">
        <v>1</v>
      </c>
    </row>
    <row r="13" spans="1:20">
      <c r="A13" s="78">
        <v>43678</v>
      </c>
      <c r="B13" s="79">
        <v>46.997214999999997</v>
      </c>
      <c r="C13" s="80">
        <f t="shared" si="0"/>
        <v>14.222336001005139</v>
      </c>
      <c r="D13" s="81">
        <v>0</v>
      </c>
      <c r="E13" s="81">
        <v>1</v>
      </c>
    </row>
    <row r="14" spans="1:20">
      <c r="A14" s="78">
        <v>43677</v>
      </c>
      <c r="B14" s="79">
        <v>50.430934999999998</v>
      </c>
      <c r="C14" s="80">
        <f t="shared" si="0"/>
        <v>19.863355609894537</v>
      </c>
      <c r="D14" s="81">
        <v>0</v>
      </c>
      <c r="E14" s="81">
        <v>1</v>
      </c>
    </row>
    <row r="15" spans="1:20">
      <c r="A15" s="78">
        <v>43676</v>
      </c>
      <c r="B15" s="79">
        <v>50.819096000000002</v>
      </c>
      <c r="C15" s="80">
        <f t="shared" si="0"/>
        <v>20.501038301670842</v>
      </c>
      <c r="D15" s="81">
        <v>0</v>
      </c>
      <c r="E15" s="81">
        <v>1</v>
      </c>
    </row>
    <row r="16" spans="1:20">
      <c r="A16" s="78">
        <v>43675</v>
      </c>
      <c r="B16" s="79">
        <v>47.803390999999998</v>
      </c>
      <c r="C16" s="80">
        <f t="shared" si="0"/>
        <v>15.546746443387169</v>
      </c>
      <c r="D16" s="81">
        <v>0</v>
      </c>
      <c r="E16" s="81">
        <v>1</v>
      </c>
    </row>
    <row r="17" spans="1:5">
      <c r="A17" s="78">
        <v>43672</v>
      </c>
      <c r="B17" s="79">
        <v>48.002448999999999</v>
      </c>
      <c r="C17" s="80">
        <f t="shared" si="0"/>
        <v>15.873764977602631</v>
      </c>
      <c r="D17" s="81">
        <v>0</v>
      </c>
      <c r="E17" s="81">
        <v>1</v>
      </c>
    </row>
    <row r="18" spans="1:5">
      <c r="A18" s="78">
        <v>43671</v>
      </c>
      <c r="B18" s="79">
        <v>48.181598999999999</v>
      </c>
      <c r="C18" s="80">
        <f t="shared" si="0"/>
        <v>16.168078044169658</v>
      </c>
      <c r="D18" s="81">
        <v>0</v>
      </c>
      <c r="E18" s="81">
        <v>1</v>
      </c>
    </row>
    <row r="19" spans="1:5">
      <c r="A19" s="78">
        <v>43670</v>
      </c>
      <c r="B19" s="79">
        <v>50.261738000000001</v>
      </c>
      <c r="C19" s="80">
        <f t="shared" si="0"/>
        <v>19.585393634321328</v>
      </c>
      <c r="D19" s="81">
        <v>0</v>
      </c>
      <c r="E19" s="81">
        <v>1</v>
      </c>
    </row>
    <row r="20" spans="1:5">
      <c r="A20" s="78">
        <v>43669</v>
      </c>
      <c r="B20" s="79">
        <v>50.112442000000001</v>
      </c>
      <c r="C20" s="80">
        <f t="shared" si="0"/>
        <v>19.340125626583728</v>
      </c>
      <c r="D20" s="81">
        <v>0</v>
      </c>
      <c r="E20" s="81">
        <v>1</v>
      </c>
    </row>
    <row r="21" spans="1:5">
      <c r="A21" s="78">
        <v>43668</v>
      </c>
      <c r="B21" s="79">
        <v>49.385886999999997</v>
      </c>
      <c r="C21" s="80">
        <f t="shared" si="0"/>
        <v>18.146518983660993</v>
      </c>
      <c r="D21" s="81">
        <v>0</v>
      </c>
      <c r="E21" s="81">
        <v>1</v>
      </c>
    </row>
    <row r="22" spans="1:5">
      <c r="A22" s="78">
        <v>43665</v>
      </c>
      <c r="B22" s="79">
        <v>49.176879999999997</v>
      </c>
      <c r="C22" s="80">
        <f t="shared" si="0"/>
        <v>17.803155929773329</v>
      </c>
      <c r="D22" s="81">
        <v>0</v>
      </c>
      <c r="E22" s="81">
        <v>1</v>
      </c>
    </row>
    <row r="23" spans="1:5">
      <c r="A23" s="78">
        <v>43664</v>
      </c>
      <c r="B23" s="79">
        <v>48.848438000000002</v>
      </c>
      <c r="C23" s="80">
        <f t="shared" si="0"/>
        <v>17.263581426790317</v>
      </c>
      <c r="D23" s="81">
        <v>0</v>
      </c>
      <c r="E23" s="81">
        <v>1</v>
      </c>
    </row>
    <row r="24" spans="1:5">
      <c r="A24" s="78">
        <v>43663</v>
      </c>
      <c r="B24" s="79">
        <v>49.525227000000001</v>
      </c>
      <c r="C24" s="80">
        <f t="shared" si="0"/>
        <v>18.375430971913577</v>
      </c>
      <c r="D24" s="81">
        <v>0</v>
      </c>
      <c r="E24" s="81">
        <v>1</v>
      </c>
    </row>
    <row r="25" spans="1:5">
      <c r="A25" s="78">
        <v>43662</v>
      </c>
      <c r="B25" s="79">
        <v>51.286876999999997</v>
      </c>
      <c r="C25" s="80">
        <f t="shared" si="0"/>
        <v>21.269523150076029</v>
      </c>
      <c r="D25" s="81">
        <v>0</v>
      </c>
      <c r="E25" s="81">
        <v>1</v>
      </c>
    </row>
    <row r="26" spans="1:5">
      <c r="A26" s="78">
        <v>43661</v>
      </c>
      <c r="B26" s="79">
        <v>53.128151000000003</v>
      </c>
      <c r="C26" s="80">
        <f t="shared" si="0"/>
        <v>24.294424056189008</v>
      </c>
      <c r="D26" s="81">
        <v>0</v>
      </c>
      <c r="E26" s="81">
        <v>1</v>
      </c>
    </row>
    <row r="27" spans="1:5">
      <c r="A27" s="78">
        <v>43658</v>
      </c>
      <c r="B27" s="79">
        <v>55.606400000000001</v>
      </c>
      <c r="C27" s="80">
        <f t="shared" si="0"/>
        <v>28.365766857789172</v>
      </c>
      <c r="D27" s="81">
        <v>0</v>
      </c>
      <c r="E27" s="81">
        <v>1</v>
      </c>
    </row>
    <row r="28" spans="1:5">
      <c r="A28" s="78">
        <v>43657</v>
      </c>
      <c r="B28" s="79">
        <v>54.660881000000003</v>
      </c>
      <c r="C28" s="80">
        <f t="shared" si="0"/>
        <v>26.812439498663366</v>
      </c>
      <c r="D28" s="81">
        <v>0</v>
      </c>
      <c r="E28" s="81">
        <v>1</v>
      </c>
    </row>
    <row r="29" spans="1:5">
      <c r="A29" s="78">
        <v>43656</v>
      </c>
      <c r="B29" s="79">
        <v>56.820644000000001</v>
      </c>
      <c r="C29" s="80">
        <f t="shared" si="0"/>
        <v>30.360563816765527</v>
      </c>
      <c r="D29" s="81">
        <v>0</v>
      </c>
      <c r="E29" s="81">
        <v>1</v>
      </c>
    </row>
    <row r="30" spans="1:5">
      <c r="A30" s="78">
        <v>43655</v>
      </c>
      <c r="B30" s="79">
        <v>56.870410999999997</v>
      </c>
      <c r="C30" s="80">
        <f t="shared" si="0"/>
        <v>30.442322557395396</v>
      </c>
      <c r="D30" s="81">
        <v>0</v>
      </c>
      <c r="E30" s="81">
        <v>1</v>
      </c>
    </row>
    <row r="31" spans="1:5">
      <c r="A31" s="78">
        <v>43654</v>
      </c>
      <c r="B31" s="79">
        <v>56.721119000000002</v>
      </c>
      <c r="C31" s="80">
        <f t="shared" si="0"/>
        <v>30.197061120979413</v>
      </c>
      <c r="D31" s="81">
        <v>0</v>
      </c>
      <c r="E31" s="81">
        <v>1</v>
      </c>
    </row>
    <row r="32" spans="1:5">
      <c r="A32" s="78">
        <v>43651</v>
      </c>
      <c r="B32" s="79">
        <v>58.851021000000003</v>
      </c>
      <c r="C32" s="80">
        <f t="shared" si="0"/>
        <v>33.696128880439339</v>
      </c>
      <c r="D32" s="81">
        <v>0</v>
      </c>
      <c r="E32" s="81">
        <v>1</v>
      </c>
    </row>
    <row r="33" spans="1:5">
      <c r="A33" s="78">
        <v>43649</v>
      </c>
      <c r="B33" s="79">
        <v>58.462864000000003</v>
      </c>
      <c r="C33" s="80">
        <f t="shared" si="0"/>
        <v>33.058452759984654</v>
      </c>
      <c r="D33" s="81">
        <v>0</v>
      </c>
      <c r="E33" s="81">
        <v>1</v>
      </c>
    </row>
    <row r="34" spans="1:5">
      <c r="A34" s="78">
        <v>43648</v>
      </c>
      <c r="B34" s="79">
        <v>58.283709999999999</v>
      </c>
      <c r="C34" s="80">
        <f t="shared" si="0"/>
        <v>32.764133122096005</v>
      </c>
      <c r="D34" s="81">
        <v>0</v>
      </c>
      <c r="E34" s="81">
        <v>1</v>
      </c>
    </row>
    <row r="35" spans="1:5">
      <c r="A35" s="78">
        <v>43647</v>
      </c>
      <c r="B35" s="79">
        <v>59.766677999999999</v>
      </c>
      <c r="C35" s="80">
        <f t="shared" si="0"/>
        <v>35.200398038092501</v>
      </c>
      <c r="D35" s="81">
        <v>0</v>
      </c>
      <c r="E35" s="81">
        <v>1</v>
      </c>
    </row>
    <row r="36" spans="1:5">
      <c r="A36" s="78">
        <v>43644</v>
      </c>
      <c r="B36" s="79">
        <v>59.050078999999997</v>
      </c>
      <c r="C36" s="80">
        <f t="shared" si="0"/>
        <v>34.023147414654787</v>
      </c>
      <c r="D36" s="81">
        <v>0</v>
      </c>
      <c r="E36" s="81">
        <v>1</v>
      </c>
    </row>
    <row r="37" spans="1:5">
      <c r="A37" s="78">
        <v>43643</v>
      </c>
      <c r="B37" s="79">
        <v>57.487484000000002</v>
      </c>
      <c r="C37" s="80">
        <f t="shared" si="0"/>
        <v>31.456068842216588</v>
      </c>
      <c r="D37" s="81">
        <v>0</v>
      </c>
      <c r="E37" s="81">
        <v>1</v>
      </c>
    </row>
    <row r="38" spans="1:5">
      <c r="A38" s="78">
        <v>43642</v>
      </c>
      <c r="B38" s="79">
        <v>56.910221</v>
      </c>
      <c r="C38" s="80">
        <f t="shared" si="0"/>
        <v>30.507723635709848</v>
      </c>
      <c r="D38" s="81">
        <v>0</v>
      </c>
      <c r="E38" s="81">
        <v>1</v>
      </c>
    </row>
    <row r="39" spans="1:5">
      <c r="A39" s="78">
        <v>43641</v>
      </c>
      <c r="B39" s="79">
        <v>55.297866999999997</v>
      </c>
      <c r="C39" s="80">
        <f t="shared" si="0"/>
        <v>27.858899465284981</v>
      </c>
      <c r="D39" s="81">
        <v>0</v>
      </c>
      <c r="E39" s="81">
        <v>1</v>
      </c>
    </row>
    <row r="40" spans="1:5">
      <c r="A40" s="78">
        <v>43640</v>
      </c>
      <c r="B40" s="79">
        <v>55.646214000000001</v>
      </c>
      <c r="C40" s="80">
        <f t="shared" si="0"/>
        <v>28.431174507425226</v>
      </c>
      <c r="D40" s="81">
        <v>0</v>
      </c>
      <c r="E40" s="81">
        <v>1</v>
      </c>
    </row>
    <row r="41" spans="1:5">
      <c r="A41" s="78">
        <v>43637</v>
      </c>
      <c r="B41" s="79">
        <v>56.402625999999998</v>
      </c>
      <c r="C41" s="80">
        <f t="shared" si="0"/>
        <v>29.673831137668589</v>
      </c>
      <c r="D41" s="81">
        <v>0</v>
      </c>
      <c r="E41" s="81">
        <v>1</v>
      </c>
    </row>
    <row r="42" spans="1:5">
      <c r="A42" s="78">
        <v>43636</v>
      </c>
      <c r="B42" s="79">
        <v>56.631542000000003</v>
      </c>
      <c r="C42" s="80">
        <f t="shared" si="0"/>
        <v>30.049901302035092</v>
      </c>
      <c r="D42" s="81">
        <v>0</v>
      </c>
      <c r="E42" s="81">
        <v>1</v>
      </c>
    </row>
    <row r="43" spans="1:5">
      <c r="A43" s="78">
        <v>43635</v>
      </c>
      <c r="B43" s="79">
        <v>55.397392000000004</v>
      </c>
      <c r="C43" s="80">
        <f t="shared" si="0"/>
        <v>28.022402161071113</v>
      </c>
      <c r="D43" s="81">
        <v>0</v>
      </c>
      <c r="E43" s="81">
        <v>1</v>
      </c>
    </row>
    <row r="44" spans="1:5">
      <c r="A44" s="78">
        <v>43634</v>
      </c>
      <c r="B44" s="79">
        <v>56.313052999999996</v>
      </c>
      <c r="C44" s="80">
        <f t="shared" si="0"/>
        <v>29.526677890045878</v>
      </c>
      <c r="D44" s="81">
        <v>0</v>
      </c>
      <c r="E44" s="81">
        <v>1</v>
      </c>
    </row>
    <row r="45" spans="1:5">
      <c r="A45" s="78">
        <v>43633</v>
      </c>
      <c r="B45" s="79">
        <v>55.337673000000002</v>
      </c>
      <c r="C45" s="80">
        <f t="shared" si="0"/>
        <v>27.92429397227783</v>
      </c>
      <c r="D45" s="81">
        <v>0</v>
      </c>
      <c r="E45" s="81">
        <v>1</v>
      </c>
    </row>
    <row r="46" spans="1:5">
      <c r="A46" s="78">
        <v>43630</v>
      </c>
      <c r="B46" s="79">
        <v>54.342391999999997</v>
      </c>
      <c r="C46" s="80">
        <f t="shared" si="0"/>
        <v>26.289216086674145</v>
      </c>
      <c r="D46" s="81">
        <v>0</v>
      </c>
      <c r="E46" s="81">
        <v>1</v>
      </c>
    </row>
    <row r="47" spans="1:5">
      <c r="A47" s="78">
        <v>43629</v>
      </c>
      <c r="B47" s="79">
        <v>56.392673000000002</v>
      </c>
      <c r="C47" s="80">
        <f t="shared" si="0"/>
        <v>29.657480046674785</v>
      </c>
      <c r="D47" s="81">
        <v>0</v>
      </c>
      <c r="E47" s="81">
        <v>1</v>
      </c>
    </row>
    <row r="48" spans="1:5">
      <c r="A48" s="78">
        <v>43628</v>
      </c>
      <c r="B48" s="79">
        <v>54.113480000000003</v>
      </c>
      <c r="C48" s="80">
        <f t="shared" si="0"/>
        <v>25.913152493629273</v>
      </c>
      <c r="D48" s="81">
        <v>0</v>
      </c>
      <c r="E48" s="81">
        <v>1</v>
      </c>
    </row>
    <row r="49" spans="1:5">
      <c r="A49" s="78">
        <v>43627</v>
      </c>
      <c r="B49" s="79">
        <v>55.944797999999999</v>
      </c>
      <c r="C49" s="80">
        <f t="shared" si="0"/>
        <v>28.921697380257211</v>
      </c>
      <c r="D49" s="81">
        <v>0</v>
      </c>
      <c r="E49" s="81">
        <v>1</v>
      </c>
    </row>
    <row r="50" spans="1:5">
      <c r="A50" s="78">
        <v>43626</v>
      </c>
      <c r="B50" s="79">
        <v>56.084136999999998</v>
      </c>
      <c r="C50" s="80">
        <f t="shared" si="0"/>
        <v>29.150607725679382</v>
      </c>
      <c r="D50" s="81">
        <v>0</v>
      </c>
      <c r="E50" s="81">
        <v>1</v>
      </c>
    </row>
    <row r="51" spans="1:5">
      <c r="A51" s="78">
        <v>43623</v>
      </c>
      <c r="B51" s="79">
        <v>55.218243000000001</v>
      </c>
      <c r="C51" s="80">
        <f t="shared" si="0"/>
        <v>27.728090737334483</v>
      </c>
      <c r="D51" s="81">
        <v>0</v>
      </c>
      <c r="E51" s="81">
        <v>1</v>
      </c>
    </row>
    <row r="52" spans="1:5">
      <c r="A52" s="78">
        <v>43622</v>
      </c>
      <c r="B52" s="79">
        <v>55.765644000000002</v>
      </c>
      <c r="C52" s="80">
        <f t="shared" si="0"/>
        <v>28.627377742368576</v>
      </c>
      <c r="D52" s="81">
        <v>0</v>
      </c>
      <c r="E52" s="81">
        <v>1</v>
      </c>
    </row>
    <row r="53" spans="1:5">
      <c r="A53" s="78">
        <v>43621</v>
      </c>
      <c r="B53" s="79">
        <v>55.467059999999996</v>
      </c>
      <c r="C53" s="80">
        <f t="shared" si="0"/>
        <v>28.136854869536588</v>
      </c>
      <c r="D53" s="81">
        <v>0</v>
      </c>
      <c r="E53" s="81">
        <v>1</v>
      </c>
    </row>
    <row r="54" spans="1:5">
      <c r="A54" s="78">
        <v>43620</v>
      </c>
      <c r="B54" s="79">
        <v>58.622107999999997</v>
      </c>
      <c r="C54" s="80">
        <f t="shared" si="0"/>
        <v>33.320063644564044</v>
      </c>
      <c r="D54" s="81">
        <v>0</v>
      </c>
      <c r="E54" s="81">
        <v>1</v>
      </c>
    </row>
    <row r="55" spans="1:5">
      <c r="A55" s="78">
        <v>43619</v>
      </c>
      <c r="B55" s="79">
        <v>57.447673999999999</v>
      </c>
      <c r="C55" s="80">
        <f t="shared" si="0"/>
        <v>31.390667763902137</v>
      </c>
      <c r="D55" s="81">
        <v>0</v>
      </c>
      <c r="E55" s="81">
        <v>1</v>
      </c>
    </row>
    <row r="56" spans="1:5">
      <c r="A56" s="78">
        <v>43616</v>
      </c>
      <c r="B56" s="79">
        <v>56.920174000000003</v>
      </c>
      <c r="C56" s="80">
        <f t="shared" si="0"/>
        <v>30.524074726703667</v>
      </c>
      <c r="D56" s="81">
        <v>0</v>
      </c>
      <c r="E56" s="81">
        <v>1</v>
      </c>
    </row>
    <row r="57" spans="1:5">
      <c r="A57" s="78">
        <v>43615</v>
      </c>
      <c r="B57" s="79">
        <v>58.841068</v>
      </c>
      <c r="C57" s="80">
        <f t="shared" si="0"/>
        <v>33.679777789445517</v>
      </c>
      <c r="D57" s="81">
        <v>0</v>
      </c>
      <c r="E57" s="81">
        <v>1</v>
      </c>
    </row>
    <row r="58" spans="1:5">
      <c r="A58" s="78">
        <v>43614</v>
      </c>
      <c r="B58" s="79">
        <v>61.617905</v>
      </c>
      <c r="C58" s="80">
        <f t="shared" si="0"/>
        <v>38.241650035199285</v>
      </c>
      <c r="D58" s="81">
        <v>0</v>
      </c>
      <c r="E58" s="81">
        <v>1</v>
      </c>
    </row>
    <row r="59" spans="1:5">
      <c r="A59" s="78">
        <v>43613</v>
      </c>
      <c r="B59" s="79">
        <v>62.722667999999999</v>
      </c>
      <c r="C59" s="80">
        <f t="shared" si="0"/>
        <v>40.056588278904499</v>
      </c>
      <c r="D59" s="81">
        <v>0</v>
      </c>
      <c r="E59" s="81">
        <v>1</v>
      </c>
    </row>
    <row r="60" spans="1:5">
      <c r="A60" s="78">
        <v>43609</v>
      </c>
      <c r="B60" s="79">
        <v>63.698044000000003</v>
      </c>
      <c r="C60" s="80">
        <f t="shared" si="0"/>
        <v>41.658965625350952</v>
      </c>
      <c r="D60" s="81">
        <v>0</v>
      </c>
      <c r="E60" s="81">
        <v>1</v>
      </c>
    </row>
    <row r="61" spans="1:5">
      <c r="A61" s="78">
        <v>43608</v>
      </c>
      <c r="B61" s="79">
        <v>63.777667999999998</v>
      </c>
      <c r="C61" s="80">
        <f t="shared" si="0"/>
        <v>41.789774353301453</v>
      </c>
      <c r="D61" s="81">
        <v>0</v>
      </c>
      <c r="E61" s="81">
        <v>1</v>
      </c>
    </row>
    <row r="62" spans="1:5">
      <c r="A62" s="78">
        <v>43607</v>
      </c>
      <c r="B62" s="79">
        <v>68.266388000000006</v>
      </c>
      <c r="C62" s="80">
        <f t="shared" si="0"/>
        <v>49.163980036587809</v>
      </c>
      <c r="D62" s="81">
        <v>0</v>
      </c>
      <c r="E62" s="81">
        <v>1</v>
      </c>
    </row>
    <row r="63" spans="1:5">
      <c r="A63" s="78">
        <v>43606</v>
      </c>
      <c r="B63" s="79">
        <v>71.073089999999993</v>
      </c>
      <c r="C63" s="80">
        <f t="shared" si="0"/>
        <v>53.774915412305404</v>
      </c>
      <c r="D63" s="81">
        <v>0</v>
      </c>
      <c r="E63" s="81">
        <v>1</v>
      </c>
    </row>
    <row r="64" spans="1:5">
      <c r="A64" s="78">
        <v>43605</v>
      </c>
      <c r="B64" s="79">
        <v>68.355964999999998</v>
      </c>
      <c r="C64" s="80">
        <f t="shared" si="0"/>
        <v>49.311139855532119</v>
      </c>
      <c r="D64" s="81">
        <v>0</v>
      </c>
      <c r="E64" s="81">
        <v>1</v>
      </c>
    </row>
    <row r="65" spans="1:5">
      <c r="A65" s="78">
        <v>43602</v>
      </c>
      <c r="B65" s="79">
        <v>68.226578000000003</v>
      </c>
      <c r="C65" s="80">
        <f t="shared" si="0"/>
        <v>49.098578958273364</v>
      </c>
      <c r="D65" s="81">
        <v>0</v>
      </c>
      <c r="E65" s="81">
        <v>1</v>
      </c>
    </row>
    <row r="66" spans="1:5">
      <c r="A66" s="78">
        <v>43601</v>
      </c>
      <c r="B66" s="79">
        <v>68.923271</v>
      </c>
      <c r="C66" s="80">
        <f t="shared" si="0"/>
        <v>50.243127399723441</v>
      </c>
      <c r="D66" s="81">
        <v>0</v>
      </c>
      <c r="E66" s="81">
        <v>1</v>
      </c>
    </row>
    <row r="67" spans="1:5">
      <c r="A67" s="78">
        <v>43600</v>
      </c>
      <c r="B67" s="79">
        <v>67.689125000000004</v>
      </c>
      <c r="C67" s="80">
        <f t="shared" ref="C67:C130" si="1">(B67-$T$2)/($Q$2-$T$2)*100</f>
        <v>48.215634830081072</v>
      </c>
      <c r="D67" s="81">
        <v>0</v>
      </c>
      <c r="E67" s="81">
        <v>1</v>
      </c>
    </row>
    <row r="68" spans="1:5">
      <c r="A68" s="78">
        <v>43599</v>
      </c>
      <c r="B68" s="79">
        <v>67.181533999999999</v>
      </c>
      <c r="C68" s="80">
        <f t="shared" si="1"/>
        <v>47.381748903361419</v>
      </c>
      <c r="D68" s="81">
        <v>0</v>
      </c>
      <c r="E68" s="81">
        <v>1</v>
      </c>
    </row>
    <row r="69" spans="1:5">
      <c r="A69" s="78">
        <v>43598</v>
      </c>
      <c r="B69" s="79">
        <v>65.579123999999993</v>
      </c>
      <c r="C69" s="80">
        <f t="shared" si="1"/>
        <v>44.749261038456744</v>
      </c>
      <c r="D69" s="81">
        <v>0</v>
      </c>
      <c r="E69" s="81">
        <v>1</v>
      </c>
    </row>
    <row r="70" spans="1:5">
      <c r="A70" s="78">
        <v>43595</v>
      </c>
      <c r="B70" s="79">
        <v>67.256057999999996</v>
      </c>
      <c r="C70" s="80">
        <f t="shared" si="1"/>
        <v>47.504179196260331</v>
      </c>
      <c r="D70" s="81">
        <v>0</v>
      </c>
      <c r="E70" s="81">
        <v>1</v>
      </c>
    </row>
    <row r="71" spans="1:5">
      <c r="A71" s="78">
        <v>43594</v>
      </c>
      <c r="B71" s="79">
        <v>66.93853</v>
      </c>
      <c r="C71" s="80">
        <f t="shared" si="1"/>
        <v>46.982534544287716</v>
      </c>
      <c r="D71" s="81">
        <v>0</v>
      </c>
      <c r="E71" s="81">
        <v>1</v>
      </c>
    </row>
    <row r="72" spans="1:5">
      <c r="A72" s="78">
        <v>43593</v>
      </c>
      <c r="B72" s="79">
        <v>66.769844000000006</v>
      </c>
      <c r="C72" s="80">
        <f t="shared" si="1"/>
        <v>46.705412055050068</v>
      </c>
      <c r="D72" s="81">
        <v>0</v>
      </c>
      <c r="E72" s="81">
        <v>1</v>
      </c>
    </row>
    <row r="73" spans="1:5">
      <c r="A73" s="78">
        <v>43592</v>
      </c>
      <c r="B73" s="79">
        <v>65.509665999999996</v>
      </c>
      <c r="C73" s="80">
        <f t="shared" si="1"/>
        <v>44.635153324375736</v>
      </c>
      <c r="D73" s="81">
        <v>0</v>
      </c>
      <c r="E73" s="81">
        <v>1</v>
      </c>
    </row>
    <row r="74" spans="1:5">
      <c r="A74" s="78">
        <v>43591</v>
      </c>
      <c r="B74" s="79">
        <v>66.521782000000002</v>
      </c>
      <c r="C74" s="80">
        <f t="shared" si="1"/>
        <v>46.297888259801674</v>
      </c>
      <c r="D74" s="81">
        <v>0</v>
      </c>
      <c r="E74" s="81">
        <v>1</v>
      </c>
    </row>
    <row r="75" spans="1:5">
      <c r="A75" s="78">
        <v>43588</v>
      </c>
      <c r="B75" s="79">
        <v>66.313407999999995</v>
      </c>
      <c r="C75" s="80">
        <f t="shared" si="1"/>
        <v>45.955565117558635</v>
      </c>
      <c r="D75" s="81">
        <v>0</v>
      </c>
      <c r="E75" s="81">
        <v>1</v>
      </c>
    </row>
    <row r="76" spans="1:5">
      <c r="A76" s="78">
        <v>43587</v>
      </c>
      <c r="B76" s="79">
        <v>64.894463000000002</v>
      </c>
      <c r="C76" s="80">
        <f t="shared" si="1"/>
        <v>43.624479132406805</v>
      </c>
      <c r="D76" s="81">
        <v>0</v>
      </c>
      <c r="E76" s="81">
        <v>1</v>
      </c>
    </row>
    <row r="77" spans="1:5">
      <c r="A77" s="78">
        <v>43586</v>
      </c>
      <c r="B77" s="79">
        <v>66.363014000000007</v>
      </c>
      <c r="C77" s="80">
        <f t="shared" si="1"/>
        <v>46.037059362493757</v>
      </c>
      <c r="D77" s="81">
        <v>0</v>
      </c>
      <c r="E77" s="81">
        <v>1</v>
      </c>
    </row>
    <row r="78" spans="1:5">
      <c r="A78" s="78">
        <v>43585</v>
      </c>
      <c r="B78" s="79">
        <v>68.129265000000004</v>
      </c>
      <c r="C78" s="80">
        <f t="shared" si="1"/>
        <v>48.938710203337067</v>
      </c>
      <c r="D78" s="81">
        <v>0</v>
      </c>
      <c r="E78" s="81">
        <v>1</v>
      </c>
    </row>
    <row r="79" spans="1:5">
      <c r="A79" s="78">
        <v>43584</v>
      </c>
      <c r="B79" s="79">
        <v>67.990341000000001</v>
      </c>
      <c r="C79" s="80">
        <f t="shared" si="1"/>
        <v>48.710481632531824</v>
      </c>
      <c r="D79" s="81">
        <v>0</v>
      </c>
      <c r="E79" s="81">
        <v>1</v>
      </c>
    </row>
    <row r="80" spans="1:5">
      <c r="A80" s="78">
        <v>43581</v>
      </c>
      <c r="B80" s="79">
        <v>68.159035000000003</v>
      </c>
      <c r="C80" s="80">
        <f t="shared" si="1"/>
        <v>48.987617264412705</v>
      </c>
      <c r="D80" s="81">
        <v>0</v>
      </c>
      <c r="E80" s="81">
        <v>1</v>
      </c>
    </row>
    <row r="81" spans="1:5">
      <c r="A81" s="78">
        <v>43580</v>
      </c>
      <c r="B81" s="79">
        <v>69.131454000000005</v>
      </c>
      <c r="C81" s="80">
        <f t="shared" si="1"/>
        <v>50.585136761359642</v>
      </c>
      <c r="D81" s="81">
        <v>0</v>
      </c>
      <c r="E81" s="81">
        <v>1</v>
      </c>
    </row>
    <row r="82" spans="1:5">
      <c r="A82" s="78">
        <v>43579</v>
      </c>
      <c r="B82" s="79">
        <v>70.312256000000005</v>
      </c>
      <c r="C82" s="80">
        <f t="shared" si="1"/>
        <v>52.524994186023207</v>
      </c>
      <c r="D82" s="81">
        <v>0</v>
      </c>
      <c r="E82" s="81">
        <v>1</v>
      </c>
    </row>
    <row r="83" spans="1:5">
      <c r="A83" s="78">
        <v>43578</v>
      </c>
      <c r="B83" s="79">
        <v>70.689316000000005</v>
      </c>
      <c r="C83" s="80">
        <f t="shared" si="1"/>
        <v>53.144439817503894</v>
      </c>
      <c r="D83" s="81">
        <v>0</v>
      </c>
      <c r="E83" s="81">
        <v>1</v>
      </c>
    </row>
    <row r="84" spans="1:5">
      <c r="A84" s="78">
        <v>43577</v>
      </c>
      <c r="B84" s="79">
        <v>69.905417999999997</v>
      </c>
      <c r="C84" s="80">
        <f t="shared" si="1"/>
        <v>51.856628350823662</v>
      </c>
      <c r="D84" s="81">
        <v>0</v>
      </c>
      <c r="E84" s="81">
        <v>1</v>
      </c>
    </row>
    <row r="85" spans="1:5">
      <c r="A85" s="78">
        <v>43573</v>
      </c>
      <c r="B85" s="79">
        <v>68.764313000000001</v>
      </c>
      <c r="C85" s="80">
        <f t="shared" si="1"/>
        <v>49.981986364639091</v>
      </c>
      <c r="D85" s="81">
        <v>0</v>
      </c>
      <c r="E85" s="81">
        <v>1</v>
      </c>
    </row>
    <row r="86" spans="1:5">
      <c r="A86" s="78">
        <v>43572</v>
      </c>
      <c r="B86" s="79">
        <v>68.486473000000004</v>
      </c>
      <c r="C86" s="80">
        <f t="shared" si="1"/>
        <v>49.525542365671846</v>
      </c>
      <c r="D86" s="81">
        <v>0</v>
      </c>
      <c r="E86" s="81">
        <v>1</v>
      </c>
    </row>
    <row r="87" spans="1:5">
      <c r="A87" s="78">
        <v>43571</v>
      </c>
      <c r="B87" s="79">
        <v>69.032218999999998</v>
      </c>
      <c r="C87" s="80">
        <f t="shared" si="1"/>
        <v>50.422110486390167</v>
      </c>
      <c r="D87" s="81">
        <v>0</v>
      </c>
      <c r="E87" s="81">
        <v>1</v>
      </c>
    </row>
    <row r="88" spans="1:5">
      <c r="A88" s="78">
        <v>43570</v>
      </c>
      <c r="B88" s="79">
        <v>69.052063000000004</v>
      </c>
      <c r="C88" s="80">
        <f t="shared" si="1"/>
        <v>50.454710812892856</v>
      </c>
      <c r="D88" s="81">
        <v>0</v>
      </c>
      <c r="E88" s="81">
        <v>1</v>
      </c>
    </row>
    <row r="89" spans="1:5">
      <c r="A89" s="78">
        <v>43567</v>
      </c>
      <c r="B89" s="79">
        <v>70.282486000000006</v>
      </c>
      <c r="C89" s="80">
        <f t="shared" si="1"/>
        <v>52.476087124947583</v>
      </c>
      <c r="D89" s="81">
        <v>0</v>
      </c>
      <c r="E89" s="81">
        <v>1</v>
      </c>
    </row>
    <row r="90" spans="1:5">
      <c r="A90" s="78">
        <v>43566</v>
      </c>
      <c r="B90" s="79">
        <v>66.680542000000003</v>
      </c>
      <c r="C90" s="80">
        <f t="shared" si="1"/>
        <v>46.558704014466372</v>
      </c>
      <c r="D90" s="81">
        <v>0</v>
      </c>
      <c r="E90" s="81">
        <v>1</v>
      </c>
    </row>
    <row r="91" spans="1:5">
      <c r="A91" s="78">
        <v>43565</v>
      </c>
      <c r="B91" s="79">
        <v>67.444595000000007</v>
      </c>
      <c r="C91" s="80">
        <f t="shared" si="1"/>
        <v>47.813913511813503</v>
      </c>
      <c r="D91" s="81">
        <v>0</v>
      </c>
      <c r="E91" s="81">
        <v>1</v>
      </c>
    </row>
    <row r="92" spans="1:5">
      <c r="A92" s="78">
        <v>43564</v>
      </c>
      <c r="B92" s="79">
        <v>66.303482000000002</v>
      </c>
      <c r="C92" s="80">
        <f t="shared" si="1"/>
        <v>45.939258382985692</v>
      </c>
      <c r="D92" s="81">
        <v>0</v>
      </c>
      <c r="E92" s="81">
        <v>1</v>
      </c>
    </row>
    <row r="93" spans="1:5">
      <c r="A93" s="78">
        <v>43563</v>
      </c>
      <c r="B93" s="79">
        <v>68.784156999999993</v>
      </c>
      <c r="C93" s="80">
        <f t="shared" si="1"/>
        <v>50.014586691141758</v>
      </c>
      <c r="D93" s="81">
        <v>0</v>
      </c>
      <c r="E93" s="81">
        <v>1</v>
      </c>
    </row>
    <row r="94" spans="1:5">
      <c r="A94" s="78">
        <v>43560</v>
      </c>
      <c r="B94" s="79">
        <v>68.297943000000004</v>
      </c>
      <c r="C94" s="80">
        <f t="shared" si="1"/>
        <v>49.215819549931503</v>
      </c>
      <c r="D94" s="81">
        <v>0</v>
      </c>
      <c r="E94" s="81">
        <v>1</v>
      </c>
    </row>
    <row r="95" spans="1:5">
      <c r="A95" s="78">
        <v>43559</v>
      </c>
      <c r="B95" s="79">
        <v>65.96611</v>
      </c>
      <c r="C95" s="80">
        <f t="shared" si="1"/>
        <v>45.385013404510381</v>
      </c>
      <c r="D95" s="81">
        <v>0</v>
      </c>
      <c r="E95" s="81">
        <v>1</v>
      </c>
    </row>
    <row r="96" spans="1:5">
      <c r="A96" s="78">
        <v>43558</v>
      </c>
      <c r="B96" s="79">
        <v>65.182220000000001</v>
      </c>
      <c r="C96" s="80">
        <f t="shared" si="1"/>
        <v>44.09721508047339</v>
      </c>
      <c r="D96" s="81">
        <v>0</v>
      </c>
      <c r="E96" s="81">
        <v>1</v>
      </c>
    </row>
    <row r="97" spans="1:5">
      <c r="A97" s="78">
        <v>43557</v>
      </c>
      <c r="B97" s="79">
        <v>68.039955000000006</v>
      </c>
      <c r="C97" s="80">
        <f t="shared" si="1"/>
        <v>48.791989020110158</v>
      </c>
      <c r="D97" s="81">
        <v>0</v>
      </c>
      <c r="E97" s="81">
        <v>1</v>
      </c>
    </row>
    <row r="98" spans="1:5">
      <c r="A98" s="78">
        <v>43556</v>
      </c>
      <c r="B98" s="79">
        <v>69.518433000000002</v>
      </c>
      <c r="C98" s="80">
        <f t="shared" si="1"/>
        <v>51.220877627600444</v>
      </c>
      <c r="D98" s="81">
        <v>0</v>
      </c>
      <c r="E98" s="81">
        <v>1</v>
      </c>
    </row>
    <row r="99" spans="1:5">
      <c r="A99" s="78">
        <v>43553</v>
      </c>
      <c r="B99" s="79">
        <v>69.359673000000001</v>
      </c>
      <c r="C99" s="80">
        <f t="shared" si="1"/>
        <v>50.960061872935746</v>
      </c>
      <c r="D99" s="81">
        <v>0</v>
      </c>
      <c r="E99" s="81">
        <v>1</v>
      </c>
    </row>
    <row r="100" spans="1:5">
      <c r="A100" s="78">
        <v>43552</v>
      </c>
      <c r="B100" s="79">
        <v>70.123717999999997</v>
      </c>
      <c r="C100" s="80">
        <f t="shared" si="1"/>
        <v>52.215258227639637</v>
      </c>
      <c r="D100" s="81">
        <v>0</v>
      </c>
      <c r="E100" s="81">
        <v>1</v>
      </c>
    </row>
    <row r="101" spans="1:5">
      <c r="A101" s="78">
        <v>43551</v>
      </c>
      <c r="B101" s="79">
        <v>69.637512000000001</v>
      </c>
      <c r="C101" s="80">
        <f t="shared" si="1"/>
        <v>51.416504229072594</v>
      </c>
      <c r="D101" s="81">
        <v>0</v>
      </c>
      <c r="E101" s="81">
        <v>1</v>
      </c>
    </row>
    <row r="102" spans="1:5">
      <c r="A102" s="78">
        <v>43550</v>
      </c>
      <c r="B102" s="79">
        <v>69.568054000000004</v>
      </c>
      <c r="C102" s="80">
        <f t="shared" si="1"/>
        <v>51.302396514991585</v>
      </c>
      <c r="D102" s="81">
        <v>0</v>
      </c>
      <c r="E102" s="81">
        <v>1</v>
      </c>
    </row>
    <row r="103" spans="1:5">
      <c r="A103" s="78">
        <v>43549</v>
      </c>
      <c r="B103" s="79">
        <v>67.375136999999995</v>
      </c>
      <c r="C103" s="80">
        <f t="shared" si="1"/>
        <v>47.699805797732481</v>
      </c>
      <c r="D103" s="81">
        <v>0</v>
      </c>
      <c r="E103" s="81">
        <v>1</v>
      </c>
    </row>
    <row r="104" spans="1:5">
      <c r="A104" s="78">
        <v>43546</v>
      </c>
      <c r="B104" s="79">
        <v>67.375136999999995</v>
      </c>
      <c r="C104" s="80">
        <f t="shared" si="1"/>
        <v>47.699805797732481</v>
      </c>
      <c r="D104" s="81">
        <v>0</v>
      </c>
      <c r="E104" s="81">
        <v>1</v>
      </c>
    </row>
    <row r="105" spans="1:5">
      <c r="A105" s="78">
        <v>43545</v>
      </c>
      <c r="B105" s="79">
        <v>71.870116999999993</v>
      </c>
      <c r="C105" s="80">
        <f t="shared" si="1"/>
        <v>55.084295599337054</v>
      </c>
      <c r="D105" s="81">
        <v>0</v>
      </c>
      <c r="E105" s="81">
        <v>1</v>
      </c>
    </row>
    <row r="106" spans="1:5">
      <c r="A106" s="78">
        <v>43544</v>
      </c>
      <c r="B106" s="79">
        <v>71.522819999999996</v>
      </c>
      <c r="C106" s="80">
        <f t="shared" si="1"/>
        <v>54.513745529119198</v>
      </c>
      <c r="D106" s="81">
        <v>0</v>
      </c>
      <c r="E106" s="81">
        <v>1</v>
      </c>
    </row>
    <row r="107" spans="1:5">
      <c r="A107" s="78">
        <v>43543</v>
      </c>
      <c r="B107" s="79">
        <v>70.143569999999997</v>
      </c>
      <c r="C107" s="80">
        <f t="shared" si="1"/>
        <v>52.247871696785552</v>
      </c>
      <c r="D107" s="81">
        <v>0</v>
      </c>
      <c r="E107" s="81">
        <v>1</v>
      </c>
    </row>
    <row r="108" spans="1:5">
      <c r="A108" s="78">
        <v>43542</v>
      </c>
      <c r="B108" s="79">
        <v>71.334289999999996</v>
      </c>
      <c r="C108" s="80">
        <f t="shared" si="1"/>
        <v>54.204022713378855</v>
      </c>
      <c r="D108" s="81">
        <v>0</v>
      </c>
      <c r="E108" s="81">
        <v>1</v>
      </c>
    </row>
    <row r="109" spans="1:5">
      <c r="A109" s="78">
        <v>43539</v>
      </c>
      <c r="B109" s="79">
        <v>69.518433000000002</v>
      </c>
      <c r="C109" s="80">
        <f t="shared" si="1"/>
        <v>51.220877627600444</v>
      </c>
      <c r="D109" s="81">
        <v>0</v>
      </c>
      <c r="E109" s="81">
        <v>1</v>
      </c>
    </row>
    <row r="110" spans="1:5">
      <c r="A110" s="78">
        <v>43538</v>
      </c>
      <c r="B110" s="79">
        <v>69.974875999999995</v>
      </c>
      <c r="C110" s="80">
        <f t="shared" si="1"/>
        <v>51.970736064904678</v>
      </c>
      <c r="D110" s="81">
        <v>0</v>
      </c>
      <c r="E110" s="81">
        <v>1</v>
      </c>
    </row>
    <row r="111" spans="1:5">
      <c r="A111" s="78">
        <v>43537</v>
      </c>
      <c r="B111" s="79">
        <v>70.004645999999994</v>
      </c>
      <c r="C111" s="80">
        <f t="shared" si="1"/>
        <v>52.019643125980309</v>
      </c>
      <c r="D111" s="81">
        <v>0</v>
      </c>
      <c r="E111" s="81">
        <v>1</v>
      </c>
    </row>
    <row r="112" spans="1:5">
      <c r="A112" s="78">
        <v>43536</v>
      </c>
      <c r="B112" s="79">
        <v>69.488669999999999</v>
      </c>
      <c r="C112" s="80">
        <f t="shared" si="1"/>
        <v>51.17198206633762</v>
      </c>
      <c r="D112" s="81">
        <v>0</v>
      </c>
      <c r="E112" s="81">
        <v>1</v>
      </c>
    </row>
    <row r="113" spans="1:5">
      <c r="A113" s="78">
        <v>43535</v>
      </c>
      <c r="B113" s="79">
        <v>68.208641</v>
      </c>
      <c r="C113" s="80">
        <f t="shared" si="1"/>
        <v>49.069111509347799</v>
      </c>
      <c r="D113" s="81">
        <v>0</v>
      </c>
      <c r="E113" s="81">
        <v>1</v>
      </c>
    </row>
    <row r="114" spans="1:5">
      <c r="A114" s="78">
        <v>43532</v>
      </c>
      <c r="B114" s="79">
        <v>67.762123000000003</v>
      </c>
      <c r="C114" s="80">
        <f t="shared" si="1"/>
        <v>48.335558163786118</v>
      </c>
      <c r="D114" s="81">
        <v>0</v>
      </c>
      <c r="E114" s="81">
        <v>1</v>
      </c>
    </row>
    <row r="115" spans="1:5">
      <c r="A115" s="78">
        <v>43531</v>
      </c>
      <c r="B115" s="79">
        <v>70.838158000000007</v>
      </c>
      <c r="C115" s="80">
        <f t="shared" si="1"/>
        <v>53.388961980238868</v>
      </c>
      <c r="D115" s="81">
        <v>0</v>
      </c>
      <c r="E115" s="81">
        <v>1</v>
      </c>
    </row>
    <row r="116" spans="1:5">
      <c r="A116" s="78">
        <v>43530</v>
      </c>
      <c r="B116" s="79">
        <v>71.622046999999995</v>
      </c>
      <c r="C116" s="80">
        <f t="shared" si="1"/>
        <v>54.676758661445433</v>
      </c>
      <c r="D116" s="81">
        <v>0</v>
      </c>
      <c r="E116" s="81">
        <v>1</v>
      </c>
    </row>
    <row r="117" spans="1:5">
      <c r="A117" s="78">
        <v>43529</v>
      </c>
      <c r="B117" s="79">
        <v>72.971535000000003</v>
      </c>
      <c r="C117" s="80">
        <f t="shared" si="1"/>
        <v>56.893738575346674</v>
      </c>
      <c r="D117" s="81">
        <v>0</v>
      </c>
      <c r="E117" s="81">
        <v>1</v>
      </c>
    </row>
    <row r="118" spans="1:5">
      <c r="A118" s="78">
        <v>43528</v>
      </c>
      <c r="B118" s="79">
        <v>73.914192</v>
      </c>
      <c r="C118" s="80">
        <f t="shared" si="1"/>
        <v>58.442364153861192</v>
      </c>
      <c r="D118" s="81">
        <v>0</v>
      </c>
      <c r="E118" s="81">
        <v>1</v>
      </c>
    </row>
    <row r="119" spans="1:5">
      <c r="A119" s="78">
        <v>43525</v>
      </c>
      <c r="B119" s="79">
        <v>72.515099000000006</v>
      </c>
      <c r="C119" s="80">
        <f t="shared" si="1"/>
        <v>56.143891637855269</v>
      </c>
      <c r="D119" s="81">
        <v>0</v>
      </c>
      <c r="E119" s="81">
        <v>1</v>
      </c>
    </row>
    <row r="120" spans="1:5">
      <c r="A120" s="78">
        <v>43524</v>
      </c>
      <c r="B120" s="79">
        <v>71.354140999999998</v>
      </c>
      <c r="C120" s="80">
        <f t="shared" si="1"/>
        <v>54.236634539694364</v>
      </c>
      <c r="D120" s="81">
        <v>0</v>
      </c>
      <c r="E120" s="81">
        <v>1</v>
      </c>
    </row>
    <row r="121" spans="1:5">
      <c r="A121" s="78">
        <v>43523</v>
      </c>
      <c r="B121" s="79">
        <v>72.078491</v>
      </c>
      <c r="C121" s="80">
        <f t="shared" si="1"/>
        <v>55.426618741580079</v>
      </c>
      <c r="D121" s="81">
        <v>0</v>
      </c>
      <c r="E121" s="81">
        <v>1</v>
      </c>
    </row>
    <row r="122" spans="1:5">
      <c r="A122" s="78">
        <v>43522</v>
      </c>
      <c r="B122" s="79">
        <v>72.038803000000001</v>
      </c>
      <c r="C122" s="80">
        <f t="shared" si="1"/>
        <v>55.361418088574709</v>
      </c>
      <c r="D122" s="81">
        <v>0</v>
      </c>
      <c r="E122" s="81">
        <v>1</v>
      </c>
    </row>
    <row r="123" spans="1:5">
      <c r="A123" s="78">
        <v>43521</v>
      </c>
      <c r="B123" s="79">
        <v>73.150146000000007</v>
      </c>
      <c r="C123" s="80">
        <f t="shared" si="1"/>
        <v>57.187166156326882</v>
      </c>
      <c r="D123" s="81">
        <v>0</v>
      </c>
      <c r="E123" s="81">
        <v>1</v>
      </c>
    </row>
    <row r="124" spans="1:5">
      <c r="A124" s="78">
        <v>43518</v>
      </c>
      <c r="B124" s="79">
        <v>73.606589999999997</v>
      </c>
      <c r="C124" s="80">
        <f t="shared" si="1"/>
        <v>57.937026236461506</v>
      </c>
      <c r="D124" s="81">
        <v>0</v>
      </c>
      <c r="E124" s="81">
        <v>1</v>
      </c>
    </row>
    <row r="125" spans="1:5">
      <c r="A125" s="78">
        <v>43517</v>
      </c>
      <c r="B125" s="79">
        <v>72.753235000000004</v>
      </c>
      <c r="C125" s="80">
        <f t="shared" si="1"/>
        <v>56.535108698530699</v>
      </c>
      <c r="D125" s="81">
        <v>0</v>
      </c>
      <c r="E125" s="81">
        <v>1</v>
      </c>
    </row>
    <row r="126" spans="1:5">
      <c r="A126" s="78">
        <v>43516</v>
      </c>
      <c r="B126" s="79">
        <v>75.829268999999996</v>
      </c>
      <c r="C126" s="80">
        <f t="shared" si="1"/>
        <v>61.588510872153023</v>
      </c>
      <c r="D126" s="81">
        <v>0</v>
      </c>
      <c r="E126" s="81">
        <v>1</v>
      </c>
    </row>
    <row r="127" spans="1:5">
      <c r="A127" s="78">
        <v>43515</v>
      </c>
      <c r="B127" s="79">
        <v>74.489707999999993</v>
      </c>
      <c r="C127" s="80">
        <f t="shared" si="1"/>
        <v>59.387839335655144</v>
      </c>
      <c r="D127" s="81">
        <v>0</v>
      </c>
      <c r="E127" s="81">
        <v>1</v>
      </c>
    </row>
    <row r="128" spans="1:5">
      <c r="A128" s="78">
        <v>43511</v>
      </c>
      <c r="B128" s="79">
        <v>75.402596000000003</v>
      </c>
      <c r="C128" s="80">
        <f t="shared" si="1"/>
        <v>60.887559495924435</v>
      </c>
      <c r="D128" s="81">
        <v>0</v>
      </c>
      <c r="E128" s="81">
        <v>1</v>
      </c>
    </row>
    <row r="129" spans="1:5">
      <c r="A129" s="78">
        <v>43510</v>
      </c>
      <c r="B129" s="79">
        <v>74.291259999999994</v>
      </c>
      <c r="C129" s="80">
        <f t="shared" si="1"/>
        <v>59.061822927985077</v>
      </c>
      <c r="D129" s="81">
        <v>0</v>
      </c>
      <c r="E129" s="81">
        <v>1</v>
      </c>
    </row>
    <row r="130" spans="1:5">
      <c r="A130" s="78">
        <v>43509</v>
      </c>
      <c r="B130" s="79">
        <v>73.556976000000006</v>
      </c>
      <c r="C130" s="80">
        <f t="shared" si="1"/>
        <v>57.8555188488832</v>
      </c>
      <c r="D130" s="81">
        <v>0</v>
      </c>
      <c r="E130" s="81">
        <v>1</v>
      </c>
    </row>
    <row r="131" spans="1:5">
      <c r="A131" s="78">
        <v>43508</v>
      </c>
      <c r="B131" s="79">
        <v>72.161270000000002</v>
      </c>
      <c r="C131" s="80">
        <f t="shared" ref="C131:C194" si="2">(B131-$T$2)/($Q$2-$T$2)*100</f>
        <v>55.562610599449755</v>
      </c>
      <c r="D131" s="81">
        <v>0</v>
      </c>
      <c r="E131" s="81">
        <v>1</v>
      </c>
    </row>
    <row r="132" spans="1:5">
      <c r="A132" s="78">
        <v>43507</v>
      </c>
      <c r="B132" s="79">
        <v>71.537643000000003</v>
      </c>
      <c r="C132" s="80">
        <f t="shared" si="2"/>
        <v>54.53809720417209</v>
      </c>
      <c r="D132" s="81">
        <v>0</v>
      </c>
      <c r="E132" s="81">
        <v>1</v>
      </c>
    </row>
    <row r="133" spans="1:5">
      <c r="A133" s="78">
        <v>43504</v>
      </c>
      <c r="B133" s="79">
        <v>69.904373000000007</v>
      </c>
      <c r="C133" s="80">
        <f t="shared" si="2"/>
        <v>51.854911593053309</v>
      </c>
      <c r="D133" s="81">
        <v>0</v>
      </c>
      <c r="E133" s="81">
        <v>1</v>
      </c>
    </row>
    <row r="134" spans="1:5">
      <c r="A134" s="78">
        <v>43503</v>
      </c>
      <c r="B134" s="79">
        <v>70.834845999999999</v>
      </c>
      <c r="C134" s="80">
        <f t="shared" si="2"/>
        <v>53.383520925946527</v>
      </c>
      <c r="D134" s="81">
        <v>0</v>
      </c>
      <c r="E134" s="81">
        <v>1</v>
      </c>
    </row>
    <row r="135" spans="1:5">
      <c r="A135" s="78">
        <v>43502</v>
      </c>
      <c r="B135" s="79">
        <v>74.012321</v>
      </c>
      <c r="C135" s="80">
        <f t="shared" si="2"/>
        <v>58.603573458405734</v>
      </c>
      <c r="D135" s="81">
        <v>0</v>
      </c>
      <c r="E135" s="81">
        <v>1</v>
      </c>
    </row>
    <row r="136" spans="1:5">
      <c r="A136" s="78">
        <v>43501</v>
      </c>
      <c r="B136" s="79">
        <v>74.873504999999994</v>
      </c>
      <c r="C136" s="80">
        <f t="shared" si="2"/>
        <v>60.018352715555935</v>
      </c>
      <c r="D136" s="81">
        <v>0</v>
      </c>
      <c r="E136" s="81">
        <v>1</v>
      </c>
    </row>
    <row r="137" spans="1:5">
      <c r="A137" s="78">
        <v>43500</v>
      </c>
      <c r="B137" s="79">
        <v>75.507011000000006</v>
      </c>
      <c r="C137" s="80">
        <f t="shared" si="2"/>
        <v>61.059095632377669</v>
      </c>
      <c r="D137" s="81">
        <v>0</v>
      </c>
      <c r="E137" s="81">
        <v>1</v>
      </c>
    </row>
    <row r="138" spans="1:5">
      <c r="A138" s="78">
        <v>43497</v>
      </c>
      <c r="B138" s="79">
        <v>75.398132000000004</v>
      </c>
      <c r="C138" s="80">
        <f t="shared" si="2"/>
        <v>60.8802259010087</v>
      </c>
      <c r="D138" s="81">
        <v>0</v>
      </c>
      <c r="E138" s="81">
        <v>1</v>
      </c>
    </row>
    <row r="139" spans="1:5">
      <c r="A139" s="78">
        <v>43496</v>
      </c>
      <c r="B139" s="79">
        <v>74.576537999999999</v>
      </c>
      <c r="C139" s="80">
        <f t="shared" si="2"/>
        <v>59.53048629948443</v>
      </c>
      <c r="D139" s="81">
        <v>0</v>
      </c>
      <c r="E139" s="81">
        <v>1</v>
      </c>
    </row>
    <row r="140" spans="1:5">
      <c r="A140" s="78">
        <v>43495</v>
      </c>
      <c r="B140" s="79">
        <v>75.596107000000003</v>
      </c>
      <c r="C140" s="80">
        <f t="shared" si="2"/>
        <v>61.205465249898495</v>
      </c>
      <c r="D140" s="81">
        <v>0</v>
      </c>
      <c r="E140" s="81">
        <v>1</v>
      </c>
    </row>
    <row r="141" spans="1:5">
      <c r="A141" s="78">
        <v>43494</v>
      </c>
      <c r="B141" s="79">
        <v>74.269683999999998</v>
      </c>
      <c r="C141" s="80">
        <f t="shared" si="2"/>
        <v>59.026377219225658</v>
      </c>
      <c r="D141" s="81">
        <v>0</v>
      </c>
      <c r="E141" s="81">
        <v>1</v>
      </c>
    </row>
    <row r="142" spans="1:5">
      <c r="A142" s="78">
        <v>43493</v>
      </c>
      <c r="B142" s="79">
        <v>73.952927000000003</v>
      </c>
      <c r="C142" s="80">
        <f t="shared" si="2"/>
        <v>58.505999189493195</v>
      </c>
      <c r="D142" s="81">
        <v>0</v>
      </c>
      <c r="E142" s="81">
        <v>1</v>
      </c>
    </row>
    <row r="143" spans="1:5">
      <c r="A143" s="78">
        <v>43490</v>
      </c>
      <c r="B143" s="79">
        <v>74.932891999999995</v>
      </c>
      <c r="C143" s="80">
        <f t="shared" si="2"/>
        <v>60.115915484655659</v>
      </c>
      <c r="D143" s="81">
        <v>0</v>
      </c>
      <c r="E143" s="81">
        <v>1</v>
      </c>
    </row>
    <row r="144" spans="1:5">
      <c r="A144" s="78">
        <v>43489</v>
      </c>
      <c r="B144" s="79">
        <v>72.527512000000002</v>
      </c>
      <c r="C144" s="80">
        <f t="shared" si="2"/>
        <v>56.164284091638663</v>
      </c>
      <c r="D144" s="81">
        <v>0</v>
      </c>
      <c r="E144" s="81">
        <v>1</v>
      </c>
    </row>
    <row r="145" spans="1:5">
      <c r="A145" s="78">
        <v>43488</v>
      </c>
      <c r="B145" s="79">
        <v>71.646538000000007</v>
      </c>
      <c r="C145" s="80">
        <f t="shared" si="2"/>
        <v>54.716993220827504</v>
      </c>
      <c r="D145" s="81">
        <v>0</v>
      </c>
      <c r="E145" s="81">
        <v>1</v>
      </c>
    </row>
    <row r="146" spans="1:5">
      <c r="A146" s="78">
        <v>43487</v>
      </c>
      <c r="B146" s="79">
        <v>72.725493999999998</v>
      </c>
      <c r="C146" s="80">
        <f t="shared" si="2"/>
        <v>56.489534940341265</v>
      </c>
      <c r="D146" s="81">
        <v>0</v>
      </c>
      <c r="E146" s="81">
        <v>1</v>
      </c>
    </row>
    <row r="147" spans="1:5">
      <c r="A147" s="78">
        <v>43483</v>
      </c>
      <c r="B147" s="79">
        <v>73.982613000000001</v>
      </c>
      <c r="C147" s="80">
        <f t="shared" si="2"/>
        <v>58.554768252815037</v>
      </c>
      <c r="D147" s="81">
        <v>0</v>
      </c>
      <c r="E147" s="81">
        <v>1</v>
      </c>
    </row>
    <row r="148" spans="1:5">
      <c r="A148" s="78">
        <v>43482</v>
      </c>
      <c r="B148" s="79">
        <v>72.507721000000004</v>
      </c>
      <c r="C148" s="80">
        <f t="shared" si="2"/>
        <v>56.1317708351473</v>
      </c>
      <c r="D148" s="81">
        <v>0</v>
      </c>
      <c r="E148" s="81">
        <v>1</v>
      </c>
    </row>
    <row r="149" spans="1:5">
      <c r="A149" s="78">
        <v>43481</v>
      </c>
      <c r="B149" s="79">
        <v>73.170921000000007</v>
      </c>
      <c r="C149" s="80">
        <f t="shared" si="2"/>
        <v>57.221295957934096</v>
      </c>
      <c r="D149" s="81">
        <v>0</v>
      </c>
      <c r="E149" s="81">
        <v>1</v>
      </c>
    </row>
    <row r="150" spans="1:5">
      <c r="A150" s="78">
        <v>43480</v>
      </c>
      <c r="B150" s="79">
        <v>72.577003000000005</v>
      </c>
      <c r="C150" s="80">
        <f t="shared" si="2"/>
        <v>56.245589411077511</v>
      </c>
      <c r="D150" s="81">
        <v>0</v>
      </c>
      <c r="E150" s="81">
        <v>1</v>
      </c>
    </row>
    <row r="151" spans="1:5">
      <c r="A151" s="78">
        <v>43479</v>
      </c>
      <c r="B151" s="79">
        <v>71.300078999999997</v>
      </c>
      <c r="C151" s="80">
        <f t="shared" si="2"/>
        <v>54.147819842486733</v>
      </c>
      <c r="D151" s="81">
        <v>0</v>
      </c>
      <c r="E151" s="81">
        <v>1</v>
      </c>
    </row>
    <row r="152" spans="1:5">
      <c r="A152" s="78">
        <v>43476</v>
      </c>
      <c r="B152" s="79">
        <v>69.924171000000001</v>
      </c>
      <c r="C152" s="80">
        <f t="shared" si="2"/>
        <v>51.887436349357486</v>
      </c>
      <c r="D152" s="81">
        <v>0</v>
      </c>
      <c r="E152" s="81">
        <v>1</v>
      </c>
    </row>
    <row r="153" spans="1:5">
      <c r="A153" s="78">
        <v>43475</v>
      </c>
      <c r="B153" s="79">
        <v>69.745987</v>
      </c>
      <c r="C153" s="80">
        <f t="shared" si="2"/>
        <v>51.59471025695904</v>
      </c>
      <c r="D153" s="81">
        <v>0</v>
      </c>
      <c r="E153" s="81">
        <v>1</v>
      </c>
    </row>
    <row r="154" spans="1:5">
      <c r="A154" s="78">
        <v>43474</v>
      </c>
      <c r="B154" s="79">
        <v>68.013724999999994</v>
      </c>
      <c r="C154" s="80">
        <f t="shared" si="2"/>
        <v>48.748897578658543</v>
      </c>
      <c r="D154" s="81">
        <v>0</v>
      </c>
      <c r="E154" s="81">
        <v>1</v>
      </c>
    </row>
    <row r="155" spans="1:5">
      <c r="A155" s="78">
        <v>43473</v>
      </c>
      <c r="B155" s="79">
        <v>66.746696</v>
      </c>
      <c r="C155" s="80">
        <f t="shared" si="2"/>
        <v>46.667383816898273</v>
      </c>
      <c r="D155" s="81">
        <v>0</v>
      </c>
      <c r="E155" s="81">
        <v>1</v>
      </c>
    </row>
    <row r="156" spans="1:5">
      <c r="A156" s="78">
        <v>43472</v>
      </c>
      <c r="B156" s="79">
        <v>65.687545999999998</v>
      </c>
      <c r="C156" s="80">
        <f t="shared" si="2"/>
        <v>44.927379996331887</v>
      </c>
      <c r="D156" s="81">
        <v>0</v>
      </c>
      <c r="E156" s="81">
        <v>1</v>
      </c>
    </row>
    <row r="157" spans="1:5">
      <c r="A157" s="78">
        <v>43469</v>
      </c>
      <c r="B157" s="79">
        <v>64.272034000000005</v>
      </c>
      <c r="C157" s="80">
        <f t="shared" si="2"/>
        <v>42.601933847951059</v>
      </c>
      <c r="D157" s="81">
        <v>0</v>
      </c>
      <c r="E157" s="81">
        <v>1</v>
      </c>
    </row>
    <row r="158" spans="1:5">
      <c r="A158" s="78">
        <v>43468</v>
      </c>
      <c r="B158" s="79">
        <v>61.213344999999997</v>
      </c>
      <c r="C158" s="80">
        <f t="shared" si="2"/>
        <v>37.577026567656119</v>
      </c>
      <c r="D158" s="81">
        <v>0</v>
      </c>
      <c r="E158" s="81">
        <v>1</v>
      </c>
    </row>
    <row r="159" spans="1:5">
      <c r="A159" s="78">
        <v>43467</v>
      </c>
      <c r="B159" s="79">
        <v>62.074523999999997</v>
      </c>
      <c r="C159" s="80">
        <f t="shared" si="2"/>
        <v>38.991797610654309</v>
      </c>
      <c r="D159" s="81">
        <v>0</v>
      </c>
      <c r="E159" s="81">
        <v>1</v>
      </c>
    </row>
    <row r="160" spans="1:5">
      <c r="A160" s="78">
        <v>43465</v>
      </c>
      <c r="B160" s="79">
        <v>61.025272000000001</v>
      </c>
      <c r="C160" s="80">
        <f t="shared" si="2"/>
        <v>37.268054525409624</v>
      </c>
      <c r="D160" s="81">
        <v>0</v>
      </c>
      <c r="E160" s="81">
        <v>1</v>
      </c>
    </row>
    <row r="161" spans="1:5">
      <c r="A161" s="78">
        <v>43462</v>
      </c>
      <c r="B161" s="79">
        <v>60.629322000000002</v>
      </c>
      <c r="C161" s="80">
        <f t="shared" si="2"/>
        <v>36.617575827630027</v>
      </c>
      <c r="D161" s="81">
        <v>0</v>
      </c>
      <c r="E161" s="81">
        <v>1</v>
      </c>
    </row>
    <row r="162" spans="1:5">
      <c r="A162" s="78">
        <v>43461</v>
      </c>
      <c r="B162" s="79">
        <v>61.351920999999997</v>
      </c>
      <c r="C162" s="80">
        <f t="shared" si="2"/>
        <v>37.804683433481365</v>
      </c>
      <c r="D162" s="81">
        <v>0</v>
      </c>
      <c r="E162" s="81">
        <v>1</v>
      </c>
    </row>
    <row r="163" spans="1:5">
      <c r="A163" s="78">
        <v>43460</v>
      </c>
      <c r="B163" s="79">
        <v>61.361828000000003</v>
      </c>
      <c r="C163" s="80">
        <f t="shared" si="2"/>
        <v>37.820958954276676</v>
      </c>
      <c r="D163" s="81">
        <v>0</v>
      </c>
      <c r="E163" s="81">
        <v>1</v>
      </c>
    </row>
    <row r="164" spans="1:5">
      <c r="A164" s="78">
        <v>43458</v>
      </c>
      <c r="B164" s="79">
        <v>56.739147000000003</v>
      </c>
      <c r="C164" s="80">
        <f t="shared" si="2"/>
        <v>30.226678067471575</v>
      </c>
      <c r="D164" s="81">
        <v>0</v>
      </c>
      <c r="E164" s="81">
        <v>1</v>
      </c>
    </row>
    <row r="165" spans="1:5">
      <c r="A165" s="78">
        <v>43455</v>
      </c>
      <c r="B165" s="79">
        <v>59.748344000000003</v>
      </c>
      <c r="C165" s="80">
        <f t="shared" si="2"/>
        <v>35.170278385497255</v>
      </c>
      <c r="D165" s="81">
        <v>0</v>
      </c>
      <c r="E165" s="81">
        <v>1</v>
      </c>
    </row>
    <row r="166" spans="1:5">
      <c r="A166" s="78">
        <v>43454</v>
      </c>
      <c r="B166" s="79">
        <v>61.243034000000002</v>
      </c>
      <c r="C166" s="80">
        <f t="shared" si="2"/>
        <v>37.625800559469184</v>
      </c>
      <c r="D166" s="81">
        <v>0</v>
      </c>
      <c r="E166" s="81">
        <v>1</v>
      </c>
    </row>
    <row r="167" spans="1:5">
      <c r="A167" s="78">
        <v>43453</v>
      </c>
      <c r="B167" s="79">
        <v>63.113883999999999</v>
      </c>
      <c r="C167" s="80">
        <f t="shared" si="2"/>
        <v>40.699289817559738</v>
      </c>
      <c r="D167" s="81">
        <v>0</v>
      </c>
      <c r="E167" s="81">
        <v>1</v>
      </c>
    </row>
    <row r="168" spans="1:5">
      <c r="A168" s="78">
        <v>43452</v>
      </c>
      <c r="B168" s="79">
        <v>64.182945000000004</v>
      </c>
      <c r="C168" s="80">
        <f t="shared" si="2"/>
        <v>42.455575730243048</v>
      </c>
      <c r="D168" s="81">
        <v>0</v>
      </c>
      <c r="E168" s="81">
        <v>1</v>
      </c>
    </row>
    <row r="169" spans="1:5">
      <c r="A169" s="78">
        <v>43451</v>
      </c>
      <c r="B169" s="79">
        <v>65.746925000000005</v>
      </c>
      <c r="C169" s="80">
        <f t="shared" si="2"/>
        <v>45.024929622788399</v>
      </c>
      <c r="D169" s="81">
        <v>0</v>
      </c>
      <c r="E169" s="81">
        <v>1</v>
      </c>
    </row>
    <row r="170" spans="1:5">
      <c r="A170" s="78">
        <v>43448</v>
      </c>
      <c r="B170" s="79">
        <v>67.845444000000001</v>
      </c>
      <c r="C170" s="80">
        <f t="shared" si="2"/>
        <v>48.472440435733823</v>
      </c>
      <c r="D170" s="81">
        <v>0</v>
      </c>
      <c r="E170" s="81">
        <v>1</v>
      </c>
    </row>
    <row r="171" spans="1:5">
      <c r="A171" s="78">
        <v>43447</v>
      </c>
      <c r="B171" s="79">
        <v>70.755652999999995</v>
      </c>
      <c r="C171" s="80">
        <f t="shared" si="2"/>
        <v>53.2534202578994</v>
      </c>
      <c r="D171" s="81">
        <v>0</v>
      </c>
      <c r="E171" s="81">
        <v>1</v>
      </c>
    </row>
    <row r="172" spans="1:5">
      <c r="A172" s="78">
        <v>43446</v>
      </c>
      <c r="B172" s="79">
        <v>72.072174000000004</v>
      </c>
      <c r="C172" s="80">
        <f t="shared" si="2"/>
        <v>55.416240981928944</v>
      </c>
      <c r="D172" s="81">
        <v>0</v>
      </c>
      <c r="E172" s="81">
        <v>1</v>
      </c>
    </row>
    <row r="173" spans="1:5">
      <c r="A173" s="78">
        <v>43445</v>
      </c>
      <c r="B173" s="79">
        <v>71.537643000000003</v>
      </c>
      <c r="C173" s="80">
        <f t="shared" si="2"/>
        <v>54.53809720417209</v>
      </c>
      <c r="D173" s="81">
        <v>0</v>
      </c>
      <c r="E173" s="81">
        <v>1</v>
      </c>
    </row>
    <row r="174" spans="1:5">
      <c r="A174" s="78">
        <v>43444</v>
      </c>
      <c r="B174" s="79">
        <v>71.636641999999995</v>
      </c>
      <c r="C174" s="80">
        <f t="shared" si="2"/>
        <v>54.700735771166599</v>
      </c>
      <c r="D174" s="81">
        <v>0</v>
      </c>
      <c r="E174" s="81">
        <v>1</v>
      </c>
    </row>
    <row r="175" spans="1:5">
      <c r="A175" s="78">
        <v>43441</v>
      </c>
      <c r="B175" s="79">
        <v>74.457756000000003</v>
      </c>
      <c r="C175" s="80">
        <f t="shared" si="2"/>
        <v>59.335347618641762</v>
      </c>
      <c r="D175" s="81">
        <v>0</v>
      </c>
      <c r="E175" s="81">
        <v>1</v>
      </c>
    </row>
    <row r="176" spans="1:5">
      <c r="A176" s="78">
        <v>43440</v>
      </c>
      <c r="B176" s="79">
        <v>74.635932999999994</v>
      </c>
      <c r="C176" s="80">
        <f t="shared" si="2"/>
        <v>59.628062211227373</v>
      </c>
      <c r="D176" s="81">
        <v>0</v>
      </c>
      <c r="E176" s="81">
        <v>1</v>
      </c>
    </row>
    <row r="177" spans="1:5">
      <c r="A177" s="78">
        <v>43438</v>
      </c>
      <c r="B177" s="79">
        <v>80.099997999999999</v>
      </c>
      <c r="C177" s="80">
        <f t="shared" si="2"/>
        <v>68.604594313217703</v>
      </c>
      <c r="D177" s="81">
        <v>0</v>
      </c>
      <c r="E177" s="81">
        <v>1</v>
      </c>
    </row>
    <row r="178" spans="1:5">
      <c r="A178" s="78">
        <v>43437</v>
      </c>
      <c r="B178" s="79">
        <v>84.544501999999994</v>
      </c>
      <c r="C178" s="80">
        <f t="shared" si="2"/>
        <v>75.906160607437187</v>
      </c>
      <c r="D178" s="81">
        <v>0</v>
      </c>
      <c r="E178" s="81">
        <v>1</v>
      </c>
    </row>
    <row r="179" spans="1:5">
      <c r="A179" s="78">
        <v>43434</v>
      </c>
      <c r="B179" s="79">
        <v>81.149253999999999</v>
      </c>
      <c r="C179" s="80">
        <f t="shared" si="2"/>
        <v>70.328343969784015</v>
      </c>
      <c r="D179" s="81">
        <v>0</v>
      </c>
      <c r="E179" s="81">
        <v>1</v>
      </c>
    </row>
    <row r="180" spans="1:5">
      <c r="A180" s="78">
        <v>43433</v>
      </c>
      <c r="B180" s="79">
        <v>82.752837999999997</v>
      </c>
      <c r="C180" s="80">
        <f t="shared" si="2"/>
        <v>72.962760517580946</v>
      </c>
      <c r="D180" s="81">
        <v>0</v>
      </c>
      <c r="E180" s="81">
        <v>1</v>
      </c>
    </row>
    <row r="181" spans="1:5">
      <c r="A181" s="78">
        <v>43432</v>
      </c>
      <c r="B181" s="79">
        <v>81.287834000000004</v>
      </c>
      <c r="C181" s="80">
        <f t="shared" si="2"/>
        <v>70.556007406930874</v>
      </c>
      <c r="D181" s="81">
        <v>0</v>
      </c>
      <c r="E181" s="81">
        <v>1</v>
      </c>
    </row>
    <row r="182" spans="1:5">
      <c r="A182" s="78">
        <v>43431</v>
      </c>
      <c r="B182" s="79">
        <v>80.594925000000003</v>
      </c>
      <c r="C182" s="80">
        <f t="shared" si="2"/>
        <v>69.417675435722998</v>
      </c>
      <c r="D182" s="81">
        <v>0</v>
      </c>
      <c r="E182" s="81">
        <v>1</v>
      </c>
    </row>
    <row r="183" spans="1:5">
      <c r="A183" s="78">
        <v>43430</v>
      </c>
      <c r="B183" s="79">
        <v>80.792907999999997</v>
      </c>
      <c r="C183" s="80">
        <f t="shared" si="2"/>
        <v>69.742927927255991</v>
      </c>
      <c r="D183" s="81">
        <v>0</v>
      </c>
      <c r="E183" s="81">
        <v>1</v>
      </c>
    </row>
    <row r="184" spans="1:5">
      <c r="A184" s="78">
        <v>43427</v>
      </c>
      <c r="B184" s="79">
        <v>79.139824000000004</v>
      </c>
      <c r="C184" s="80">
        <f t="shared" si="2"/>
        <v>67.02719127454661</v>
      </c>
      <c r="D184" s="81">
        <v>0</v>
      </c>
      <c r="E184" s="81">
        <v>1</v>
      </c>
    </row>
    <row r="185" spans="1:5">
      <c r="A185" s="78">
        <v>43425</v>
      </c>
      <c r="B185" s="79">
        <v>83.010200999999995</v>
      </c>
      <c r="C185" s="80">
        <f t="shared" si="2"/>
        <v>73.385564278400878</v>
      </c>
      <c r="D185" s="81">
        <v>0</v>
      </c>
      <c r="E185" s="81">
        <v>1</v>
      </c>
    </row>
    <row r="186" spans="1:5">
      <c r="A186" s="78">
        <v>43424</v>
      </c>
      <c r="B186" s="79">
        <v>82.297500999999997</v>
      </c>
      <c r="C186" s="80">
        <f t="shared" si="2"/>
        <v>72.214719050701632</v>
      </c>
      <c r="D186" s="81">
        <v>0</v>
      </c>
      <c r="E186" s="81">
        <v>1</v>
      </c>
    </row>
    <row r="187" spans="1:5">
      <c r="A187" s="78">
        <v>43423</v>
      </c>
      <c r="B187" s="79">
        <v>87.137946999999997</v>
      </c>
      <c r="C187" s="80">
        <f t="shared" si="2"/>
        <v>80.166750900057494</v>
      </c>
      <c r="D187" s="81">
        <v>0</v>
      </c>
      <c r="E187" s="81">
        <v>1</v>
      </c>
    </row>
    <row r="188" spans="1:5">
      <c r="A188" s="78">
        <v>43420</v>
      </c>
      <c r="B188" s="79">
        <v>87.860550000000003</v>
      </c>
      <c r="C188" s="80">
        <f t="shared" si="2"/>
        <v>81.353865077230452</v>
      </c>
      <c r="D188" s="81">
        <v>0</v>
      </c>
      <c r="E188" s="81">
        <v>1</v>
      </c>
    </row>
    <row r="189" spans="1:5">
      <c r="A189" s="78">
        <v>43419</v>
      </c>
      <c r="B189" s="79">
        <v>87.999129999999994</v>
      </c>
      <c r="C189" s="80">
        <f t="shared" si="2"/>
        <v>81.581528514377283</v>
      </c>
      <c r="D189" s="81">
        <v>0</v>
      </c>
      <c r="E189" s="81">
        <v>1</v>
      </c>
    </row>
    <row r="190" spans="1:5">
      <c r="A190" s="78">
        <v>43418</v>
      </c>
      <c r="B190" s="79">
        <v>85.692740999999998</v>
      </c>
      <c r="C190" s="80">
        <f t="shared" si="2"/>
        <v>77.792522545711591</v>
      </c>
      <c r="D190" s="81">
        <v>0</v>
      </c>
      <c r="E190" s="81">
        <v>1</v>
      </c>
    </row>
    <row r="191" spans="1:5">
      <c r="A191" s="78">
        <v>43417</v>
      </c>
      <c r="B191" s="79">
        <v>83.524933000000004</v>
      </c>
      <c r="C191" s="80">
        <f t="shared" si="2"/>
        <v>74.231181657023143</v>
      </c>
      <c r="D191" s="81">
        <v>0</v>
      </c>
      <c r="E191" s="81">
        <v>1</v>
      </c>
    </row>
    <row r="192" spans="1:5">
      <c r="A192" s="78">
        <v>43416</v>
      </c>
      <c r="B192" s="79">
        <v>85.134986999999995</v>
      </c>
      <c r="C192" s="80">
        <f t="shared" si="2"/>
        <v>76.876227317522776</v>
      </c>
      <c r="D192" s="81">
        <v>0</v>
      </c>
      <c r="E192" s="81">
        <v>1</v>
      </c>
    </row>
    <row r="193" spans="1:5">
      <c r="A193" s="78">
        <v>43413</v>
      </c>
      <c r="B193" s="79">
        <v>89.214432000000002</v>
      </c>
      <c r="C193" s="80">
        <f t="shared" si="2"/>
        <v>83.57806358791926</v>
      </c>
      <c r="D193" s="81">
        <v>0</v>
      </c>
      <c r="E193" s="81">
        <v>1</v>
      </c>
    </row>
    <row r="194" spans="1:5">
      <c r="A194" s="78">
        <v>43412</v>
      </c>
      <c r="B194" s="79">
        <v>89.500877000000003</v>
      </c>
      <c r="C194" s="80">
        <f t="shared" si="2"/>
        <v>84.048644142498063</v>
      </c>
      <c r="D194" s="81">
        <v>0</v>
      </c>
      <c r="E194" s="81">
        <v>1</v>
      </c>
    </row>
    <row r="195" spans="1:5">
      <c r="A195" s="78">
        <v>43411</v>
      </c>
      <c r="B195" s="79">
        <v>92.049301</v>
      </c>
      <c r="C195" s="80">
        <f t="shared" ref="C195:C251" si="3">(B195-$T$2)/($Q$2-$T$2)*100</f>
        <v>88.235272567577667</v>
      </c>
      <c r="D195" s="81">
        <v>0</v>
      </c>
      <c r="E195" s="81">
        <v>1</v>
      </c>
    </row>
    <row r="196" spans="1:5">
      <c r="A196" s="78">
        <v>43410</v>
      </c>
      <c r="B196" s="79">
        <v>82.132194999999996</v>
      </c>
      <c r="C196" s="80">
        <f t="shared" si="3"/>
        <v>71.94314932822364</v>
      </c>
      <c r="D196" s="81">
        <v>0</v>
      </c>
      <c r="E196" s="81">
        <v>1</v>
      </c>
    </row>
    <row r="197" spans="1:5">
      <c r="A197" s="78">
        <v>43409</v>
      </c>
      <c r="B197" s="79">
        <v>82.389022999999995</v>
      </c>
      <c r="C197" s="80">
        <f t="shared" si="3"/>
        <v>72.365074174778357</v>
      </c>
      <c r="D197" s="81">
        <v>0</v>
      </c>
      <c r="E197" s="81">
        <v>1</v>
      </c>
    </row>
    <row r="198" spans="1:5">
      <c r="A198" s="78">
        <v>43406</v>
      </c>
      <c r="B198" s="79">
        <v>79.751694000000001</v>
      </c>
      <c r="C198" s="80">
        <f t="shared" si="3"/>
        <v>68.032389912784765</v>
      </c>
      <c r="D198" s="81">
        <v>0</v>
      </c>
      <c r="E198" s="81">
        <v>1</v>
      </c>
    </row>
    <row r="199" spans="1:5">
      <c r="A199" s="78">
        <v>43405</v>
      </c>
      <c r="B199" s="79">
        <v>79.880095999999995</v>
      </c>
      <c r="C199" s="80">
        <f t="shared" si="3"/>
        <v>68.243332622097284</v>
      </c>
      <c r="D199" s="81">
        <v>0</v>
      </c>
      <c r="E199" s="81">
        <v>1</v>
      </c>
    </row>
    <row r="200" spans="1:5">
      <c r="A200" s="78">
        <v>43404</v>
      </c>
      <c r="B200" s="79">
        <v>78.497237999999996</v>
      </c>
      <c r="C200" s="80">
        <f t="shared" si="3"/>
        <v>65.971531457672242</v>
      </c>
      <c r="D200" s="81">
        <v>0</v>
      </c>
      <c r="E200" s="81">
        <v>1</v>
      </c>
    </row>
    <row r="201" spans="1:5">
      <c r="A201" s="78">
        <v>43403</v>
      </c>
      <c r="B201" s="79">
        <v>78.032996999999995</v>
      </c>
      <c r="C201" s="80">
        <f t="shared" si="3"/>
        <v>65.208862228891078</v>
      </c>
      <c r="D201" s="81">
        <v>0</v>
      </c>
      <c r="E201" s="81">
        <v>1</v>
      </c>
    </row>
    <row r="202" spans="1:5">
      <c r="A202" s="78">
        <v>43402</v>
      </c>
      <c r="B202" s="79">
        <v>77.558868000000004</v>
      </c>
      <c r="C202" s="80">
        <f t="shared" si="3"/>
        <v>64.429948693092271</v>
      </c>
      <c r="D202" s="81">
        <v>0</v>
      </c>
      <c r="E202" s="81">
        <v>1</v>
      </c>
    </row>
    <row r="203" spans="1:5">
      <c r="A203" s="78">
        <v>43399</v>
      </c>
      <c r="B203" s="79">
        <v>80.927132</v>
      </c>
      <c r="C203" s="80">
        <f t="shared" si="3"/>
        <v>69.963435195170547</v>
      </c>
      <c r="D203" s="81">
        <v>0</v>
      </c>
      <c r="E203" s="81">
        <v>1</v>
      </c>
    </row>
    <row r="204" spans="1:5">
      <c r="A204" s="78">
        <v>43398</v>
      </c>
      <c r="B204" s="79">
        <v>81.816108999999997</v>
      </c>
      <c r="C204" s="80">
        <f t="shared" si="3"/>
        <v>71.423873637691102</v>
      </c>
      <c r="D204" s="81">
        <v>0</v>
      </c>
      <c r="E204" s="81">
        <v>1</v>
      </c>
    </row>
    <row r="205" spans="1:5">
      <c r="A205" s="78">
        <v>43397</v>
      </c>
      <c r="B205" s="79">
        <v>81.756844000000001</v>
      </c>
      <c r="C205" s="80">
        <f t="shared" si="3"/>
        <v>71.326511293900452</v>
      </c>
      <c r="D205" s="81">
        <v>0</v>
      </c>
      <c r="E205" s="81">
        <v>1</v>
      </c>
    </row>
    <row r="206" spans="1:5">
      <c r="A206" s="78">
        <v>43396</v>
      </c>
      <c r="B206" s="79">
        <v>85.441185000000004</v>
      </c>
      <c r="C206" s="80">
        <f t="shared" si="3"/>
        <v>77.379258701037671</v>
      </c>
      <c r="D206" s="81">
        <v>0</v>
      </c>
      <c r="E206" s="81">
        <v>1</v>
      </c>
    </row>
    <row r="207" spans="1:5">
      <c r="A207" s="78">
        <v>43395</v>
      </c>
      <c r="B207" s="79">
        <v>88.720551</v>
      </c>
      <c r="C207" s="80">
        <f t="shared" si="3"/>
        <v>82.766700866014759</v>
      </c>
      <c r="D207" s="81">
        <v>0</v>
      </c>
      <c r="E207" s="81">
        <v>1</v>
      </c>
    </row>
    <row r="208" spans="1:5">
      <c r="A208" s="78">
        <v>43392</v>
      </c>
      <c r="B208" s="79">
        <v>90.528152000000006</v>
      </c>
      <c r="C208" s="80">
        <f t="shared" si="3"/>
        <v>85.736282743992035</v>
      </c>
      <c r="D208" s="81">
        <v>0</v>
      </c>
      <c r="E208" s="81">
        <v>1</v>
      </c>
    </row>
    <row r="209" spans="1:5">
      <c r="A209" s="78">
        <v>43391</v>
      </c>
      <c r="B209" s="79">
        <v>89.777450999999999</v>
      </c>
      <c r="C209" s="80">
        <f t="shared" si="3"/>
        <v>84.503008318176029</v>
      </c>
      <c r="D209" s="81">
        <v>0</v>
      </c>
      <c r="E209" s="81">
        <v>1</v>
      </c>
    </row>
    <row r="210" spans="1:5">
      <c r="A210" s="78">
        <v>43390</v>
      </c>
      <c r="B210" s="79">
        <v>91.120804000000007</v>
      </c>
      <c r="C210" s="80">
        <f t="shared" si="3"/>
        <v>86.709909467559342</v>
      </c>
      <c r="D210" s="81">
        <v>0</v>
      </c>
      <c r="E210" s="81">
        <v>1</v>
      </c>
    </row>
    <row r="211" spans="1:5">
      <c r="A211" s="78">
        <v>43389</v>
      </c>
      <c r="B211" s="79">
        <v>92.098679000000004</v>
      </c>
      <c r="C211" s="80">
        <f t="shared" si="3"/>
        <v>88.316392247181057</v>
      </c>
      <c r="D211" s="81">
        <v>0</v>
      </c>
      <c r="E211" s="81">
        <v>1</v>
      </c>
    </row>
    <row r="212" spans="1:5">
      <c r="A212" s="78">
        <v>43388</v>
      </c>
      <c r="B212" s="79">
        <v>91.68383</v>
      </c>
      <c r="C212" s="80">
        <f t="shared" si="3"/>
        <v>87.634865697628911</v>
      </c>
      <c r="D212" s="81">
        <v>0</v>
      </c>
      <c r="E212" s="81">
        <v>1</v>
      </c>
    </row>
    <row r="213" spans="1:5">
      <c r="A213" s="78">
        <v>43385</v>
      </c>
      <c r="B213" s="79">
        <v>91.891257999999993</v>
      </c>
      <c r="C213" s="80">
        <f t="shared" si="3"/>
        <v>87.975634722311383</v>
      </c>
      <c r="D213" s="81">
        <v>0</v>
      </c>
      <c r="E213" s="81">
        <v>1</v>
      </c>
    </row>
    <row r="214" spans="1:5">
      <c r="A214" s="78">
        <v>43384</v>
      </c>
      <c r="B214" s="79">
        <v>93.402527000000006</v>
      </c>
      <c r="C214" s="80">
        <f t="shared" si="3"/>
        <v>90.458393381522612</v>
      </c>
      <c r="D214" s="81">
        <v>0</v>
      </c>
      <c r="E214" s="81">
        <v>1</v>
      </c>
    </row>
    <row r="215" spans="1:5">
      <c r="A215" s="78">
        <v>43383</v>
      </c>
      <c r="B215" s="79">
        <v>95.891677999999999</v>
      </c>
      <c r="C215" s="80">
        <f t="shared" si="3"/>
        <v>94.547646320168326</v>
      </c>
      <c r="D215" s="81">
        <v>0</v>
      </c>
      <c r="E215" s="81">
        <v>1</v>
      </c>
    </row>
    <row r="216" spans="1:5">
      <c r="A216" s="78">
        <v>43382</v>
      </c>
      <c r="B216" s="79">
        <v>99.210555999999997</v>
      </c>
      <c r="C216" s="80">
        <f t="shared" si="3"/>
        <v>100</v>
      </c>
      <c r="D216" s="81">
        <v>0</v>
      </c>
      <c r="E216" s="81">
        <v>1</v>
      </c>
    </row>
    <row r="217" spans="1:5">
      <c r="A217" s="78">
        <v>43381</v>
      </c>
      <c r="B217" s="79">
        <v>98.035117999999997</v>
      </c>
      <c r="C217" s="80">
        <f t="shared" si="3"/>
        <v>98.068954717614204</v>
      </c>
      <c r="D217" s="81">
        <v>0</v>
      </c>
      <c r="E217" s="81">
        <v>1</v>
      </c>
    </row>
    <row r="218" spans="1:5">
      <c r="A218" s="78">
        <v>43378</v>
      </c>
      <c r="B218" s="79">
        <v>97.965973000000005</v>
      </c>
      <c r="C218" s="80">
        <f t="shared" si="3"/>
        <v>97.955361209449137</v>
      </c>
      <c r="D218" s="81">
        <v>0</v>
      </c>
      <c r="E218" s="81">
        <v>1</v>
      </c>
    </row>
    <row r="219" spans="1:5">
      <c r="A219" s="78">
        <v>43377</v>
      </c>
      <c r="B219" s="79">
        <v>96.918944999999994</v>
      </c>
      <c r="C219" s="80">
        <f t="shared" si="3"/>
        <v>96.235271779019058</v>
      </c>
      <c r="D219" s="81">
        <v>0</v>
      </c>
      <c r="E219" s="81">
        <v>1</v>
      </c>
    </row>
    <row r="220" spans="1:5">
      <c r="A220" s="78">
        <v>43376</v>
      </c>
      <c r="B220" s="79">
        <v>97.314064000000002</v>
      </c>
      <c r="C220" s="80">
        <f t="shared" si="3"/>
        <v>96.884385284734392</v>
      </c>
      <c r="D220" s="81">
        <v>0</v>
      </c>
      <c r="E220" s="81">
        <v>1</v>
      </c>
    </row>
    <row r="221" spans="1:5">
      <c r="A221" s="78">
        <v>43375</v>
      </c>
      <c r="B221" s="79">
        <v>95.052093999999997</v>
      </c>
      <c r="C221" s="80">
        <f t="shared" si="3"/>
        <v>93.168352199707201</v>
      </c>
      <c r="D221" s="81">
        <v>0</v>
      </c>
      <c r="E221" s="81">
        <v>1</v>
      </c>
    </row>
    <row r="222" spans="1:5">
      <c r="A222" s="78">
        <v>43374</v>
      </c>
      <c r="B222" s="79">
        <v>94.281638999999998</v>
      </c>
      <c r="C222" s="80">
        <f t="shared" si="3"/>
        <v>91.902625302124733</v>
      </c>
      <c r="D222" s="81">
        <v>0</v>
      </c>
      <c r="E222" s="81">
        <v>1</v>
      </c>
    </row>
    <row r="223" spans="1:5">
      <c r="A223" s="78">
        <v>43371</v>
      </c>
      <c r="B223" s="79">
        <v>91.802352999999997</v>
      </c>
      <c r="C223" s="80">
        <f t="shared" si="3"/>
        <v>87.829578885397396</v>
      </c>
      <c r="D223" s="81">
        <v>0</v>
      </c>
      <c r="E223" s="81">
        <v>1</v>
      </c>
    </row>
    <row r="224" spans="1:5">
      <c r="A224" s="78">
        <v>43370</v>
      </c>
      <c r="B224" s="79">
        <v>92.819748000000004</v>
      </c>
      <c r="C224" s="80">
        <f t="shared" si="3"/>
        <v>89.500986322516923</v>
      </c>
      <c r="D224" s="81">
        <v>0</v>
      </c>
      <c r="E224" s="81">
        <v>1</v>
      </c>
    </row>
    <row r="225" spans="1:5">
      <c r="A225" s="78">
        <v>43369</v>
      </c>
      <c r="B225" s="79">
        <v>91.980155999999994</v>
      </c>
      <c r="C225" s="80">
        <f t="shared" si="3"/>
        <v>88.121679059412557</v>
      </c>
      <c r="D225" s="81">
        <v>0</v>
      </c>
      <c r="E225" s="81">
        <v>1</v>
      </c>
    </row>
    <row r="226" spans="1:5">
      <c r="A226" s="78">
        <v>43368</v>
      </c>
      <c r="B226" s="79">
        <v>93.382773999999998</v>
      </c>
      <c r="C226" s="80">
        <f t="shared" si="3"/>
        <v>90.42594255258652</v>
      </c>
      <c r="D226" s="81">
        <v>0</v>
      </c>
      <c r="E226" s="81">
        <v>1</v>
      </c>
    </row>
    <row r="227" spans="1:5">
      <c r="A227" s="78">
        <v>43367</v>
      </c>
      <c r="B227" s="79">
        <v>93.461792000000003</v>
      </c>
      <c r="C227" s="80">
        <f t="shared" si="3"/>
        <v>90.555755725313247</v>
      </c>
      <c r="D227" s="81">
        <v>0</v>
      </c>
      <c r="E227" s="81">
        <v>1</v>
      </c>
    </row>
    <row r="228" spans="1:5">
      <c r="A228" s="78">
        <v>43364</v>
      </c>
      <c r="B228" s="79">
        <v>91.209693999999999</v>
      </c>
      <c r="C228" s="80">
        <f t="shared" si="3"/>
        <v>86.855940662017289</v>
      </c>
      <c r="D228" s="81">
        <v>0</v>
      </c>
      <c r="E228" s="81">
        <v>1</v>
      </c>
    </row>
    <row r="229" spans="1:5">
      <c r="A229" s="78">
        <v>43363</v>
      </c>
      <c r="B229" s="79">
        <v>89.332961999999995</v>
      </c>
      <c r="C229" s="80">
        <f t="shared" si="3"/>
        <v>83.77278827550056</v>
      </c>
      <c r="D229" s="81">
        <v>0</v>
      </c>
      <c r="E229" s="81">
        <v>1</v>
      </c>
    </row>
    <row r="230" spans="1:5">
      <c r="A230" s="78">
        <v>43362</v>
      </c>
      <c r="B230" s="79">
        <v>91.733222999999995</v>
      </c>
      <c r="C230" s="80">
        <f t="shared" si="3"/>
        <v>87.716010019688326</v>
      </c>
      <c r="D230" s="81">
        <v>0</v>
      </c>
      <c r="E230" s="81">
        <v>1</v>
      </c>
    </row>
    <row r="231" spans="1:5">
      <c r="A231" s="78">
        <v>43361</v>
      </c>
      <c r="B231" s="79">
        <v>89.323081999999999</v>
      </c>
      <c r="C231" s="80">
        <f t="shared" si="3"/>
        <v>83.756557111126114</v>
      </c>
      <c r="D231" s="81">
        <v>0</v>
      </c>
      <c r="E231" s="81">
        <v>1</v>
      </c>
    </row>
    <row r="232" spans="1:5">
      <c r="A232" s="78">
        <v>43360</v>
      </c>
      <c r="B232" s="79">
        <v>90.063903999999994</v>
      </c>
      <c r="C232" s="80">
        <f t="shared" si="3"/>
        <v>84.973602015398043</v>
      </c>
      <c r="D232" s="81">
        <v>0</v>
      </c>
      <c r="E232" s="81">
        <v>1</v>
      </c>
    </row>
    <row r="233" spans="1:5">
      <c r="A233" s="78">
        <v>43357</v>
      </c>
      <c r="B233" s="79">
        <v>90.567665000000005</v>
      </c>
      <c r="C233" s="80">
        <f t="shared" si="3"/>
        <v>85.801195901677005</v>
      </c>
      <c r="D233" s="81">
        <v>0</v>
      </c>
      <c r="E233" s="81">
        <v>1</v>
      </c>
    </row>
    <row r="234" spans="1:5">
      <c r="A234" s="78">
        <v>43356</v>
      </c>
      <c r="B234" s="79">
        <v>88.276061999999996</v>
      </c>
      <c r="C234" s="80">
        <f t="shared" si="3"/>
        <v>82.036480823339289</v>
      </c>
      <c r="D234" s="81">
        <v>0</v>
      </c>
      <c r="E234" s="81">
        <v>1</v>
      </c>
    </row>
    <row r="235" spans="1:5">
      <c r="A235" s="78">
        <v>43355</v>
      </c>
      <c r="B235" s="79">
        <v>88.078506000000004</v>
      </c>
      <c r="C235" s="80">
        <f t="shared" si="3"/>
        <v>81.71192982038805</v>
      </c>
      <c r="D235" s="81">
        <v>0</v>
      </c>
      <c r="E235" s="81">
        <v>1</v>
      </c>
    </row>
    <row r="236" spans="1:5">
      <c r="A236" s="78">
        <v>43354</v>
      </c>
      <c r="B236" s="79">
        <v>84.967055999999999</v>
      </c>
      <c r="C236" s="80">
        <f t="shared" si="3"/>
        <v>76.600345165238835</v>
      </c>
      <c r="D236" s="81">
        <v>0</v>
      </c>
      <c r="E236" s="81">
        <v>1</v>
      </c>
    </row>
    <row r="237" spans="1:5">
      <c r="A237" s="78">
        <v>43353</v>
      </c>
      <c r="B237" s="79">
        <v>83.505179999999996</v>
      </c>
      <c r="C237" s="80">
        <f t="shared" si="3"/>
        <v>74.198730828087051</v>
      </c>
      <c r="D237" s="81">
        <v>0</v>
      </c>
      <c r="E237" s="81">
        <v>1</v>
      </c>
    </row>
    <row r="238" spans="1:5">
      <c r="A238" s="78">
        <v>43350</v>
      </c>
      <c r="B238" s="79">
        <v>82.566802999999993</v>
      </c>
      <c r="C238" s="80">
        <f t="shared" si="3"/>
        <v>72.657136563694266</v>
      </c>
      <c r="D238" s="81">
        <v>0</v>
      </c>
      <c r="E238" s="81">
        <v>1</v>
      </c>
    </row>
    <row r="239" spans="1:5">
      <c r="A239" s="78">
        <v>43349</v>
      </c>
      <c r="B239" s="79">
        <v>84.423798000000005</v>
      </c>
      <c r="C239" s="80">
        <f t="shared" si="3"/>
        <v>75.70786440656137</v>
      </c>
      <c r="D239" s="81">
        <v>0</v>
      </c>
      <c r="E239" s="81">
        <v>1</v>
      </c>
    </row>
    <row r="240" spans="1:5">
      <c r="A240" s="78">
        <v>43348</v>
      </c>
      <c r="B240" s="79">
        <v>85.075721999999999</v>
      </c>
      <c r="C240" s="80">
        <f t="shared" si="3"/>
        <v>76.778864973732126</v>
      </c>
      <c r="D240" s="81">
        <v>0</v>
      </c>
      <c r="E240" s="81">
        <v>1</v>
      </c>
    </row>
    <row r="241" spans="1:15">
      <c r="A241" s="78">
        <v>43347</v>
      </c>
      <c r="B241" s="79">
        <v>83.100189</v>
      </c>
      <c r="C241" s="80">
        <f t="shared" si="3"/>
        <v>73.533399300640539</v>
      </c>
      <c r="D241" s="81">
        <v>0</v>
      </c>
      <c r="E241" s="81">
        <v>1</v>
      </c>
    </row>
    <row r="242" spans="1:15">
      <c r="A242" s="78">
        <v>43343</v>
      </c>
      <c r="B242" s="79">
        <v>83.445914999999999</v>
      </c>
      <c r="C242" s="80">
        <f t="shared" si="3"/>
        <v>74.101368484296415</v>
      </c>
      <c r="D242" s="81">
        <v>0</v>
      </c>
      <c r="E242" s="81">
        <v>1</v>
      </c>
    </row>
    <row r="243" spans="1:15">
      <c r="A243" s="78">
        <v>43342</v>
      </c>
      <c r="B243" s="79">
        <v>83.939796000000001</v>
      </c>
      <c r="C243" s="80">
        <f t="shared" si="3"/>
        <v>74.912731206200917</v>
      </c>
      <c r="D243" s="81">
        <v>0</v>
      </c>
      <c r="E243" s="81">
        <v>1</v>
      </c>
    </row>
    <row r="244" spans="1:15" s="83" customFormat="1">
      <c r="A244" s="78">
        <v>43341</v>
      </c>
      <c r="B244" s="79">
        <v>82.803878999999995</v>
      </c>
      <c r="C244" s="80">
        <f t="shared" si="3"/>
        <v>73.046612224143303</v>
      </c>
      <c r="D244" s="81">
        <v>0</v>
      </c>
      <c r="E244" s="81">
        <v>1</v>
      </c>
      <c r="F244" s="68"/>
      <c r="G244" s="68"/>
      <c r="H244" s="68"/>
      <c r="I244" s="68"/>
      <c r="J244" s="68"/>
      <c r="K244" s="68"/>
      <c r="L244" s="68"/>
      <c r="M244" s="68"/>
      <c r="N244" s="68"/>
      <c r="O244" s="68"/>
    </row>
    <row r="245" spans="1:15">
      <c r="A245" s="78">
        <v>43340</v>
      </c>
      <c r="B245" s="79">
        <v>82.586562999999998</v>
      </c>
      <c r="C245" s="80">
        <f t="shared" si="3"/>
        <v>72.689598892443172</v>
      </c>
      <c r="D245" s="81">
        <v>0</v>
      </c>
      <c r="E245" s="81">
        <v>1</v>
      </c>
    </row>
    <row r="246" spans="1:15">
      <c r="A246" s="78">
        <v>43339</v>
      </c>
      <c r="B246" s="79">
        <v>83.149597</v>
      </c>
      <c r="C246" s="80">
        <f t="shared" si="3"/>
        <v>73.614568265155995</v>
      </c>
      <c r="D246" s="81">
        <v>0</v>
      </c>
      <c r="E246" s="81">
        <v>1</v>
      </c>
      <c r="F246" s="83"/>
      <c r="G246" s="83"/>
      <c r="H246" s="83"/>
      <c r="I246" s="83"/>
      <c r="J246" s="83"/>
      <c r="K246" s="83"/>
      <c r="L246" s="83"/>
      <c r="M246" s="83"/>
      <c r="N246" s="83"/>
      <c r="O246" s="83"/>
    </row>
    <row r="247" spans="1:15">
      <c r="A247" s="78">
        <v>43336</v>
      </c>
      <c r="B247" s="79">
        <v>82.873016000000007</v>
      </c>
      <c r="C247" s="80">
        <f t="shared" si="3"/>
        <v>73.160192589665201</v>
      </c>
      <c r="D247" s="81">
        <v>0</v>
      </c>
      <c r="E247" s="81">
        <v>1</v>
      </c>
    </row>
    <row r="248" spans="1:15">
      <c r="A248" s="78">
        <v>43335</v>
      </c>
      <c r="B248" s="79">
        <v>82.013664000000006</v>
      </c>
      <c r="C248" s="80">
        <f t="shared" si="3"/>
        <v>71.748422997811957</v>
      </c>
      <c r="D248" s="81">
        <v>0</v>
      </c>
      <c r="E248" s="81">
        <v>1</v>
      </c>
    </row>
    <row r="249" spans="1:15">
      <c r="A249" s="78">
        <v>43334</v>
      </c>
      <c r="B249" s="79">
        <v>82.971794000000003</v>
      </c>
      <c r="C249" s="80">
        <f t="shared" si="3"/>
        <v>73.32246809114082</v>
      </c>
      <c r="D249" s="81">
        <v>0</v>
      </c>
      <c r="E249" s="81">
        <v>1</v>
      </c>
    </row>
    <row r="250" spans="1:15">
      <c r="A250" s="78">
        <v>43333</v>
      </c>
      <c r="B250" s="79">
        <v>82.695212999999995</v>
      </c>
      <c r="C250" s="80">
        <f t="shared" si="3"/>
        <v>72.868092415650025</v>
      </c>
      <c r="D250" s="81">
        <v>0</v>
      </c>
      <c r="E250" s="81">
        <v>1</v>
      </c>
    </row>
    <row r="251" spans="1:15">
      <c r="A251" s="78">
        <v>43332</v>
      </c>
      <c r="B251" s="79">
        <v>81.361748000000006</v>
      </c>
      <c r="C251" s="80">
        <f t="shared" si="3"/>
        <v>70.677435573284413</v>
      </c>
      <c r="D251" s="81">
        <v>0</v>
      </c>
      <c r="E251" s="81">
        <v>1</v>
      </c>
    </row>
    <row r="252" spans="1:15">
      <c r="A252" s="78">
        <v>43329</v>
      </c>
      <c r="B252" s="79">
        <v>81.243210000000005</v>
      </c>
      <c r="C252" s="80">
        <f t="shared" ref="C252" si="4">(B252-$T$2)/($Q$2-$T$2)*100</f>
        <v>70.482697743059887</v>
      </c>
      <c r="D252" s="81">
        <v>0</v>
      </c>
      <c r="E252" s="81">
        <v>1</v>
      </c>
    </row>
    <row r="253" spans="1:15">
      <c r="A253" s="78">
        <v>43328</v>
      </c>
      <c r="B253" s="79">
        <v>82.428520000000006</v>
      </c>
      <c r="C253" s="80">
        <f t="shared" ref="C253" si="5">(B253-$T$2)/($Q$2-$T$2)*100</f>
        <v>72.429961047176903</v>
      </c>
      <c r="D253" s="81">
        <v>0</v>
      </c>
      <c r="E253" s="81">
        <v>1</v>
      </c>
    </row>
    <row r="254" spans="1:15">
      <c r="C254" s="80"/>
      <c r="D254" s="81"/>
      <c r="E254" s="81"/>
    </row>
    <row r="255" spans="1:15">
      <c r="C255" s="80"/>
      <c r="D255" s="81"/>
      <c r="E255" s="81"/>
    </row>
    <row r="256" spans="1:15">
      <c r="C256" s="80"/>
      <c r="D256" s="81"/>
      <c r="E256" s="81"/>
    </row>
    <row r="257" spans="3:5">
      <c r="C257" s="80"/>
      <c r="D257" s="81"/>
      <c r="E257" s="81"/>
    </row>
    <row r="258" spans="3:5">
      <c r="C258" s="80"/>
      <c r="D258" s="81"/>
      <c r="E258" s="81"/>
    </row>
    <row r="259" spans="3:5">
      <c r="C259" s="80"/>
      <c r="D259" s="81"/>
      <c r="E259" s="81"/>
    </row>
    <row r="260" spans="3:5">
      <c r="C260" s="80"/>
      <c r="D260" s="81"/>
      <c r="E260" s="81"/>
    </row>
    <row r="261" spans="3:5">
      <c r="C261" s="80"/>
      <c r="D261" s="81"/>
      <c r="E261" s="81"/>
    </row>
    <row r="262" spans="3:5">
      <c r="C262" s="80"/>
      <c r="D262" s="81"/>
      <c r="E262" s="81"/>
    </row>
    <row r="263" spans="3:5">
      <c r="C263" s="80"/>
      <c r="D263" s="81"/>
      <c r="E263" s="81"/>
    </row>
    <row r="264" spans="3:5">
      <c r="C264" s="80"/>
      <c r="D264" s="81"/>
      <c r="E264" s="81"/>
    </row>
    <row r="265" spans="3:5">
      <c r="C265" s="80"/>
      <c r="D265" s="81"/>
      <c r="E265" s="81"/>
    </row>
    <row r="266" spans="3:5">
      <c r="C266" s="80"/>
      <c r="D266" s="81"/>
      <c r="E266" s="81"/>
    </row>
    <row r="267" spans="3:5">
      <c r="C267" s="80"/>
      <c r="D267" s="81"/>
      <c r="E267" s="81"/>
    </row>
    <row r="268" spans="3:5">
      <c r="C268" s="80"/>
      <c r="D268" s="81"/>
      <c r="E268" s="81"/>
    </row>
    <row r="269" spans="3:5">
      <c r="C269" s="80"/>
      <c r="D269" s="81"/>
      <c r="E269" s="81"/>
    </row>
    <row r="270" spans="3:5">
      <c r="C270" s="80"/>
      <c r="D270" s="81"/>
      <c r="E270" s="81"/>
    </row>
    <row r="271" spans="3:5">
      <c r="C271" s="80"/>
      <c r="D271" s="81"/>
      <c r="E271" s="81"/>
    </row>
    <row r="272" spans="3:5">
      <c r="C272" s="80"/>
      <c r="D272" s="81"/>
      <c r="E272" s="81"/>
    </row>
    <row r="273" spans="3:5">
      <c r="C273" s="80"/>
      <c r="D273" s="81"/>
      <c r="E273" s="81"/>
    </row>
    <row r="274" spans="3:5">
      <c r="C274" s="80"/>
      <c r="D274" s="81"/>
      <c r="E274" s="81"/>
    </row>
    <row r="275" spans="3:5">
      <c r="C275" s="80"/>
      <c r="D275" s="81"/>
      <c r="E275" s="81"/>
    </row>
    <row r="276" spans="3:5">
      <c r="C276" s="80"/>
      <c r="D276" s="81"/>
      <c r="E276" s="81"/>
    </row>
    <row r="277" spans="3:5">
      <c r="C277" s="80"/>
      <c r="D277" s="81"/>
      <c r="E277" s="81"/>
    </row>
    <row r="278" spans="3:5">
      <c r="C278" s="80"/>
      <c r="D278" s="81"/>
      <c r="E278" s="81"/>
    </row>
    <row r="279" spans="3:5">
      <c r="C279" s="80"/>
      <c r="D279" s="81"/>
      <c r="E279" s="81"/>
    </row>
    <row r="280" spans="3:5">
      <c r="C280" s="80"/>
      <c r="D280" s="81"/>
      <c r="E280" s="81"/>
    </row>
    <row r="281" spans="3:5">
      <c r="C281" s="80"/>
      <c r="D281" s="81"/>
      <c r="E281" s="81"/>
    </row>
    <row r="282" spans="3:5">
      <c r="C282" s="80"/>
      <c r="D282" s="81"/>
      <c r="E282" s="81"/>
    </row>
    <row r="283" spans="3:5">
      <c r="C283" s="80"/>
      <c r="D283" s="81"/>
      <c r="E283" s="81"/>
    </row>
    <row r="284" spans="3:5">
      <c r="C284" s="80"/>
      <c r="D284" s="81"/>
      <c r="E284" s="81"/>
    </row>
    <row r="285" spans="3:5">
      <c r="C285" s="80"/>
      <c r="D285" s="81"/>
      <c r="E285" s="81"/>
    </row>
    <row r="286" spans="3:5">
      <c r="C286" s="80"/>
      <c r="D286" s="81"/>
      <c r="E286" s="81"/>
    </row>
    <row r="287" spans="3:5">
      <c r="C287" s="80"/>
      <c r="D287" s="81"/>
      <c r="E287" s="81"/>
    </row>
    <row r="288" spans="3:5">
      <c r="C288" s="80"/>
      <c r="D288" s="81"/>
      <c r="E288" s="81"/>
    </row>
    <row r="289" spans="3:5">
      <c r="C289" s="80"/>
      <c r="D289" s="81"/>
      <c r="E289" s="81"/>
    </row>
    <row r="290" spans="3:5">
      <c r="C290" s="80"/>
      <c r="D290" s="81"/>
      <c r="E290" s="81"/>
    </row>
    <row r="291" spans="3:5">
      <c r="C291" s="80"/>
      <c r="D291" s="81"/>
      <c r="E291" s="81"/>
    </row>
    <row r="292" spans="3:5">
      <c r="C292" s="80"/>
      <c r="D292" s="81"/>
      <c r="E292" s="81"/>
    </row>
    <row r="293" spans="3:5">
      <c r="C293" s="80"/>
      <c r="D293" s="81"/>
      <c r="E293" s="81"/>
    </row>
    <row r="294" spans="3:5">
      <c r="C294" s="80"/>
      <c r="D294" s="81"/>
      <c r="E294" s="81"/>
    </row>
    <row r="295" spans="3:5">
      <c r="C295" s="80"/>
      <c r="D295" s="81"/>
      <c r="E295" s="81"/>
    </row>
    <row r="296" spans="3:5">
      <c r="C296" s="80"/>
      <c r="D296" s="81"/>
      <c r="E296" s="81"/>
    </row>
    <row r="297" spans="3:5">
      <c r="C297" s="80"/>
      <c r="D297" s="81"/>
      <c r="E297" s="81"/>
    </row>
    <row r="298" spans="3:5">
      <c r="C298" s="80"/>
      <c r="D298" s="81"/>
      <c r="E298" s="81"/>
    </row>
    <row r="299" spans="3:5">
      <c r="C299" s="80"/>
      <c r="D299" s="81"/>
      <c r="E299" s="81"/>
    </row>
    <row r="300" spans="3:5">
      <c r="C300" s="80"/>
      <c r="D300" s="81"/>
      <c r="E300" s="81"/>
    </row>
    <row r="301" spans="3:5">
      <c r="C301" s="80"/>
      <c r="D301" s="81"/>
      <c r="E301" s="81"/>
    </row>
    <row r="302" spans="3:5">
      <c r="C302" s="80"/>
      <c r="D302" s="81"/>
      <c r="E302" s="81"/>
    </row>
    <row r="303" spans="3:5">
      <c r="C303" s="80"/>
      <c r="D303" s="81"/>
      <c r="E303" s="81"/>
    </row>
    <row r="304" spans="3:5">
      <c r="C304" s="80"/>
      <c r="D304" s="81"/>
      <c r="E304" s="81"/>
    </row>
    <row r="305" spans="3:5">
      <c r="C305" s="80"/>
      <c r="D305" s="81"/>
      <c r="E305" s="81"/>
    </row>
    <row r="306" spans="3:5">
      <c r="C306" s="80"/>
      <c r="D306" s="81"/>
      <c r="E306" s="81"/>
    </row>
    <row r="307" spans="3:5">
      <c r="C307" s="80"/>
      <c r="D307" s="81"/>
      <c r="E307" s="81"/>
    </row>
    <row r="308" spans="3:5">
      <c r="C308" s="80"/>
      <c r="D308" s="81"/>
      <c r="E308" s="81"/>
    </row>
    <row r="309" spans="3:5">
      <c r="C309" s="80"/>
      <c r="D309" s="81"/>
      <c r="E309" s="81"/>
    </row>
    <row r="310" spans="3:5">
      <c r="C310" s="80"/>
      <c r="D310" s="81"/>
      <c r="E310" s="81"/>
    </row>
    <row r="311" spans="3:5">
      <c r="C311" s="80"/>
      <c r="D311" s="81"/>
      <c r="E311" s="81"/>
    </row>
    <row r="312" spans="3:5">
      <c r="C312" s="80"/>
      <c r="D312" s="81"/>
      <c r="E312" s="81"/>
    </row>
    <row r="313" spans="3:5">
      <c r="C313" s="80"/>
      <c r="D313" s="81"/>
      <c r="E313" s="81"/>
    </row>
    <row r="314" spans="3:5">
      <c r="C314" s="80"/>
      <c r="D314" s="81"/>
      <c r="E314" s="81"/>
    </row>
    <row r="315" spans="3:5">
      <c r="C315" s="80"/>
      <c r="D315" s="81"/>
      <c r="E315" s="81"/>
    </row>
    <row r="316" spans="3:5">
      <c r="C316" s="80"/>
      <c r="D316" s="81"/>
      <c r="E316" s="81"/>
    </row>
    <row r="317" spans="3:5">
      <c r="C317" s="80"/>
      <c r="D317" s="81"/>
      <c r="E317" s="81"/>
    </row>
    <row r="318" spans="3:5">
      <c r="C318" s="80"/>
      <c r="D318" s="81"/>
      <c r="E318" s="81"/>
    </row>
    <row r="319" spans="3:5">
      <c r="C319" s="80"/>
      <c r="D319" s="81"/>
      <c r="E319" s="81"/>
    </row>
    <row r="320" spans="3:5">
      <c r="C320" s="80"/>
      <c r="D320" s="81"/>
      <c r="E320" s="81"/>
    </row>
    <row r="321" spans="3:5">
      <c r="C321" s="80"/>
      <c r="D321" s="81"/>
      <c r="E321" s="81"/>
    </row>
    <row r="322" spans="3:5">
      <c r="C322" s="80"/>
      <c r="D322" s="81"/>
      <c r="E322" s="81"/>
    </row>
    <row r="323" spans="3:5">
      <c r="C323" s="80"/>
      <c r="D323" s="81"/>
      <c r="E323" s="81"/>
    </row>
    <row r="324" spans="3:5">
      <c r="C324" s="80"/>
      <c r="D324" s="81"/>
      <c r="E324" s="81"/>
    </row>
    <row r="325" spans="3:5">
      <c r="C325" s="80"/>
      <c r="D325" s="81"/>
      <c r="E325" s="81"/>
    </row>
    <row r="326" spans="3:5">
      <c r="C326" s="80"/>
      <c r="D326" s="81"/>
      <c r="E326" s="81"/>
    </row>
    <row r="327" spans="3:5">
      <c r="C327" s="80"/>
      <c r="D327" s="81"/>
      <c r="E327" s="81"/>
    </row>
    <row r="328" spans="3:5">
      <c r="C328" s="80"/>
      <c r="D328" s="81"/>
      <c r="E328" s="81"/>
    </row>
    <row r="329" spans="3:5">
      <c r="C329" s="80"/>
      <c r="D329" s="81"/>
      <c r="E329" s="81"/>
    </row>
    <row r="330" spans="3:5">
      <c r="C330" s="80"/>
      <c r="D330" s="81"/>
      <c r="E330" s="81"/>
    </row>
    <row r="331" spans="3:5">
      <c r="C331" s="80"/>
      <c r="D331" s="81"/>
      <c r="E331" s="81"/>
    </row>
    <row r="332" spans="3:5">
      <c r="C332" s="80"/>
      <c r="D332" s="81"/>
      <c r="E332" s="81"/>
    </row>
    <row r="333" spans="3:5">
      <c r="C333" s="80"/>
      <c r="D333" s="81"/>
      <c r="E333" s="81"/>
    </row>
    <row r="334" spans="3:5">
      <c r="C334" s="80"/>
      <c r="D334" s="81"/>
      <c r="E334" s="81"/>
    </row>
    <row r="335" spans="3:5">
      <c r="C335" s="80"/>
      <c r="D335" s="81"/>
      <c r="E335" s="81"/>
    </row>
    <row r="336" spans="3:5">
      <c r="C336" s="80"/>
      <c r="D336" s="81"/>
      <c r="E336" s="81"/>
    </row>
    <row r="337" spans="3:5">
      <c r="C337" s="80"/>
      <c r="D337" s="81"/>
      <c r="E337" s="81"/>
    </row>
    <row r="338" spans="3:5">
      <c r="C338" s="80"/>
      <c r="D338" s="81"/>
      <c r="E338" s="81"/>
    </row>
    <row r="339" spans="3:5">
      <c r="C339" s="80"/>
      <c r="D339" s="81"/>
      <c r="E339" s="81"/>
    </row>
    <row r="340" spans="3:5">
      <c r="C340" s="80"/>
      <c r="D340" s="81"/>
      <c r="E340" s="81"/>
    </row>
    <row r="341" spans="3:5">
      <c r="C341" s="80"/>
      <c r="D341" s="81"/>
      <c r="E341" s="81"/>
    </row>
    <row r="342" spans="3:5">
      <c r="C342" s="80"/>
      <c r="D342" s="81"/>
      <c r="E342" s="81"/>
    </row>
    <row r="343" spans="3:5">
      <c r="C343" s="80"/>
      <c r="D343" s="81"/>
      <c r="E343" s="81"/>
    </row>
    <row r="344" spans="3:5">
      <c r="C344" s="80"/>
      <c r="D344" s="81"/>
      <c r="E344" s="81"/>
    </row>
    <row r="345" spans="3:5">
      <c r="C345" s="80"/>
      <c r="D345" s="81"/>
      <c r="E345" s="81"/>
    </row>
    <row r="346" spans="3:5">
      <c r="C346" s="80"/>
      <c r="D346" s="81"/>
      <c r="E346" s="81"/>
    </row>
    <row r="347" spans="3:5">
      <c r="C347" s="80"/>
      <c r="D347" s="81"/>
      <c r="E347" s="81"/>
    </row>
    <row r="348" spans="3:5">
      <c r="C348" s="80"/>
      <c r="D348" s="81"/>
      <c r="E348" s="81"/>
    </row>
    <row r="349" spans="3:5">
      <c r="C349" s="80"/>
      <c r="D349" s="81"/>
      <c r="E349" s="81"/>
    </row>
    <row r="350" spans="3:5">
      <c r="C350" s="80"/>
      <c r="D350" s="81"/>
      <c r="E350" s="81"/>
    </row>
    <row r="351" spans="3:5">
      <c r="C351" s="80"/>
      <c r="D351" s="81"/>
      <c r="E351" s="81"/>
    </row>
    <row r="352" spans="3:5">
      <c r="C352" s="80"/>
      <c r="D352" s="81"/>
      <c r="E352" s="81"/>
    </row>
    <row r="353" spans="3:5">
      <c r="C353" s="80"/>
      <c r="D353" s="81"/>
      <c r="E353" s="81"/>
    </row>
    <row r="354" spans="3:5">
      <c r="C354" s="80"/>
      <c r="D354" s="81"/>
      <c r="E354" s="81"/>
    </row>
    <row r="355" spans="3:5">
      <c r="C355" s="80"/>
      <c r="D355" s="81"/>
      <c r="E355" s="81"/>
    </row>
    <row r="356" spans="3:5">
      <c r="C356" s="80"/>
      <c r="D356" s="81"/>
      <c r="E356" s="81"/>
    </row>
    <row r="357" spans="3:5">
      <c r="C357" s="80"/>
      <c r="D357" s="81"/>
      <c r="E357" s="81"/>
    </row>
    <row r="358" spans="3:5">
      <c r="C358" s="80"/>
      <c r="D358" s="81"/>
      <c r="E358" s="81"/>
    </row>
    <row r="359" spans="3:5">
      <c r="C359" s="80"/>
      <c r="D359" s="81"/>
      <c r="E359" s="81"/>
    </row>
    <row r="360" spans="3:5">
      <c r="C360" s="80"/>
      <c r="D360" s="81"/>
      <c r="E360" s="81"/>
    </row>
    <row r="361" spans="3:5">
      <c r="C361" s="80"/>
      <c r="D361" s="81"/>
      <c r="E361" s="81"/>
    </row>
    <row r="362" spans="3:5">
      <c r="C362" s="80"/>
      <c r="D362" s="81"/>
      <c r="E362" s="81"/>
    </row>
    <row r="363" spans="3:5">
      <c r="C363" s="80"/>
      <c r="D363" s="81"/>
      <c r="E363" s="81"/>
    </row>
    <row r="364" spans="3:5">
      <c r="C364" s="80"/>
      <c r="D364" s="81"/>
      <c r="E364" s="81"/>
    </row>
    <row r="365" spans="3:5">
      <c r="C365" s="80"/>
      <c r="D365" s="81"/>
      <c r="E365" s="81"/>
    </row>
    <row r="366" spans="3:5">
      <c r="C366" s="80"/>
      <c r="D366" s="81"/>
      <c r="E366" s="81"/>
    </row>
    <row r="367" spans="3:5">
      <c r="C367" s="80"/>
      <c r="D367" s="81"/>
      <c r="E367" s="81"/>
    </row>
    <row r="368" spans="3:5">
      <c r="C368" s="80"/>
      <c r="D368" s="81"/>
      <c r="E368" s="81"/>
    </row>
    <row r="369" spans="3:5">
      <c r="C369" s="80"/>
      <c r="D369" s="81"/>
      <c r="E369" s="81"/>
    </row>
    <row r="370" spans="3:5">
      <c r="C370" s="80"/>
      <c r="D370" s="81"/>
      <c r="E370" s="81"/>
    </row>
    <row r="371" spans="3:5">
      <c r="C371" s="80"/>
      <c r="D371" s="81"/>
      <c r="E371" s="81"/>
    </row>
    <row r="372" spans="3:5">
      <c r="C372" s="80"/>
      <c r="D372" s="81"/>
      <c r="E372" s="81"/>
    </row>
    <row r="373" spans="3:5">
      <c r="C373" s="80"/>
      <c r="D373" s="81"/>
      <c r="E373" s="81"/>
    </row>
    <row r="374" spans="3:5">
      <c r="C374" s="80"/>
      <c r="D374" s="81"/>
      <c r="E374" s="81"/>
    </row>
    <row r="375" spans="3:5">
      <c r="C375" s="80"/>
      <c r="D375" s="81"/>
      <c r="E375" s="81"/>
    </row>
    <row r="376" spans="3:5">
      <c r="C376" s="80"/>
      <c r="D376" s="81"/>
      <c r="E376" s="81"/>
    </row>
    <row r="377" spans="3:5">
      <c r="C377" s="80"/>
      <c r="D377" s="81"/>
      <c r="E377" s="81"/>
    </row>
    <row r="378" spans="3:5">
      <c r="C378" s="80"/>
      <c r="D378" s="81"/>
      <c r="E378" s="81"/>
    </row>
    <row r="379" spans="3:5">
      <c r="C379" s="80"/>
      <c r="D379" s="81"/>
      <c r="E379" s="81"/>
    </row>
    <row r="380" spans="3:5">
      <c r="C380" s="80"/>
      <c r="D380" s="81"/>
      <c r="E380" s="81"/>
    </row>
    <row r="381" spans="3:5">
      <c r="C381" s="80"/>
      <c r="D381" s="81"/>
      <c r="E381" s="81"/>
    </row>
    <row r="382" spans="3:5">
      <c r="C382" s="80"/>
      <c r="D382" s="81"/>
      <c r="E382" s="81"/>
    </row>
    <row r="383" spans="3:5">
      <c r="C383" s="80"/>
      <c r="D383" s="81"/>
      <c r="E383" s="81"/>
    </row>
    <row r="384" spans="3:5">
      <c r="C384" s="80"/>
      <c r="D384" s="81"/>
      <c r="E384" s="81"/>
    </row>
    <row r="385" spans="3:5">
      <c r="C385" s="80"/>
      <c r="D385" s="81"/>
      <c r="E385" s="81"/>
    </row>
    <row r="386" spans="3:5">
      <c r="C386" s="80"/>
      <c r="D386" s="81"/>
      <c r="E386" s="81"/>
    </row>
    <row r="387" spans="3:5">
      <c r="C387" s="80"/>
      <c r="D387" s="81"/>
      <c r="E387" s="81"/>
    </row>
    <row r="388" spans="3:5">
      <c r="C388" s="80"/>
      <c r="D388" s="81"/>
      <c r="E388" s="81"/>
    </row>
    <row r="389" spans="3:5">
      <c r="C389" s="80"/>
      <c r="D389" s="81"/>
      <c r="E389" s="81"/>
    </row>
    <row r="390" spans="3:5">
      <c r="C390" s="80"/>
      <c r="D390" s="81"/>
      <c r="E390" s="81"/>
    </row>
    <row r="391" spans="3:5">
      <c r="C391" s="80"/>
      <c r="D391" s="81"/>
      <c r="E391" s="81"/>
    </row>
    <row r="392" spans="3:5">
      <c r="C392" s="80"/>
      <c r="D392" s="81"/>
      <c r="E392" s="81"/>
    </row>
    <row r="393" spans="3:5">
      <c r="C393" s="80"/>
      <c r="D393" s="81"/>
      <c r="E393" s="81"/>
    </row>
    <row r="394" spans="3:5">
      <c r="C394" s="80"/>
      <c r="D394" s="81"/>
      <c r="E394" s="81"/>
    </row>
    <row r="395" spans="3:5">
      <c r="C395" s="80"/>
      <c r="D395" s="81"/>
      <c r="E395" s="81"/>
    </row>
    <row r="396" spans="3:5">
      <c r="C396" s="80"/>
      <c r="D396" s="81"/>
      <c r="E396" s="81"/>
    </row>
    <row r="397" spans="3:5">
      <c r="C397" s="80"/>
      <c r="D397" s="81"/>
      <c r="E397" s="81"/>
    </row>
    <row r="398" spans="3:5">
      <c r="C398" s="80"/>
      <c r="D398" s="81"/>
      <c r="E398" s="81"/>
    </row>
    <row r="399" spans="3:5">
      <c r="C399" s="80"/>
      <c r="D399" s="81"/>
      <c r="E399" s="81"/>
    </row>
    <row r="400" spans="3:5">
      <c r="C400" s="80"/>
      <c r="D400" s="81"/>
      <c r="E400" s="81"/>
    </row>
    <row r="401" spans="3:5">
      <c r="C401" s="80"/>
      <c r="D401" s="81"/>
      <c r="E401" s="81"/>
    </row>
    <row r="402" spans="3:5">
      <c r="C402" s="80"/>
      <c r="D402" s="81"/>
      <c r="E402" s="81"/>
    </row>
    <row r="403" spans="3:5">
      <c r="C403" s="80"/>
      <c r="D403" s="81"/>
      <c r="E403" s="81"/>
    </row>
    <row r="404" spans="3:5">
      <c r="C404" s="80"/>
      <c r="D404" s="81"/>
      <c r="E404" s="81"/>
    </row>
    <row r="405" spans="3:5">
      <c r="C405" s="80"/>
      <c r="D405" s="81"/>
      <c r="E405" s="81"/>
    </row>
    <row r="406" spans="3:5">
      <c r="C406" s="80"/>
      <c r="D406" s="81"/>
      <c r="E406" s="81"/>
    </row>
    <row r="407" spans="3:5">
      <c r="C407" s="80"/>
      <c r="D407" s="81"/>
      <c r="E407" s="81"/>
    </row>
    <row r="408" spans="3:5">
      <c r="C408" s="80"/>
      <c r="D408" s="81"/>
      <c r="E408" s="81"/>
    </row>
    <row r="409" spans="3:5">
      <c r="C409" s="80"/>
      <c r="D409" s="81"/>
      <c r="E409" s="81"/>
    </row>
    <row r="410" spans="3:5">
      <c r="C410" s="80"/>
      <c r="D410" s="81"/>
      <c r="E410" s="81"/>
    </row>
    <row r="411" spans="3:5">
      <c r="C411" s="80"/>
      <c r="D411" s="81"/>
      <c r="E411" s="81"/>
    </row>
    <row r="412" spans="3:5">
      <c r="C412" s="80"/>
      <c r="D412" s="81"/>
      <c r="E412" s="81"/>
    </row>
    <row r="413" spans="3:5">
      <c r="C413" s="80"/>
      <c r="D413" s="81"/>
      <c r="E413" s="81"/>
    </row>
    <row r="414" spans="3:5">
      <c r="C414" s="80"/>
      <c r="D414" s="81"/>
      <c r="E414" s="81"/>
    </row>
    <row r="415" spans="3:5">
      <c r="C415" s="80"/>
      <c r="D415" s="81"/>
      <c r="E415" s="81"/>
    </row>
    <row r="416" spans="3:5">
      <c r="C416" s="80"/>
      <c r="D416" s="81"/>
      <c r="E416" s="81"/>
    </row>
    <row r="417" spans="3:5">
      <c r="C417" s="80"/>
      <c r="D417" s="81"/>
      <c r="E417" s="81"/>
    </row>
    <row r="418" spans="3:5">
      <c r="C418" s="80"/>
      <c r="D418" s="81"/>
      <c r="E418" s="81"/>
    </row>
    <row r="419" spans="3:5">
      <c r="C419" s="80"/>
      <c r="D419" s="81"/>
      <c r="E419" s="81"/>
    </row>
    <row r="420" spans="3:5">
      <c r="C420" s="80"/>
      <c r="D420" s="81"/>
      <c r="E420" s="81"/>
    </row>
    <row r="421" spans="3:5">
      <c r="C421" s="80"/>
      <c r="D421" s="81"/>
      <c r="E421" s="81"/>
    </row>
    <row r="422" spans="3:5">
      <c r="C422" s="80"/>
      <c r="D422" s="81"/>
      <c r="E422" s="81"/>
    </row>
    <row r="423" spans="3:5">
      <c r="C423" s="80"/>
      <c r="D423" s="81"/>
      <c r="E423" s="81"/>
    </row>
    <row r="424" spans="3:5">
      <c r="C424" s="80"/>
      <c r="D424" s="81"/>
      <c r="E424" s="81"/>
    </row>
    <row r="425" spans="3:5">
      <c r="C425" s="80"/>
      <c r="D425" s="81"/>
      <c r="E425" s="81"/>
    </row>
    <row r="426" spans="3:5">
      <c r="C426" s="80"/>
      <c r="D426" s="81"/>
      <c r="E426" s="81"/>
    </row>
    <row r="427" spans="3:5">
      <c r="C427" s="80"/>
      <c r="D427" s="81"/>
      <c r="E427" s="81"/>
    </row>
    <row r="428" spans="3:5">
      <c r="C428" s="80"/>
      <c r="D428" s="81"/>
      <c r="E428" s="81"/>
    </row>
    <row r="429" spans="3:5">
      <c r="C429" s="80"/>
      <c r="D429" s="81"/>
      <c r="E429" s="81"/>
    </row>
    <row r="430" spans="3:5">
      <c r="C430" s="80"/>
      <c r="D430" s="81"/>
      <c r="E430" s="81"/>
    </row>
    <row r="431" spans="3:5">
      <c r="C431" s="80"/>
      <c r="D431" s="81"/>
      <c r="E431" s="81"/>
    </row>
    <row r="432" spans="3:5">
      <c r="C432" s="80"/>
      <c r="D432" s="81"/>
      <c r="E432" s="81"/>
    </row>
    <row r="433" spans="3:5">
      <c r="C433" s="80"/>
      <c r="D433" s="81"/>
      <c r="E433" s="81"/>
    </row>
    <row r="434" spans="3:5">
      <c r="C434" s="80"/>
      <c r="D434" s="81"/>
      <c r="E434" s="81"/>
    </row>
    <row r="435" spans="3:5">
      <c r="C435" s="80"/>
      <c r="D435" s="81"/>
      <c r="E435" s="81"/>
    </row>
    <row r="436" spans="3:5">
      <c r="C436" s="80"/>
      <c r="D436" s="81"/>
      <c r="E436" s="81"/>
    </row>
    <row r="437" spans="3:5">
      <c r="C437" s="80"/>
      <c r="D437" s="81"/>
      <c r="E437" s="81"/>
    </row>
    <row r="438" spans="3:5">
      <c r="C438" s="80"/>
      <c r="D438" s="81"/>
      <c r="E438" s="81"/>
    </row>
    <row r="439" spans="3:5">
      <c r="C439" s="80"/>
      <c r="D439" s="81"/>
      <c r="E439" s="81"/>
    </row>
    <row r="440" spans="3:5">
      <c r="C440" s="80"/>
      <c r="D440" s="81"/>
      <c r="E440" s="81"/>
    </row>
    <row r="441" spans="3:5">
      <c r="C441" s="80"/>
      <c r="D441" s="81"/>
      <c r="E441" s="81"/>
    </row>
    <row r="442" spans="3:5">
      <c r="C442" s="80"/>
      <c r="D442" s="81"/>
      <c r="E442" s="81"/>
    </row>
    <row r="443" spans="3:5">
      <c r="C443" s="80"/>
      <c r="D443" s="81"/>
      <c r="E443" s="81"/>
    </row>
    <row r="444" spans="3:5">
      <c r="C444" s="80"/>
      <c r="D444" s="81"/>
      <c r="E444" s="81"/>
    </row>
    <row r="445" spans="3:5">
      <c r="C445" s="80"/>
      <c r="D445" s="81"/>
      <c r="E445" s="81"/>
    </row>
    <row r="446" spans="3:5">
      <c r="C446" s="80"/>
      <c r="D446" s="81"/>
      <c r="E446" s="81"/>
    </row>
    <row r="447" spans="3:5">
      <c r="C447" s="80"/>
      <c r="D447" s="81"/>
      <c r="E447" s="81"/>
    </row>
    <row r="448" spans="3:5">
      <c r="C448" s="80"/>
      <c r="D448" s="81"/>
      <c r="E448" s="81"/>
    </row>
    <row r="449" spans="3:5">
      <c r="C449" s="80"/>
      <c r="D449" s="81"/>
      <c r="E449" s="81"/>
    </row>
    <row r="450" spans="3:5">
      <c r="C450" s="80"/>
      <c r="D450" s="81"/>
      <c r="E450" s="81"/>
    </row>
    <row r="451" spans="3:5">
      <c r="C451" s="80"/>
      <c r="D451" s="81"/>
      <c r="E451" s="81"/>
    </row>
    <row r="452" spans="3:5">
      <c r="C452" s="80"/>
      <c r="D452" s="81"/>
      <c r="E452" s="81"/>
    </row>
    <row r="453" spans="3:5">
      <c r="C453" s="80"/>
      <c r="D453" s="81"/>
      <c r="E453" s="81"/>
    </row>
    <row r="454" spans="3:5">
      <c r="C454" s="80"/>
      <c r="D454" s="81"/>
      <c r="E454" s="81"/>
    </row>
    <row r="455" spans="3:5">
      <c r="C455" s="80"/>
      <c r="D455" s="81"/>
      <c r="E455" s="81"/>
    </row>
    <row r="456" spans="3:5">
      <c r="C456" s="80"/>
      <c r="D456" s="81"/>
      <c r="E456" s="81"/>
    </row>
    <row r="457" spans="3:5">
      <c r="C457" s="80"/>
      <c r="D457" s="81"/>
      <c r="E457" s="81"/>
    </row>
    <row r="458" spans="3:5">
      <c r="C458" s="80"/>
      <c r="D458" s="81"/>
      <c r="E458" s="81"/>
    </row>
    <row r="459" spans="3:5">
      <c r="C459" s="80"/>
      <c r="D459" s="81"/>
      <c r="E459" s="81"/>
    </row>
    <row r="460" spans="3:5">
      <c r="C460" s="80"/>
      <c r="D460" s="81"/>
      <c r="E460" s="81"/>
    </row>
    <row r="461" spans="3:5">
      <c r="C461" s="80"/>
      <c r="D461" s="81"/>
      <c r="E461" s="81"/>
    </row>
    <row r="462" spans="3:5">
      <c r="C462" s="80"/>
      <c r="D462" s="81"/>
      <c r="E462" s="81"/>
    </row>
    <row r="463" spans="3:5">
      <c r="C463" s="80"/>
      <c r="D463" s="81"/>
      <c r="E463" s="81"/>
    </row>
    <row r="464" spans="3:5">
      <c r="C464" s="80"/>
      <c r="D464" s="81"/>
      <c r="E464" s="81"/>
    </row>
    <row r="465" spans="3:5">
      <c r="C465" s="80"/>
      <c r="D465" s="81"/>
      <c r="E465" s="81"/>
    </row>
    <row r="466" spans="3:5">
      <c r="C466" s="80"/>
      <c r="D466" s="81"/>
      <c r="E466" s="81"/>
    </row>
    <row r="467" spans="3:5">
      <c r="C467" s="80"/>
      <c r="D467" s="81"/>
      <c r="E467" s="81"/>
    </row>
    <row r="468" spans="3:5">
      <c r="C468" s="80"/>
      <c r="D468" s="81"/>
      <c r="E468" s="81"/>
    </row>
    <row r="469" spans="3:5">
      <c r="C469" s="80"/>
      <c r="D469" s="81"/>
      <c r="E469" s="81"/>
    </row>
    <row r="470" spans="3:5">
      <c r="C470" s="80"/>
      <c r="D470" s="81"/>
      <c r="E470" s="81"/>
    </row>
    <row r="471" spans="3:5">
      <c r="C471" s="80"/>
      <c r="D471" s="81"/>
      <c r="E471" s="81"/>
    </row>
    <row r="472" spans="3:5">
      <c r="C472" s="80"/>
      <c r="D472" s="81"/>
      <c r="E472" s="81"/>
    </row>
    <row r="473" spans="3:5">
      <c r="C473" s="80"/>
      <c r="D473" s="81"/>
      <c r="E473" s="81"/>
    </row>
    <row r="474" spans="3:5">
      <c r="C474" s="80"/>
      <c r="D474" s="81"/>
      <c r="E474" s="81"/>
    </row>
    <row r="475" spans="3:5">
      <c r="C475" s="80"/>
      <c r="D475" s="81"/>
      <c r="E475" s="81"/>
    </row>
    <row r="476" spans="3:5">
      <c r="C476" s="80"/>
      <c r="D476" s="81"/>
      <c r="E476" s="81"/>
    </row>
    <row r="477" spans="3:5">
      <c r="C477" s="80"/>
      <c r="D477" s="81"/>
      <c r="E477" s="81"/>
    </row>
    <row r="478" spans="3:5">
      <c r="C478" s="80"/>
      <c r="D478" s="81"/>
      <c r="E478" s="81"/>
    </row>
    <row r="479" spans="3:5">
      <c r="C479" s="80"/>
      <c r="D479" s="81"/>
      <c r="E479" s="81"/>
    </row>
    <row r="480" spans="3:5">
      <c r="C480" s="80"/>
      <c r="D480" s="81"/>
      <c r="E480" s="81"/>
    </row>
    <row r="481" spans="3:5">
      <c r="C481" s="80"/>
      <c r="D481" s="81"/>
      <c r="E481" s="81"/>
    </row>
    <row r="482" spans="3:5">
      <c r="C482" s="80"/>
      <c r="D482" s="81"/>
      <c r="E482" s="81"/>
    </row>
    <row r="483" spans="3:5">
      <c r="C483" s="80"/>
      <c r="D483" s="81"/>
      <c r="E483" s="81"/>
    </row>
    <row r="484" spans="3:5">
      <c r="C484" s="80"/>
      <c r="D484" s="81"/>
      <c r="E484" s="81"/>
    </row>
    <row r="485" spans="3:5">
      <c r="C485" s="80"/>
      <c r="D485" s="81"/>
      <c r="E485" s="81"/>
    </row>
    <row r="486" spans="3:5">
      <c r="C486" s="80"/>
      <c r="D486" s="81"/>
      <c r="E486" s="81"/>
    </row>
    <row r="487" spans="3:5">
      <c r="C487" s="80"/>
      <c r="D487" s="81"/>
      <c r="E487" s="81"/>
    </row>
    <row r="488" spans="3:5">
      <c r="C488" s="80"/>
      <c r="D488" s="81"/>
      <c r="E488" s="81"/>
    </row>
    <row r="489" spans="3:5">
      <c r="C489" s="80"/>
      <c r="D489" s="81"/>
      <c r="E489" s="81"/>
    </row>
    <row r="490" spans="3:5">
      <c r="C490" s="80"/>
      <c r="D490" s="81"/>
      <c r="E490" s="81"/>
    </row>
    <row r="491" spans="3:5">
      <c r="C491" s="80"/>
      <c r="D491" s="81"/>
      <c r="E491" s="81"/>
    </row>
    <row r="492" spans="3:5">
      <c r="C492" s="80"/>
      <c r="D492" s="81"/>
      <c r="E492" s="81"/>
    </row>
    <row r="493" spans="3:5">
      <c r="C493" s="80"/>
      <c r="D493" s="81"/>
      <c r="E493" s="81"/>
    </row>
    <row r="494" spans="3:5">
      <c r="C494" s="80"/>
      <c r="D494" s="81"/>
      <c r="E494" s="81"/>
    </row>
    <row r="495" spans="3:5">
      <c r="C495" s="80"/>
      <c r="D495" s="81"/>
      <c r="E495" s="81"/>
    </row>
    <row r="496" spans="3:5">
      <c r="C496" s="80"/>
      <c r="D496" s="81"/>
      <c r="E496" s="81"/>
    </row>
    <row r="497" spans="3:5">
      <c r="C497" s="80"/>
      <c r="D497" s="81"/>
      <c r="E497" s="81"/>
    </row>
    <row r="498" spans="3:5">
      <c r="C498" s="80"/>
      <c r="D498" s="81"/>
      <c r="E498" s="81"/>
    </row>
    <row r="499" spans="3:5">
      <c r="C499" s="80"/>
      <c r="D499" s="81"/>
      <c r="E499" s="81"/>
    </row>
    <row r="500" spans="3:5">
      <c r="C500" s="80"/>
      <c r="D500" s="81"/>
      <c r="E500" s="81"/>
    </row>
    <row r="501" spans="3:5">
      <c r="C501" s="80"/>
      <c r="D501" s="81"/>
      <c r="E501" s="81"/>
    </row>
    <row r="502" spans="3:5">
      <c r="C502" s="80"/>
      <c r="D502" s="81"/>
      <c r="E502" s="81"/>
    </row>
    <row r="503" spans="3:5">
      <c r="C503" s="80"/>
      <c r="D503" s="81"/>
      <c r="E503" s="81"/>
    </row>
    <row r="504" spans="3:5">
      <c r="C504" s="80"/>
      <c r="D504" s="81"/>
      <c r="E504" s="81"/>
    </row>
    <row r="505" spans="3:5">
      <c r="C505" s="80"/>
      <c r="D505" s="81"/>
      <c r="E505" s="81"/>
    </row>
    <row r="506" spans="3:5">
      <c r="C506" s="80"/>
      <c r="D506" s="81"/>
      <c r="E506" s="81"/>
    </row>
    <row r="507" spans="3:5">
      <c r="C507" s="80"/>
      <c r="D507" s="81"/>
      <c r="E507" s="81"/>
    </row>
    <row r="508" spans="3:5">
      <c r="C508" s="80"/>
      <c r="D508" s="81"/>
      <c r="E508" s="81"/>
    </row>
    <row r="509" spans="3:5">
      <c r="C509" s="80"/>
      <c r="D509" s="81"/>
      <c r="E509" s="81"/>
    </row>
    <row r="510" spans="3:5">
      <c r="C510" s="80"/>
      <c r="D510" s="81"/>
      <c r="E510" s="81"/>
    </row>
    <row r="511" spans="3:5">
      <c r="C511" s="80"/>
      <c r="D511" s="81"/>
      <c r="E511" s="81"/>
    </row>
    <row r="512" spans="3:5">
      <c r="C512" s="80"/>
      <c r="D512" s="81"/>
      <c r="E512" s="81"/>
    </row>
    <row r="513" spans="3:5">
      <c r="C513" s="80"/>
      <c r="D513" s="81"/>
      <c r="E513" s="81"/>
    </row>
    <row r="514" spans="3:5">
      <c r="C514" s="80"/>
      <c r="D514" s="81"/>
      <c r="E514" s="81"/>
    </row>
    <row r="515" spans="3:5">
      <c r="C515" s="80"/>
      <c r="D515" s="81"/>
      <c r="E515" s="81"/>
    </row>
    <row r="516" spans="3:5">
      <c r="C516" s="80"/>
      <c r="D516" s="81"/>
      <c r="E516" s="81"/>
    </row>
    <row r="517" spans="3:5">
      <c r="C517" s="80"/>
      <c r="D517" s="81"/>
      <c r="E517" s="81"/>
    </row>
    <row r="518" spans="3:5">
      <c r="C518" s="80"/>
      <c r="D518" s="81"/>
      <c r="E518" s="81"/>
    </row>
    <row r="519" spans="3:5">
      <c r="C519" s="80"/>
      <c r="D519" s="81"/>
      <c r="E519" s="81"/>
    </row>
    <row r="520" spans="3:5">
      <c r="C520" s="80"/>
      <c r="D520" s="81"/>
      <c r="E520" s="81"/>
    </row>
    <row r="521" spans="3:5">
      <c r="C521" s="80"/>
      <c r="D521" s="81"/>
      <c r="E521" s="81"/>
    </row>
    <row r="522" spans="3:5">
      <c r="C522" s="80"/>
      <c r="D522" s="81"/>
      <c r="E522" s="81"/>
    </row>
    <row r="523" spans="3:5">
      <c r="C523" s="80"/>
      <c r="D523" s="81"/>
      <c r="E523" s="81"/>
    </row>
    <row r="524" spans="3:5">
      <c r="C524" s="80"/>
      <c r="D524" s="81"/>
      <c r="E524" s="81"/>
    </row>
    <row r="525" spans="3:5">
      <c r="C525" s="80"/>
      <c r="D525" s="81"/>
      <c r="E525" s="81"/>
    </row>
    <row r="526" spans="3:5">
      <c r="C526" s="80"/>
      <c r="D526" s="81"/>
      <c r="E526" s="81"/>
    </row>
    <row r="527" spans="3:5">
      <c r="C527" s="80"/>
      <c r="D527" s="81"/>
      <c r="E527" s="81"/>
    </row>
    <row r="528" spans="3:5">
      <c r="C528" s="80"/>
      <c r="D528" s="81"/>
      <c r="E528" s="81"/>
    </row>
    <row r="529" spans="3:5">
      <c r="C529" s="80"/>
      <c r="D529" s="81"/>
      <c r="E529" s="81"/>
    </row>
    <row r="530" spans="3:5">
      <c r="C530" s="80"/>
      <c r="D530" s="81"/>
      <c r="E530" s="81"/>
    </row>
    <row r="531" spans="3:5">
      <c r="C531" s="80"/>
      <c r="D531" s="81"/>
      <c r="E531" s="81"/>
    </row>
    <row r="532" spans="3:5">
      <c r="C532" s="80"/>
      <c r="D532" s="81"/>
      <c r="E532" s="81"/>
    </row>
    <row r="533" spans="3:5">
      <c r="C533" s="80"/>
      <c r="D533" s="81"/>
      <c r="E533" s="81"/>
    </row>
    <row r="534" spans="3:5">
      <c r="C534" s="80"/>
      <c r="D534" s="81"/>
      <c r="E534" s="81"/>
    </row>
    <row r="535" spans="3:5">
      <c r="C535" s="80"/>
      <c r="D535" s="81"/>
      <c r="E535" s="81"/>
    </row>
    <row r="536" spans="3:5">
      <c r="C536" s="80"/>
      <c r="D536" s="81"/>
      <c r="E536" s="81"/>
    </row>
    <row r="537" spans="3:5">
      <c r="C537" s="80"/>
      <c r="D537" s="81"/>
      <c r="E537" s="81"/>
    </row>
    <row r="538" spans="3:5">
      <c r="C538" s="80"/>
      <c r="D538" s="81"/>
      <c r="E538" s="81"/>
    </row>
    <row r="539" spans="3:5">
      <c r="C539" s="80"/>
      <c r="D539" s="81"/>
      <c r="E539" s="81"/>
    </row>
    <row r="540" spans="3:5">
      <c r="C540" s="80"/>
      <c r="D540" s="81"/>
      <c r="E540" s="81"/>
    </row>
    <row r="541" spans="3:5">
      <c r="C541" s="80"/>
      <c r="D541" s="81"/>
      <c r="E541" s="81"/>
    </row>
    <row r="542" spans="3:5">
      <c r="C542" s="80"/>
      <c r="D542" s="81"/>
      <c r="E542" s="81"/>
    </row>
    <row r="543" spans="3:5">
      <c r="C543" s="80"/>
      <c r="D543" s="81"/>
      <c r="E543" s="81"/>
    </row>
    <row r="544" spans="3:5">
      <c r="C544" s="80"/>
      <c r="D544" s="81"/>
      <c r="E544" s="81"/>
    </row>
    <row r="545" spans="3:5">
      <c r="C545" s="80"/>
      <c r="D545" s="81"/>
      <c r="E545" s="81"/>
    </row>
    <row r="546" spans="3:5">
      <c r="C546" s="80"/>
      <c r="D546" s="81"/>
      <c r="E546" s="81"/>
    </row>
    <row r="547" spans="3:5">
      <c r="C547" s="80"/>
      <c r="D547" s="81"/>
      <c r="E547" s="81"/>
    </row>
    <row r="548" spans="3:5">
      <c r="C548" s="80"/>
      <c r="D548" s="81"/>
      <c r="E548" s="81"/>
    </row>
    <row r="549" spans="3:5">
      <c r="C549" s="80"/>
      <c r="D549" s="81"/>
      <c r="E549" s="81"/>
    </row>
    <row r="550" spans="3:5">
      <c r="C550" s="80"/>
      <c r="D550" s="81"/>
      <c r="E550" s="81"/>
    </row>
    <row r="551" spans="3:5">
      <c r="C551" s="80"/>
      <c r="D551" s="81"/>
      <c r="E551" s="81"/>
    </row>
    <row r="552" spans="3:5">
      <c r="C552" s="80"/>
      <c r="D552" s="81"/>
      <c r="E552" s="81"/>
    </row>
    <row r="553" spans="3:5">
      <c r="C553" s="80"/>
      <c r="D553" s="81"/>
      <c r="E553" s="81"/>
    </row>
    <row r="554" spans="3:5">
      <c r="C554" s="80"/>
      <c r="D554" s="81"/>
      <c r="E554" s="81"/>
    </row>
    <row r="555" spans="3:5">
      <c r="C555" s="80"/>
      <c r="D555" s="81"/>
      <c r="E555" s="81"/>
    </row>
    <row r="556" spans="3:5">
      <c r="C556" s="80"/>
      <c r="D556" s="81"/>
      <c r="E556" s="81"/>
    </row>
    <row r="557" spans="3:5">
      <c r="C557" s="80"/>
      <c r="D557" s="81"/>
      <c r="E557" s="81"/>
    </row>
    <row r="558" spans="3:5">
      <c r="C558" s="80"/>
      <c r="D558" s="81"/>
      <c r="E558" s="81"/>
    </row>
    <row r="559" spans="3:5">
      <c r="C559" s="80"/>
      <c r="D559" s="81"/>
      <c r="E559" s="81"/>
    </row>
    <row r="560" spans="3:5">
      <c r="C560" s="80"/>
      <c r="D560" s="81"/>
      <c r="E560" s="81"/>
    </row>
    <row r="561" spans="3:5">
      <c r="C561" s="80"/>
      <c r="D561" s="81"/>
      <c r="E561" s="81"/>
    </row>
    <row r="562" spans="3:5">
      <c r="C562" s="80"/>
      <c r="D562" s="81"/>
      <c r="E562" s="81"/>
    </row>
    <row r="563" spans="3:5">
      <c r="C563" s="80"/>
      <c r="D563" s="81"/>
      <c r="E563" s="81"/>
    </row>
    <row r="564" spans="3:5">
      <c r="C564" s="80"/>
      <c r="D564" s="81"/>
      <c r="E564" s="81"/>
    </row>
    <row r="565" spans="3:5">
      <c r="C565" s="80"/>
      <c r="D565" s="81"/>
      <c r="E565" s="81"/>
    </row>
    <row r="566" spans="3:5">
      <c r="C566" s="80"/>
      <c r="D566" s="81"/>
      <c r="E566" s="81"/>
    </row>
    <row r="567" spans="3:5">
      <c r="C567" s="80"/>
      <c r="D567" s="81"/>
      <c r="E567" s="81"/>
    </row>
    <row r="568" spans="3:5">
      <c r="C568" s="80"/>
      <c r="D568" s="81"/>
      <c r="E568" s="81"/>
    </row>
    <row r="569" spans="3:5">
      <c r="C569" s="80"/>
      <c r="D569" s="81"/>
      <c r="E569" s="81"/>
    </row>
    <row r="570" spans="3:5">
      <c r="C570" s="80"/>
      <c r="D570" s="81"/>
      <c r="E570" s="81"/>
    </row>
    <row r="571" spans="3:5">
      <c r="C571" s="80"/>
      <c r="D571" s="81"/>
      <c r="E571" s="81"/>
    </row>
    <row r="572" spans="3:5">
      <c r="C572" s="80"/>
      <c r="D572" s="81"/>
      <c r="E572" s="81"/>
    </row>
    <row r="573" spans="3:5">
      <c r="C573" s="80"/>
      <c r="D573" s="81"/>
      <c r="E573" s="81"/>
    </row>
    <row r="574" spans="3:5">
      <c r="C574" s="80"/>
      <c r="D574" s="81"/>
      <c r="E574" s="81"/>
    </row>
    <row r="575" spans="3:5">
      <c r="C575" s="80"/>
      <c r="D575" s="81"/>
      <c r="E575" s="81"/>
    </row>
    <row r="576" spans="3:5">
      <c r="C576" s="80"/>
      <c r="D576" s="81"/>
      <c r="E576" s="81"/>
    </row>
    <row r="577" spans="3:5">
      <c r="C577" s="80"/>
      <c r="D577" s="81"/>
      <c r="E577" s="81"/>
    </row>
    <row r="578" spans="3:5">
      <c r="C578" s="80"/>
      <c r="D578" s="81"/>
      <c r="E578" s="81"/>
    </row>
    <row r="579" spans="3:5">
      <c r="C579" s="80"/>
      <c r="D579" s="81"/>
      <c r="E579" s="81"/>
    </row>
    <row r="580" spans="3:5">
      <c r="C580" s="80"/>
      <c r="D580" s="81"/>
      <c r="E580" s="81"/>
    </row>
    <row r="581" spans="3:5">
      <c r="C581" s="80"/>
      <c r="D581" s="81"/>
      <c r="E581" s="81"/>
    </row>
    <row r="582" spans="3:5">
      <c r="C582" s="80"/>
      <c r="D582" s="81"/>
      <c r="E582" s="81"/>
    </row>
    <row r="583" spans="3:5">
      <c r="C583" s="80"/>
      <c r="D583" s="81"/>
      <c r="E583" s="81"/>
    </row>
    <row r="584" spans="3:5">
      <c r="C584" s="80"/>
      <c r="D584" s="81"/>
      <c r="E584" s="81"/>
    </row>
    <row r="585" spans="3:5">
      <c r="C585" s="80"/>
      <c r="D585" s="81"/>
      <c r="E585" s="81"/>
    </row>
    <row r="586" spans="3:5">
      <c r="C586" s="80"/>
      <c r="D586" s="81"/>
      <c r="E586" s="81"/>
    </row>
    <row r="587" spans="3:5">
      <c r="C587" s="80"/>
      <c r="D587" s="81"/>
      <c r="E587" s="81"/>
    </row>
    <row r="588" spans="3:5">
      <c r="C588" s="80"/>
      <c r="D588" s="81"/>
      <c r="E588" s="81"/>
    </row>
    <row r="589" spans="3:5">
      <c r="C589" s="80"/>
      <c r="D589" s="81"/>
      <c r="E589" s="81"/>
    </row>
    <row r="590" spans="3:5">
      <c r="C590" s="80"/>
      <c r="D590" s="81"/>
      <c r="E590" s="81"/>
    </row>
    <row r="591" spans="3:5">
      <c r="C591" s="80"/>
      <c r="D591" s="81"/>
      <c r="E591" s="81"/>
    </row>
    <row r="592" spans="3:5">
      <c r="C592" s="80"/>
      <c r="D592" s="81"/>
      <c r="E592" s="81"/>
    </row>
    <row r="593" spans="3:5">
      <c r="C593" s="80"/>
      <c r="D593" s="81"/>
      <c r="E593" s="81"/>
    </row>
    <row r="594" spans="3:5">
      <c r="C594" s="80"/>
      <c r="D594" s="81"/>
      <c r="E594" s="81"/>
    </row>
    <row r="595" spans="3:5">
      <c r="C595" s="80"/>
      <c r="D595" s="81"/>
      <c r="E595" s="81"/>
    </row>
    <row r="596" spans="3:5">
      <c r="C596" s="80"/>
      <c r="D596" s="81"/>
      <c r="E596" s="81"/>
    </row>
    <row r="597" spans="3:5">
      <c r="C597" s="80"/>
      <c r="D597" s="81"/>
      <c r="E597" s="81"/>
    </row>
    <row r="598" spans="3:5">
      <c r="C598" s="80"/>
      <c r="D598" s="81"/>
      <c r="E598" s="81"/>
    </row>
    <row r="599" spans="3:5">
      <c r="C599" s="80"/>
      <c r="D599" s="81"/>
      <c r="E599" s="81"/>
    </row>
    <row r="600" spans="3:5">
      <c r="C600" s="80"/>
      <c r="D600" s="81"/>
      <c r="E600" s="81"/>
    </row>
    <row r="601" spans="3:5">
      <c r="C601" s="80"/>
      <c r="D601" s="81"/>
      <c r="E601" s="81"/>
    </row>
    <row r="602" spans="3:5">
      <c r="C602" s="80"/>
      <c r="D602" s="81"/>
      <c r="E602" s="81"/>
    </row>
    <row r="603" spans="3:5">
      <c r="C603" s="80"/>
      <c r="D603" s="81"/>
      <c r="E603" s="81"/>
    </row>
    <row r="604" spans="3:5">
      <c r="C604" s="80"/>
      <c r="D604" s="81"/>
      <c r="E604" s="81"/>
    </row>
    <row r="605" spans="3:5">
      <c r="C605" s="80"/>
      <c r="D605" s="81"/>
      <c r="E605" s="81"/>
    </row>
    <row r="606" spans="3:5">
      <c r="C606" s="80"/>
      <c r="D606" s="81"/>
      <c r="E606" s="81"/>
    </row>
    <row r="607" spans="3:5">
      <c r="C607" s="80"/>
      <c r="D607" s="81"/>
      <c r="E607" s="81"/>
    </row>
    <row r="608" spans="3:5">
      <c r="C608" s="80"/>
      <c r="D608" s="81"/>
      <c r="E608" s="81"/>
    </row>
    <row r="609" spans="3:5">
      <c r="C609" s="80"/>
      <c r="D609" s="81"/>
      <c r="E609" s="81"/>
    </row>
    <row r="610" spans="3:5">
      <c r="C610" s="80"/>
      <c r="D610" s="81"/>
      <c r="E610" s="81"/>
    </row>
    <row r="611" spans="3:5">
      <c r="C611" s="80"/>
      <c r="D611" s="81"/>
      <c r="E611" s="81"/>
    </row>
    <row r="612" spans="3:5">
      <c r="C612" s="80"/>
      <c r="D612" s="81"/>
      <c r="E612" s="81"/>
    </row>
    <row r="613" spans="3:5">
      <c r="C613" s="80"/>
      <c r="D613" s="81"/>
      <c r="E613" s="81"/>
    </row>
    <row r="614" spans="3:5">
      <c r="C614" s="80"/>
      <c r="D614" s="81"/>
      <c r="E614" s="81"/>
    </row>
    <row r="615" spans="3:5">
      <c r="C615" s="80"/>
      <c r="D615" s="81"/>
      <c r="E615" s="81"/>
    </row>
    <row r="616" spans="3:5">
      <c r="C616" s="80"/>
      <c r="D616" s="81"/>
      <c r="E616" s="81"/>
    </row>
    <row r="617" spans="3:5">
      <c r="C617" s="80"/>
      <c r="D617" s="81"/>
      <c r="E617" s="81"/>
    </row>
    <row r="618" spans="3:5">
      <c r="C618" s="80"/>
      <c r="D618" s="81"/>
      <c r="E618" s="81"/>
    </row>
    <row r="619" spans="3:5">
      <c r="C619" s="80"/>
      <c r="D619" s="81"/>
      <c r="E619" s="81"/>
    </row>
    <row r="620" spans="3:5">
      <c r="C620" s="80"/>
      <c r="D620" s="81"/>
      <c r="E620" s="81"/>
    </row>
    <row r="621" spans="3:5">
      <c r="C621" s="80"/>
      <c r="D621" s="81"/>
      <c r="E621" s="81"/>
    </row>
    <row r="622" spans="3:5">
      <c r="C622" s="80"/>
      <c r="D622" s="81"/>
      <c r="E622" s="81"/>
    </row>
    <row r="623" spans="3:5">
      <c r="C623" s="80"/>
      <c r="D623" s="81"/>
      <c r="E623" s="81"/>
    </row>
    <row r="624" spans="3:5">
      <c r="C624" s="80"/>
      <c r="D624" s="81"/>
      <c r="E624" s="81"/>
    </row>
    <row r="625" spans="3:5">
      <c r="C625" s="80"/>
      <c r="D625" s="81"/>
      <c r="E625" s="81"/>
    </row>
    <row r="626" spans="3:5">
      <c r="C626" s="80"/>
      <c r="D626" s="81"/>
      <c r="E626" s="81"/>
    </row>
    <row r="627" spans="3:5">
      <c r="C627" s="80"/>
      <c r="D627" s="81"/>
      <c r="E627" s="81"/>
    </row>
    <row r="628" spans="3:5">
      <c r="C628" s="80"/>
      <c r="D628" s="81"/>
      <c r="E628" s="81"/>
    </row>
    <row r="629" spans="3:5">
      <c r="C629" s="80"/>
      <c r="D629" s="81"/>
      <c r="E629" s="81"/>
    </row>
    <row r="630" spans="3:5">
      <c r="C630" s="80"/>
      <c r="D630" s="81"/>
      <c r="E630" s="81"/>
    </row>
    <row r="631" spans="3:5">
      <c r="C631" s="80"/>
      <c r="D631" s="81"/>
      <c r="E631" s="81"/>
    </row>
    <row r="632" spans="3:5">
      <c r="C632" s="80"/>
      <c r="D632" s="81"/>
      <c r="E632" s="81"/>
    </row>
    <row r="633" spans="3:5">
      <c r="C633" s="80"/>
      <c r="D633" s="81"/>
      <c r="E633" s="81"/>
    </row>
    <row r="634" spans="3:5">
      <c r="C634" s="80"/>
      <c r="D634" s="81"/>
      <c r="E634" s="81"/>
    </row>
    <row r="635" spans="3:5">
      <c r="C635" s="80"/>
      <c r="D635" s="81"/>
      <c r="E635" s="81"/>
    </row>
    <row r="636" spans="3:5">
      <c r="C636" s="80"/>
      <c r="D636" s="81"/>
      <c r="E636" s="81"/>
    </row>
    <row r="637" spans="3:5">
      <c r="C637" s="80"/>
      <c r="D637" s="81"/>
      <c r="E637" s="81"/>
    </row>
    <row r="638" spans="3:5">
      <c r="C638" s="80"/>
      <c r="D638" s="81"/>
      <c r="E638" s="81"/>
    </row>
    <row r="639" spans="3:5">
      <c r="C639" s="80"/>
      <c r="D639" s="81"/>
      <c r="E639" s="81"/>
    </row>
    <row r="640" spans="3:5">
      <c r="C640" s="80"/>
      <c r="D640" s="81"/>
      <c r="E640" s="81"/>
    </row>
    <row r="641" spans="3:5">
      <c r="C641" s="80"/>
      <c r="D641" s="81"/>
      <c r="E641" s="81"/>
    </row>
    <row r="642" spans="3:5">
      <c r="C642" s="80"/>
      <c r="D642" s="81"/>
      <c r="E642" s="81"/>
    </row>
    <row r="643" spans="3:5">
      <c r="C643" s="80"/>
      <c r="D643" s="81"/>
      <c r="E643" s="81"/>
    </row>
    <row r="644" spans="3:5">
      <c r="C644" s="80"/>
      <c r="D644" s="81"/>
      <c r="E644" s="81"/>
    </row>
    <row r="645" spans="3:5">
      <c r="C645" s="80"/>
      <c r="D645" s="81"/>
      <c r="E645" s="81"/>
    </row>
    <row r="646" spans="3:5">
      <c r="C646" s="80"/>
      <c r="D646" s="81"/>
      <c r="E646" s="81"/>
    </row>
    <row r="647" spans="3:5">
      <c r="C647" s="80"/>
      <c r="D647" s="81"/>
      <c r="E647" s="81"/>
    </row>
    <row r="648" spans="3:5">
      <c r="C648" s="80"/>
      <c r="D648" s="81"/>
      <c r="E648" s="81"/>
    </row>
    <row r="649" spans="3:5">
      <c r="C649" s="80"/>
      <c r="D649" s="81"/>
      <c r="E649" s="81"/>
    </row>
    <row r="650" spans="3:5">
      <c r="C650" s="80"/>
      <c r="D650" s="81"/>
      <c r="E650" s="81"/>
    </row>
    <row r="651" spans="3:5">
      <c r="C651" s="80"/>
      <c r="D651" s="81"/>
      <c r="E651" s="81"/>
    </row>
    <row r="652" spans="3:5">
      <c r="C652" s="80"/>
      <c r="D652" s="81"/>
      <c r="E652" s="81"/>
    </row>
    <row r="653" spans="3:5">
      <c r="C653" s="80"/>
      <c r="D653" s="81"/>
      <c r="E653" s="81"/>
    </row>
    <row r="654" spans="3:5">
      <c r="C654" s="80"/>
      <c r="D654" s="81"/>
      <c r="E654" s="81"/>
    </row>
    <row r="655" spans="3:5">
      <c r="C655" s="80"/>
      <c r="D655" s="81"/>
      <c r="E655" s="81"/>
    </row>
    <row r="656" spans="3:5">
      <c r="C656" s="80"/>
      <c r="D656" s="81"/>
      <c r="E656" s="81"/>
    </row>
    <row r="657" spans="3:5">
      <c r="C657" s="80"/>
      <c r="D657" s="81"/>
      <c r="E657" s="81"/>
    </row>
    <row r="658" spans="3:5">
      <c r="C658" s="80"/>
      <c r="D658" s="81"/>
      <c r="E658" s="81"/>
    </row>
    <row r="659" spans="3:5">
      <c r="C659" s="80"/>
      <c r="D659" s="81"/>
      <c r="E659" s="81"/>
    </row>
    <row r="660" spans="3:5">
      <c r="C660" s="80"/>
      <c r="D660" s="81"/>
      <c r="E660" s="81"/>
    </row>
    <row r="661" spans="3:5">
      <c r="C661" s="80"/>
      <c r="D661" s="81"/>
      <c r="E661" s="81"/>
    </row>
    <row r="662" spans="3:5">
      <c r="C662" s="80"/>
      <c r="D662" s="81"/>
      <c r="E662" s="81"/>
    </row>
    <row r="663" spans="3:5">
      <c r="C663" s="80"/>
      <c r="D663" s="81"/>
      <c r="E663" s="81"/>
    </row>
    <row r="664" spans="3:5">
      <c r="C664" s="80"/>
      <c r="D664" s="81"/>
      <c r="E664" s="81"/>
    </row>
    <row r="665" spans="3:5">
      <c r="C665" s="80"/>
      <c r="D665" s="81"/>
      <c r="E665" s="81"/>
    </row>
    <row r="666" spans="3:5">
      <c r="C666" s="80"/>
      <c r="D666" s="81"/>
      <c r="E666" s="81"/>
    </row>
    <row r="667" spans="3:5">
      <c r="C667" s="80"/>
      <c r="D667" s="81"/>
      <c r="E667" s="81"/>
    </row>
    <row r="668" spans="3:5">
      <c r="C668" s="80"/>
      <c r="D668" s="81"/>
      <c r="E668" s="81"/>
    </row>
    <row r="669" spans="3:5">
      <c r="C669" s="80"/>
      <c r="D669" s="81"/>
      <c r="E669" s="81"/>
    </row>
    <row r="670" spans="3:5">
      <c r="C670" s="80"/>
      <c r="D670" s="81"/>
      <c r="E670" s="81"/>
    </row>
    <row r="671" spans="3:5">
      <c r="C671" s="80"/>
      <c r="D671" s="81"/>
      <c r="E671" s="81"/>
    </row>
    <row r="672" spans="3:5">
      <c r="C672" s="80"/>
      <c r="D672" s="81"/>
      <c r="E672" s="81"/>
    </row>
    <row r="673" spans="3:5">
      <c r="C673" s="80"/>
      <c r="D673" s="81"/>
      <c r="E673" s="81"/>
    </row>
    <row r="674" spans="3:5">
      <c r="C674" s="80"/>
      <c r="D674" s="81"/>
      <c r="E674" s="81"/>
    </row>
    <row r="675" spans="3:5">
      <c r="C675" s="80"/>
      <c r="D675" s="81"/>
      <c r="E675" s="81"/>
    </row>
    <row r="676" spans="3:5">
      <c r="C676" s="80"/>
      <c r="D676" s="81"/>
      <c r="E676" s="81"/>
    </row>
    <row r="677" spans="3:5">
      <c r="C677" s="80"/>
      <c r="D677" s="81"/>
      <c r="E677" s="81"/>
    </row>
    <row r="678" spans="3:5">
      <c r="C678" s="80"/>
      <c r="D678" s="81"/>
      <c r="E678" s="81"/>
    </row>
    <row r="679" spans="3:5">
      <c r="C679" s="80"/>
      <c r="D679" s="81"/>
      <c r="E679" s="81"/>
    </row>
    <row r="680" spans="3:5">
      <c r="C680" s="80"/>
      <c r="D680" s="81"/>
      <c r="E680" s="81"/>
    </row>
    <row r="681" spans="3:5">
      <c r="C681" s="80"/>
      <c r="D681" s="81"/>
      <c r="E681" s="81"/>
    </row>
    <row r="682" spans="3:5">
      <c r="C682" s="80"/>
      <c r="D682" s="81"/>
      <c r="E682" s="81"/>
    </row>
    <row r="683" spans="3:5">
      <c r="C683" s="80"/>
      <c r="D683" s="81"/>
      <c r="E683" s="81"/>
    </row>
    <row r="684" spans="3:5">
      <c r="C684" s="80"/>
      <c r="D684" s="81"/>
      <c r="E684" s="81"/>
    </row>
    <row r="685" spans="3:5">
      <c r="C685" s="80"/>
      <c r="D685" s="81"/>
      <c r="E685" s="81"/>
    </row>
    <row r="686" spans="3:5">
      <c r="C686" s="80"/>
      <c r="D686" s="81"/>
      <c r="E686" s="81"/>
    </row>
    <row r="687" spans="3:5">
      <c r="C687" s="80"/>
      <c r="D687" s="81"/>
      <c r="E687" s="81"/>
    </row>
    <row r="688" spans="3:5">
      <c r="C688" s="80"/>
      <c r="D688" s="81"/>
      <c r="E688" s="81"/>
    </row>
    <row r="689" spans="3:5">
      <c r="C689" s="80"/>
      <c r="D689" s="81"/>
      <c r="E689" s="81"/>
    </row>
    <row r="690" spans="3:5">
      <c r="C690" s="80"/>
      <c r="D690" s="81"/>
      <c r="E690" s="81"/>
    </row>
    <row r="691" spans="3:5">
      <c r="C691" s="80"/>
      <c r="D691" s="81"/>
      <c r="E691" s="81"/>
    </row>
    <row r="692" spans="3:5">
      <c r="C692" s="80"/>
      <c r="D692" s="81"/>
      <c r="E692" s="81"/>
    </row>
    <row r="693" spans="3:5">
      <c r="C693" s="80"/>
      <c r="D693" s="81"/>
      <c r="E693" s="81"/>
    </row>
    <row r="694" spans="3:5">
      <c r="C694" s="80"/>
      <c r="D694" s="81"/>
      <c r="E694" s="81"/>
    </row>
    <row r="695" spans="3:5">
      <c r="C695" s="80"/>
      <c r="D695" s="81"/>
      <c r="E695" s="81"/>
    </row>
    <row r="696" spans="3:5">
      <c r="C696" s="80"/>
      <c r="D696" s="81"/>
      <c r="E696" s="81"/>
    </row>
    <row r="697" spans="3:5">
      <c r="C697" s="80"/>
      <c r="D697" s="81"/>
      <c r="E697" s="81"/>
    </row>
    <row r="698" spans="3:5">
      <c r="C698" s="80"/>
      <c r="D698" s="81"/>
      <c r="E698" s="81"/>
    </row>
    <row r="699" spans="3:5">
      <c r="C699" s="80"/>
      <c r="D699" s="81"/>
      <c r="E699" s="81"/>
    </row>
    <row r="700" spans="3:5">
      <c r="C700" s="80"/>
      <c r="D700" s="81"/>
      <c r="E700" s="81"/>
    </row>
    <row r="701" spans="3:5">
      <c r="C701" s="80"/>
      <c r="D701" s="81"/>
      <c r="E701" s="81"/>
    </row>
    <row r="702" spans="3:5">
      <c r="C702" s="80"/>
      <c r="D702" s="81"/>
      <c r="E702" s="81"/>
    </row>
    <row r="703" spans="3:5">
      <c r="C703" s="80"/>
      <c r="D703" s="81"/>
      <c r="E703" s="81"/>
    </row>
    <row r="704" spans="3:5">
      <c r="C704" s="80"/>
      <c r="D704" s="81"/>
      <c r="E704" s="81"/>
    </row>
    <row r="705" spans="3:5">
      <c r="C705" s="80"/>
      <c r="D705" s="81"/>
      <c r="E705" s="81"/>
    </row>
    <row r="706" spans="3:5">
      <c r="C706" s="80"/>
      <c r="D706" s="81"/>
      <c r="E706" s="81"/>
    </row>
    <row r="707" spans="3:5">
      <c r="C707" s="80"/>
      <c r="D707" s="81"/>
      <c r="E707" s="81"/>
    </row>
    <row r="708" spans="3:5">
      <c r="C708" s="80"/>
      <c r="D708" s="81"/>
      <c r="E708" s="81"/>
    </row>
    <row r="709" spans="3:5">
      <c r="C709" s="80"/>
      <c r="D709" s="81"/>
      <c r="E709" s="81"/>
    </row>
    <row r="710" spans="3:5">
      <c r="C710" s="80"/>
      <c r="D710" s="81"/>
      <c r="E710" s="81"/>
    </row>
    <row r="711" spans="3:5">
      <c r="C711" s="80"/>
      <c r="D711" s="81"/>
      <c r="E711" s="81"/>
    </row>
    <row r="712" spans="3:5">
      <c r="C712" s="80"/>
      <c r="D712" s="81"/>
      <c r="E712" s="81"/>
    </row>
    <row r="713" spans="3:5">
      <c r="C713" s="80"/>
      <c r="D713" s="81"/>
      <c r="E713" s="81"/>
    </row>
    <row r="714" spans="3:5">
      <c r="C714" s="80"/>
      <c r="D714" s="81"/>
      <c r="E714" s="81"/>
    </row>
    <row r="715" spans="3:5">
      <c r="C715" s="80"/>
      <c r="D715" s="81"/>
      <c r="E715" s="81"/>
    </row>
    <row r="716" spans="3:5">
      <c r="C716" s="80"/>
      <c r="D716" s="81"/>
      <c r="E716" s="81"/>
    </row>
    <row r="717" spans="3:5">
      <c r="C717" s="80"/>
      <c r="D717" s="81"/>
      <c r="E717" s="81"/>
    </row>
    <row r="718" spans="3:5">
      <c r="C718" s="80"/>
      <c r="D718" s="81"/>
      <c r="E718" s="81"/>
    </row>
    <row r="719" spans="3:5">
      <c r="C719" s="80"/>
      <c r="D719" s="81"/>
      <c r="E719" s="81"/>
    </row>
    <row r="720" spans="3:5">
      <c r="C720" s="80"/>
      <c r="D720" s="81"/>
      <c r="E720" s="81"/>
    </row>
    <row r="721" spans="3:5">
      <c r="C721" s="80"/>
      <c r="D721" s="81"/>
      <c r="E721" s="81"/>
    </row>
    <row r="722" spans="3:5">
      <c r="C722" s="80"/>
      <c r="D722" s="81"/>
      <c r="E722" s="81"/>
    </row>
    <row r="723" spans="3:5">
      <c r="C723" s="80"/>
      <c r="D723" s="81"/>
      <c r="E723" s="81"/>
    </row>
    <row r="724" spans="3:5">
      <c r="C724" s="80"/>
      <c r="D724" s="81"/>
      <c r="E724" s="81"/>
    </row>
    <row r="725" spans="3:5">
      <c r="C725" s="80"/>
      <c r="D725" s="81"/>
      <c r="E725" s="81"/>
    </row>
    <row r="726" spans="3:5">
      <c r="C726" s="80"/>
      <c r="D726" s="81"/>
      <c r="E726" s="81"/>
    </row>
    <row r="727" spans="3:5">
      <c r="C727" s="80"/>
      <c r="D727" s="81"/>
      <c r="E727" s="81"/>
    </row>
    <row r="728" spans="3:5">
      <c r="C728" s="80"/>
      <c r="D728" s="81"/>
      <c r="E728" s="81"/>
    </row>
    <row r="729" spans="3:5">
      <c r="C729" s="80"/>
      <c r="D729" s="81"/>
      <c r="E729" s="81"/>
    </row>
    <row r="730" spans="3:5">
      <c r="C730" s="80"/>
      <c r="D730" s="81"/>
      <c r="E730" s="81"/>
    </row>
    <row r="731" spans="3:5">
      <c r="C731" s="80"/>
      <c r="D731" s="81"/>
      <c r="E731" s="81"/>
    </row>
    <row r="732" spans="3:5">
      <c r="C732" s="80"/>
      <c r="D732" s="81"/>
      <c r="E732" s="81"/>
    </row>
    <row r="733" spans="3:5">
      <c r="C733" s="80"/>
      <c r="D733" s="81"/>
      <c r="E733" s="81"/>
    </row>
    <row r="734" spans="3:5">
      <c r="C734" s="80"/>
      <c r="D734" s="81"/>
      <c r="E734" s="81"/>
    </row>
    <row r="735" spans="3:5">
      <c r="C735" s="80"/>
      <c r="D735" s="81"/>
      <c r="E735" s="81"/>
    </row>
    <row r="736" spans="3:5">
      <c r="C736" s="80"/>
      <c r="D736" s="81"/>
      <c r="E736" s="81"/>
    </row>
    <row r="737" spans="3:5">
      <c r="C737" s="80"/>
      <c r="D737" s="81"/>
      <c r="E737" s="81"/>
    </row>
    <row r="738" spans="3:5">
      <c r="C738" s="80"/>
      <c r="D738" s="81"/>
      <c r="E738" s="81"/>
    </row>
    <row r="739" spans="3:5">
      <c r="C739" s="80"/>
      <c r="D739" s="81"/>
      <c r="E739" s="81"/>
    </row>
    <row r="740" spans="3:5">
      <c r="C740" s="80"/>
      <c r="D740" s="81"/>
      <c r="E740" s="81"/>
    </row>
    <row r="741" spans="3:5">
      <c r="C741" s="80"/>
      <c r="D741" s="81"/>
      <c r="E741" s="81"/>
    </row>
    <row r="742" spans="3:5">
      <c r="C742" s="80"/>
      <c r="D742" s="81"/>
      <c r="E742" s="81"/>
    </row>
    <row r="743" spans="3:5">
      <c r="C743" s="80"/>
      <c r="D743" s="81"/>
      <c r="E743" s="81"/>
    </row>
    <row r="744" spans="3:5">
      <c r="C744" s="80"/>
      <c r="D744" s="81"/>
      <c r="E744" s="81"/>
    </row>
    <row r="745" spans="3:5">
      <c r="C745" s="80"/>
      <c r="D745" s="81"/>
      <c r="E745" s="81"/>
    </row>
    <row r="746" spans="3:5">
      <c r="C746" s="80"/>
      <c r="D746" s="81"/>
      <c r="E746" s="81"/>
    </row>
    <row r="747" spans="3:5">
      <c r="C747" s="80"/>
      <c r="D747" s="81"/>
      <c r="E747" s="81"/>
    </row>
    <row r="748" spans="3:5">
      <c r="C748" s="80"/>
      <c r="D748" s="81"/>
      <c r="E748" s="81"/>
    </row>
    <row r="749" spans="3:5">
      <c r="C749" s="80"/>
      <c r="D749" s="81"/>
      <c r="E749" s="81"/>
    </row>
    <row r="750" spans="3:5">
      <c r="C750" s="80"/>
      <c r="D750" s="81"/>
      <c r="E750" s="81"/>
    </row>
    <row r="751" spans="3:5">
      <c r="C751" s="80"/>
      <c r="D751" s="81"/>
      <c r="E751" s="81"/>
    </row>
    <row r="752" spans="3:5">
      <c r="C752" s="80"/>
      <c r="D752" s="81"/>
      <c r="E752" s="81"/>
    </row>
    <row r="753" spans="3:5">
      <c r="C753" s="80"/>
      <c r="D753" s="81"/>
      <c r="E753" s="81"/>
    </row>
    <row r="754" spans="3:5">
      <c r="C754" s="80"/>
      <c r="D754" s="81"/>
      <c r="E754" s="81"/>
    </row>
    <row r="755" spans="3:5">
      <c r="C755" s="80"/>
      <c r="D755" s="81"/>
      <c r="E755" s="81"/>
    </row>
    <row r="756" spans="3:5">
      <c r="C756" s="80"/>
      <c r="D756" s="81"/>
      <c r="E756" s="81"/>
    </row>
    <row r="757" spans="3:5">
      <c r="C757" s="80"/>
      <c r="D757" s="81"/>
      <c r="E757" s="81"/>
    </row>
    <row r="758" spans="3:5">
      <c r="C758" s="80"/>
      <c r="D758" s="81"/>
      <c r="E758" s="81"/>
    </row>
    <row r="759" spans="3:5">
      <c r="C759" s="80"/>
      <c r="D759" s="81"/>
      <c r="E759" s="81"/>
    </row>
    <row r="760" spans="3:5">
      <c r="C760" s="80"/>
      <c r="D760" s="81"/>
      <c r="E760" s="81"/>
    </row>
    <row r="761" spans="3:5">
      <c r="C761" s="80"/>
      <c r="D761" s="81"/>
      <c r="E761" s="81"/>
    </row>
    <row r="762" spans="3:5">
      <c r="C762" s="80"/>
      <c r="D762" s="81"/>
      <c r="E762" s="81"/>
    </row>
    <row r="763" spans="3:5">
      <c r="C763" s="80"/>
      <c r="D763" s="81"/>
      <c r="E763" s="81"/>
    </row>
    <row r="764" spans="3:5">
      <c r="C764" s="80"/>
      <c r="D764" s="81"/>
      <c r="E764" s="81"/>
    </row>
    <row r="765" spans="3:5">
      <c r="C765" s="80"/>
      <c r="D765" s="81"/>
      <c r="E765" s="81"/>
    </row>
    <row r="766" spans="3:5">
      <c r="C766" s="80"/>
      <c r="D766" s="81"/>
      <c r="E766" s="81"/>
    </row>
    <row r="767" spans="3:5">
      <c r="C767" s="80"/>
      <c r="D767" s="81"/>
      <c r="E767" s="81"/>
    </row>
    <row r="768" spans="3:5">
      <c r="C768" s="80"/>
      <c r="D768" s="81"/>
      <c r="E768" s="81"/>
    </row>
    <row r="769" spans="3:5">
      <c r="C769" s="80"/>
      <c r="D769" s="81"/>
      <c r="E769" s="81"/>
    </row>
    <row r="770" spans="3:5">
      <c r="C770" s="80"/>
      <c r="D770" s="81"/>
      <c r="E770" s="81"/>
    </row>
    <row r="771" spans="3:5">
      <c r="C771" s="80"/>
      <c r="D771" s="81"/>
      <c r="E771" s="81"/>
    </row>
    <row r="772" spans="3:5">
      <c r="C772" s="80"/>
      <c r="D772" s="81"/>
      <c r="E772" s="81"/>
    </row>
    <row r="773" spans="3:5">
      <c r="C773" s="80"/>
      <c r="D773" s="81"/>
      <c r="E773" s="81"/>
    </row>
    <row r="774" spans="3:5">
      <c r="C774" s="80"/>
      <c r="D774" s="81"/>
      <c r="E774" s="81"/>
    </row>
    <row r="775" spans="3:5">
      <c r="C775" s="80"/>
      <c r="D775" s="81"/>
      <c r="E775" s="81"/>
    </row>
    <row r="776" spans="3:5">
      <c r="C776" s="80"/>
      <c r="D776" s="81"/>
      <c r="E776" s="81"/>
    </row>
    <row r="777" spans="3:5">
      <c r="C777" s="80"/>
      <c r="D777" s="81"/>
      <c r="E777" s="81"/>
    </row>
    <row r="778" spans="3:5">
      <c r="C778" s="80"/>
      <c r="D778" s="81"/>
      <c r="E778" s="81"/>
    </row>
    <row r="779" spans="3:5">
      <c r="C779" s="80"/>
      <c r="D779" s="81"/>
      <c r="E779" s="81"/>
    </row>
    <row r="780" spans="3:5">
      <c r="C780" s="80"/>
      <c r="D780" s="81"/>
      <c r="E780" s="81"/>
    </row>
    <row r="781" spans="3:5">
      <c r="C781" s="80"/>
      <c r="D781" s="81"/>
      <c r="E781" s="81"/>
    </row>
    <row r="782" spans="3:5">
      <c r="C782" s="80"/>
      <c r="D782" s="81"/>
      <c r="E782" s="81"/>
    </row>
    <row r="783" spans="3:5">
      <c r="C783" s="80"/>
      <c r="D783" s="81"/>
      <c r="E783" s="81"/>
    </row>
    <row r="784" spans="3:5">
      <c r="C784" s="80"/>
      <c r="D784" s="81"/>
      <c r="E784" s="81"/>
    </row>
    <row r="785" spans="3:5">
      <c r="C785" s="80"/>
      <c r="D785" s="81"/>
      <c r="E785" s="81"/>
    </row>
    <row r="786" spans="3:5">
      <c r="C786" s="80"/>
      <c r="D786" s="81"/>
      <c r="E786" s="81"/>
    </row>
    <row r="787" spans="3:5">
      <c r="C787" s="80"/>
      <c r="D787" s="81"/>
      <c r="E787" s="81"/>
    </row>
    <row r="788" spans="3:5">
      <c r="C788" s="80"/>
      <c r="D788" s="81"/>
      <c r="E788" s="81"/>
    </row>
    <row r="789" spans="3:5">
      <c r="C789" s="80"/>
      <c r="D789" s="81"/>
      <c r="E789" s="81"/>
    </row>
    <row r="790" spans="3:5">
      <c r="C790" s="80"/>
      <c r="D790" s="81"/>
      <c r="E790" s="81"/>
    </row>
    <row r="791" spans="3:5">
      <c r="C791" s="80"/>
      <c r="D791" s="81"/>
      <c r="E791" s="81"/>
    </row>
    <row r="792" spans="3:5">
      <c r="C792" s="80"/>
      <c r="D792" s="81"/>
      <c r="E792" s="81"/>
    </row>
    <row r="793" spans="3:5">
      <c r="C793" s="80"/>
      <c r="D793" s="81"/>
      <c r="E793" s="81"/>
    </row>
    <row r="794" spans="3:5">
      <c r="C794" s="80"/>
      <c r="D794" s="81"/>
      <c r="E794" s="81"/>
    </row>
    <row r="795" spans="3:5">
      <c r="C795" s="80"/>
      <c r="D795" s="81"/>
      <c r="E795" s="81"/>
    </row>
    <row r="796" spans="3:5">
      <c r="C796" s="80"/>
      <c r="D796" s="81"/>
      <c r="E796" s="81"/>
    </row>
    <row r="797" spans="3:5">
      <c r="C797" s="80"/>
      <c r="D797" s="81"/>
      <c r="E797" s="81"/>
    </row>
    <row r="798" spans="3:5">
      <c r="C798" s="80"/>
      <c r="D798" s="81"/>
      <c r="E798" s="81"/>
    </row>
    <row r="799" spans="3:5">
      <c r="C799" s="80"/>
      <c r="D799" s="81"/>
      <c r="E799" s="81"/>
    </row>
    <row r="800" spans="3:5">
      <c r="C800" s="80"/>
      <c r="D800" s="81"/>
      <c r="E800" s="81"/>
    </row>
    <row r="801" spans="3:5">
      <c r="C801" s="80"/>
      <c r="D801" s="81"/>
      <c r="E801" s="81"/>
    </row>
    <row r="802" spans="3:5">
      <c r="C802" s="80"/>
      <c r="D802" s="81"/>
      <c r="E802" s="81"/>
    </row>
    <row r="803" spans="3:5">
      <c r="C803" s="80"/>
      <c r="D803" s="81"/>
      <c r="E803" s="81"/>
    </row>
    <row r="804" spans="3:5">
      <c r="C804" s="80"/>
      <c r="D804" s="81"/>
      <c r="E804" s="81"/>
    </row>
    <row r="805" spans="3:5">
      <c r="C805" s="80"/>
      <c r="D805" s="81"/>
      <c r="E805" s="81"/>
    </row>
    <row r="806" spans="3:5">
      <c r="C806" s="80"/>
      <c r="D806" s="81"/>
      <c r="E806" s="81"/>
    </row>
    <row r="807" spans="3:5">
      <c r="C807" s="80"/>
      <c r="D807" s="81"/>
      <c r="E807" s="81"/>
    </row>
    <row r="808" spans="3:5">
      <c r="C808" s="80"/>
      <c r="D808" s="81"/>
      <c r="E808" s="81"/>
    </row>
    <row r="809" spans="3:5">
      <c r="C809" s="80"/>
      <c r="D809" s="81"/>
      <c r="E809" s="81"/>
    </row>
    <row r="810" spans="3:5">
      <c r="C810" s="80"/>
      <c r="D810" s="81"/>
      <c r="E810" s="81"/>
    </row>
    <row r="811" spans="3:5">
      <c r="C811" s="80"/>
      <c r="D811" s="81"/>
      <c r="E811" s="81"/>
    </row>
    <row r="812" spans="3:5">
      <c r="C812" s="80"/>
      <c r="D812" s="81"/>
      <c r="E812" s="81"/>
    </row>
    <row r="813" spans="3:5">
      <c r="C813" s="80"/>
      <c r="D813" s="81"/>
      <c r="E813" s="81"/>
    </row>
    <row r="814" spans="3:5">
      <c r="C814" s="80"/>
      <c r="D814" s="81"/>
      <c r="E814" s="81"/>
    </row>
    <row r="815" spans="3:5">
      <c r="C815" s="80"/>
      <c r="D815" s="81"/>
      <c r="E815" s="81"/>
    </row>
    <row r="816" spans="3:5">
      <c r="C816" s="80"/>
      <c r="D816" s="81"/>
      <c r="E816" s="81"/>
    </row>
    <row r="817" spans="3:5">
      <c r="C817" s="80"/>
      <c r="D817" s="81"/>
      <c r="E817" s="81"/>
    </row>
    <row r="818" spans="3:5">
      <c r="C818" s="80"/>
      <c r="D818" s="81"/>
      <c r="E818" s="81"/>
    </row>
    <row r="819" spans="3:5">
      <c r="C819" s="80"/>
      <c r="D819" s="81"/>
      <c r="E819" s="81"/>
    </row>
    <row r="820" spans="3:5">
      <c r="C820" s="80"/>
      <c r="D820" s="81"/>
      <c r="E820" s="81"/>
    </row>
    <row r="821" spans="3:5">
      <c r="C821" s="80"/>
      <c r="D821" s="81"/>
      <c r="E821" s="81"/>
    </row>
    <row r="822" spans="3:5">
      <c r="C822" s="80"/>
      <c r="D822" s="81"/>
      <c r="E822" s="81"/>
    </row>
    <row r="823" spans="3:5">
      <c r="C823" s="80"/>
      <c r="D823" s="81"/>
      <c r="E823" s="81"/>
    </row>
    <row r="824" spans="3:5">
      <c r="C824" s="80"/>
      <c r="D824" s="81"/>
      <c r="E824" s="81"/>
    </row>
    <row r="825" spans="3:5">
      <c r="C825" s="80"/>
      <c r="D825" s="81"/>
      <c r="E825" s="81"/>
    </row>
    <row r="826" spans="3:5">
      <c r="C826" s="80"/>
      <c r="D826" s="81"/>
      <c r="E826" s="81"/>
    </row>
    <row r="827" spans="3:5">
      <c r="C827" s="80"/>
      <c r="D827" s="81"/>
      <c r="E827" s="81"/>
    </row>
    <row r="828" spans="3:5">
      <c r="C828" s="80"/>
      <c r="D828" s="81"/>
      <c r="E828" s="81"/>
    </row>
    <row r="829" spans="3:5">
      <c r="C829" s="80"/>
      <c r="D829" s="81"/>
      <c r="E829" s="81"/>
    </row>
    <row r="830" spans="3:5">
      <c r="C830" s="80"/>
      <c r="D830" s="81"/>
      <c r="E830" s="81"/>
    </row>
    <row r="831" spans="3:5">
      <c r="C831" s="80"/>
      <c r="D831" s="81"/>
      <c r="E831" s="81"/>
    </row>
    <row r="832" spans="3:5">
      <c r="C832" s="80"/>
      <c r="D832" s="81"/>
      <c r="E832" s="81"/>
    </row>
    <row r="833" spans="3:5">
      <c r="C833" s="80"/>
      <c r="D833" s="81"/>
      <c r="E833" s="81"/>
    </row>
    <row r="834" spans="3:5">
      <c r="C834" s="80"/>
      <c r="D834" s="81"/>
      <c r="E834" s="81"/>
    </row>
    <row r="835" spans="3:5">
      <c r="C835" s="80"/>
      <c r="D835" s="81"/>
      <c r="E835" s="81"/>
    </row>
    <row r="836" spans="3:5">
      <c r="C836" s="80"/>
      <c r="D836" s="81"/>
      <c r="E836" s="81"/>
    </row>
    <row r="837" spans="3:5">
      <c r="C837" s="80"/>
      <c r="D837" s="81"/>
      <c r="E837" s="81"/>
    </row>
    <row r="838" spans="3:5">
      <c r="C838" s="80"/>
      <c r="D838" s="81"/>
      <c r="E838" s="81"/>
    </row>
    <row r="839" spans="3:5">
      <c r="C839" s="80"/>
      <c r="D839" s="81"/>
      <c r="E839" s="81"/>
    </row>
    <row r="840" spans="3:5">
      <c r="C840" s="80"/>
      <c r="D840" s="81"/>
      <c r="E840" s="81"/>
    </row>
    <row r="841" spans="3:5">
      <c r="C841" s="80"/>
      <c r="D841" s="81"/>
      <c r="E841" s="81"/>
    </row>
    <row r="842" spans="3:5">
      <c r="C842" s="80"/>
      <c r="D842" s="81"/>
      <c r="E842" s="81"/>
    </row>
    <row r="843" spans="3:5">
      <c r="C843" s="80"/>
      <c r="D843" s="81"/>
      <c r="E843" s="81"/>
    </row>
    <row r="844" spans="3:5">
      <c r="C844" s="80"/>
      <c r="D844" s="81"/>
      <c r="E844" s="81"/>
    </row>
    <row r="845" spans="3:5">
      <c r="C845" s="80"/>
      <c r="D845" s="81"/>
      <c r="E845" s="81"/>
    </row>
    <row r="846" spans="3:5">
      <c r="C846" s="80"/>
      <c r="D846" s="81"/>
      <c r="E846" s="81"/>
    </row>
    <row r="847" spans="3:5">
      <c r="C847" s="80"/>
      <c r="D847" s="81"/>
      <c r="E847" s="81"/>
    </row>
    <row r="848" spans="3:5">
      <c r="C848" s="80"/>
      <c r="D848" s="81"/>
      <c r="E848" s="81"/>
    </row>
    <row r="849" spans="3:5">
      <c r="C849" s="80"/>
      <c r="D849" s="81"/>
      <c r="E849" s="81"/>
    </row>
    <row r="850" spans="3:5">
      <c r="C850" s="80"/>
      <c r="D850" s="81"/>
      <c r="E850" s="81"/>
    </row>
    <row r="851" spans="3:5">
      <c r="C851" s="80"/>
      <c r="D851" s="81"/>
      <c r="E851" s="81"/>
    </row>
    <row r="852" spans="3:5">
      <c r="C852" s="80"/>
      <c r="D852" s="81"/>
      <c r="E852" s="81"/>
    </row>
    <row r="853" spans="3:5">
      <c r="C853" s="80"/>
      <c r="D853" s="81"/>
      <c r="E853" s="81"/>
    </row>
    <row r="854" spans="3:5">
      <c r="C854" s="80"/>
      <c r="D854" s="81"/>
      <c r="E854" s="81"/>
    </row>
    <row r="855" spans="3:5">
      <c r="C855" s="80"/>
      <c r="D855" s="81"/>
      <c r="E855" s="81"/>
    </row>
    <row r="856" spans="3:5">
      <c r="C856" s="80"/>
      <c r="D856" s="81"/>
      <c r="E856" s="81"/>
    </row>
    <row r="857" spans="3:5">
      <c r="C857" s="80"/>
      <c r="D857" s="81"/>
      <c r="E857" s="81"/>
    </row>
    <row r="858" spans="3:5">
      <c r="C858" s="80"/>
      <c r="D858" s="81"/>
      <c r="E858" s="81"/>
    </row>
    <row r="859" spans="3:5">
      <c r="C859" s="80"/>
      <c r="D859" s="81"/>
      <c r="E859" s="81"/>
    </row>
    <row r="860" spans="3:5">
      <c r="C860" s="80"/>
      <c r="D860" s="81"/>
      <c r="E860" s="81"/>
    </row>
    <row r="861" spans="3:5">
      <c r="C861" s="80"/>
      <c r="D861" s="81"/>
      <c r="E861" s="81"/>
    </row>
    <row r="862" spans="3:5">
      <c r="C862" s="80"/>
      <c r="D862" s="81"/>
      <c r="E862" s="81"/>
    </row>
    <row r="863" spans="3:5">
      <c r="C863" s="80"/>
      <c r="D863" s="81"/>
      <c r="E863" s="81"/>
    </row>
    <row r="864" spans="3:5">
      <c r="C864" s="80"/>
      <c r="D864" s="81"/>
      <c r="E864" s="81"/>
    </row>
    <row r="865" spans="3:5">
      <c r="C865" s="80"/>
      <c r="D865" s="81"/>
      <c r="E865" s="81"/>
    </row>
    <row r="866" spans="3:5">
      <c r="C866" s="80"/>
      <c r="D866" s="81"/>
      <c r="E866" s="81"/>
    </row>
    <row r="867" spans="3:5">
      <c r="C867" s="80"/>
      <c r="D867" s="81"/>
      <c r="E867" s="81"/>
    </row>
    <row r="868" spans="3:5">
      <c r="C868" s="80"/>
      <c r="D868" s="81"/>
      <c r="E868" s="81"/>
    </row>
    <row r="869" spans="3:5">
      <c r="C869" s="80"/>
      <c r="D869" s="81"/>
      <c r="E869" s="81"/>
    </row>
    <row r="870" spans="3:5">
      <c r="C870" s="80"/>
      <c r="D870" s="81"/>
      <c r="E870" s="81"/>
    </row>
    <row r="871" spans="3:5">
      <c r="C871" s="80"/>
      <c r="D871" s="81"/>
      <c r="E871" s="81"/>
    </row>
    <row r="872" spans="3:5">
      <c r="C872" s="80"/>
      <c r="D872" s="81"/>
      <c r="E872" s="81"/>
    </row>
    <row r="873" spans="3:5">
      <c r="C873" s="80"/>
      <c r="D873" s="81"/>
      <c r="E873" s="81"/>
    </row>
    <row r="874" spans="3:5">
      <c r="C874" s="80"/>
      <c r="D874" s="81"/>
      <c r="E874" s="81"/>
    </row>
    <row r="875" spans="3:5">
      <c r="C875" s="80"/>
      <c r="D875" s="81"/>
      <c r="E875" s="81"/>
    </row>
    <row r="876" spans="3:5">
      <c r="C876" s="80"/>
      <c r="D876" s="81"/>
      <c r="E876" s="81"/>
    </row>
    <row r="877" spans="3:5">
      <c r="C877" s="80"/>
      <c r="D877" s="81"/>
      <c r="E877" s="81"/>
    </row>
    <row r="878" spans="3:5">
      <c r="C878" s="80"/>
      <c r="D878" s="81"/>
      <c r="E878" s="81"/>
    </row>
    <row r="879" spans="3:5">
      <c r="C879" s="80"/>
      <c r="D879" s="81"/>
      <c r="E879" s="81"/>
    </row>
    <row r="880" spans="3:5">
      <c r="C880" s="80"/>
      <c r="D880" s="81"/>
      <c r="E880" s="81"/>
    </row>
    <row r="881" spans="3:5">
      <c r="C881" s="80"/>
      <c r="D881" s="81"/>
      <c r="E881" s="81"/>
    </row>
    <row r="882" spans="3:5">
      <c r="C882" s="80"/>
      <c r="D882" s="81"/>
      <c r="E882" s="81"/>
    </row>
    <row r="883" spans="3:5">
      <c r="C883" s="80"/>
      <c r="D883" s="81"/>
      <c r="E883" s="81"/>
    </row>
    <row r="884" spans="3:5">
      <c r="C884" s="80"/>
      <c r="D884" s="81"/>
      <c r="E884" s="81"/>
    </row>
    <row r="885" spans="3:5">
      <c r="C885" s="80"/>
      <c r="D885" s="81"/>
      <c r="E885" s="81"/>
    </row>
    <row r="886" spans="3:5">
      <c r="C886" s="80"/>
      <c r="D886" s="81"/>
      <c r="E886" s="81"/>
    </row>
    <row r="887" spans="3:5">
      <c r="C887" s="80"/>
      <c r="D887" s="81"/>
      <c r="E887" s="81"/>
    </row>
    <row r="888" spans="3:5">
      <c r="C888" s="80"/>
      <c r="D888" s="81"/>
      <c r="E888" s="81"/>
    </row>
    <row r="889" spans="3:5">
      <c r="C889" s="80"/>
      <c r="D889" s="81"/>
      <c r="E889" s="81"/>
    </row>
    <row r="890" spans="3:5">
      <c r="C890" s="80"/>
      <c r="D890" s="81"/>
      <c r="E890" s="81"/>
    </row>
    <row r="891" spans="3:5">
      <c r="C891" s="80"/>
      <c r="D891" s="81"/>
      <c r="E891" s="81"/>
    </row>
    <row r="892" spans="3:5">
      <c r="C892" s="80"/>
      <c r="D892" s="81"/>
      <c r="E892" s="81"/>
    </row>
    <row r="893" spans="3:5">
      <c r="C893" s="80"/>
      <c r="D893" s="81"/>
      <c r="E893" s="81"/>
    </row>
    <row r="894" spans="3:5">
      <c r="C894" s="80"/>
      <c r="D894" s="81"/>
      <c r="E894" s="81"/>
    </row>
    <row r="895" spans="3:5">
      <c r="C895" s="80"/>
      <c r="D895" s="81"/>
      <c r="E895" s="81"/>
    </row>
    <row r="896" spans="3:5">
      <c r="C896" s="80"/>
      <c r="D896" s="81"/>
      <c r="E896" s="81"/>
    </row>
    <row r="897" spans="3:5">
      <c r="C897" s="80"/>
      <c r="D897" s="81"/>
      <c r="E897" s="81"/>
    </row>
    <row r="898" spans="3:5">
      <c r="C898" s="80"/>
      <c r="D898" s="81"/>
      <c r="E898" s="81"/>
    </row>
    <row r="899" spans="3:5">
      <c r="C899" s="80"/>
      <c r="D899" s="81"/>
      <c r="E899" s="81"/>
    </row>
    <row r="900" spans="3:5">
      <c r="C900" s="80"/>
      <c r="D900" s="81"/>
      <c r="E900" s="81"/>
    </row>
    <row r="901" spans="3:5">
      <c r="C901" s="80"/>
      <c r="D901" s="81"/>
      <c r="E901" s="81"/>
    </row>
    <row r="902" spans="3:5">
      <c r="C902" s="80"/>
      <c r="D902" s="81"/>
      <c r="E902" s="81"/>
    </row>
    <row r="903" spans="3:5">
      <c r="C903" s="80"/>
      <c r="D903" s="81"/>
      <c r="E903" s="81"/>
    </row>
    <row r="904" spans="3:5">
      <c r="C904" s="80"/>
      <c r="D904" s="81"/>
      <c r="E904" s="81"/>
    </row>
    <row r="905" spans="3:5">
      <c r="C905" s="80"/>
      <c r="D905" s="81"/>
      <c r="E905" s="81"/>
    </row>
    <row r="906" spans="3:5">
      <c r="C906" s="80"/>
      <c r="D906" s="81"/>
      <c r="E906" s="81"/>
    </row>
    <row r="907" spans="3:5">
      <c r="C907" s="80"/>
      <c r="D907" s="81"/>
      <c r="E907" s="81"/>
    </row>
    <row r="908" spans="3:5">
      <c r="C908" s="80"/>
      <c r="D908" s="81"/>
      <c r="E908" s="81"/>
    </row>
    <row r="909" spans="3:5">
      <c r="C909" s="80"/>
      <c r="D909" s="81"/>
      <c r="E909" s="81"/>
    </row>
    <row r="910" spans="3:5">
      <c r="C910" s="80"/>
      <c r="D910" s="81"/>
      <c r="E910" s="81"/>
    </row>
    <row r="911" spans="3:5">
      <c r="C911" s="80"/>
      <c r="D911" s="81"/>
      <c r="E911" s="81"/>
    </row>
    <row r="912" spans="3:5">
      <c r="C912" s="80"/>
      <c r="D912" s="81"/>
      <c r="E912" s="81"/>
    </row>
    <row r="913" spans="3:5">
      <c r="C913" s="80"/>
      <c r="D913" s="81"/>
      <c r="E913" s="81"/>
    </row>
    <row r="914" spans="3:5">
      <c r="C914" s="80"/>
      <c r="D914" s="81"/>
      <c r="E914" s="81"/>
    </row>
    <row r="915" spans="3:5">
      <c r="C915" s="80"/>
      <c r="D915" s="81"/>
      <c r="E915" s="81"/>
    </row>
    <row r="916" spans="3:5">
      <c r="C916" s="80"/>
      <c r="D916" s="81"/>
      <c r="E916" s="81"/>
    </row>
    <row r="917" spans="3:5">
      <c r="C917" s="80"/>
      <c r="D917" s="81"/>
      <c r="E917" s="81"/>
    </row>
    <row r="918" spans="3:5">
      <c r="C918" s="80"/>
      <c r="D918" s="81"/>
      <c r="E918" s="81"/>
    </row>
    <row r="919" spans="3:5">
      <c r="C919" s="80"/>
      <c r="D919" s="81"/>
      <c r="E919" s="81"/>
    </row>
    <row r="920" spans="3:5">
      <c r="C920" s="80"/>
      <c r="D920" s="81"/>
      <c r="E920" s="81"/>
    </row>
    <row r="921" spans="3:5">
      <c r="C921" s="80"/>
      <c r="D921" s="81"/>
      <c r="E921" s="81"/>
    </row>
    <row r="922" spans="3:5">
      <c r="C922" s="80"/>
      <c r="D922" s="81"/>
      <c r="E922" s="81"/>
    </row>
    <row r="923" spans="3:5">
      <c r="C923" s="80"/>
      <c r="D923" s="81"/>
      <c r="E923" s="81"/>
    </row>
    <row r="924" spans="3:5">
      <c r="C924" s="80"/>
      <c r="D924" s="81"/>
      <c r="E924" s="81"/>
    </row>
    <row r="925" spans="3:5">
      <c r="C925" s="80"/>
      <c r="D925" s="81"/>
      <c r="E925" s="81"/>
    </row>
    <row r="926" spans="3:5">
      <c r="C926" s="80"/>
      <c r="D926" s="81"/>
      <c r="E926" s="81"/>
    </row>
    <row r="927" spans="3:5">
      <c r="C927" s="80"/>
      <c r="D927" s="81"/>
      <c r="E927" s="81"/>
    </row>
    <row r="928" spans="3:5">
      <c r="C928" s="80"/>
      <c r="D928" s="81"/>
      <c r="E928" s="81"/>
    </row>
    <row r="929" spans="3:5">
      <c r="C929" s="80"/>
      <c r="D929" s="81"/>
      <c r="E929" s="81"/>
    </row>
    <row r="930" spans="3:5">
      <c r="C930" s="80"/>
      <c r="D930" s="81"/>
      <c r="E930" s="81"/>
    </row>
    <row r="931" spans="3:5">
      <c r="C931" s="80"/>
      <c r="D931" s="81"/>
      <c r="E931" s="81"/>
    </row>
    <row r="932" spans="3:5">
      <c r="C932" s="80"/>
      <c r="D932" s="81"/>
      <c r="E932" s="81"/>
    </row>
    <row r="933" spans="3:5">
      <c r="C933" s="80"/>
      <c r="D933" s="81"/>
      <c r="E933" s="81"/>
    </row>
    <row r="934" spans="3:5">
      <c r="C934" s="80"/>
      <c r="D934" s="81"/>
      <c r="E934" s="81"/>
    </row>
    <row r="935" spans="3:5">
      <c r="C935" s="80"/>
      <c r="D935" s="81"/>
      <c r="E935" s="81"/>
    </row>
    <row r="936" spans="3:5">
      <c r="C936" s="80"/>
      <c r="D936" s="81"/>
      <c r="E936" s="81"/>
    </row>
    <row r="937" spans="3:5">
      <c r="C937" s="80"/>
      <c r="D937" s="81"/>
      <c r="E937" s="81"/>
    </row>
    <row r="938" spans="3:5">
      <c r="C938" s="80"/>
      <c r="D938" s="81"/>
      <c r="E938" s="81"/>
    </row>
    <row r="939" spans="3:5">
      <c r="C939" s="80"/>
      <c r="D939" s="81"/>
      <c r="E939" s="81"/>
    </row>
    <row r="940" spans="3:5">
      <c r="C940" s="80"/>
      <c r="D940" s="81"/>
      <c r="E940" s="81"/>
    </row>
    <row r="941" spans="3:5">
      <c r="C941" s="80"/>
      <c r="D941" s="81"/>
      <c r="E941" s="81"/>
    </row>
    <row r="942" spans="3:5">
      <c r="C942" s="80"/>
      <c r="D942" s="81"/>
      <c r="E942" s="81"/>
    </row>
    <row r="943" spans="3:5">
      <c r="C943" s="80"/>
      <c r="D943" s="81"/>
      <c r="E943" s="81"/>
    </row>
    <row r="944" spans="3:5">
      <c r="C944" s="80"/>
      <c r="D944" s="81"/>
      <c r="E944" s="81"/>
    </row>
    <row r="945" spans="3:5">
      <c r="C945" s="80"/>
      <c r="D945" s="81"/>
      <c r="E945" s="81"/>
    </row>
    <row r="946" spans="3:5">
      <c r="C946" s="80"/>
      <c r="D946" s="81"/>
      <c r="E946" s="81"/>
    </row>
    <row r="947" spans="3:5">
      <c r="C947" s="80"/>
      <c r="D947" s="81"/>
      <c r="E947" s="81"/>
    </row>
    <row r="948" spans="3:5">
      <c r="C948" s="80"/>
      <c r="D948" s="81"/>
      <c r="E948" s="81"/>
    </row>
    <row r="949" spans="3:5">
      <c r="C949" s="80"/>
      <c r="D949" s="81"/>
      <c r="E949" s="81"/>
    </row>
    <row r="950" spans="3:5">
      <c r="C950" s="80"/>
      <c r="D950" s="81"/>
      <c r="E950" s="81"/>
    </row>
    <row r="951" spans="3:5">
      <c r="C951" s="80"/>
      <c r="D951" s="81"/>
      <c r="E951" s="81"/>
    </row>
    <row r="952" spans="3:5">
      <c r="C952" s="80"/>
      <c r="D952" s="81"/>
      <c r="E952" s="81"/>
    </row>
    <row r="953" spans="3:5">
      <c r="C953" s="80"/>
      <c r="D953" s="81"/>
      <c r="E953" s="81"/>
    </row>
    <row r="954" spans="3:5">
      <c r="C954" s="80"/>
      <c r="D954" s="81"/>
      <c r="E954" s="81"/>
    </row>
    <row r="955" spans="3:5">
      <c r="C955" s="80"/>
      <c r="D955" s="81"/>
      <c r="E955" s="81"/>
    </row>
    <row r="956" spans="3:5">
      <c r="C956" s="80"/>
      <c r="D956" s="81"/>
      <c r="E956" s="81"/>
    </row>
    <row r="957" spans="3:5">
      <c r="C957" s="80"/>
      <c r="D957" s="81"/>
      <c r="E957" s="81"/>
    </row>
    <row r="958" spans="3:5">
      <c r="C958" s="80"/>
      <c r="D958" s="81"/>
      <c r="E958" s="81"/>
    </row>
    <row r="959" spans="3:5">
      <c r="C959" s="80"/>
      <c r="D959" s="81"/>
      <c r="E959" s="81"/>
    </row>
    <row r="960" spans="3:5">
      <c r="C960" s="80"/>
      <c r="D960" s="81"/>
      <c r="E960" s="81"/>
    </row>
    <row r="961" spans="3:5">
      <c r="C961" s="80"/>
      <c r="D961" s="81"/>
      <c r="E961" s="81"/>
    </row>
    <row r="962" spans="3:5">
      <c r="C962" s="80"/>
      <c r="D962" s="81"/>
      <c r="E962" s="81"/>
    </row>
    <row r="963" spans="3:5">
      <c r="C963" s="80"/>
      <c r="D963" s="81"/>
      <c r="E963" s="81"/>
    </row>
    <row r="964" spans="3:5">
      <c r="C964" s="80"/>
      <c r="D964" s="81"/>
      <c r="E964" s="81"/>
    </row>
    <row r="965" spans="3:5">
      <c r="C965" s="80"/>
      <c r="D965" s="81"/>
      <c r="E965" s="81"/>
    </row>
    <row r="966" spans="3:5">
      <c r="C966" s="80"/>
      <c r="D966" s="81"/>
      <c r="E966" s="81"/>
    </row>
    <row r="967" spans="3:5">
      <c r="C967" s="80"/>
      <c r="D967" s="81"/>
      <c r="E967" s="81"/>
    </row>
    <row r="968" spans="3:5">
      <c r="C968" s="80"/>
      <c r="D968" s="81"/>
      <c r="E968" s="81"/>
    </row>
    <row r="969" spans="3:5">
      <c r="C969" s="80"/>
      <c r="D969" s="81"/>
      <c r="E969" s="81"/>
    </row>
    <row r="970" spans="3:5">
      <c r="C970" s="80"/>
      <c r="D970" s="81"/>
      <c r="E970" s="81"/>
    </row>
    <row r="971" spans="3:5">
      <c r="C971" s="80"/>
      <c r="D971" s="81"/>
      <c r="E971" s="81"/>
    </row>
    <row r="972" spans="3:5">
      <c r="C972" s="80"/>
      <c r="D972" s="81"/>
      <c r="E972" s="81"/>
    </row>
    <row r="973" spans="3:5">
      <c r="C973" s="80"/>
      <c r="D973" s="81"/>
      <c r="E973" s="81"/>
    </row>
    <row r="974" spans="3:5">
      <c r="C974" s="80"/>
      <c r="D974" s="81"/>
      <c r="E974" s="81"/>
    </row>
    <row r="975" spans="3:5">
      <c r="C975" s="80"/>
      <c r="D975" s="81"/>
      <c r="E975" s="81"/>
    </row>
    <row r="976" spans="3:5">
      <c r="C976" s="80"/>
      <c r="D976" s="81"/>
      <c r="E976" s="81"/>
    </row>
    <row r="977" spans="3:5">
      <c r="C977" s="80"/>
      <c r="D977" s="81"/>
      <c r="E977" s="81"/>
    </row>
    <row r="978" spans="3:5">
      <c r="C978" s="80"/>
      <c r="D978" s="81"/>
      <c r="E978" s="81"/>
    </row>
    <row r="979" spans="3:5">
      <c r="C979" s="80"/>
      <c r="D979" s="81"/>
      <c r="E979" s="81"/>
    </row>
    <row r="980" spans="3:5">
      <c r="C980" s="80"/>
      <c r="D980" s="81"/>
      <c r="E980" s="81"/>
    </row>
    <row r="981" spans="3:5">
      <c r="C981" s="80"/>
      <c r="D981" s="81"/>
      <c r="E981" s="81"/>
    </row>
    <row r="982" spans="3:5">
      <c r="C982" s="80"/>
      <c r="D982" s="81"/>
      <c r="E982" s="81"/>
    </row>
    <row r="983" spans="3:5">
      <c r="C983" s="80"/>
      <c r="D983" s="81"/>
      <c r="E983" s="81"/>
    </row>
    <row r="984" spans="3:5">
      <c r="C984" s="80"/>
      <c r="D984" s="81"/>
      <c r="E984" s="81"/>
    </row>
    <row r="985" spans="3:5">
      <c r="C985" s="80"/>
      <c r="D985" s="81"/>
      <c r="E985" s="81"/>
    </row>
    <row r="986" spans="3:5">
      <c r="C986" s="80"/>
      <c r="D986" s="81"/>
      <c r="E986" s="81"/>
    </row>
    <row r="987" spans="3:5">
      <c r="C987" s="80"/>
      <c r="D987" s="81"/>
      <c r="E987" s="81"/>
    </row>
    <row r="988" spans="3:5">
      <c r="C988" s="80"/>
      <c r="D988" s="81"/>
      <c r="E988" s="81"/>
    </row>
    <row r="989" spans="3:5">
      <c r="C989" s="80"/>
      <c r="D989" s="81"/>
      <c r="E989" s="81"/>
    </row>
    <row r="990" spans="3:5">
      <c r="C990" s="80"/>
      <c r="D990" s="81"/>
      <c r="E990" s="81"/>
    </row>
    <row r="991" spans="3:5">
      <c r="C991" s="80"/>
      <c r="D991" s="81"/>
      <c r="E991" s="81"/>
    </row>
    <row r="992" spans="3:5">
      <c r="C992" s="80"/>
      <c r="D992" s="81"/>
      <c r="E992" s="81"/>
    </row>
    <row r="993" spans="3:5">
      <c r="C993" s="80"/>
      <c r="D993" s="81"/>
      <c r="E993" s="81"/>
    </row>
    <row r="994" spans="3:5">
      <c r="C994" s="80"/>
      <c r="D994" s="81"/>
      <c r="E994" s="81"/>
    </row>
    <row r="995" spans="3:5">
      <c r="C995" s="80"/>
      <c r="D995" s="81"/>
      <c r="E995" s="81"/>
    </row>
    <row r="996" spans="3:5">
      <c r="C996" s="80"/>
      <c r="D996" s="81"/>
      <c r="E996" s="81"/>
    </row>
    <row r="997" spans="3:5">
      <c r="C997" s="80"/>
      <c r="D997" s="81"/>
      <c r="E997" s="81"/>
    </row>
    <row r="998" spans="3:5">
      <c r="C998" s="80"/>
      <c r="D998" s="81"/>
      <c r="E998" s="81"/>
    </row>
    <row r="999" spans="3:5">
      <c r="C999" s="80"/>
      <c r="D999" s="81"/>
      <c r="E999" s="81"/>
    </row>
    <row r="1000" spans="3:5">
      <c r="C1000" s="80"/>
      <c r="D1000" s="81"/>
      <c r="E1000" s="81"/>
    </row>
    <row r="1001" spans="3:5">
      <c r="C1001" s="80"/>
      <c r="D1001" s="81"/>
      <c r="E1001" s="81"/>
    </row>
    <row r="1002" spans="3:5">
      <c r="C1002" s="80"/>
      <c r="D1002" s="81"/>
      <c r="E1002" s="81"/>
    </row>
    <row r="1003" spans="3:5">
      <c r="C1003" s="80"/>
      <c r="D1003" s="81"/>
      <c r="E1003" s="81"/>
    </row>
    <row r="1004" spans="3:5">
      <c r="C1004" s="80"/>
      <c r="D1004" s="81"/>
      <c r="E1004" s="81"/>
    </row>
    <row r="1005" spans="3:5">
      <c r="C1005" s="80"/>
      <c r="D1005" s="81"/>
      <c r="E1005" s="81"/>
    </row>
    <row r="1006" spans="3:5">
      <c r="C1006" s="80"/>
      <c r="D1006" s="81"/>
      <c r="E1006" s="81"/>
    </row>
    <row r="1007" spans="3:5">
      <c r="C1007" s="80"/>
      <c r="D1007" s="81"/>
      <c r="E1007" s="81"/>
    </row>
    <row r="1008" spans="3:5">
      <c r="C1008" s="80"/>
      <c r="D1008" s="81"/>
      <c r="E1008" s="81"/>
    </row>
    <row r="1009" spans="3:5">
      <c r="C1009" s="80"/>
      <c r="D1009" s="81"/>
      <c r="E1009" s="81"/>
    </row>
    <row r="1010" spans="3:5">
      <c r="C1010" s="80"/>
      <c r="D1010" s="81"/>
      <c r="E1010" s="81"/>
    </row>
    <row r="1011" spans="3:5">
      <c r="C1011" s="80"/>
      <c r="D1011" s="81"/>
      <c r="E1011" s="81"/>
    </row>
    <row r="1012" spans="3:5">
      <c r="C1012" s="80"/>
      <c r="D1012" s="81"/>
      <c r="E1012" s="81"/>
    </row>
    <row r="1013" spans="3:5">
      <c r="C1013" s="80"/>
      <c r="D1013" s="81"/>
      <c r="E1013" s="81"/>
    </row>
    <row r="1014" spans="3:5">
      <c r="C1014" s="80"/>
      <c r="D1014" s="81"/>
      <c r="E1014" s="81"/>
    </row>
    <row r="1015" spans="3:5">
      <c r="C1015" s="80"/>
      <c r="D1015" s="81"/>
      <c r="E1015" s="81"/>
    </row>
    <row r="1016" spans="3:5">
      <c r="C1016" s="80"/>
      <c r="D1016" s="81"/>
      <c r="E1016" s="81"/>
    </row>
    <row r="1017" spans="3:5">
      <c r="C1017" s="80"/>
      <c r="D1017" s="81"/>
      <c r="E1017" s="81"/>
    </row>
    <row r="1018" spans="3:5">
      <c r="C1018" s="80"/>
      <c r="D1018" s="81"/>
      <c r="E1018" s="81"/>
    </row>
    <row r="1019" spans="3:5">
      <c r="C1019" s="80"/>
      <c r="D1019" s="81"/>
      <c r="E1019" s="81"/>
    </row>
    <row r="1020" spans="3:5">
      <c r="C1020" s="80"/>
      <c r="D1020" s="81"/>
      <c r="E1020" s="81"/>
    </row>
    <row r="1021" spans="3:5">
      <c r="C1021" s="80"/>
      <c r="D1021" s="81"/>
      <c r="E1021" s="81"/>
    </row>
    <row r="1022" spans="3:5">
      <c r="C1022" s="80"/>
      <c r="D1022" s="81"/>
      <c r="E1022" s="81"/>
    </row>
    <row r="1023" spans="3:5">
      <c r="C1023" s="80"/>
      <c r="D1023" s="81"/>
      <c r="E1023" s="81"/>
    </row>
    <row r="1024" spans="3:5">
      <c r="C1024" s="80"/>
      <c r="D1024" s="81"/>
      <c r="E1024" s="81"/>
    </row>
    <row r="1025" spans="3:5">
      <c r="C1025" s="80"/>
      <c r="D1025" s="81"/>
      <c r="E1025" s="81"/>
    </row>
    <row r="1026" spans="3:5">
      <c r="C1026" s="80"/>
      <c r="D1026" s="81"/>
      <c r="E1026" s="81"/>
    </row>
    <row r="1027" spans="3:5">
      <c r="C1027" s="80"/>
      <c r="D1027" s="81"/>
      <c r="E1027" s="81"/>
    </row>
    <row r="1028" spans="3:5">
      <c r="C1028" s="80"/>
      <c r="D1028" s="81"/>
      <c r="E1028" s="81"/>
    </row>
    <row r="1029" spans="3:5">
      <c r="C1029" s="80"/>
      <c r="D1029" s="81"/>
      <c r="E1029" s="81"/>
    </row>
    <row r="1030" spans="3:5">
      <c r="C1030" s="80"/>
      <c r="D1030" s="81"/>
      <c r="E1030" s="81"/>
    </row>
    <row r="1031" spans="3:5">
      <c r="C1031" s="80"/>
      <c r="D1031" s="81"/>
      <c r="E1031" s="81"/>
    </row>
    <row r="1032" spans="3:5">
      <c r="C1032" s="80"/>
      <c r="D1032" s="81"/>
      <c r="E1032" s="81"/>
    </row>
    <row r="1033" spans="3:5">
      <c r="C1033" s="80"/>
      <c r="D1033" s="81"/>
      <c r="E1033" s="81"/>
    </row>
    <row r="1034" spans="3:5">
      <c r="C1034" s="80"/>
      <c r="D1034" s="81"/>
      <c r="E1034" s="81"/>
    </row>
    <row r="1035" spans="3:5">
      <c r="C1035" s="80"/>
      <c r="D1035" s="81"/>
      <c r="E1035" s="81"/>
    </row>
    <row r="1036" spans="3:5">
      <c r="C1036" s="80"/>
      <c r="D1036" s="81"/>
      <c r="E1036" s="81"/>
    </row>
    <row r="1037" spans="3:5">
      <c r="C1037" s="80"/>
      <c r="D1037" s="81"/>
      <c r="E1037" s="81"/>
    </row>
    <row r="1038" spans="3:5">
      <c r="C1038" s="80"/>
      <c r="D1038" s="81"/>
      <c r="E1038" s="81"/>
    </row>
    <row r="1039" spans="3:5">
      <c r="C1039" s="80"/>
      <c r="D1039" s="81"/>
      <c r="E1039" s="81"/>
    </row>
    <row r="1040" spans="3:5">
      <c r="C1040" s="80"/>
      <c r="D1040" s="81"/>
      <c r="E1040" s="81"/>
    </row>
    <row r="1041" spans="3:5">
      <c r="C1041" s="80"/>
      <c r="D1041" s="81"/>
      <c r="E1041" s="81"/>
    </row>
    <row r="1042" spans="3:5">
      <c r="C1042" s="80"/>
      <c r="D1042" s="81"/>
      <c r="E1042" s="81"/>
    </row>
    <row r="1043" spans="3:5">
      <c r="C1043" s="80"/>
      <c r="D1043" s="81"/>
      <c r="E1043" s="81"/>
    </row>
    <row r="1044" spans="3:5">
      <c r="C1044" s="80"/>
      <c r="D1044" s="81"/>
      <c r="E1044" s="81"/>
    </row>
    <row r="1045" spans="3:5">
      <c r="C1045" s="80"/>
      <c r="D1045" s="81"/>
      <c r="E1045" s="81"/>
    </row>
    <row r="1046" spans="3:5">
      <c r="C1046" s="80"/>
      <c r="D1046" s="81"/>
      <c r="E1046" s="81"/>
    </row>
    <row r="1047" spans="3:5">
      <c r="C1047" s="80"/>
      <c r="D1047" s="81"/>
      <c r="E1047" s="81"/>
    </row>
    <row r="1048" spans="3:5">
      <c r="C1048" s="80"/>
      <c r="D1048" s="81"/>
      <c r="E1048" s="81"/>
    </row>
    <row r="1049" spans="3:5">
      <c r="C1049" s="80"/>
      <c r="D1049" s="81"/>
      <c r="E1049" s="81"/>
    </row>
    <row r="1050" spans="3:5">
      <c r="C1050" s="80"/>
      <c r="D1050" s="81"/>
      <c r="E1050" s="81"/>
    </row>
    <row r="1051" spans="3:5">
      <c r="C1051" s="80"/>
      <c r="D1051" s="81"/>
      <c r="E1051" s="81"/>
    </row>
    <row r="1052" spans="3:5">
      <c r="C1052" s="80"/>
      <c r="D1052" s="81"/>
      <c r="E1052" s="81"/>
    </row>
    <row r="1053" spans="3:5">
      <c r="C1053" s="80"/>
      <c r="D1053" s="81"/>
      <c r="E1053" s="81"/>
    </row>
    <row r="1054" spans="3:5">
      <c r="C1054" s="80"/>
      <c r="D1054" s="81"/>
      <c r="E1054" s="81"/>
    </row>
    <row r="1055" spans="3:5">
      <c r="C1055" s="80"/>
      <c r="D1055" s="81"/>
      <c r="E1055" s="81"/>
    </row>
    <row r="1056" spans="3:5">
      <c r="C1056" s="80"/>
      <c r="D1056" s="81"/>
      <c r="E1056" s="81"/>
    </row>
    <row r="1057" spans="3:5">
      <c r="C1057" s="80"/>
      <c r="D1057" s="81"/>
      <c r="E1057" s="81"/>
    </row>
    <row r="1058" spans="3:5">
      <c r="C1058" s="80"/>
      <c r="D1058" s="81"/>
      <c r="E1058" s="81"/>
    </row>
    <row r="1059" spans="3:5">
      <c r="C1059" s="80"/>
      <c r="D1059" s="81"/>
      <c r="E1059" s="81"/>
    </row>
    <row r="1060" spans="3:5">
      <c r="C1060" s="80"/>
      <c r="D1060" s="81"/>
      <c r="E1060" s="81"/>
    </row>
    <row r="1061" spans="3:5">
      <c r="C1061" s="80"/>
      <c r="D1061" s="81"/>
      <c r="E1061" s="81"/>
    </row>
    <row r="1062" spans="3:5">
      <c r="C1062" s="80"/>
      <c r="D1062" s="81"/>
      <c r="E1062" s="81"/>
    </row>
    <row r="1063" spans="3:5">
      <c r="C1063" s="80"/>
      <c r="D1063" s="81"/>
      <c r="E1063" s="81"/>
    </row>
    <row r="1064" spans="3:5">
      <c r="C1064" s="80"/>
      <c r="D1064" s="81"/>
      <c r="E1064" s="81"/>
    </row>
    <row r="1065" spans="3:5">
      <c r="C1065" s="80"/>
      <c r="D1065" s="81"/>
      <c r="E1065" s="81"/>
    </row>
    <row r="1066" spans="3:5">
      <c r="C1066" s="80"/>
      <c r="D1066" s="81"/>
      <c r="E1066" s="81"/>
    </row>
    <row r="1067" spans="3:5">
      <c r="C1067" s="80"/>
      <c r="D1067" s="81"/>
      <c r="E1067" s="81"/>
    </row>
    <row r="1068" spans="3:5">
      <c r="C1068" s="80"/>
      <c r="D1068" s="81"/>
      <c r="E1068" s="81"/>
    </row>
    <row r="1069" spans="3:5">
      <c r="C1069" s="80"/>
      <c r="D1069" s="81"/>
      <c r="E1069" s="81"/>
    </row>
    <row r="1070" spans="3:5">
      <c r="C1070" s="80"/>
      <c r="D1070" s="81"/>
      <c r="E1070" s="81"/>
    </row>
    <row r="1071" spans="3:5">
      <c r="C1071" s="80"/>
      <c r="D1071" s="81"/>
      <c r="E1071" s="81"/>
    </row>
    <row r="1072" spans="3:5">
      <c r="C1072" s="80"/>
      <c r="D1072" s="81"/>
      <c r="E1072" s="81"/>
    </row>
    <row r="1073" spans="3:5">
      <c r="C1073" s="80"/>
      <c r="D1073" s="81"/>
      <c r="E1073" s="81"/>
    </row>
    <row r="1074" spans="3:5">
      <c r="C1074" s="80"/>
      <c r="D1074" s="81"/>
      <c r="E1074" s="81"/>
    </row>
    <row r="1075" spans="3:5">
      <c r="C1075" s="80"/>
      <c r="D1075" s="81"/>
      <c r="E1075" s="81"/>
    </row>
    <row r="1076" spans="3:5">
      <c r="C1076" s="80"/>
      <c r="D1076" s="81"/>
      <c r="E1076" s="81"/>
    </row>
    <row r="1077" spans="3:5">
      <c r="C1077" s="80"/>
      <c r="D1077" s="81"/>
      <c r="E1077" s="81"/>
    </row>
    <row r="1078" spans="3:5">
      <c r="C1078" s="80"/>
      <c r="D1078" s="81"/>
      <c r="E1078" s="81"/>
    </row>
    <row r="1079" spans="3:5">
      <c r="C1079" s="80"/>
      <c r="D1079" s="81"/>
      <c r="E1079" s="81"/>
    </row>
    <row r="1080" spans="3:5">
      <c r="C1080" s="80"/>
      <c r="D1080" s="81"/>
      <c r="E1080" s="81"/>
    </row>
    <row r="1081" spans="3:5">
      <c r="C1081" s="80"/>
      <c r="D1081" s="81"/>
      <c r="E1081" s="81"/>
    </row>
    <row r="1082" spans="3:5">
      <c r="C1082" s="80"/>
      <c r="D1082" s="81"/>
      <c r="E1082" s="81"/>
    </row>
    <row r="1083" spans="3:5">
      <c r="C1083" s="80"/>
      <c r="D1083" s="81"/>
      <c r="E1083" s="81"/>
    </row>
    <row r="1084" spans="3:5">
      <c r="C1084" s="80"/>
      <c r="D1084" s="81"/>
      <c r="E1084" s="81"/>
    </row>
    <row r="1085" spans="3:5">
      <c r="C1085" s="80"/>
      <c r="D1085" s="81"/>
      <c r="E1085" s="81"/>
    </row>
    <row r="1086" spans="3:5">
      <c r="C1086" s="80"/>
      <c r="D1086" s="81"/>
      <c r="E1086" s="81"/>
    </row>
    <row r="1087" spans="3:5">
      <c r="C1087" s="80"/>
      <c r="D1087" s="81"/>
      <c r="E1087" s="81"/>
    </row>
    <row r="1088" spans="3:5">
      <c r="C1088" s="80"/>
      <c r="D1088" s="81"/>
      <c r="E1088" s="81"/>
    </row>
    <row r="1089" spans="3:5">
      <c r="C1089" s="80"/>
      <c r="D1089" s="81"/>
      <c r="E1089" s="81"/>
    </row>
    <row r="1090" spans="3:5">
      <c r="C1090" s="80"/>
      <c r="D1090" s="81"/>
      <c r="E1090" s="81"/>
    </row>
    <row r="1091" spans="3:5">
      <c r="C1091" s="80"/>
      <c r="D1091" s="81"/>
      <c r="E1091" s="81"/>
    </row>
    <row r="1092" spans="3:5">
      <c r="C1092" s="80"/>
      <c r="D1092" s="81"/>
      <c r="E1092" s="81"/>
    </row>
    <row r="1093" spans="3:5">
      <c r="C1093" s="80"/>
      <c r="D1093" s="81"/>
      <c r="E1093" s="81"/>
    </row>
    <row r="1094" spans="3:5">
      <c r="C1094" s="80"/>
      <c r="D1094" s="81"/>
      <c r="E1094" s="81"/>
    </row>
    <row r="1095" spans="3:5">
      <c r="C1095" s="80"/>
      <c r="D1095" s="81"/>
      <c r="E1095" s="81"/>
    </row>
    <row r="1096" spans="3:5">
      <c r="C1096" s="80"/>
      <c r="D1096" s="81"/>
      <c r="E1096" s="81"/>
    </row>
    <row r="1097" spans="3:5">
      <c r="C1097" s="80"/>
      <c r="D1097" s="81"/>
      <c r="E1097" s="81"/>
    </row>
    <row r="1098" spans="3:5">
      <c r="C1098" s="80"/>
      <c r="D1098" s="81"/>
      <c r="E1098" s="81"/>
    </row>
    <row r="1099" spans="3:5">
      <c r="C1099" s="80"/>
      <c r="D1099" s="81"/>
      <c r="E1099" s="81"/>
    </row>
    <row r="1100" spans="3:5">
      <c r="C1100" s="80"/>
      <c r="D1100" s="81"/>
      <c r="E1100" s="81"/>
    </row>
    <row r="1101" spans="3:5">
      <c r="C1101" s="80"/>
      <c r="D1101" s="81"/>
      <c r="E1101" s="81"/>
    </row>
    <row r="1102" spans="3:5">
      <c r="C1102" s="80"/>
      <c r="D1102" s="81"/>
      <c r="E1102" s="81"/>
    </row>
    <row r="1103" spans="3:5">
      <c r="C1103" s="80"/>
      <c r="D1103" s="81"/>
      <c r="E1103" s="81"/>
    </row>
    <row r="1104" spans="3:5">
      <c r="C1104" s="80"/>
      <c r="D1104" s="81"/>
      <c r="E1104" s="81"/>
    </row>
    <row r="1105" spans="3:5">
      <c r="C1105" s="80"/>
      <c r="D1105" s="81"/>
      <c r="E1105" s="81"/>
    </row>
    <row r="1106" spans="3:5">
      <c r="C1106" s="80"/>
      <c r="D1106" s="81"/>
      <c r="E1106" s="81"/>
    </row>
    <row r="1107" spans="3:5">
      <c r="C1107" s="80"/>
      <c r="D1107" s="81"/>
      <c r="E1107" s="81"/>
    </row>
    <row r="1108" spans="3:5">
      <c r="C1108" s="80"/>
      <c r="D1108" s="81"/>
      <c r="E1108" s="81"/>
    </row>
    <row r="1109" spans="3:5">
      <c r="C1109" s="80"/>
      <c r="D1109" s="81"/>
      <c r="E1109" s="81"/>
    </row>
    <row r="1110" spans="3:5">
      <c r="C1110" s="80"/>
      <c r="D1110" s="81"/>
      <c r="E1110" s="81"/>
    </row>
    <row r="1111" spans="3:5">
      <c r="C1111" s="80"/>
      <c r="D1111" s="81"/>
      <c r="E1111" s="81"/>
    </row>
    <row r="1112" spans="3:5">
      <c r="C1112" s="80"/>
      <c r="D1112" s="81"/>
      <c r="E1112" s="81"/>
    </row>
    <row r="1113" spans="3:5">
      <c r="C1113" s="80"/>
      <c r="D1113" s="81"/>
      <c r="E1113" s="81"/>
    </row>
    <row r="1114" spans="3:5">
      <c r="C1114" s="80"/>
      <c r="D1114" s="81"/>
      <c r="E1114" s="81"/>
    </row>
    <row r="1115" spans="3:5">
      <c r="C1115" s="80"/>
      <c r="D1115" s="81"/>
      <c r="E1115" s="81"/>
    </row>
    <row r="1116" spans="3:5">
      <c r="C1116" s="80"/>
      <c r="D1116" s="81"/>
      <c r="E1116" s="81"/>
    </row>
    <row r="1117" spans="3:5">
      <c r="C1117" s="80"/>
      <c r="D1117" s="81"/>
      <c r="E1117" s="81"/>
    </row>
    <row r="1118" spans="3:5">
      <c r="C1118" s="80"/>
      <c r="D1118" s="81"/>
      <c r="E1118" s="81"/>
    </row>
    <row r="1119" spans="3:5">
      <c r="C1119" s="80"/>
      <c r="D1119" s="81"/>
      <c r="E1119" s="81"/>
    </row>
    <row r="1120" spans="3:5">
      <c r="C1120" s="80"/>
      <c r="D1120" s="81"/>
      <c r="E1120" s="81"/>
    </row>
    <row r="1121" spans="3:5">
      <c r="C1121" s="80"/>
      <c r="D1121" s="81"/>
      <c r="E1121" s="81"/>
    </row>
    <row r="1122" spans="3:5">
      <c r="C1122" s="80"/>
      <c r="D1122" s="81"/>
      <c r="E1122" s="81"/>
    </row>
    <row r="1123" spans="3:5">
      <c r="C1123" s="80"/>
      <c r="D1123" s="81"/>
      <c r="E1123" s="81"/>
    </row>
    <row r="1124" spans="3:5">
      <c r="C1124" s="80"/>
      <c r="D1124" s="81"/>
      <c r="E1124" s="81"/>
    </row>
    <row r="1125" spans="3:5">
      <c r="C1125" s="80"/>
      <c r="D1125" s="81"/>
      <c r="E1125" s="81"/>
    </row>
    <row r="1126" spans="3:5">
      <c r="C1126" s="80"/>
      <c r="D1126" s="81"/>
      <c r="E1126" s="81"/>
    </row>
    <row r="1127" spans="3:5">
      <c r="C1127" s="80"/>
      <c r="D1127" s="81"/>
      <c r="E1127" s="81"/>
    </row>
    <row r="1128" spans="3:5">
      <c r="C1128" s="80"/>
      <c r="D1128" s="81"/>
      <c r="E1128" s="81"/>
    </row>
    <row r="1129" spans="3:5">
      <c r="C1129" s="80"/>
      <c r="D1129" s="81"/>
      <c r="E1129" s="81"/>
    </row>
    <row r="1130" spans="3:5">
      <c r="C1130" s="80"/>
      <c r="D1130" s="81"/>
      <c r="E1130" s="81"/>
    </row>
    <row r="1131" spans="3:5">
      <c r="C1131" s="80"/>
      <c r="D1131" s="81"/>
      <c r="E1131" s="81"/>
    </row>
    <row r="1132" spans="3:5">
      <c r="C1132" s="80"/>
      <c r="D1132" s="81"/>
      <c r="E1132" s="81"/>
    </row>
    <row r="1133" spans="3:5">
      <c r="C1133" s="80"/>
      <c r="D1133" s="81"/>
      <c r="E1133" s="81"/>
    </row>
    <row r="1134" spans="3:5">
      <c r="C1134" s="80"/>
      <c r="D1134" s="81"/>
      <c r="E1134" s="81"/>
    </row>
    <row r="1135" spans="3:5">
      <c r="C1135" s="80"/>
      <c r="D1135" s="81"/>
      <c r="E1135" s="81"/>
    </row>
    <row r="1136" spans="3:5">
      <c r="C1136" s="80"/>
      <c r="D1136" s="81"/>
      <c r="E1136" s="81"/>
    </row>
    <row r="1137" spans="3:5">
      <c r="C1137" s="80"/>
      <c r="D1137" s="81"/>
      <c r="E1137" s="81"/>
    </row>
    <row r="1138" spans="3:5">
      <c r="C1138" s="80"/>
      <c r="D1138" s="81"/>
      <c r="E1138" s="81"/>
    </row>
    <row r="1139" spans="3:5">
      <c r="C1139" s="80"/>
      <c r="D1139" s="81"/>
      <c r="E1139" s="81"/>
    </row>
    <row r="1140" spans="3:5">
      <c r="C1140" s="80"/>
      <c r="D1140" s="81"/>
      <c r="E1140" s="81"/>
    </row>
    <row r="1141" spans="3:5">
      <c r="C1141" s="80"/>
      <c r="D1141" s="81"/>
      <c r="E1141" s="81"/>
    </row>
    <row r="1142" spans="3:5">
      <c r="C1142" s="80"/>
      <c r="D1142" s="81"/>
      <c r="E1142" s="81"/>
    </row>
    <row r="1143" spans="3:5">
      <c r="C1143" s="80"/>
      <c r="D1143" s="81"/>
      <c r="E1143" s="81"/>
    </row>
    <row r="1144" spans="3:5">
      <c r="C1144" s="80"/>
      <c r="D1144" s="81"/>
      <c r="E1144" s="81"/>
    </row>
    <row r="1145" spans="3:5">
      <c r="C1145" s="80"/>
      <c r="D1145" s="81"/>
      <c r="E1145" s="81"/>
    </row>
    <row r="1146" spans="3:5">
      <c r="C1146" s="80"/>
      <c r="D1146" s="81"/>
      <c r="E1146" s="81"/>
    </row>
    <row r="1147" spans="3:5">
      <c r="C1147" s="80"/>
      <c r="D1147" s="81"/>
      <c r="E1147" s="81"/>
    </row>
    <row r="1148" spans="3:5">
      <c r="C1148" s="80"/>
      <c r="D1148" s="81"/>
      <c r="E1148" s="81"/>
    </row>
    <row r="1149" spans="3:5">
      <c r="C1149" s="80"/>
      <c r="D1149" s="81"/>
      <c r="E1149" s="81"/>
    </row>
    <row r="1150" spans="3:5">
      <c r="C1150" s="80"/>
      <c r="D1150" s="81"/>
      <c r="E1150" s="81"/>
    </row>
    <row r="1151" spans="3:5">
      <c r="C1151" s="80"/>
      <c r="D1151" s="81"/>
      <c r="E1151" s="81"/>
    </row>
    <row r="1152" spans="3:5">
      <c r="C1152" s="80"/>
      <c r="D1152" s="81"/>
      <c r="E1152" s="81"/>
    </row>
    <row r="1153" spans="3:5">
      <c r="C1153" s="80"/>
      <c r="D1153" s="81"/>
      <c r="E1153" s="81"/>
    </row>
    <row r="1154" spans="3:5">
      <c r="C1154" s="80"/>
      <c r="D1154" s="81"/>
      <c r="E1154" s="81"/>
    </row>
    <row r="1155" spans="3:5">
      <c r="C1155" s="80"/>
      <c r="D1155" s="81"/>
      <c r="E1155" s="81"/>
    </row>
    <row r="1156" spans="3:5">
      <c r="C1156" s="80"/>
      <c r="D1156" s="81"/>
      <c r="E1156" s="81"/>
    </row>
    <row r="1157" spans="3:5">
      <c r="C1157" s="80"/>
      <c r="D1157" s="81"/>
      <c r="E1157" s="81"/>
    </row>
    <row r="1158" spans="3:5">
      <c r="C1158" s="80"/>
      <c r="D1158" s="81"/>
      <c r="E1158" s="81"/>
    </row>
    <row r="1159" spans="3:5">
      <c r="C1159" s="80"/>
      <c r="D1159" s="81"/>
      <c r="E1159" s="81"/>
    </row>
    <row r="1160" spans="3:5">
      <c r="C1160" s="80"/>
      <c r="D1160" s="81"/>
      <c r="E1160" s="81"/>
    </row>
    <row r="1161" spans="3:5">
      <c r="C1161" s="80"/>
      <c r="D1161" s="81"/>
      <c r="E1161" s="81"/>
    </row>
    <row r="1162" spans="3:5">
      <c r="C1162" s="80"/>
      <c r="D1162" s="81"/>
      <c r="E1162" s="81"/>
    </row>
    <row r="1163" spans="3:5">
      <c r="C1163" s="80"/>
      <c r="D1163" s="81"/>
      <c r="E1163" s="81"/>
    </row>
    <row r="1164" spans="3:5">
      <c r="C1164" s="80"/>
      <c r="D1164" s="81"/>
      <c r="E1164" s="81"/>
    </row>
    <row r="1165" spans="3:5">
      <c r="C1165" s="80"/>
      <c r="D1165" s="81"/>
      <c r="E1165" s="81"/>
    </row>
    <row r="1166" spans="3:5">
      <c r="C1166" s="80"/>
      <c r="D1166" s="81"/>
      <c r="E1166" s="81"/>
    </row>
    <row r="1167" spans="3:5">
      <c r="C1167" s="80"/>
      <c r="D1167" s="81"/>
      <c r="E1167" s="81"/>
    </row>
    <row r="1168" spans="3:5">
      <c r="C1168" s="80"/>
      <c r="D1168" s="81"/>
      <c r="E1168" s="81"/>
    </row>
    <row r="1169" spans="3:5">
      <c r="C1169" s="80"/>
      <c r="D1169" s="81"/>
      <c r="E1169" s="81"/>
    </row>
    <row r="1170" spans="3:5">
      <c r="C1170" s="80"/>
      <c r="D1170" s="81"/>
      <c r="E1170" s="81"/>
    </row>
    <row r="1171" spans="3:5">
      <c r="C1171" s="80"/>
      <c r="D1171" s="81"/>
      <c r="E1171" s="81"/>
    </row>
    <row r="1172" spans="3:5">
      <c r="C1172" s="80"/>
      <c r="D1172" s="81"/>
      <c r="E1172" s="81"/>
    </row>
    <row r="1173" spans="3:5">
      <c r="C1173" s="80"/>
      <c r="D1173" s="81"/>
      <c r="E1173" s="81"/>
    </row>
    <row r="1174" spans="3:5">
      <c r="C1174" s="80"/>
      <c r="D1174" s="81"/>
      <c r="E1174" s="81"/>
    </row>
    <row r="1175" spans="3:5">
      <c r="C1175" s="80"/>
      <c r="D1175" s="81"/>
      <c r="E1175" s="81"/>
    </row>
    <row r="1176" spans="3:5">
      <c r="C1176" s="80"/>
      <c r="D1176" s="81"/>
      <c r="E1176" s="81"/>
    </row>
    <row r="1177" spans="3:5">
      <c r="C1177" s="80"/>
      <c r="D1177" s="81"/>
      <c r="E1177" s="81"/>
    </row>
    <row r="1178" spans="3:5">
      <c r="C1178" s="80"/>
      <c r="D1178" s="81"/>
      <c r="E1178" s="81"/>
    </row>
    <row r="1179" spans="3:5">
      <c r="C1179" s="80"/>
      <c r="D1179" s="81"/>
      <c r="E1179" s="81"/>
    </row>
    <row r="1180" spans="3:5">
      <c r="C1180" s="80"/>
      <c r="D1180" s="81"/>
      <c r="E1180" s="81"/>
    </row>
    <row r="1181" spans="3:5">
      <c r="C1181" s="80"/>
      <c r="D1181" s="81"/>
      <c r="E1181" s="81"/>
    </row>
    <row r="1182" spans="3:5">
      <c r="C1182" s="80"/>
      <c r="D1182" s="81"/>
      <c r="E1182" s="81"/>
    </row>
    <row r="1183" spans="3:5">
      <c r="C1183" s="80"/>
      <c r="D1183" s="81"/>
      <c r="E1183" s="81"/>
    </row>
    <row r="1184" spans="3:5">
      <c r="C1184" s="80"/>
      <c r="D1184" s="81"/>
      <c r="E1184" s="81"/>
    </row>
    <row r="1185" spans="3:5">
      <c r="C1185" s="80"/>
      <c r="D1185" s="81"/>
      <c r="E1185" s="81"/>
    </row>
    <row r="1186" spans="3:5">
      <c r="C1186" s="80"/>
      <c r="D1186" s="81"/>
      <c r="E1186" s="81"/>
    </row>
    <row r="1187" spans="3:5">
      <c r="C1187" s="80"/>
      <c r="D1187" s="81"/>
      <c r="E1187" s="81"/>
    </row>
    <row r="1188" spans="3:5">
      <c r="C1188" s="80"/>
      <c r="D1188" s="81"/>
      <c r="E1188" s="81"/>
    </row>
    <row r="1189" spans="3:5">
      <c r="C1189" s="80"/>
      <c r="D1189" s="81"/>
      <c r="E1189" s="81"/>
    </row>
    <row r="1190" spans="3:5">
      <c r="C1190" s="80"/>
      <c r="D1190" s="81"/>
      <c r="E1190" s="81"/>
    </row>
    <row r="1191" spans="3:5">
      <c r="C1191" s="80"/>
      <c r="D1191" s="81"/>
      <c r="E1191" s="81"/>
    </row>
    <row r="1192" spans="3:5">
      <c r="C1192" s="80"/>
      <c r="D1192" s="81"/>
      <c r="E1192" s="81"/>
    </row>
    <row r="1193" spans="3:5">
      <c r="C1193" s="80"/>
      <c r="D1193" s="81"/>
      <c r="E1193" s="81"/>
    </row>
    <row r="1194" spans="3:5">
      <c r="C1194" s="80"/>
      <c r="D1194" s="81"/>
      <c r="E1194" s="81"/>
    </row>
    <row r="1195" spans="3:5">
      <c r="C1195" s="80"/>
      <c r="D1195" s="81"/>
      <c r="E1195" s="81"/>
    </row>
    <row r="1196" spans="3:5">
      <c r="C1196" s="80"/>
      <c r="D1196" s="81"/>
      <c r="E1196" s="81"/>
    </row>
    <row r="1197" spans="3:5">
      <c r="C1197" s="80"/>
      <c r="D1197" s="81"/>
      <c r="E1197" s="81"/>
    </row>
    <row r="1198" spans="3:5">
      <c r="C1198" s="80"/>
      <c r="D1198" s="81"/>
      <c r="E1198" s="81"/>
    </row>
    <row r="1199" spans="3:5">
      <c r="C1199" s="80"/>
      <c r="D1199" s="81"/>
      <c r="E1199" s="81"/>
    </row>
    <row r="1200" spans="3:5">
      <c r="C1200" s="80"/>
      <c r="D1200" s="81"/>
      <c r="E1200" s="81"/>
    </row>
    <row r="1201" spans="3:5">
      <c r="C1201" s="80"/>
      <c r="D1201" s="81"/>
      <c r="E1201" s="81"/>
    </row>
    <row r="1202" spans="3:5">
      <c r="C1202" s="80"/>
      <c r="D1202" s="81"/>
      <c r="E1202" s="81"/>
    </row>
    <row r="1203" spans="3:5">
      <c r="C1203" s="80"/>
      <c r="D1203" s="81"/>
      <c r="E1203" s="81"/>
    </row>
    <row r="1204" spans="3:5">
      <c r="C1204" s="80"/>
      <c r="D1204" s="81"/>
      <c r="E1204" s="81"/>
    </row>
    <row r="1205" spans="3:5">
      <c r="C1205" s="80"/>
      <c r="D1205" s="81"/>
      <c r="E1205" s="81"/>
    </row>
    <row r="1206" spans="3:5">
      <c r="C1206" s="80"/>
      <c r="D1206" s="81"/>
      <c r="E1206" s="81"/>
    </row>
    <row r="1207" spans="3:5">
      <c r="C1207" s="80"/>
      <c r="D1207" s="81"/>
      <c r="E1207" s="81"/>
    </row>
    <row r="1208" spans="3:5">
      <c r="C1208" s="80"/>
      <c r="D1208" s="81"/>
      <c r="E1208" s="81"/>
    </row>
    <row r="1209" spans="3:5">
      <c r="C1209" s="80"/>
      <c r="D1209" s="81"/>
      <c r="E1209" s="81"/>
    </row>
    <row r="1210" spans="3:5">
      <c r="C1210" s="80"/>
      <c r="D1210" s="81"/>
      <c r="E1210" s="81"/>
    </row>
    <row r="1211" spans="3:5">
      <c r="C1211" s="80"/>
      <c r="D1211" s="81"/>
      <c r="E1211" s="81"/>
    </row>
    <row r="1212" spans="3:5">
      <c r="C1212" s="80"/>
      <c r="D1212" s="81"/>
      <c r="E1212" s="81"/>
    </row>
    <row r="1213" spans="3:5">
      <c r="C1213" s="80"/>
      <c r="D1213" s="81"/>
      <c r="E1213" s="81"/>
    </row>
    <row r="1214" spans="3:5">
      <c r="C1214" s="80"/>
      <c r="D1214" s="81"/>
      <c r="E1214" s="81"/>
    </row>
    <row r="1215" spans="3:5">
      <c r="C1215" s="80"/>
      <c r="D1215" s="81"/>
      <c r="E1215" s="81"/>
    </row>
    <row r="1216" spans="3:5">
      <c r="C1216" s="80"/>
      <c r="D1216" s="81"/>
      <c r="E1216" s="81"/>
    </row>
    <row r="1217" spans="3:5">
      <c r="C1217" s="80"/>
      <c r="D1217" s="81"/>
      <c r="E1217" s="81"/>
    </row>
    <row r="1218" spans="3:5">
      <c r="C1218" s="80"/>
      <c r="D1218" s="81"/>
      <c r="E1218" s="81"/>
    </row>
    <row r="1219" spans="3:5">
      <c r="C1219" s="80"/>
      <c r="D1219" s="81"/>
      <c r="E1219" s="81"/>
    </row>
    <row r="1220" spans="3:5">
      <c r="C1220" s="80"/>
      <c r="D1220" s="81"/>
      <c r="E1220" s="81"/>
    </row>
    <row r="1221" spans="3:5">
      <c r="C1221" s="80"/>
      <c r="D1221" s="81"/>
      <c r="E1221" s="81"/>
    </row>
    <row r="1222" spans="3:5">
      <c r="C1222" s="80"/>
      <c r="D1222" s="81"/>
      <c r="E1222" s="81"/>
    </row>
    <row r="1223" spans="3:5">
      <c r="C1223" s="80"/>
      <c r="D1223" s="81"/>
      <c r="E1223" s="81"/>
    </row>
    <row r="1224" spans="3:5">
      <c r="C1224" s="80"/>
      <c r="D1224" s="81"/>
      <c r="E1224" s="81"/>
    </row>
    <row r="1225" spans="3:5">
      <c r="C1225" s="80"/>
      <c r="D1225" s="81"/>
      <c r="E1225" s="81"/>
    </row>
    <row r="1226" spans="3:5">
      <c r="C1226" s="80"/>
      <c r="D1226" s="81"/>
      <c r="E1226" s="81"/>
    </row>
    <row r="1227" spans="3:5">
      <c r="C1227" s="80"/>
      <c r="D1227" s="81"/>
      <c r="E1227" s="81"/>
    </row>
    <row r="1228" spans="3:5">
      <c r="C1228" s="80"/>
      <c r="D1228" s="81"/>
      <c r="E1228" s="81"/>
    </row>
    <row r="1229" spans="3:5">
      <c r="C1229" s="80"/>
      <c r="D1229" s="81"/>
      <c r="E1229" s="81"/>
    </row>
    <row r="1230" spans="3:5">
      <c r="C1230" s="80"/>
      <c r="D1230" s="81"/>
      <c r="E1230" s="81"/>
    </row>
    <row r="1231" spans="3:5">
      <c r="C1231" s="80"/>
      <c r="D1231" s="81"/>
      <c r="E1231" s="81"/>
    </row>
    <row r="1232" spans="3:5">
      <c r="C1232" s="80"/>
      <c r="D1232" s="81"/>
      <c r="E1232" s="81"/>
    </row>
    <row r="1233" spans="3:5">
      <c r="C1233" s="80"/>
      <c r="D1233" s="81"/>
      <c r="E1233" s="81"/>
    </row>
    <row r="1234" spans="3:5">
      <c r="C1234" s="80"/>
      <c r="D1234" s="81"/>
      <c r="E1234" s="81"/>
    </row>
    <row r="1235" spans="3:5">
      <c r="C1235" s="80"/>
      <c r="D1235" s="81"/>
      <c r="E1235" s="81"/>
    </row>
    <row r="1236" spans="3:5">
      <c r="C1236" s="80"/>
      <c r="D1236" s="81"/>
      <c r="E1236" s="81"/>
    </row>
    <row r="1237" spans="3:5">
      <c r="C1237" s="80"/>
      <c r="D1237" s="81"/>
      <c r="E1237" s="81"/>
    </row>
    <row r="1238" spans="3:5">
      <c r="C1238" s="80"/>
      <c r="D1238" s="81"/>
      <c r="E1238" s="81"/>
    </row>
    <row r="1239" spans="3:5">
      <c r="C1239" s="80"/>
      <c r="D1239" s="81"/>
      <c r="E1239" s="81"/>
    </row>
    <row r="1240" spans="3:5">
      <c r="C1240" s="80"/>
      <c r="D1240" s="81"/>
      <c r="E1240" s="81"/>
    </row>
    <row r="1241" spans="3:5">
      <c r="C1241" s="80"/>
      <c r="D1241" s="81"/>
      <c r="E1241" s="81"/>
    </row>
    <row r="1242" spans="3:5">
      <c r="C1242" s="80"/>
      <c r="D1242" s="81"/>
      <c r="E1242" s="81"/>
    </row>
    <row r="1243" spans="3:5">
      <c r="C1243" s="80"/>
      <c r="D1243" s="81"/>
      <c r="E1243" s="81"/>
    </row>
    <row r="1244" spans="3:5">
      <c r="C1244" s="80"/>
      <c r="D1244" s="81"/>
      <c r="E1244" s="81"/>
    </row>
    <row r="1245" spans="3:5">
      <c r="C1245" s="80"/>
      <c r="D1245" s="81"/>
      <c r="E1245" s="81"/>
    </row>
    <row r="1246" spans="3:5">
      <c r="C1246" s="80"/>
      <c r="D1246" s="81"/>
      <c r="E1246" s="81"/>
    </row>
    <row r="1247" spans="3:5">
      <c r="C1247" s="80"/>
      <c r="D1247" s="81"/>
      <c r="E1247" s="81"/>
    </row>
    <row r="1248" spans="3:5">
      <c r="C1248" s="80"/>
      <c r="D1248" s="81"/>
      <c r="E1248" s="81"/>
    </row>
    <row r="1249" spans="3:5">
      <c r="C1249" s="80"/>
      <c r="D1249" s="81"/>
      <c r="E1249" s="81"/>
    </row>
    <row r="1250" spans="3:5">
      <c r="C1250" s="80"/>
      <c r="D1250" s="81"/>
      <c r="E1250" s="81"/>
    </row>
    <row r="1251" spans="3:5">
      <c r="C1251" s="80"/>
      <c r="D1251" s="81"/>
      <c r="E1251" s="81"/>
    </row>
    <row r="1252" spans="3:5">
      <c r="C1252" s="80"/>
      <c r="D1252" s="81"/>
      <c r="E1252" s="81"/>
    </row>
    <row r="1253" spans="3:5">
      <c r="C1253" s="80"/>
      <c r="D1253" s="81"/>
      <c r="E1253" s="81"/>
    </row>
    <row r="1254" spans="3:5">
      <c r="C1254" s="80"/>
      <c r="D1254" s="81"/>
      <c r="E1254" s="81"/>
    </row>
    <row r="1255" spans="3:5">
      <c r="C1255" s="80"/>
      <c r="D1255" s="81"/>
      <c r="E1255" s="81"/>
    </row>
    <row r="1256" spans="3:5">
      <c r="C1256" s="80"/>
      <c r="D1256" s="81"/>
      <c r="E1256" s="81"/>
    </row>
    <row r="1257" spans="3:5">
      <c r="C1257" s="80"/>
      <c r="D1257" s="81"/>
      <c r="E1257" s="81"/>
    </row>
    <row r="1258" spans="3:5">
      <c r="C1258" s="80"/>
      <c r="D1258" s="81"/>
      <c r="E1258" s="81"/>
    </row>
    <row r="1259" spans="3:5">
      <c r="C1259" s="80"/>
      <c r="D1259" s="81"/>
      <c r="E1259" s="81"/>
    </row>
    <row r="1260" spans="3:5">
      <c r="C1260" s="80"/>
      <c r="D1260" s="81"/>
      <c r="E1260" s="81"/>
    </row>
    <row r="1261" spans="3:5">
      <c r="C1261" s="80"/>
      <c r="D1261" s="81"/>
      <c r="E1261" s="81"/>
    </row>
    <row r="1262" spans="3:5">
      <c r="C1262" s="80"/>
      <c r="D1262" s="81"/>
      <c r="E1262" s="81"/>
    </row>
    <row r="1263" spans="3:5">
      <c r="C1263" s="80"/>
      <c r="D1263" s="81"/>
      <c r="E1263" s="81"/>
    </row>
    <row r="1264" spans="3:5">
      <c r="C1264" s="80"/>
      <c r="D1264" s="81"/>
      <c r="E1264" s="81"/>
    </row>
    <row r="1265" spans="3:5">
      <c r="C1265" s="80"/>
      <c r="D1265" s="81"/>
      <c r="E1265" s="81"/>
    </row>
    <row r="1266" spans="3:5">
      <c r="C1266" s="80"/>
      <c r="D1266" s="81"/>
      <c r="E1266" s="81"/>
    </row>
    <row r="1267" spans="3:5">
      <c r="C1267" s="80"/>
      <c r="D1267" s="81"/>
      <c r="E1267" s="81"/>
    </row>
    <row r="1268" spans="3:5">
      <c r="C1268" s="80"/>
      <c r="D1268" s="81"/>
      <c r="E1268" s="81"/>
    </row>
    <row r="1269" spans="3:5">
      <c r="C1269" s="80"/>
      <c r="D1269" s="81"/>
      <c r="E1269" s="81"/>
    </row>
    <row r="1270" spans="3:5">
      <c r="C1270" s="80"/>
      <c r="D1270" s="81"/>
      <c r="E1270" s="81"/>
    </row>
    <row r="1271" spans="3:5">
      <c r="C1271" s="80"/>
      <c r="D1271" s="81"/>
      <c r="E1271" s="81"/>
    </row>
    <row r="1272" spans="3:5">
      <c r="C1272" s="80"/>
      <c r="D1272" s="81"/>
      <c r="E1272" s="81"/>
    </row>
    <row r="1273" spans="3:5">
      <c r="C1273" s="80"/>
      <c r="D1273" s="81"/>
      <c r="E1273" s="81"/>
    </row>
    <row r="1274" spans="3:5">
      <c r="C1274" s="80"/>
      <c r="D1274" s="81"/>
      <c r="E1274" s="81"/>
    </row>
    <row r="1275" spans="3:5">
      <c r="C1275" s="80"/>
      <c r="D1275" s="81"/>
      <c r="E1275" s="81"/>
    </row>
    <row r="1276" spans="3:5">
      <c r="C1276" s="80"/>
      <c r="D1276" s="81"/>
      <c r="E1276" s="81"/>
    </row>
    <row r="1277" spans="3:5">
      <c r="C1277" s="80"/>
      <c r="D1277" s="81"/>
      <c r="E1277" s="81"/>
    </row>
    <row r="1278" spans="3:5">
      <c r="C1278" s="80"/>
      <c r="D1278" s="81"/>
      <c r="E1278" s="81"/>
    </row>
    <row r="1279" spans="3:5">
      <c r="C1279" s="80"/>
      <c r="D1279" s="81"/>
      <c r="E1279" s="81"/>
    </row>
    <row r="1280" spans="3:5">
      <c r="C1280" s="80"/>
      <c r="D1280" s="81"/>
      <c r="E1280" s="81"/>
    </row>
    <row r="1281" spans="3:5">
      <c r="C1281" s="80"/>
      <c r="D1281" s="81"/>
      <c r="E1281" s="81"/>
    </row>
    <row r="1282" spans="3:5">
      <c r="C1282" s="80"/>
      <c r="D1282" s="81"/>
      <c r="E1282" s="81"/>
    </row>
    <row r="1283" spans="3:5">
      <c r="C1283" s="80"/>
      <c r="D1283" s="81"/>
      <c r="E1283" s="81"/>
    </row>
    <row r="1284" spans="3:5">
      <c r="C1284" s="80"/>
      <c r="D1284" s="81"/>
      <c r="E1284" s="81"/>
    </row>
    <row r="1285" spans="3:5">
      <c r="C1285" s="80"/>
      <c r="D1285" s="81"/>
      <c r="E1285" s="81"/>
    </row>
    <row r="1286" spans="3:5">
      <c r="C1286" s="80"/>
      <c r="D1286" s="81"/>
      <c r="E1286" s="81"/>
    </row>
    <row r="1287" spans="3:5">
      <c r="C1287" s="80"/>
      <c r="D1287" s="81"/>
      <c r="E1287" s="81"/>
    </row>
    <row r="1288" spans="3:5">
      <c r="C1288" s="80"/>
      <c r="D1288" s="81"/>
      <c r="E1288" s="81"/>
    </row>
    <row r="1289" spans="3:5">
      <c r="C1289" s="80"/>
      <c r="D1289" s="81"/>
      <c r="E1289" s="81"/>
    </row>
    <row r="1290" spans="3:5">
      <c r="C1290" s="80"/>
      <c r="D1290" s="81"/>
      <c r="E1290" s="81"/>
    </row>
    <row r="1291" spans="3:5">
      <c r="C1291" s="80"/>
      <c r="D1291" s="81"/>
      <c r="E1291" s="81"/>
    </row>
    <row r="1292" spans="3:5">
      <c r="C1292" s="80"/>
      <c r="D1292" s="81"/>
      <c r="E1292" s="81"/>
    </row>
    <row r="1293" spans="3:5">
      <c r="C1293" s="80"/>
      <c r="D1293" s="81"/>
      <c r="E1293" s="81"/>
    </row>
    <row r="1294" spans="3:5">
      <c r="C1294" s="80"/>
      <c r="D1294" s="81"/>
      <c r="E1294" s="81"/>
    </row>
    <row r="1295" spans="3:5">
      <c r="C1295" s="80"/>
      <c r="D1295" s="81"/>
      <c r="E1295" s="81"/>
    </row>
    <row r="1296" spans="3:5">
      <c r="C1296" s="80"/>
      <c r="D1296" s="81"/>
      <c r="E1296" s="81"/>
    </row>
    <row r="1297" spans="3:5">
      <c r="C1297" s="80"/>
      <c r="D1297" s="81"/>
      <c r="E1297" s="81"/>
    </row>
    <row r="1298" spans="3:5">
      <c r="C1298" s="80"/>
      <c r="D1298" s="81"/>
      <c r="E1298" s="81"/>
    </row>
    <row r="1299" spans="3:5">
      <c r="C1299" s="80"/>
      <c r="D1299" s="81"/>
      <c r="E1299" s="81"/>
    </row>
    <row r="1300" spans="3:5">
      <c r="C1300" s="80"/>
      <c r="D1300" s="81"/>
      <c r="E1300" s="81"/>
    </row>
    <row r="1301" spans="3:5">
      <c r="C1301" s="80"/>
      <c r="D1301" s="81"/>
      <c r="E1301" s="81"/>
    </row>
    <row r="1302" spans="3:5">
      <c r="C1302" s="80"/>
      <c r="D1302" s="81"/>
      <c r="E1302" s="81"/>
    </row>
    <row r="1303" spans="3:5">
      <c r="C1303" s="80"/>
      <c r="D1303" s="81"/>
      <c r="E1303" s="81"/>
    </row>
    <row r="1304" spans="3:5">
      <c r="C1304" s="80"/>
      <c r="D1304" s="81"/>
      <c r="E1304" s="81"/>
    </row>
    <row r="1305" spans="3:5">
      <c r="C1305" s="80"/>
      <c r="D1305" s="81"/>
      <c r="E1305" s="81"/>
    </row>
    <row r="1306" spans="3:5">
      <c r="C1306" s="80"/>
      <c r="D1306" s="81"/>
      <c r="E1306" s="81"/>
    </row>
    <row r="1307" spans="3:5">
      <c r="C1307" s="80"/>
      <c r="D1307" s="81"/>
      <c r="E1307" s="81"/>
    </row>
    <row r="1308" spans="3:5">
      <c r="C1308" s="80"/>
      <c r="D1308" s="81"/>
      <c r="E1308" s="81"/>
    </row>
    <row r="1309" spans="3:5">
      <c r="C1309" s="80"/>
      <c r="D1309" s="81"/>
      <c r="E1309" s="81"/>
    </row>
    <row r="1310" spans="3:5">
      <c r="C1310" s="80"/>
      <c r="D1310" s="81"/>
      <c r="E1310" s="81"/>
    </row>
    <row r="1311" spans="3:5">
      <c r="C1311" s="80"/>
      <c r="D1311" s="81"/>
      <c r="E1311" s="81"/>
    </row>
    <row r="1312" spans="3:5">
      <c r="C1312" s="80"/>
      <c r="D1312" s="81"/>
      <c r="E1312" s="81"/>
    </row>
    <row r="1313" spans="3:5">
      <c r="C1313" s="80"/>
      <c r="D1313" s="81"/>
      <c r="E1313" s="81"/>
    </row>
    <row r="1314" spans="3:5">
      <c r="C1314" s="80"/>
      <c r="D1314" s="81"/>
      <c r="E1314" s="81"/>
    </row>
    <row r="1315" spans="3:5">
      <c r="C1315" s="80"/>
      <c r="D1315" s="81"/>
      <c r="E1315" s="81"/>
    </row>
    <row r="1316" spans="3:5">
      <c r="C1316" s="80"/>
      <c r="D1316" s="81"/>
      <c r="E1316" s="81"/>
    </row>
    <row r="1317" spans="3:5">
      <c r="C1317" s="80"/>
      <c r="D1317" s="81"/>
      <c r="E1317" s="81"/>
    </row>
    <row r="1318" spans="3:5">
      <c r="C1318" s="80"/>
      <c r="D1318" s="81"/>
      <c r="E1318" s="81"/>
    </row>
    <row r="1319" spans="3:5">
      <c r="C1319" s="80"/>
      <c r="D1319" s="81"/>
      <c r="E1319" s="81"/>
    </row>
    <row r="1320" spans="3:5">
      <c r="C1320" s="80"/>
      <c r="D1320" s="81"/>
      <c r="E1320" s="81"/>
    </row>
    <row r="1321" spans="3:5">
      <c r="C1321" s="80"/>
      <c r="D1321" s="81"/>
      <c r="E1321" s="81"/>
    </row>
    <row r="1322" spans="3:5">
      <c r="C1322" s="80"/>
      <c r="D1322" s="81"/>
      <c r="E1322" s="81"/>
    </row>
    <row r="1323" spans="3:5">
      <c r="C1323" s="80"/>
      <c r="D1323" s="81"/>
      <c r="E1323" s="81"/>
    </row>
    <row r="1324" spans="3:5">
      <c r="C1324" s="80"/>
      <c r="D1324" s="81"/>
      <c r="E1324" s="81"/>
    </row>
    <row r="1325" spans="3:5">
      <c r="C1325" s="80"/>
      <c r="D1325" s="81"/>
      <c r="E1325" s="81"/>
    </row>
    <row r="1326" spans="3:5">
      <c r="C1326" s="80"/>
      <c r="D1326" s="81"/>
      <c r="E1326" s="81"/>
    </row>
    <row r="1327" spans="3:5">
      <c r="C1327" s="80"/>
      <c r="D1327" s="81"/>
      <c r="E1327" s="81"/>
    </row>
    <row r="1328" spans="3:5">
      <c r="C1328" s="80"/>
      <c r="D1328" s="81"/>
      <c r="E1328" s="81"/>
    </row>
    <row r="1329" spans="3:5">
      <c r="C1329" s="80"/>
      <c r="D1329" s="81"/>
      <c r="E1329" s="81"/>
    </row>
    <row r="1330" spans="3:5">
      <c r="C1330" s="80"/>
      <c r="D1330" s="81"/>
      <c r="E1330" s="81"/>
    </row>
    <row r="1331" spans="3:5">
      <c r="C1331" s="80"/>
      <c r="D1331" s="81"/>
      <c r="E1331" s="81"/>
    </row>
    <row r="1332" spans="3:5">
      <c r="C1332" s="80"/>
      <c r="D1332" s="81"/>
      <c r="E1332" s="81"/>
    </row>
    <row r="1333" spans="3:5">
      <c r="C1333" s="80"/>
      <c r="D1333" s="81"/>
      <c r="E1333" s="81"/>
    </row>
    <row r="1334" spans="3:5">
      <c r="C1334" s="80"/>
      <c r="D1334" s="81"/>
      <c r="E1334" s="81"/>
    </row>
    <row r="1335" spans="3:5">
      <c r="C1335" s="80"/>
      <c r="D1335" s="81"/>
      <c r="E1335" s="81"/>
    </row>
    <row r="1336" spans="3:5">
      <c r="C1336" s="80"/>
      <c r="D1336" s="81"/>
      <c r="E1336" s="81"/>
    </row>
    <row r="1337" spans="3:5">
      <c r="C1337" s="80"/>
      <c r="D1337" s="81"/>
      <c r="E1337" s="81"/>
    </row>
    <row r="1338" spans="3:5">
      <c r="C1338" s="80"/>
      <c r="D1338" s="81"/>
      <c r="E1338" s="81"/>
    </row>
    <row r="1339" spans="3:5">
      <c r="C1339" s="80"/>
      <c r="D1339" s="81"/>
      <c r="E1339" s="81"/>
    </row>
    <row r="1340" spans="3:5">
      <c r="C1340" s="80"/>
      <c r="D1340" s="81"/>
      <c r="E1340" s="81"/>
    </row>
    <row r="1341" spans="3:5">
      <c r="C1341" s="80"/>
      <c r="D1341" s="81"/>
      <c r="E1341" s="81"/>
    </row>
    <row r="1342" spans="3:5">
      <c r="C1342" s="80"/>
      <c r="D1342" s="81"/>
      <c r="E1342" s="81"/>
    </row>
    <row r="1343" spans="3:5">
      <c r="C1343" s="80"/>
      <c r="D1343" s="81"/>
      <c r="E1343" s="81"/>
    </row>
    <row r="1344" spans="3:5">
      <c r="C1344" s="80"/>
      <c r="D1344" s="81"/>
      <c r="E1344" s="81"/>
    </row>
    <row r="1345" spans="3:5">
      <c r="C1345" s="80"/>
      <c r="D1345" s="81"/>
      <c r="E1345" s="81"/>
    </row>
    <row r="1346" spans="3:5">
      <c r="C1346" s="80"/>
      <c r="D1346" s="81"/>
      <c r="E1346" s="81"/>
    </row>
    <row r="1347" spans="3:5">
      <c r="C1347" s="80"/>
      <c r="D1347" s="81"/>
      <c r="E1347" s="81"/>
    </row>
    <row r="1348" spans="3:5">
      <c r="C1348" s="80"/>
      <c r="D1348" s="81"/>
      <c r="E1348" s="81"/>
    </row>
    <row r="1349" spans="3:5">
      <c r="C1349" s="80"/>
      <c r="D1349" s="81"/>
      <c r="E1349" s="81"/>
    </row>
    <row r="1350" spans="3:5">
      <c r="C1350" s="80"/>
      <c r="D1350" s="81"/>
      <c r="E1350" s="81"/>
    </row>
    <row r="1351" spans="3:5">
      <c r="C1351" s="80"/>
      <c r="D1351" s="81"/>
      <c r="E1351" s="81"/>
    </row>
    <row r="1352" spans="3:5">
      <c r="C1352" s="80"/>
      <c r="D1352" s="81"/>
      <c r="E1352" s="81"/>
    </row>
    <row r="1353" spans="3:5">
      <c r="C1353" s="80"/>
      <c r="D1353" s="81"/>
      <c r="E1353" s="81"/>
    </row>
    <row r="1354" spans="3:5">
      <c r="C1354" s="80"/>
      <c r="D1354" s="81"/>
      <c r="E1354" s="81"/>
    </row>
    <row r="1355" spans="3:5">
      <c r="C1355" s="80"/>
      <c r="D1355" s="81"/>
      <c r="E1355" s="81"/>
    </row>
    <row r="1356" spans="3:5">
      <c r="C1356" s="80"/>
      <c r="D1356" s="81"/>
      <c r="E1356" s="81"/>
    </row>
    <row r="1357" spans="3:5">
      <c r="C1357" s="80"/>
      <c r="D1357" s="81"/>
      <c r="E1357" s="81"/>
    </row>
    <row r="1358" spans="3:5">
      <c r="C1358" s="80"/>
      <c r="D1358" s="81"/>
      <c r="E1358" s="81"/>
    </row>
    <row r="1359" spans="3:5">
      <c r="C1359" s="80"/>
      <c r="D1359" s="81"/>
      <c r="E1359" s="81"/>
    </row>
    <row r="1360" spans="3:5">
      <c r="C1360" s="80"/>
      <c r="D1360" s="81"/>
      <c r="E1360" s="81"/>
    </row>
    <row r="1361" spans="3:5">
      <c r="C1361" s="80"/>
      <c r="D1361" s="81"/>
      <c r="E1361" s="81"/>
    </row>
    <row r="1362" spans="3:5">
      <c r="C1362" s="80"/>
      <c r="D1362" s="81"/>
      <c r="E1362" s="81"/>
    </row>
    <row r="1363" spans="3:5">
      <c r="C1363" s="80"/>
      <c r="D1363" s="81"/>
      <c r="E1363" s="81"/>
    </row>
    <row r="1364" spans="3:5">
      <c r="C1364" s="80"/>
      <c r="D1364" s="81"/>
      <c r="E1364" s="81"/>
    </row>
    <row r="1365" spans="3:5">
      <c r="C1365" s="80"/>
      <c r="D1365" s="81"/>
      <c r="E1365" s="81"/>
    </row>
    <row r="1366" spans="3:5">
      <c r="C1366" s="80"/>
      <c r="D1366" s="81"/>
      <c r="E1366" s="81"/>
    </row>
    <row r="1367" spans="3:5">
      <c r="C1367" s="80"/>
      <c r="D1367" s="81"/>
      <c r="E1367" s="81"/>
    </row>
    <row r="1368" spans="3:5">
      <c r="C1368" s="80"/>
      <c r="D1368" s="81"/>
      <c r="E1368" s="81"/>
    </row>
    <row r="1369" spans="3:5">
      <c r="C1369" s="80"/>
      <c r="D1369" s="81"/>
      <c r="E1369" s="81"/>
    </row>
    <row r="1370" spans="3:5">
      <c r="C1370" s="80"/>
      <c r="D1370" s="81"/>
      <c r="E1370" s="81"/>
    </row>
    <row r="1371" spans="3:5">
      <c r="C1371" s="80"/>
      <c r="D1371" s="81"/>
      <c r="E1371" s="81"/>
    </row>
    <row r="1372" spans="3:5">
      <c r="C1372" s="80"/>
      <c r="D1372" s="81"/>
      <c r="E1372" s="81"/>
    </row>
    <row r="1373" spans="3:5">
      <c r="C1373" s="80"/>
      <c r="D1373" s="81"/>
      <c r="E1373" s="81"/>
    </row>
    <row r="1374" spans="3:5">
      <c r="C1374" s="80"/>
      <c r="D1374" s="81"/>
      <c r="E1374" s="81"/>
    </row>
    <row r="1375" spans="3:5">
      <c r="C1375" s="80"/>
      <c r="D1375" s="81"/>
      <c r="E1375" s="81"/>
    </row>
    <row r="1376" spans="3:5">
      <c r="C1376" s="80"/>
      <c r="D1376" s="81"/>
      <c r="E1376" s="81"/>
    </row>
    <row r="1377" spans="3:5">
      <c r="C1377" s="80"/>
      <c r="D1377" s="81"/>
      <c r="E1377" s="81"/>
    </row>
    <row r="1378" spans="3:5">
      <c r="C1378" s="80"/>
      <c r="D1378" s="81"/>
      <c r="E1378" s="81"/>
    </row>
    <row r="1379" spans="3:5">
      <c r="C1379" s="80"/>
      <c r="D1379" s="81"/>
      <c r="E1379" s="81"/>
    </row>
    <row r="1380" spans="3:5">
      <c r="C1380" s="80"/>
      <c r="D1380" s="81"/>
      <c r="E1380" s="81"/>
    </row>
    <row r="1381" spans="3:5">
      <c r="C1381" s="80"/>
      <c r="D1381" s="81"/>
      <c r="E1381" s="81"/>
    </row>
    <row r="1382" spans="3:5">
      <c r="C1382" s="80"/>
      <c r="D1382" s="81"/>
      <c r="E1382" s="81"/>
    </row>
    <row r="1383" spans="3:5">
      <c r="C1383" s="80"/>
      <c r="D1383" s="81"/>
      <c r="E1383" s="81"/>
    </row>
    <row r="1384" spans="3:5">
      <c r="C1384" s="80"/>
      <c r="D1384" s="81"/>
      <c r="E1384" s="81"/>
    </row>
    <row r="1385" spans="3:5">
      <c r="C1385" s="80"/>
      <c r="D1385" s="81"/>
      <c r="E1385" s="81"/>
    </row>
    <row r="1386" spans="3:5">
      <c r="C1386" s="80"/>
      <c r="D1386" s="81"/>
      <c r="E1386" s="81"/>
    </row>
    <row r="1387" spans="3:5">
      <c r="C1387" s="80"/>
      <c r="D1387" s="81"/>
      <c r="E1387" s="81"/>
    </row>
    <row r="1388" spans="3:5">
      <c r="C1388" s="80"/>
      <c r="D1388" s="81"/>
      <c r="E1388" s="81"/>
    </row>
    <row r="1389" spans="3:5">
      <c r="C1389" s="80"/>
      <c r="D1389" s="81"/>
      <c r="E1389" s="81"/>
    </row>
    <row r="1390" spans="3:5">
      <c r="C1390" s="80"/>
      <c r="D1390" s="81"/>
      <c r="E1390" s="81"/>
    </row>
    <row r="1391" spans="3:5">
      <c r="C1391" s="80"/>
      <c r="D1391" s="81"/>
      <c r="E1391" s="81"/>
    </row>
    <row r="1392" spans="3:5">
      <c r="C1392" s="80"/>
      <c r="D1392" s="81"/>
      <c r="E1392" s="81"/>
    </row>
    <row r="1393" spans="3:5">
      <c r="C1393" s="80"/>
      <c r="D1393" s="81"/>
      <c r="E1393" s="81"/>
    </row>
    <row r="1394" spans="3:5">
      <c r="C1394" s="80"/>
      <c r="D1394" s="81"/>
      <c r="E1394" s="81"/>
    </row>
    <row r="1395" spans="3:5">
      <c r="C1395" s="80"/>
      <c r="D1395" s="81"/>
      <c r="E1395" s="81"/>
    </row>
    <row r="1396" spans="3:5">
      <c r="C1396" s="80"/>
      <c r="D1396" s="81"/>
      <c r="E1396" s="81"/>
    </row>
    <row r="1397" spans="3:5">
      <c r="C1397" s="80"/>
      <c r="D1397" s="81"/>
      <c r="E1397" s="81"/>
    </row>
    <row r="1398" spans="3:5">
      <c r="C1398" s="80"/>
      <c r="D1398" s="81"/>
      <c r="E1398" s="81"/>
    </row>
    <row r="1399" spans="3:5">
      <c r="C1399" s="80"/>
      <c r="D1399" s="81"/>
      <c r="E1399" s="81"/>
    </row>
    <row r="1400" spans="3:5">
      <c r="C1400" s="80"/>
      <c r="D1400" s="81"/>
      <c r="E1400" s="81"/>
    </row>
    <row r="1401" spans="3:5">
      <c r="C1401" s="80"/>
      <c r="D1401" s="81"/>
      <c r="E1401" s="81"/>
    </row>
    <row r="1402" spans="3:5">
      <c r="C1402" s="80"/>
      <c r="D1402" s="81"/>
      <c r="E1402" s="81"/>
    </row>
    <row r="1403" spans="3:5">
      <c r="C1403" s="80"/>
      <c r="D1403" s="81"/>
      <c r="E1403" s="81"/>
    </row>
    <row r="1404" spans="3:5">
      <c r="C1404" s="80"/>
      <c r="D1404" s="81"/>
      <c r="E1404" s="81"/>
    </row>
    <row r="1405" spans="3:5">
      <c r="C1405" s="80"/>
      <c r="D1405" s="81"/>
      <c r="E1405" s="81"/>
    </row>
    <row r="1406" spans="3:5">
      <c r="C1406" s="80"/>
      <c r="D1406" s="81"/>
      <c r="E1406" s="81"/>
    </row>
    <row r="1407" spans="3:5">
      <c r="C1407" s="80"/>
      <c r="D1407" s="81"/>
      <c r="E1407" s="81"/>
    </row>
    <row r="1408" spans="3:5">
      <c r="C1408" s="80"/>
      <c r="D1408" s="81"/>
      <c r="E1408" s="81"/>
    </row>
    <row r="1409" spans="3:5">
      <c r="C1409" s="80"/>
      <c r="D1409" s="81"/>
      <c r="E1409" s="81"/>
    </row>
    <row r="1410" spans="3:5">
      <c r="C1410" s="80"/>
      <c r="D1410" s="81"/>
      <c r="E1410" s="81"/>
    </row>
    <row r="1411" spans="3:5">
      <c r="C1411" s="80"/>
      <c r="D1411" s="81"/>
      <c r="E1411" s="81"/>
    </row>
    <row r="1412" spans="3:5">
      <c r="C1412" s="80"/>
      <c r="D1412" s="81"/>
      <c r="E1412" s="81"/>
    </row>
    <row r="1413" spans="3:5">
      <c r="C1413" s="80"/>
      <c r="D1413" s="81"/>
      <c r="E1413" s="81"/>
    </row>
    <row r="1414" spans="3:5">
      <c r="C1414" s="80"/>
      <c r="D1414" s="81"/>
      <c r="E1414" s="81"/>
    </row>
    <row r="1415" spans="3:5">
      <c r="C1415" s="80"/>
      <c r="D1415" s="81"/>
      <c r="E1415" s="81"/>
    </row>
    <row r="1416" spans="3:5">
      <c r="C1416" s="80"/>
      <c r="D1416" s="81"/>
      <c r="E1416" s="81"/>
    </row>
    <row r="1417" spans="3:5">
      <c r="C1417" s="80"/>
      <c r="D1417" s="81"/>
      <c r="E1417" s="81"/>
    </row>
    <row r="1418" spans="3:5">
      <c r="C1418" s="80"/>
      <c r="D1418" s="81"/>
      <c r="E1418" s="81"/>
    </row>
    <row r="1419" spans="3:5">
      <c r="C1419" s="80"/>
      <c r="D1419" s="81"/>
      <c r="E1419" s="81"/>
    </row>
    <row r="1420" spans="3:5">
      <c r="C1420" s="80"/>
      <c r="D1420" s="81"/>
      <c r="E1420" s="81"/>
    </row>
    <row r="1421" spans="3:5">
      <c r="C1421" s="80"/>
      <c r="D1421" s="81"/>
      <c r="E1421" s="81"/>
    </row>
    <row r="1422" spans="3:5">
      <c r="C1422" s="80"/>
      <c r="D1422" s="81"/>
      <c r="E1422" s="81"/>
    </row>
    <row r="1423" spans="3:5">
      <c r="C1423" s="80"/>
      <c r="D1423" s="81"/>
      <c r="E1423" s="81"/>
    </row>
    <row r="1424" spans="3:5">
      <c r="C1424" s="80"/>
      <c r="D1424" s="81"/>
      <c r="E1424" s="81"/>
    </row>
    <row r="1425" spans="3:5">
      <c r="C1425" s="80"/>
      <c r="D1425" s="81"/>
      <c r="E1425" s="81"/>
    </row>
    <row r="1426" spans="3:5">
      <c r="C1426" s="80"/>
      <c r="D1426" s="81"/>
      <c r="E1426" s="81"/>
    </row>
    <row r="1427" spans="3:5">
      <c r="C1427" s="80"/>
      <c r="D1427" s="81"/>
      <c r="E1427" s="81"/>
    </row>
    <row r="1428" spans="3:5">
      <c r="C1428" s="80"/>
      <c r="D1428" s="81"/>
      <c r="E1428" s="81"/>
    </row>
    <row r="1429" spans="3:5">
      <c r="C1429" s="80"/>
      <c r="D1429" s="81"/>
      <c r="E1429" s="81"/>
    </row>
    <row r="1430" spans="3:5">
      <c r="C1430" s="80"/>
      <c r="D1430" s="81"/>
      <c r="E1430" s="81"/>
    </row>
    <row r="1431" spans="3:5">
      <c r="C1431" s="80"/>
      <c r="D1431" s="81"/>
      <c r="E1431" s="81"/>
    </row>
    <row r="1432" spans="3:5">
      <c r="C1432" s="80"/>
      <c r="D1432" s="81"/>
      <c r="E1432" s="81"/>
    </row>
    <row r="1433" spans="3:5">
      <c r="C1433" s="80"/>
      <c r="D1433" s="81"/>
      <c r="E1433" s="81"/>
    </row>
    <row r="1434" spans="3:5">
      <c r="C1434" s="80"/>
      <c r="D1434" s="81"/>
      <c r="E1434" s="81"/>
    </row>
    <row r="1435" spans="3:5">
      <c r="C1435" s="80"/>
      <c r="D1435" s="81"/>
      <c r="E1435" s="81"/>
    </row>
    <row r="1436" spans="3:5">
      <c r="C1436" s="80"/>
      <c r="D1436" s="81"/>
      <c r="E1436" s="81"/>
    </row>
    <row r="1437" spans="3:5">
      <c r="C1437" s="80"/>
      <c r="D1437" s="81"/>
      <c r="E1437" s="81"/>
    </row>
    <row r="1438" spans="3:5">
      <c r="C1438" s="80"/>
      <c r="D1438" s="81"/>
      <c r="E1438" s="81"/>
    </row>
    <row r="1439" spans="3:5">
      <c r="C1439" s="80"/>
      <c r="D1439" s="81"/>
      <c r="E1439" s="81"/>
    </row>
    <row r="1440" spans="3:5">
      <c r="C1440" s="80"/>
      <c r="D1440" s="81"/>
      <c r="E1440" s="81"/>
    </row>
    <row r="1441" spans="3:5">
      <c r="C1441" s="80"/>
      <c r="D1441" s="81"/>
      <c r="E1441" s="81"/>
    </row>
    <row r="1442" spans="3:5">
      <c r="C1442" s="80"/>
      <c r="D1442" s="81"/>
      <c r="E1442" s="81"/>
    </row>
    <row r="1443" spans="3:5">
      <c r="C1443" s="80"/>
      <c r="D1443" s="81"/>
      <c r="E1443" s="81"/>
    </row>
    <row r="1444" spans="3:5">
      <c r="C1444" s="80"/>
      <c r="D1444" s="81"/>
      <c r="E1444" s="81"/>
    </row>
    <row r="1445" spans="3:5">
      <c r="C1445" s="80"/>
      <c r="D1445" s="81"/>
      <c r="E1445" s="81"/>
    </row>
    <row r="1446" spans="3:5">
      <c r="C1446" s="80"/>
      <c r="D1446" s="81"/>
      <c r="E1446" s="81"/>
    </row>
    <row r="1447" spans="3:5">
      <c r="C1447" s="80"/>
      <c r="D1447" s="81"/>
      <c r="E1447" s="81"/>
    </row>
    <row r="1448" spans="3:5">
      <c r="C1448" s="80"/>
      <c r="D1448" s="81"/>
      <c r="E1448" s="81"/>
    </row>
    <row r="1449" spans="3:5">
      <c r="C1449" s="80"/>
      <c r="D1449" s="81"/>
      <c r="E1449" s="81"/>
    </row>
    <row r="1450" spans="3:5">
      <c r="C1450" s="80"/>
      <c r="D1450" s="81"/>
      <c r="E1450" s="81"/>
    </row>
    <row r="1451" spans="3:5">
      <c r="C1451" s="80"/>
      <c r="D1451" s="81"/>
      <c r="E1451" s="81"/>
    </row>
    <row r="1452" spans="3:5">
      <c r="C1452" s="80"/>
      <c r="D1452" s="81"/>
      <c r="E1452" s="81"/>
    </row>
    <row r="1453" spans="3:5">
      <c r="C1453" s="80"/>
      <c r="D1453" s="81"/>
      <c r="E1453" s="81"/>
    </row>
    <row r="1454" spans="3:5">
      <c r="C1454" s="80"/>
      <c r="D1454" s="81"/>
      <c r="E1454" s="81"/>
    </row>
    <row r="1455" spans="3:5">
      <c r="C1455" s="80"/>
      <c r="D1455" s="81"/>
      <c r="E1455" s="81"/>
    </row>
    <row r="1456" spans="3:5">
      <c r="C1456" s="80"/>
      <c r="D1456" s="81"/>
      <c r="E1456" s="81"/>
    </row>
    <row r="1457" spans="3:5">
      <c r="C1457" s="80"/>
      <c r="D1457" s="81"/>
      <c r="E1457" s="81"/>
    </row>
    <row r="1458" spans="3:5">
      <c r="C1458" s="80"/>
      <c r="D1458" s="81"/>
      <c r="E1458" s="81"/>
    </row>
    <row r="1459" spans="3:5">
      <c r="C1459" s="80"/>
      <c r="D1459" s="81"/>
      <c r="E1459" s="81"/>
    </row>
    <row r="1460" spans="3:5">
      <c r="C1460" s="80"/>
      <c r="D1460" s="81"/>
      <c r="E1460" s="81"/>
    </row>
    <row r="1461" spans="3:5">
      <c r="C1461" s="80"/>
      <c r="D1461" s="81"/>
      <c r="E1461" s="81"/>
    </row>
    <row r="1462" spans="3:5">
      <c r="C1462" s="80"/>
      <c r="D1462" s="81"/>
      <c r="E1462" s="81"/>
    </row>
    <row r="1463" spans="3:5">
      <c r="C1463" s="80"/>
      <c r="D1463" s="81"/>
      <c r="E1463" s="81"/>
    </row>
    <row r="1464" spans="3:5">
      <c r="C1464" s="80"/>
      <c r="D1464" s="81"/>
      <c r="E1464" s="81"/>
    </row>
    <row r="1465" spans="3:5">
      <c r="C1465" s="80"/>
      <c r="D1465" s="81"/>
      <c r="E1465" s="81"/>
    </row>
    <row r="1466" spans="3:5">
      <c r="C1466" s="80"/>
      <c r="D1466" s="81"/>
      <c r="E1466" s="81"/>
    </row>
    <row r="1467" spans="3:5">
      <c r="C1467" s="80"/>
      <c r="D1467" s="81"/>
      <c r="E1467" s="81"/>
    </row>
    <row r="1468" spans="3:5">
      <c r="C1468" s="80"/>
      <c r="D1468" s="81"/>
      <c r="E1468" s="81"/>
    </row>
    <row r="1469" spans="3:5">
      <c r="C1469" s="80"/>
      <c r="D1469" s="81"/>
      <c r="E1469" s="81"/>
    </row>
    <row r="1470" spans="3:5">
      <c r="C1470" s="80"/>
      <c r="D1470" s="81"/>
      <c r="E1470" s="81"/>
    </row>
    <row r="1471" spans="3:5">
      <c r="C1471" s="80"/>
      <c r="D1471" s="81"/>
      <c r="E1471" s="81"/>
    </row>
    <row r="1472" spans="3:5">
      <c r="C1472" s="80"/>
      <c r="D1472" s="81"/>
      <c r="E1472" s="81"/>
    </row>
    <row r="1473" spans="3:5">
      <c r="C1473" s="80"/>
      <c r="D1473" s="81"/>
      <c r="E1473" s="81"/>
    </row>
    <row r="1474" spans="3:5">
      <c r="C1474" s="80"/>
      <c r="D1474" s="81"/>
      <c r="E1474" s="81"/>
    </row>
    <row r="1475" spans="3:5">
      <c r="C1475" s="80"/>
      <c r="D1475" s="81"/>
      <c r="E1475" s="81"/>
    </row>
    <row r="1476" spans="3:5">
      <c r="C1476" s="80"/>
      <c r="D1476" s="81"/>
      <c r="E1476" s="81"/>
    </row>
    <row r="1477" spans="3:5">
      <c r="C1477" s="80"/>
      <c r="D1477" s="81"/>
      <c r="E1477" s="81"/>
    </row>
    <row r="1478" spans="3:5">
      <c r="C1478" s="80"/>
      <c r="D1478" s="81"/>
      <c r="E1478" s="81"/>
    </row>
    <row r="1479" spans="3:5">
      <c r="C1479" s="80"/>
      <c r="D1479" s="81"/>
      <c r="E1479" s="81"/>
    </row>
    <row r="1480" spans="3:5">
      <c r="C1480" s="80"/>
      <c r="D1480" s="81"/>
      <c r="E1480" s="81"/>
    </row>
    <row r="1481" spans="3:5">
      <c r="C1481" s="80"/>
      <c r="D1481" s="81"/>
      <c r="E1481" s="81"/>
    </row>
    <row r="1482" spans="3:5">
      <c r="C1482" s="80"/>
      <c r="D1482" s="81"/>
      <c r="E1482" s="81"/>
    </row>
    <row r="1483" spans="3:5">
      <c r="C1483" s="80"/>
      <c r="D1483" s="81"/>
      <c r="E1483" s="81"/>
    </row>
    <row r="1484" spans="3:5">
      <c r="C1484" s="80"/>
      <c r="D1484" s="81"/>
      <c r="E1484" s="81"/>
    </row>
    <row r="1485" spans="3:5">
      <c r="C1485" s="80"/>
      <c r="D1485" s="81"/>
      <c r="E1485" s="81"/>
    </row>
    <row r="1486" spans="3:5">
      <c r="C1486" s="80"/>
      <c r="D1486" s="81"/>
      <c r="E1486" s="81"/>
    </row>
    <row r="1487" spans="3:5">
      <c r="C1487" s="80"/>
      <c r="D1487" s="81"/>
      <c r="E1487" s="81"/>
    </row>
    <row r="1488" spans="3:5">
      <c r="C1488" s="80"/>
      <c r="D1488" s="81"/>
      <c r="E1488" s="81"/>
    </row>
    <row r="1489" spans="3:5">
      <c r="C1489" s="80"/>
      <c r="D1489" s="81"/>
      <c r="E1489" s="81"/>
    </row>
    <row r="1490" spans="3:5">
      <c r="C1490" s="80"/>
      <c r="D1490" s="81"/>
      <c r="E1490" s="81"/>
    </row>
    <row r="1491" spans="3:5">
      <c r="C1491" s="80"/>
      <c r="D1491" s="81"/>
      <c r="E1491" s="81"/>
    </row>
    <row r="1492" spans="3:5">
      <c r="C1492" s="80"/>
      <c r="D1492" s="81"/>
      <c r="E1492" s="81"/>
    </row>
    <row r="1493" spans="3:5">
      <c r="C1493" s="80"/>
      <c r="D1493" s="81"/>
      <c r="E1493" s="81"/>
    </row>
    <row r="1494" spans="3:5">
      <c r="C1494" s="80"/>
      <c r="D1494" s="81"/>
      <c r="E1494" s="81"/>
    </row>
    <row r="1495" spans="3:5">
      <c r="C1495" s="80"/>
      <c r="D1495" s="81"/>
      <c r="E1495" s="81"/>
    </row>
    <row r="1496" spans="3:5">
      <c r="C1496" s="80"/>
      <c r="D1496" s="81"/>
      <c r="E1496" s="81"/>
    </row>
    <row r="1497" spans="3:5">
      <c r="C1497" s="80"/>
      <c r="D1497" s="81"/>
      <c r="E1497" s="81"/>
    </row>
    <row r="1498" spans="3:5">
      <c r="C1498" s="80"/>
      <c r="D1498" s="81"/>
      <c r="E1498" s="81"/>
    </row>
    <row r="1499" spans="3:5">
      <c r="C1499" s="80"/>
      <c r="D1499" s="81"/>
      <c r="E1499" s="81"/>
    </row>
    <row r="1500" spans="3:5">
      <c r="C1500" s="80"/>
      <c r="D1500" s="81"/>
      <c r="E1500" s="81"/>
    </row>
    <row r="1501" spans="3:5">
      <c r="C1501" s="80"/>
      <c r="D1501" s="81"/>
      <c r="E1501" s="81"/>
    </row>
    <row r="1502" spans="3:5">
      <c r="C1502" s="80"/>
      <c r="D1502" s="81"/>
      <c r="E1502" s="81"/>
    </row>
    <row r="1503" spans="3:5">
      <c r="C1503" s="80"/>
      <c r="D1503" s="81"/>
      <c r="E1503" s="81"/>
    </row>
    <row r="1504" spans="3:5">
      <c r="C1504" s="80"/>
      <c r="D1504" s="81"/>
      <c r="E1504" s="81"/>
    </row>
    <row r="1505" spans="1:5">
      <c r="C1505" s="80"/>
      <c r="D1505" s="81"/>
      <c r="E1505" s="81"/>
    </row>
    <row r="1506" spans="1:5">
      <c r="C1506" s="80"/>
      <c r="D1506" s="81"/>
      <c r="E1506" s="81"/>
    </row>
    <row r="1507" spans="1:5">
      <c r="C1507" s="80"/>
      <c r="D1507" s="81"/>
      <c r="E1507" s="81"/>
    </row>
    <row r="1508" spans="1:5">
      <c r="C1508" s="80"/>
      <c r="D1508" s="81"/>
      <c r="E1508" s="81"/>
    </row>
    <row r="1509" spans="1:5">
      <c r="C1509" s="80"/>
      <c r="D1509" s="81"/>
      <c r="E1509" s="81"/>
    </row>
    <row r="1510" spans="1:5">
      <c r="C1510" s="80"/>
      <c r="D1510" s="81"/>
      <c r="E1510" s="81"/>
    </row>
    <row r="1511" spans="1:5">
      <c r="C1511" s="80"/>
      <c r="D1511" s="81"/>
      <c r="E1511" s="81"/>
    </row>
    <row r="1512" spans="1:5">
      <c r="C1512" s="80"/>
      <c r="D1512" s="81"/>
      <c r="E1512" s="81"/>
    </row>
    <row r="1513" spans="1:5">
      <c r="C1513" s="80"/>
      <c r="D1513" s="81"/>
      <c r="E1513" s="81"/>
    </row>
    <row r="1514" spans="1:5">
      <c r="C1514" s="80"/>
      <c r="D1514" s="81"/>
      <c r="E1514" s="81"/>
    </row>
    <row r="1515" spans="1:5">
      <c r="C1515" s="80"/>
      <c r="D1515" s="81"/>
      <c r="E1515" s="81"/>
    </row>
    <row r="1516" spans="1:5">
      <c r="A1516" s="84"/>
      <c r="B1516" s="85"/>
      <c r="C1516" s="80"/>
      <c r="D1516" s="81"/>
      <c r="E1516" s="81"/>
    </row>
    <row r="1517" spans="1:5">
      <c r="A1517" s="84"/>
      <c r="B1517" s="85"/>
      <c r="C1517" s="80"/>
      <c r="D1517" s="81"/>
      <c r="E1517" s="81"/>
    </row>
    <row r="1518" spans="1:5">
      <c r="A1518" s="84"/>
      <c r="B1518" s="85"/>
      <c r="C1518" s="80"/>
      <c r="D1518" s="81"/>
      <c r="E1518" s="81"/>
    </row>
    <row r="1519" spans="1:5">
      <c r="A1519" s="84"/>
      <c r="B1519" s="85"/>
      <c r="C1519" s="80"/>
      <c r="D1519" s="81"/>
      <c r="E1519" s="81"/>
    </row>
    <row r="1520" spans="1:5">
      <c r="A1520" s="84"/>
      <c r="B1520" s="85"/>
      <c r="C1520" s="80"/>
      <c r="D1520" s="81"/>
      <c r="E1520" s="81"/>
    </row>
    <row r="1521" spans="1:5">
      <c r="A1521" s="84"/>
      <c r="B1521" s="85"/>
      <c r="C1521" s="80"/>
      <c r="D1521" s="81"/>
      <c r="E1521" s="81"/>
    </row>
    <row r="1522" spans="1:5">
      <c r="A1522" s="84"/>
      <c r="B1522" s="85"/>
      <c r="C1522" s="80"/>
      <c r="D1522" s="81"/>
      <c r="E1522" s="81"/>
    </row>
    <row r="1523" spans="1:5">
      <c r="A1523" s="84"/>
      <c r="B1523" s="85"/>
      <c r="C1523" s="80"/>
      <c r="D1523" s="81"/>
      <c r="E1523" s="81"/>
    </row>
    <row r="1524" spans="1:5">
      <c r="A1524" s="84"/>
      <c r="B1524" s="85"/>
      <c r="C1524" s="80"/>
      <c r="D1524" s="81"/>
      <c r="E1524" s="81"/>
    </row>
    <row r="1525" spans="1:5">
      <c r="A1525" s="84"/>
      <c r="B1525" s="85"/>
      <c r="C1525" s="80"/>
      <c r="D1525" s="81"/>
      <c r="E1525" s="81"/>
    </row>
    <row r="1526" spans="1:5">
      <c r="A1526" s="84"/>
      <c r="B1526" s="85"/>
      <c r="C1526" s="80"/>
      <c r="D1526" s="81"/>
      <c r="E1526" s="81"/>
    </row>
    <row r="1527" spans="1:5">
      <c r="A1527" s="84"/>
      <c r="B1527" s="85"/>
      <c r="C1527" s="80"/>
      <c r="D1527" s="81"/>
      <c r="E1527" s="81"/>
    </row>
    <row r="1528" spans="1:5">
      <c r="A1528" s="84"/>
      <c r="B1528" s="85"/>
      <c r="C1528" s="80"/>
      <c r="D1528" s="81"/>
      <c r="E1528" s="81"/>
    </row>
    <row r="1529" spans="1:5">
      <c r="A1529" s="84"/>
      <c r="B1529" s="85"/>
      <c r="C1529" s="80"/>
      <c r="D1529" s="81"/>
      <c r="E1529" s="81"/>
    </row>
    <row r="1530" spans="1:5">
      <c r="A1530" s="84"/>
      <c r="B1530" s="85"/>
      <c r="C1530" s="80"/>
      <c r="D1530" s="81"/>
      <c r="E1530" s="81"/>
    </row>
    <row r="1531" spans="1:5">
      <c r="A1531" s="84"/>
      <c r="B1531" s="85"/>
      <c r="C1531" s="80"/>
      <c r="D1531" s="81"/>
      <c r="E1531" s="81"/>
    </row>
    <row r="1532" spans="1:5">
      <c r="A1532" s="84"/>
      <c r="B1532" s="85"/>
      <c r="C1532" s="80"/>
      <c r="D1532" s="81"/>
      <c r="E1532" s="81"/>
    </row>
    <row r="1533" spans="1:5">
      <c r="A1533" s="84"/>
      <c r="B1533" s="85"/>
      <c r="C1533" s="80"/>
      <c r="D1533" s="81"/>
      <c r="E1533" s="81"/>
    </row>
    <row r="1534" spans="1:5">
      <c r="A1534" s="84"/>
      <c r="B1534" s="85"/>
      <c r="C1534" s="80"/>
      <c r="D1534" s="81"/>
      <c r="E1534" s="81"/>
    </row>
    <row r="1535" spans="1:5">
      <c r="A1535" s="84"/>
      <c r="B1535" s="85"/>
      <c r="C1535" s="80"/>
      <c r="D1535" s="81"/>
      <c r="E1535" s="81"/>
    </row>
    <row r="1536" spans="1:5">
      <c r="A1536" s="84"/>
      <c r="B1536" s="85"/>
      <c r="C1536" s="80"/>
      <c r="D1536" s="81"/>
      <c r="E1536" s="81"/>
    </row>
    <row r="1537" spans="1:5">
      <c r="A1537" s="84"/>
      <c r="B1537" s="85"/>
      <c r="C1537" s="80"/>
      <c r="D1537" s="81"/>
      <c r="E1537" s="81"/>
    </row>
    <row r="1538" spans="1:5">
      <c r="A1538" s="84"/>
      <c r="B1538" s="85"/>
      <c r="C1538" s="80"/>
      <c r="D1538" s="81"/>
      <c r="E1538" s="81"/>
    </row>
    <row r="1539" spans="1:5">
      <c r="A1539" s="84"/>
      <c r="B1539" s="85"/>
      <c r="C1539" s="80"/>
      <c r="D1539" s="81"/>
      <c r="E1539" s="81"/>
    </row>
    <row r="1540" spans="1:5">
      <c r="A1540" s="84"/>
      <c r="B1540" s="85"/>
      <c r="C1540" s="80"/>
      <c r="D1540" s="81"/>
      <c r="E1540" s="81"/>
    </row>
    <row r="1541" spans="1:5">
      <c r="A1541" s="84"/>
      <c r="B1541" s="85"/>
      <c r="C1541" s="80"/>
      <c r="D1541" s="81"/>
      <c r="E1541" s="81"/>
    </row>
    <row r="1542" spans="1:5">
      <c r="A1542" s="84"/>
      <c r="B1542" s="85"/>
      <c r="C1542" s="80"/>
      <c r="D1542" s="81"/>
      <c r="E1542" s="81"/>
    </row>
    <row r="1543" spans="1:5">
      <c r="A1543" s="84"/>
      <c r="B1543" s="85"/>
      <c r="C1543" s="80"/>
      <c r="D1543" s="81"/>
      <c r="E1543" s="81"/>
    </row>
    <row r="1544" spans="1:5">
      <c r="A1544" s="84"/>
      <c r="B1544" s="85"/>
      <c r="C1544" s="80"/>
      <c r="D1544" s="81"/>
      <c r="E1544" s="81"/>
    </row>
    <row r="1545" spans="1:5">
      <c r="A1545" s="84"/>
      <c r="B1545" s="85"/>
      <c r="C1545" s="80"/>
      <c r="D1545" s="81"/>
      <c r="E1545" s="81"/>
    </row>
    <row r="1546" spans="1:5">
      <c r="A1546" s="84"/>
      <c r="B1546" s="85"/>
      <c r="C1546" s="80"/>
      <c r="D1546" s="81"/>
      <c r="E1546" s="81"/>
    </row>
    <row r="1547" spans="1:5">
      <c r="A1547" s="84"/>
      <c r="B1547" s="85"/>
      <c r="C1547" s="80"/>
      <c r="D1547" s="81"/>
      <c r="E1547" s="81"/>
    </row>
    <row r="1548" spans="1:5">
      <c r="A1548" s="84"/>
      <c r="B1548" s="85"/>
      <c r="C1548" s="80"/>
      <c r="D1548" s="81"/>
      <c r="E1548" s="81"/>
    </row>
    <row r="1549" spans="1:5">
      <c r="A1549" s="84"/>
      <c r="B1549" s="85"/>
      <c r="C1549" s="80"/>
      <c r="D1549" s="81"/>
      <c r="E1549" s="81"/>
    </row>
    <row r="1550" spans="1:5">
      <c r="A1550" s="84"/>
      <c r="B1550" s="85"/>
      <c r="C1550" s="80"/>
      <c r="D1550" s="81"/>
      <c r="E1550" s="81"/>
    </row>
    <row r="1551" spans="1:5">
      <c r="A1551" s="84"/>
      <c r="B1551" s="85"/>
      <c r="C1551" s="80"/>
      <c r="D1551" s="81"/>
      <c r="E1551" s="81"/>
    </row>
    <row r="1552" spans="1:5">
      <c r="A1552" s="84"/>
      <c r="B1552" s="85"/>
      <c r="C1552" s="80"/>
      <c r="D1552" s="81"/>
      <c r="E1552" s="81"/>
    </row>
    <row r="1553" spans="1:5">
      <c r="A1553" s="84"/>
      <c r="B1553" s="85"/>
      <c r="C1553" s="80"/>
      <c r="D1553" s="81"/>
      <c r="E1553" s="81"/>
    </row>
    <row r="1554" spans="1:5">
      <c r="A1554" s="84"/>
      <c r="B1554" s="85"/>
      <c r="C1554" s="80"/>
      <c r="D1554" s="81"/>
      <c r="E1554" s="81"/>
    </row>
    <row r="1555" spans="1:5">
      <c r="A1555" s="84"/>
      <c r="B1555" s="85"/>
      <c r="C1555" s="80"/>
      <c r="D1555" s="81"/>
      <c r="E1555" s="81"/>
    </row>
    <row r="1556" spans="1:5">
      <c r="A1556" s="84"/>
      <c r="B1556" s="85"/>
      <c r="C1556" s="80"/>
      <c r="D1556" s="81"/>
      <c r="E1556" s="81"/>
    </row>
    <row r="1557" spans="1:5">
      <c r="A1557" s="84"/>
      <c r="B1557" s="85"/>
      <c r="C1557" s="80"/>
      <c r="D1557" s="81"/>
      <c r="E1557" s="81"/>
    </row>
    <row r="1558" spans="1:5">
      <c r="A1558" s="84"/>
      <c r="B1558" s="85"/>
      <c r="C1558" s="80"/>
      <c r="D1558" s="81"/>
      <c r="E1558" s="81"/>
    </row>
    <row r="1559" spans="1:5">
      <c r="A1559" s="84"/>
      <c r="B1559" s="85"/>
      <c r="C1559" s="80"/>
      <c r="D1559" s="81"/>
      <c r="E1559" s="81"/>
    </row>
    <row r="1560" spans="1:5">
      <c r="A1560" s="84"/>
      <c r="B1560" s="85"/>
      <c r="C1560" s="80"/>
      <c r="D1560" s="81"/>
      <c r="E1560" s="81"/>
    </row>
    <row r="1561" spans="1:5">
      <c r="A1561" s="84"/>
      <c r="B1561" s="85"/>
      <c r="C1561" s="80"/>
      <c r="D1561" s="81"/>
      <c r="E1561" s="81"/>
    </row>
    <row r="1562" spans="1:5">
      <c r="A1562" s="84"/>
      <c r="B1562" s="85"/>
      <c r="C1562" s="80"/>
      <c r="D1562" s="81"/>
      <c r="E1562" s="81"/>
    </row>
    <row r="1563" spans="1:5">
      <c r="A1563" s="84"/>
      <c r="B1563" s="85"/>
      <c r="C1563" s="80"/>
      <c r="D1563" s="81"/>
      <c r="E1563" s="81"/>
    </row>
    <row r="1564" spans="1:5">
      <c r="A1564" s="84"/>
      <c r="B1564" s="85"/>
      <c r="C1564" s="80"/>
      <c r="D1564" s="81"/>
      <c r="E1564" s="81"/>
    </row>
    <row r="1565" spans="1:5">
      <c r="A1565" s="84"/>
      <c r="B1565" s="85"/>
      <c r="C1565" s="80"/>
      <c r="D1565" s="81"/>
      <c r="E1565" s="81"/>
    </row>
    <row r="1566" spans="1:5">
      <c r="A1566" s="84"/>
      <c r="B1566" s="85"/>
      <c r="C1566" s="80"/>
      <c r="D1566" s="81"/>
      <c r="E1566" s="81"/>
    </row>
    <row r="1567" spans="1:5">
      <c r="A1567" s="84"/>
      <c r="B1567" s="85"/>
      <c r="C1567" s="80"/>
      <c r="D1567" s="81"/>
      <c r="E1567" s="81"/>
    </row>
    <row r="1568" spans="1:5">
      <c r="A1568" s="84"/>
      <c r="B1568" s="85"/>
      <c r="C1568" s="80"/>
      <c r="D1568" s="81"/>
      <c r="E1568" s="81"/>
    </row>
    <row r="1569" spans="1:5">
      <c r="A1569" s="84"/>
      <c r="B1569" s="85"/>
      <c r="C1569" s="80"/>
      <c r="D1569" s="81"/>
      <c r="E1569" s="81"/>
    </row>
    <row r="1570" spans="1:5">
      <c r="A1570" s="84"/>
      <c r="B1570" s="85"/>
      <c r="C1570" s="80"/>
      <c r="D1570" s="81"/>
      <c r="E1570" s="81"/>
    </row>
    <row r="1571" spans="1:5">
      <c r="A1571" s="84"/>
      <c r="B1571" s="85"/>
      <c r="C1571" s="80"/>
      <c r="D1571" s="81"/>
      <c r="E1571" s="81"/>
    </row>
    <row r="1572" spans="1:5">
      <c r="A1572" s="84"/>
      <c r="B1572" s="85"/>
      <c r="C1572" s="80"/>
      <c r="D1572" s="81"/>
      <c r="E1572" s="81"/>
    </row>
    <row r="1573" spans="1:5">
      <c r="A1573" s="84"/>
      <c r="B1573" s="85"/>
      <c r="C1573" s="80"/>
      <c r="D1573" s="81"/>
      <c r="E1573" s="81"/>
    </row>
    <row r="1574" spans="1:5">
      <c r="A1574" s="84"/>
      <c r="B1574" s="85"/>
      <c r="C1574" s="80"/>
      <c r="D1574" s="81"/>
      <c r="E1574" s="81"/>
    </row>
    <row r="1575" spans="1:5">
      <c r="A1575" s="84"/>
      <c r="B1575" s="85"/>
      <c r="C1575" s="80"/>
      <c r="D1575" s="81"/>
      <c r="E1575" s="81"/>
    </row>
    <row r="1576" spans="1:5">
      <c r="A1576" s="84"/>
      <c r="B1576" s="85"/>
      <c r="C1576" s="80"/>
      <c r="D1576" s="81"/>
      <c r="E1576" s="81"/>
    </row>
    <row r="1577" spans="1:5">
      <c r="A1577" s="84"/>
      <c r="B1577" s="85"/>
      <c r="C1577" s="80"/>
      <c r="D1577" s="81"/>
      <c r="E1577" s="81"/>
    </row>
    <row r="1578" spans="1:5">
      <c r="A1578" s="84"/>
      <c r="B1578" s="85"/>
      <c r="C1578" s="80"/>
      <c r="D1578" s="81"/>
      <c r="E1578" s="81"/>
    </row>
    <row r="1579" spans="1:5">
      <c r="A1579" s="84"/>
      <c r="B1579" s="85"/>
      <c r="C1579" s="80"/>
      <c r="D1579" s="81"/>
      <c r="E1579" s="81"/>
    </row>
    <row r="1580" spans="1:5">
      <c r="A1580" s="84"/>
      <c r="B1580" s="85"/>
      <c r="C1580" s="80"/>
      <c r="D1580" s="81"/>
      <c r="E1580" s="81"/>
    </row>
    <row r="1581" spans="1:5">
      <c r="A1581" s="84"/>
      <c r="B1581" s="85"/>
      <c r="C1581" s="80"/>
      <c r="D1581" s="81"/>
      <c r="E1581" s="81"/>
    </row>
    <row r="1582" spans="1:5">
      <c r="A1582" s="84"/>
      <c r="B1582" s="85"/>
      <c r="C1582" s="80"/>
      <c r="D1582" s="81"/>
      <c r="E1582" s="81"/>
    </row>
    <row r="1583" spans="1:5">
      <c r="A1583" s="84"/>
      <c r="B1583" s="85"/>
      <c r="C1583" s="80"/>
      <c r="D1583" s="81"/>
      <c r="E1583" s="81"/>
    </row>
    <row r="1584" spans="1:5">
      <c r="A1584" s="84"/>
      <c r="B1584" s="85"/>
      <c r="C1584" s="80"/>
      <c r="D1584" s="81"/>
      <c r="E1584" s="81"/>
    </row>
    <row r="1585" spans="1:5">
      <c r="A1585" s="84"/>
      <c r="B1585" s="85"/>
      <c r="C1585" s="80"/>
      <c r="D1585" s="81"/>
      <c r="E1585" s="81"/>
    </row>
    <row r="1586" spans="1:5">
      <c r="A1586" s="84"/>
      <c r="B1586" s="85"/>
      <c r="C1586" s="80"/>
      <c r="D1586" s="81"/>
      <c r="E1586" s="81"/>
    </row>
    <row r="1587" spans="1:5">
      <c r="A1587" s="84"/>
      <c r="B1587" s="85"/>
      <c r="C1587" s="80"/>
      <c r="D1587" s="81"/>
      <c r="E1587" s="81"/>
    </row>
    <row r="1588" spans="1:5">
      <c r="A1588" s="84"/>
      <c r="B1588" s="85"/>
      <c r="C1588" s="80"/>
      <c r="D1588" s="81"/>
      <c r="E1588" s="81"/>
    </row>
    <row r="1589" spans="1:5">
      <c r="A1589" s="84"/>
      <c r="B1589" s="85"/>
      <c r="C1589" s="80"/>
      <c r="D1589" s="81"/>
      <c r="E1589" s="81"/>
    </row>
    <row r="1590" spans="1:5">
      <c r="A1590" s="84"/>
      <c r="B1590" s="85"/>
      <c r="C1590" s="80"/>
      <c r="D1590" s="81"/>
      <c r="E1590" s="81"/>
    </row>
    <row r="1591" spans="1:5">
      <c r="A1591" s="84"/>
      <c r="B1591" s="85"/>
      <c r="C1591" s="80"/>
      <c r="D1591" s="81"/>
      <c r="E1591" s="81"/>
    </row>
    <row r="1592" spans="1:5">
      <c r="A1592" s="84"/>
      <c r="B1592" s="85"/>
      <c r="C1592" s="80"/>
      <c r="D1592" s="81"/>
      <c r="E1592" s="81"/>
    </row>
    <row r="1593" spans="1:5">
      <c r="A1593" s="84"/>
      <c r="B1593" s="85"/>
      <c r="C1593" s="80"/>
      <c r="D1593" s="81"/>
      <c r="E1593" s="81"/>
    </row>
    <row r="1594" spans="1:5">
      <c r="A1594" s="84"/>
      <c r="B1594" s="85"/>
      <c r="C1594" s="80"/>
      <c r="D1594" s="81"/>
      <c r="E1594" s="81"/>
    </row>
    <row r="1595" spans="1:5">
      <c r="A1595" s="84"/>
      <c r="B1595" s="85"/>
      <c r="C1595" s="80"/>
      <c r="D1595" s="81"/>
      <c r="E1595" s="81"/>
    </row>
    <row r="1596" spans="1:5">
      <c r="A1596" s="84"/>
      <c r="B1596" s="85"/>
      <c r="C1596" s="80"/>
      <c r="D1596" s="81"/>
      <c r="E1596" s="81"/>
    </row>
    <row r="1597" spans="1:5">
      <c r="A1597" s="84"/>
      <c r="B1597" s="85"/>
      <c r="C1597" s="80"/>
      <c r="D1597" s="81"/>
      <c r="E1597" s="81"/>
    </row>
    <row r="1598" spans="1:5">
      <c r="A1598" s="84"/>
      <c r="B1598" s="85"/>
      <c r="C1598" s="80"/>
      <c r="D1598" s="81"/>
      <c r="E1598" s="81"/>
    </row>
    <row r="1599" spans="1:5">
      <c r="A1599" s="84"/>
      <c r="B1599" s="85"/>
      <c r="C1599" s="80"/>
      <c r="D1599" s="81"/>
      <c r="E1599" s="81"/>
    </row>
    <row r="1600" spans="1:5">
      <c r="A1600" s="84"/>
      <c r="B1600" s="85"/>
      <c r="C1600" s="80"/>
      <c r="D1600" s="81"/>
      <c r="E1600" s="81"/>
    </row>
    <row r="1601" spans="1:5">
      <c r="A1601" s="84"/>
      <c r="B1601" s="85"/>
      <c r="C1601" s="80"/>
      <c r="D1601" s="81"/>
      <c r="E1601" s="81"/>
    </row>
    <row r="1602" spans="1:5">
      <c r="A1602" s="84"/>
      <c r="B1602" s="85"/>
      <c r="C1602" s="80"/>
      <c r="D1602" s="81"/>
      <c r="E1602" s="81"/>
    </row>
    <row r="1603" spans="1:5">
      <c r="A1603" s="84"/>
      <c r="B1603" s="85"/>
      <c r="C1603" s="80"/>
      <c r="D1603" s="81"/>
      <c r="E1603" s="81"/>
    </row>
    <row r="1604" spans="1:5">
      <c r="A1604" s="84"/>
      <c r="B1604" s="85"/>
      <c r="C1604" s="80"/>
      <c r="D1604" s="81"/>
      <c r="E1604" s="81"/>
    </row>
    <row r="1605" spans="1:5">
      <c r="A1605" s="84"/>
      <c r="B1605" s="85"/>
      <c r="C1605" s="80"/>
      <c r="D1605" s="81"/>
      <c r="E1605" s="81"/>
    </row>
    <row r="1606" spans="1:5">
      <c r="A1606" s="84"/>
      <c r="B1606" s="85"/>
      <c r="C1606" s="80"/>
      <c r="D1606" s="81"/>
      <c r="E1606" s="81"/>
    </row>
    <row r="1607" spans="1:5">
      <c r="A1607" s="84"/>
      <c r="B1607" s="85"/>
      <c r="C1607" s="80"/>
      <c r="D1607" s="81"/>
      <c r="E1607" s="81"/>
    </row>
    <row r="1608" spans="1:5">
      <c r="A1608" s="84"/>
      <c r="B1608" s="85"/>
      <c r="C1608" s="80"/>
      <c r="D1608" s="81"/>
      <c r="E1608" s="81"/>
    </row>
    <row r="1609" spans="1:5">
      <c r="A1609" s="84"/>
      <c r="B1609" s="85"/>
      <c r="C1609" s="80"/>
      <c r="D1609" s="81"/>
      <c r="E1609" s="81"/>
    </row>
    <row r="1610" spans="1:5">
      <c r="A1610" s="84"/>
      <c r="B1610" s="85"/>
      <c r="C1610" s="80"/>
      <c r="D1610" s="81"/>
      <c r="E1610" s="81"/>
    </row>
    <row r="1611" spans="1:5">
      <c r="A1611" s="84"/>
      <c r="B1611" s="85"/>
      <c r="C1611" s="80"/>
      <c r="D1611" s="81"/>
      <c r="E1611" s="81"/>
    </row>
    <row r="1612" spans="1:5">
      <c r="A1612" s="84"/>
      <c r="B1612" s="85"/>
      <c r="C1612" s="80"/>
      <c r="D1612" s="81"/>
      <c r="E1612" s="81"/>
    </row>
    <row r="1613" spans="1:5">
      <c r="A1613" s="84"/>
      <c r="B1613" s="85"/>
      <c r="C1613" s="80"/>
      <c r="D1613" s="81"/>
      <c r="E1613" s="81"/>
    </row>
    <row r="1614" spans="1:5">
      <c r="A1614" s="84"/>
      <c r="B1614" s="85"/>
      <c r="C1614" s="80"/>
      <c r="D1614" s="81"/>
      <c r="E1614" s="81"/>
    </row>
    <row r="1615" spans="1:5">
      <c r="A1615" s="84"/>
      <c r="B1615" s="85"/>
      <c r="C1615" s="80"/>
      <c r="D1615" s="81"/>
      <c r="E1615" s="81"/>
    </row>
    <row r="1616" spans="1:5">
      <c r="A1616" s="84"/>
      <c r="B1616" s="85"/>
      <c r="C1616" s="80"/>
      <c r="D1616" s="81"/>
      <c r="E1616" s="81"/>
    </row>
    <row r="1617" spans="1:5">
      <c r="A1617" s="84"/>
      <c r="B1617" s="85"/>
      <c r="C1617" s="80"/>
      <c r="D1617" s="81"/>
      <c r="E1617" s="81"/>
    </row>
    <row r="1618" spans="1:5">
      <c r="A1618" s="84"/>
      <c r="B1618" s="85"/>
      <c r="C1618" s="80"/>
      <c r="D1618" s="81"/>
      <c r="E1618" s="81"/>
    </row>
    <row r="1619" spans="1:5">
      <c r="A1619" s="84"/>
      <c r="B1619" s="85"/>
      <c r="C1619" s="80"/>
      <c r="D1619" s="81"/>
      <c r="E1619" s="81"/>
    </row>
    <row r="1620" spans="1:5">
      <c r="A1620" s="84"/>
      <c r="B1620" s="85"/>
      <c r="C1620" s="80"/>
      <c r="D1620" s="81"/>
      <c r="E1620" s="81"/>
    </row>
    <row r="1621" spans="1:5">
      <c r="A1621" s="84"/>
      <c r="B1621" s="85"/>
      <c r="C1621" s="80"/>
      <c r="D1621" s="81"/>
      <c r="E1621" s="81"/>
    </row>
    <row r="1622" spans="1:5">
      <c r="A1622" s="84"/>
      <c r="B1622" s="85"/>
      <c r="C1622" s="80"/>
      <c r="D1622" s="81"/>
      <c r="E1622" s="81"/>
    </row>
    <row r="1623" spans="1:5">
      <c r="A1623" s="84"/>
      <c r="B1623" s="85"/>
      <c r="C1623" s="80"/>
      <c r="D1623" s="81"/>
      <c r="E1623" s="81"/>
    </row>
    <row r="1624" spans="1:5">
      <c r="A1624" s="84"/>
      <c r="B1624" s="85"/>
      <c r="C1624" s="80"/>
      <c r="D1624" s="81"/>
      <c r="E1624" s="81"/>
    </row>
    <row r="1625" spans="1:5">
      <c r="A1625" s="84"/>
      <c r="B1625" s="85"/>
      <c r="C1625" s="80"/>
      <c r="D1625" s="81"/>
      <c r="E1625" s="81"/>
    </row>
    <row r="1626" spans="1:5">
      <c r="A1626" s="84"/>
      <c r="B1626" s="85"/>
      <c r="C1626" s="80"/>
      <c r="D1626" s="81"/>
      <c r="E1626" s="81"/>
    </row>
    <row r="1627" spans="1:5">
      <c r="A1627" s="84"/>
      <c r="B1627" s="85"/>
      <c r="C1627" s="80"/>
      <c r="D1627" s="81"/>
      <c r="E1627" s="81"/>
    </row>
    <row r="1628" spans="1:5">
      <c r="A1628" s="84"/>
      <c r="B1628" s="85"/>
      <c r="C1628" s="80"/>
      <c r="D1628" s="81"/>
      <c r="E1628" s="81"/>
    </row>
    <row r="1629" spans="1:5">
      <c r="A1629" s="84"/>
      <c r="B1629" s="85"/>
      <c r="C1629" s="80"/>
      <c r="D1629" s="81"/>
      <c r="E1629" s="81"/>
    </row>
    <row r="1630" spans="1:5">
      <c r="A1630" s="84"/>
      <c r="B1630" s="85"/>
      <c r="C1630" s="80"/>
      <c r="D1630" s="81"/>
      <c r="E1630" s="81"/>
    </row>
    <row r="1631" spans="1:5">
      <c r="A1631" s="84"/>
      <c r="B1631" s="85"/>
      <c r="C1631" s="80"/>
      <c r="D1631" s="81"/>
      <c r="E1631" s="81"/>
    </row>
    <row r="1632" spans="1:5">
      <c r="A1632" s="84"/>
      <c r="B1632" s="85"/>
      <c r="C1632" s="80"/>
      <c r="D1632" s="81"/>
      <c r="E1632" s="81"/>
    </row>
    <row r="1633" spans="1:5">
      <c r="A1633" s="84"/>
      <c r="B1633" s="85"/>
      <c r="C1633" s="80"/>
      <c r="D1633" s="81"/>
      <c r="E1633" s="81"/>
    </row>
    <row r="1634" spans="1:5">
      <c r="A1634" s="84"/>
      <c r="B1634" s="85"/>
      <c r="C1634" s="80"/>
      <c r="D1634" s="81"/>
      <c r="E1634" s="81"/>
    </row>
    <row r="1635" spans="1:5">
      <c r="A1635" s="84"/>
      <c r="B1635" s="85"/>
      <c r="C1635" s="80"/>
      <c r="D1635" s="81"/>
      <c r="E1635" s="81"/>
    </row>
    <row r="1636" spans="1:5">
      <c r="A1636" s="84"/>
      <c r="B1636" s="85"/>
      <c r="C1636" s="80"/>
      <c r="D1636" s="81"/>
      <c r="E1636" s="81"/>
    </row>
    <row r="1637" spans="1:5">
      <c r="A1637" s="84"/>
      <c r="B1637" s="85"/>
      <c r="C1637" s="80"/>
      <c r="D1637" s="81"/>
      <c r="E1637" s="81"/>
    </row>
    <row r="1638" spans="1:5">
      <c r="A1638" s="84"/>
      <c r="B1638" s="85"/>
      <c r="C1638" s="80"/>
      <c r="D1638" s="81"/>
      <c r="E1638" s="81"/>
    </row>
    <row r="1639" spans="1:5">
      <c r="A1639" s="84"/>
      <c r="B1639" s="85"/>
      <c r="C1639" s="80"/>
      <c r="D1639" s="81"/>
      <c r="E1639" s="81"/>
    </row>
    <row r="1640" spans="1:5">
      <c r="A1640" s="84"/>
      <c r="B1640" s="85"/>
      <c r="C1640" s="80"/>
      <c r="D1640" s="81"/>
      <c r="E1640" s="81"/>
    </row>
    <row r="1641" spans="1:5">
      <c r="A1641" s="84"/>
      <c r="B1641" s="85"/>
      <c r="C1641" s="80"/>
      <c r="D1641" s="81"/>
      <c r="E1641" s="81"/>
    </row>
    <row r="1642" spans="1:5">
      <c r="A1642" s="84"/>
      <c r="B1642" s="85"/>
      <c r="C1642" s="80"/>
      <c r="D1642" s="81"/>
      <c r="E1642" s="81"/>
    </row>
    <row r="1643" spans="1:5">
      <c r="A1643" s="84"/>
      <c r="B1643" s="85"/>
      <c r="C1643" s="80"/>
      <c r="D1643" s="81"/>
      <c r="E1643" s="81"/>
    </row>
    <row r="1644" spans="1:5">
      <c r="A1644" s="84"/>
      <c r="B1644" s="85"/>
      <c r="C1644" s="80"/>
      <c r="D1644" s="81"/>
      <c r="E1644" s="81"/>
    </row>
    <row r="1645" spans="1:5">
      <c r="A1645" s="84"/>
      <c r="B1645" s="85"/>
      <c r="C1645" s="80"/>
      <c r="D1645" s="81"/>
      <c r="E1645" s="81"/>
    </row>
    <row r="1646" spans="1:5">
      <c r="A1646" s="84"/>
      <c r="B1646" s="85"/>
      <c r="C1646" s="80"/>
      <c r="D1646" s="81"/>
      <c r="E1646" s="81"/>
    </row>
    <row r="1647" spans="1:5">
      <c r="A1647" s="84"/>
      <c r="B1647" s="85"/>
      <c r="C1647" s="80"/>
      <c r="D1647" s="81"/>
      <c r="E1647" s="81"/>
    </row>
    <row r="1648" spans="1:5">
      <c r="A1648" s="84"/>
      <c r="B1648" s="85"/>
      <c r="C1648" s="80"/>
      <c r="D1648" s="81"/>
      <c r="E1648" s="81"/>
    </row>
    <row r="1649" spans="1:5">
      <c r="A1649" s="84"/>
      <c r="B1649" s="85"/>
      <c r="C1649" s="80"/>
      <c r="D1649" s="81"/>
      <c r="E1649" s="81"/>
    </row>
    <row r="1650" spans="1:5">
      <c r="A1650" s="84"/>
      <c r="B1650" s="85"/>
      <c r="C1650" s="80"/>
      <c r="D1650" s="81"/>
      <c r="E1650" s="81"/>
    </row>
    <row r="1651" spans="1:5">
      <c r="A1651" s="84"/>
      <c r="B1651" s="85"/>
      <c r="C1651" s="80"/>
      <c r="D1651" s="81"/>
      <c r="E1651" s="81"/>
    </row>
    <row r="1652" spans="1:5">
      <c r="A1652" s="84"/>
      <c r="B1652" s="85"/>
      <c r="C1652" s="80"/>
      <c r="D1652" s="81"/>
      <c r="E1652" s="81"/>
    </row>
    <row r="1653" spans="1:5">
      <c r="A1653" s="84"/>
      <c r="B1653" s="85"/>
      <c r="C1653" s="80"/>
      <c r="D1653" s="81"/>
      <c r="E1653" s="81"/>
    </row>
    <row r="1654" spans="1:5">
      <c r="A1654" s="84"/>
      <c r="B1654" s="85"/>
      <c r="C1654" s="80"/>
      <c r="D1654" s="81"/>
      <c r="E1654" s="81"/>
    </row>
    <row r="1655" spans="1:5">
      <c r="A1655" s="84"/>
      <c r="B1655" s="85"/>
      <c r="C1655" s="80"/>
      <c r="D1655" s="81"/>
      <c r="E1655" s="81"/>
    </row>
    <row r="1656" spans="1:5">
      <c r="A1656" s="84"/>
      <c r="B1656" s="85"/>
      <c r="C1656" s="80"/>
      <c r="D1656" s="81"/>
      <c r="E1656" s="81"/>
    </row>
    <row r="1657" spans="1:5">
      <c r="A1657" s="84"/>
      <c r="B1657" s="85"/>
      <c r="C1657" s="80"/>
      <c r="D1657" s="81"/>
      <c r="E1657" s="81"/>
    </row>
    <row r="1658" spans="1:5">
      <c r="A1658" s="84"/>
      <c r="B1658" s="85"/>
      <c r="C1658" s="80"/>
      <c r="D1658" s="81"/>
      <c r="E1658" s="81"/>
    </row>
    <row r="1659" spans="1:5">
      <c r="A1659" s="84"/>
      <c r="B1659" s="85"/>
      <c r="C1659" s="80"/>
      <c r="D1659" s="81"/>
      <c r="E1659" s="81"/>
    </row>
    <row r="1660" spans="1:5">
      <c r="A1660" s="84"/>
      <c r="B1660" s="85"/>
      <c r="C1660" s="80"/>
      <c r="D1660" s="81"/>
      <c r="E1660" s="81"/>
    </row>
    <row r="1661" spans="1:5">
      <c r="A1661" s="84"/>
      <c r="B1661" s="85"/>
      <c r="C1661" s="80"/>
      <c r="D1661" s="81"/>
      <c r="E1661" s="81"/>
    </row>
    <row r="1662" spans="1:5">
      <c r="A1662" s="84"/>
      <c r="B1662" s="85"/>
      <c r="C1662" s="80"/>
      <c r="D1662" s="81"/>
      <c r="E1662" s="81"/>
    </row>
    <row r="1663" spans="1:5">
      <c r="A1663" s="84"/>
      <c r="B1663" s="85"/>
      <c r="C1663" s="80"/>
      <c r="D1663" s="81"/>
      <c r="E1663" s="81"/>
    </row>
    <row r="1664" spans="1:5">
      <c r="A1664" s="84"/>
      <c r="B1664" s="85"/>
      <c r="C1664" s="80"/>
      <c r="D1664" s="81"/>
      <c r="E1664" s="81"/>
    </row>
    <row r="1665" spans="1:5">
      <c r="A1665" s="84"/>
      <c r="B1665" s="85"/>
      <c r="C1665" s="80"/>
      <c r="D1665" s="81"/>
      <c r="E1665" s="81"/>
    </row>
    <row r="1666" spans="1:5">
      <c r="A1666" s="84"/>
      <c r="B1666" s="85"/>
      <c r="C1666" s="80"/>
      <c r="D1666" s="81"/>
      <c r="E1666" s="81"/>
    </row>
    <row r="1667" spans="1:5">
      <c r="A1667" s="84"/>
      <c r="B1667" s="85"/>
      <c r="C1667" s="80"/>
      <c r="D1667" s="81"/>
      <c r="E1667" s="81"/>
    </row>
    <row r="1668" spans="1:5">
      <c r="A1668" s="84"/>
      <c r="B1668" s="85"/>
      <c r="C1668" s="80"/>
      <c r="D1668" s="81"/>
      <c r="E1668" s="81"/>
    </row>
    <row r="1669" spans="1:5">
      <c r="A1669" s="84"/>
      <c r="B1669" s="85"/>
      <c r="C1669" s="80"/>
      <c r="D1669" s="81"/>
      <c r="E1669" s="81"/>
    </row>
    <row r="1670" spans="1:5">
      <c r="A1670" s="84"/>
      <c r="B1670" s="85"/>
      <c r="C1670" s="80"/>
      <c r="D1670" s="81"/>
      <c r="E1670" s="81"/>
    </row>
    <row r="1671" spans="1:5">
      <c r="A1671" s="84"/>
      <c r="B1671" s="85"/>
      <c r="C1671" s="80"/>
      <c r="D1671" s="81"/>
      <c r="E1671" s="81"/>
    </row>
    <row r="1672" spans="1:5">
      <c r="A1672" s="84"/>
      <c r="B1672" s="85"/>
      <c r="C1672" s="80"/>
      <c r="D1672" s="81"/>
      <c r="E1672" s="81"/>
    </row>
    <row r="1673" spans="1:5">
      <c r="A1673" s="84"/>
      <c r="B1673" s="85"/>
      <c r="C1673" s="80"/>
      <c r="D1673" s="81"/>
      <c r="E1673" s="81"/>
    </row>
    <row r="1674" spans="1:5">
      <c r="A1674" s="84"/>
      <c r="B1674" s="85"/>
      <c r="C1674" s="80"/>
      <c r="D1674" s="81"/>
      <c r="E1674" s="81"/>
    </row>
    <row r="1675" spans="1:5">
      <c r="A1675" s="84"/>
      <c r="B1675" s="85"/>
      <c r="C1675" s="80"/>
      <c r="D1675" s="81"/>
      <c r="E1675" s="81"/>
    </row>
    <row r="1676" spans="1:5">
      <c r="A1676" s="84"/>
      <c r="B1676" s="85"/>
      <c r="C1676" s="80"/>
      <c r="D1676" s="81"/>
      <c r="E1676" s="81"/>
    </row>
    <row r="1677" spans="1:5">
      <c r="A1677" s="84"/>
      <c r="B1677" s="85"/>
      <c r="C1677" s="80"/>
      <c r="D1677" s="81"/>
      <c r="E1677" s="81"/>
    </row>
    <row r="1678" spans="1:5">
      <c r="A1678" s="84"/>
      <c r="B1678" s="85"/>
      <c r="C1678" s="80"/>
      <c r="D1678" s="81"/>
      <c r="E1678" s="81"/>
    </row>
    <row r="1679" spans="1:5">
      <c r="A1679" s="84"/>
      <c r="B1679" s="85"/>
      <c r="C1679" s="80"/>
      <c r="D1679" s="81"/>
      <c r="E1679" s="81"/>
    </row>
    <row r="1680" spans="1:5">
      <c r="A1680" s="84"/>
      <c r="B1680" s="85"/>
      <c r="C1680" s="80"/>
      <c r="D1680" s="81"/>
      <c r="E1680" s="81"/>
    </row>
    <row r="1681" spans="1:5">
      <c r="A1681" s="84"/>
      <c r="B1681" s="85"/>
      <c r="C1681" s="80"/>
      <c r="D1681" s="81"/>
      <c r="E1681" s="81"/>
    </row>
    <row r="1682" spans="1:5">
      <c r="A1682" s="84"/>
      <c r="B1682" s="85"/>
      <c r="C1682" s="80"/>
      <c r="D1682" s="81"/>
      <c r="E1682" s="81"/>
    </row>
    <row r="1683" spans="1:5">
      <c r="A1683" s="84"/>
      <c r="B1683" s="85"/>
      <c r="C1683" s="80"/>
      <c r="D1683" s="81"/>
      <c r="E1683" s="81"/>
    </row>
    <row r="1684" spans="1:5">
      <c r="A1684" s="84"/>
      <c r="B1684" s="85"/>
      <c r="C1684" s="80"/>
      <c r="D1684" s="81"/>
      <c r="E1684" s="81"/>
    </row>
    <row r="1685" spans="1:5">
      <c r="A1685" s="84"/>
      <c r="B1685" s="85"/>
      <c r="C1685" s="80"/>
      <c r="D1685" s="81"/>
      <c r="E1685" s="81"/>
    </row>
    <row r="1686" spans="1:5">
      <c r="A1686" s="84"/>
      <c r="B1686" s="85"/>
      <c r="C1686" s="80"/>
      <c r="D1686" s="81"/>
      <c r="E1686" s="81"/>
    </row>
    <row r="1687" spans="1:5">
      <c r="A1687" s="84"/>
      <c r="B1687" s="85"/>
      <c r="C1687" s="80"/>
      <c r="D1687" s="81"/>
      <c r="E1687" s="81"/>
    </row>
    <row r="1688" spans="1:5">
      <c r="A1688" s="84"/>
      <c r="B1688" s="85"/>
      <c r="C1688" s="80"/>
      <c r="D1688" s="81"/>
      <c r="E1688" s="81"/>
    </row>
    <row r="1689" spans="1:5">
      <c r="A1689" s="84"/>
      <c r="B1689" s="85"/>
      <c r="C1689" s="80"/>
      <c r="D1689" s="81"/>
      <c r="E1689" s="81"/>
    </row>
    <row r="1690" spans="1:5">
      <c r="A1690" s="84"/>
      <c r="B1690" s="85"/>
      <c r="C1690" s="80"/>
      <c r="D1690" s="81"/>
      <c r="E1690" s="81"/>
    </row>
    <row r="1691" spans="1:5">
      <c r="A1691" s="84"/>
      <c r="B1691" s="85"/>
      <c r="C1691" s="80"/>
      <c r="D1691" s="81"/>
      <c r="E1691" s="81"/>
    </row>
    <row r="1692" spans="1:5">
      <c r="A1692" s="84"/>
      <c r="B1692" s="85"/>
      <c r="C1692" s="80"/>
      <c r="D1692" s="81"/>
      <c r="E1692" s="81"/>
    </row>
    <row r="1693" spans="1:5">
      <c r="A1693" s="84"/>
      <c r="B1693" s="85"/>
      <c r="C1693" s="80"/>
      <c r="D1693" s="81"/>
      <c r="E1693" s="81"/>
    </row>
    <row r="1694" spans="1:5">
      <c r="A1694" s="84"/>
      <c r="B1694" s="85"/>
      <c r="C1694" s="80"/>
      <c r="D1694" s="81"/>
      <c r="E1694" s="81"/>
    </row>
    <row r="1695" spans="1:5">
      <c r="A1695" s="84"/>
      <c r="B1695" s="85"/>
      <c r="C1695" s="80"/>
      <c r="D1695" s="81"/>
      <c r="E1695" s="81"/>
    </row>
    <row r="1696" spans="1:5">
      <c r="A1696" s="84"/>
      <c r="B1696" s="85"/>
      <c r="C1696" s="80"/>
      <c r="D1696" s="81"/>
      <c r="E1696" s="81"/>
    </row>
    <row r="1697" spans="1:5">
      <c r="A1697" s="84"/>
      <c r="B1697" s="85"/>
      <c r="C1697" s="80"/>
      <c r="D1697" s="81"/>
      <c r="E1697" s="81"/>
    </row>
    <row r="1698" spans="1:5">
      <c r="A1698" s="84"/>
      <c r="B1698" s="85"/>
      <c r="C1698" s="80"/>
      <c r="D1698" s="81"/>
      <c r="E1698" s="81"/>
    </row>
    <row r="1699" spans="1:5">
      <c r="A1699" s="84"/>
      <c r="B1699" s="85"/>
      <c r="C1699" s="80"/>
      <c r="D1699" s="81"/>
      <c r="E1699" s="81"/>
    </row>
    <row r="1700" spans="1:5">
      <c r="A1700" s="84"/>
      <c r="B1700" s="85"/>
      <c r="C1700" s="80"/>
      <c r="D1700" s="81"/>
      <c r="E1700" s="81"/>
    </row>
    <row r="1701" spans="1:5">
      <c r="A1701" s="84"/>
      <c r="B1701" s="85"/>
      <c r="C1701" s="80"/>
      <c r="D1701" s="81"/>
      <c r="E1701" s="81"/>
    </row>
    <row r="1702" spans="1:5">
      <c r="A1702" s="84"/>
      <c r="B1702" s="85"/>
      <c r="C1702" s="80"/>
      <c r="D1702" s="81"/>
      <c r="E1702" s="81"/>
    </row>
    <row r="1703" spans="1:5">
      <c r="A1703" s="84"/>
      <c r="B1703" s="85"/>
      <c r="C1703" s="80"/>
      <c r="D1703" s="81"/>
      <c r="E1703" s="81"/>
    </row>
    <row r="1704" spans="1:5">
      <c r="A1704" s="84"/>
      <c r="B1704" s="85"/>
      <c r="C1704" s="80"/>
      <c r="D1704" s="81"/>
      <c r="E1704" s="81"/>
    </row>
    <row r="1705" spans="1:5">
      <c r="A1705" s="84"/>
      <c r="B1705" s="85"/>
      <c r="C1705" s="80"/>
      <c r="D1705" s="81"/>
      <c r="E1705" s="81"/>
    </row>
    <row r="1706" spans="1:5">
      <c r="A1706" s="84"/>
      <c r="B1706" s="85"/>
      <c r="C1706" s="80"/>
      <c r="D1706" s="81"/>
      <c r="E1706" s="81"/>
    </row>
    <row r="1707" spans="1:5">
      <c r="A1707" s="84"/>
      <c r="B1707" s="85"/>
      <c r="C1707" s="80"/>
      <c r="D1707" s="81"/>
      <c r="E1707" s="81"/>
    </row>
    <row r="1708" spans="1:5">
      <c r="A1708" s="84"/>
      <c r="B1708" s="85"/>
      <c r="C1708" s="80"/>
      <c r="D1708" s="81"/>
      <c r="E1708" s="81"/>
    </row>
    <row r="1709" spans="1:5">
      <c r="A1709" s="84"/>
      <c r="B1709" s="85"/>
      <c r="C1709" s="80"/>
      <c r="D1709" s="81"/>
      <c r="E1709" s="81"/>
    </row>
    <row r="1710" spans="1:5">
      <c r="A1710" s="84"/>
      <c r="B1710" s="85"/>
      <c r="C1710" s="80"/>
      <c r="D1710" s="81"/>
      <c r="E1710" s="81"/>
    </row>
    <row r="1711" spans="1:5">
      <c r="A1711" s="84"/>
      <c r="B1711" s="85"/>
      <c r="C1711" s="80"/>
      <c r="D1711" s="81"/>
      <c r="E1711" s="81"/>
    </row>
    <row r="1712" spans="1:5">
      <c r="A1712" s="84"/>
      <c r="B1712" s="85"/>
      <c r="C1712" s="80"/>
      <c r="D1712" s="81"/>
      <c r="E1712" s="81"/>
    </row>
    <row r="1713" spans="1:5">
      <c r="A1713" s="84"/>
      <c r="B1713" s="85"/>
      <c r="C1713" s="80"/>
      <c r="D1713" s="81"/>
      <c r="E1713" s="81"/>
    </row>
    <row r="1714" spans="1:5">
      <c r="A1714" s="84"/>
      <c r="B1714" s="85"/>
      <c r="C1714" s="80"/>
      <c r="D1714" s="81"/>
      <c r="E1714" s="81"/>
    </row>
    <row r="1715" spans="1:5">
      <c r="A1715" s="84"/>
      <c r="B1715" s="85"/>
      <c r="C1715" s="80"/>
      <c r="D1715" s="81"/>
      <c r="E1715" s="81"/>
    </row>
    <row r="1716" spans="1:5">
      <c r="A1716" s="84"/>
      <c r="B1716" s="85"/>
      <c r="C1716" s="80"/>
      <c r="D1716" s="81"/>
      <c r="E1716" s="81"/>
    </row>
    <row r="1717" spans="1:5">
      <c r="A1717" s="84"/>
      <c r="B1717" s="85"/>
      <c r="C1717" s="80"/>
      <c r="D1717" s="81"/>
      <c r="E1717" s="81"/>
    </row>
    <row r="1718" spans="1:5">
      <c r="A1718" s="84"/>
      <c r="B1718" s="85"/>
      <c r="C1718" s="80"/>
      <c r="D1718" s="81"/>
      <c r="E1718" s="81"/>
    </row>
    <row r="1719" spans="1:5">
      <c r="A1719" s="84"/>
      <c r="B1719" s="85"/>
      <c r="C1719" s="80"/>
      <c r="D1719" s="81"/>
      <c r="E1719" s="81"/>
    </row>
    <row r="1720" spans="1:5">
      <c r="A1720" s="84"/>
      <c r="B1720" s="85"/>
      <c r="C1720" s="80"/>
      <c r="D1720" s="81"/>
      <c r="E1720" s="81"/>
    </row>
    <row r="1721" spans="1:5">
      <c r="A1721" s="84"/>
      <c r="B1721" s="85"/>
      <c r="C1721" s="80"/>
      <c r="D1721" s="81"/>
      <c r="E1721" s="81"/>
    </row>
    <row r="1722" spans="1:5">
      <c r="A1722" s="84"/>
      <c r="B1722" s="85"/>
      <c r="C1722" s="80"/>
      <c r="D1722" s="81"/>
      <c r="E1722" s="81"/>
    </row>
    <row r="1723" spans="1:5">
      <c r="A1723" s="84"/>
      <c r="B1723" s="85"/>
      <c r="C1723" s="80"/>
      <c r="D1723" s="81"/>
      <c r="E1723" s="81"/>
    </row>
    <row r="1724" spans="1:5">
      <c r="A1724" s="84"/>
      <c r="B1724" s="85"/>
      <c r="C1724" s="80"/>
      <c r="D1724" s="81"/>
      <c r="E1724" s="81"/>
    </row>
    <row r="1725" spans="1:5">
      <c r="A1725" s="84"/>
      <c r="B1725" s="85"/>
      <c r="C1725" s="80"/>
      <c r="D1725" s="81"/>
      <c r="E1725" s="81"/>
    </row>
    <row r="1726" spans="1:5">
      <c r="A1726" s="84"/>
      <c r="B1726" s="85"/>
      <c r="C1726" s="80"/>
      <c r="D1726" s="81"/>
      <c r="E1726" s="81"/>
    </row>
    <row r="1727" spans="1:5">
      <c r="A1727" s="84"/>
      <c r="B1727" s="85"/>
      <c r="C1727" s="80"/>
      <c r="D1727" s="81"/>
      <c r="E1727" s="81"/>
    </row>
    <row r="1728" spans="1:5">
      <c r="A1728" s="84"/>
      <c r="B1728" s="85"/>
      <c r="C1728" s="80"/>
      <c r="D1728" s="81"/>
      <c r="E1728" s="81"/>
    </row>
    <row r="1729" spans="1:5">
      <c r="A1729" s="84"/>
      <c r="B1729" s="85"/>
      <c r="C1729" s="80"/>
      <c r="D1729" s="81"/>
      <c r="E1729" s="81"/>
    </row>
    <row r="1730" spans="1:5">
      <c r="A1730" s="84"/>
      <c r="B1730" s="85"/>
      <c r="C1730" s="80"/>
      <c r="D1730" s="81"/>
      <c r="E1730" s="81"/>
    </row>
    <row r="1731" spans="1:5">
      <c r="A1731" s="84"/>
      <c r="B1731" s="85"/>
      <c r="C1731" s="80"/>
      <c r="D1731" s="81"/>
      <c r="E1731" s="81"/>
    </row>
    <row r="1732" spans="1:5">
      <c r="A1732" s="84"/>
      <c r="B1732" s="85"/>
      <c r="C1732" s="80"/>
      <c r="D1732" s="81"/>
      <c r="E1732" s="81"/>
    </row>
    <row r="1733" spans="1:5">
      <c r="A1733" s="84"/>
      <c r="B1733" s="85"/>
      <c r="C1733" s="80"/>
      <c r="D1733" s="81"/>
      <c r="E1733" s="81"/>
    </row>
    <row r="1734" spans="1:5">
      <c r="A1734" s="84"/>
      <c r="B1734" s="85"/>
      <c r="C1734" s="80"/>
      <c r="D1734" s="81"/>
      <c r="E1734" s="81"/>
    </row>
    <row r="1735" spans="1:5">
      <c r="A1735" s="84"/>
      <c r="B1735" s="85"/>
      <c r="C1735" s="80"/>
      <c r="D1735" s="81"/>
      <c r="E1735" s="81"/>
    </row>
    <row r="1736" spans="1:5">
      <c r="A1736" s="84"/>
      <c r="B1736" s="85"/>
      <c r="C1736" s="80"/>
      <c r="D1736" s="81"/>
      <c r="E1736" s="81"/>
    </row>
    <row r="1737" spans="1:5">
      <c r="A1737" s="84"/>
      <c r="B1737" s="85"/>
      <c r="C1737" s="80"/>
      <c r="D1737" s="81"/>
      <c r="E1737" s="81"/>
    </row>
    <row r="1738" spans="1:5">
      <c r="A1738" s="84"/>
      <c r="B1738" s="85"/>
      <c r="C1738" s="80"/>
      <c r="D1738" s="81"/>
      <c r="E1738" s="81"/>
    </row>
    <row r="1739" spans="1:5">
      <c r="A1739" s="84"/>
      <c r="B1739" s="85"/>
      <c r="C1739" s="80"/>
      <c r="D1739" s="81"/>
      <c r="E1739" s="81"/>
    </row>
    <row r="1740" spans="1:5">
      <c r="A1740" s="84"/>
      <c r="B1740" s="85"/>
      <c r="C1740" s="80"/>
      <c r="D1740" s="81"/>
      <c r="E1740" s="81"/>
    </row>
    <row r="1741" spans="1:5">
      <c r="A1741" s="84"/>
      <c r="B1741" s="85"/>
      <c r="C1741" s="80"/>
      <c r="D1741" s="81"/>
      <c r="E1741" s="81"/>
    </row>
    <row r="1742" spans="1:5">
      <c r="A1742" s="84"/>
      <c r="B1742" s="85"/>
      <c r="C1742" s="80"/>
      <c r="D1742" s="81"/>
      <c r="E1742" s="81"/>
    </row>
    <row r="1743" spans="1:5">
      <c r="A1743" s="84"/>
      <c r="B1743" s="85"/>
      <c r="C1743" s="80"/>
      <c r="D1743" s="81"/>
      <c r="E1743" s="81"/>
    </row>
    <row r="1744" spans="1:5">
      <c r="A1744" s="84"/>
      <c r="B1744" s="85"/>
      <c r="C1744" s="80"/>
      <c r="D1744" s="81"/>
      <c r="E1744" s="81"/>
    </row>
    <row r="1745" spans="1:5">
      <c r="A1745" s="84"/>
      <c r="B1745" s="85"/>
      <c r="C1745" s="80"/>
      <c r="D1745" s="81"/>
      <c r="E1745" s="81"/>
    </row>
    <row r="1746" spans="1:5">
      <c r="A1746" s="84"/>
      <c r="B1746" s="85"/>
      <c r="C1746" s="80"/>
      <c r="D1746" s="81"/>
      <c r="E1746" s="81"/>
    </row>
    <row r="1747" spans="1:5">
      <c r="A1747" s="84"/>
      <c r="B1747" s="85"/>
      <c r="C1747" s="80"/>
      <c r="D1747" s="81"/>
      <c r="E1747" s="81"/>
    </row>
    <row r="1748" spans="1:5">
      <c r="A1748" s="84"/>
      <c r="B1748" s="85"/>
      <c r="C1748" s="80"/>
      <c r="D1748" s="81"/>
      <c r="E1748" s="81"/>
    </row>
    <row r="1749" spans="1:5">
      <c r="A1749" s="84"/>
      <c r="B1749" s="85"/>
      <c r="C1749" s="80"/>
      <c r="D1749" s="81"/>
      <c r="E1749" s="81"/>
    </row>
    <row r="1750" spans="1:5">
      <c r="A1750" s="84"/>
      <c r="B1750" s="85"/>
      <c r="C1750" s="80"/>
      <c r="D1750" s="81"/>
      <c r="E1750" s="81"/>
    </row>
    <row r="1751" spans="1:5">
      <c r="A1751" s="84"/>
      <c r="B1751" s="85"/>
      <c r="C1751" s="80"/>
      <c r="D1751" s="81"/>
      <c r="E1751" s="81"/>
    </row>
    <row r="1752" spans="1:5">
      <c r="A1752" s="84"/>
      <c r="B1752" s="85"/>
      <c r="C1752" s="80"/>
      <c r="D1752" s="81"/>
      <c r="E1752" s="81"/>
    </row>
    <row r="1753" spans="1:5">
      <c r="A1753" s="84"/>
      <c r="B1753" s="85"/>
      <c r="C1753" s="80"/>
      <c r="D1753" s="81"/>
      <c r="E1753" s="81"/>
    </row>
    <row r="1754" spans="1:5">
      <c r="A1754" s="84"/>
      <c r="B1754" s="85"/>
      <c r="C1754" s="80"/>
      <c r="D1754" s="81"/>
      <c r="E1754" s="81"/>
    </row>
    <row r="1755" spans="1:5">
      <c r="A1755" s="84"/>
      <c r="B1755" s="85"/>
      <c r="C1755" s="80"/>
      <c r="D1755" s="81"/>
      <c r="E1755" s="81"/>
    </row>
    <row r="1756" spans="1:5">
      <c r="A1756" s="84"/>
      <c r="B1756" s="85"/>
      <c r="C1756" s="80"/>
      <c r="D1756" s="81"/>
      <c r="E1756" s="81"/>
    </row>
    <row r="1757" spans="1:5">
      <c r="A1757" s="84"/>
      <c r="B1757" s="85"/>
      <c r="C1757" s="80"/>
      <c r="D1757" s="81"/>
      <c r="E1757" s="81"/>
    </row>
    <row r="1758" spans="1:5">
      <c r="A1758" s="84"/>
      <c r="B1758" s="85"/>
      <c r="C1758" s="80"/>
      <c r="D1758" s="81"/>
      <c r="E1758" s="81"/>
    </row>
    <row r="1759" spans="1:5">
      <c r="A1759" s="84"/>
      <c r="B1759" s="85"/>
      <c r="C1759" s="80"/>
      <c r="D1759" s="81"/>
      <c r="E1759" s="81"/>
    </row>
    <row r="1760" spans="1:5">
      <c r="A1760" s="84"/>
      <c r="B1760" s="85"/>
      <c r="C1760" s="80"/>
      <c r="D1760" s="81"/>
      <c r="E1760" s="81"/>
    </row>
    <row r="1761" spans="1:5">
      <c r="A1761" s="84"/>
      <c r="B1761" s="85"/>
      <c r="C1761" s="80"/>
      <c r="D1761" s="81"/>
      <c r="E1761" s="81"/>
    </row>
    <row r="1762" spans="1:5">
      <c r="A1762" s="84"/>
      <c r="B1762" s="85"/>
      <c r="C1762" s="80"/>
      <c r="D1762" s="81"/>
      <c r="E1762" s="81"/>
    </row>
    <row r="1763" spans="1:5">
      <c r="A1763" s="84"/>
      <c r="B1763" s="85"/>
      <c r="C1763" s="80"/>
      <c r="D1763" s="81"/>
      <c r="E1763" s="81"/>
    </row>
    <row r="1764" spans="1:5">
      <c r="A1764" s="84"/>
      <c r="B1764" s="85"/>
      <c r="C1764" s="80"/>
      <c r="D1764" s="81"/>
      <c r="E1764" s="81"/>
    </row>
    <row r="1765" spans="1:5">
      <c r="A1765" s="84"/>
      <c r="B1765" s="85"/>
      <c r="C1765" s="80"/>
      <c r="D1765" s="81"/>
      <c r="E1765" s="81"/>
    </row>
    <row r="1766" spans="1:5">
      <c r="A1766" s="84"/>
      <c r="B1766" s="85"/>
      <c r="C1766" s="80"/>
      <c r="D1766" s="81"/>
      <c r="E1766" s="81"/>
    </row>
    <row r="1767" spans="1:5">
      <c r="C1767" s="80"/>
      <c r="D1767" s="81"/>
      <c r="E1767" s="81"/>
    </row>
    <row r="1768" spans="1:5">
      <c r="C1768" s="80"/>
      <c r="D1768" s="81"/>
      <c r="E1768" s="81"/>
    </row>
    <row r="1769" spans="1:5">
      <c r="C1769" s="80"/>
      <c r="D1769" s="81"/>
      <c r="E1769" s="81"/>
    </row>
    <row r="1770" spans="1:5">
      <c r="C1770" s="80"/>
      <c r="D1770" s="81"/>
      <c r="E1770" s="81"/>
    </row>
    <row r="1771" spans="1:5">
      <c r="C1771" s="80"/>
      <c r="D1771" s="81"/>
      <c r="E1771" s="81"/>
    </row>
    <row r="1772" spans="1:5">
      <c r="C1772" s="80"/>
      <c r="D1772" s="81"/>
      <c r="E1772" s="81"/>
    </row>
    <row r="1773" spans="1:5">
      <c r="C1773" s="80"/>
      <c r="D1773" s="81"/>
      <c r="E1773" s="81"/>
    </row>
    <row r="1774" spans="1:5">
      <c r="C1774" s="80"/>
      <c r="D1774" s="81"/>
      <c r="E1774" s="81"/>
    </row>
    <row r="1775" spans="1:5">
      <c r="C1775" s="80"/>
      <c r="D1775" s="81"/>
      <c r="E1775" s="81"/>
    </row>
    <row r="1776" spans="1:5">
      <c r="C1776" s="80"/>
      <c r="D1776" s="81"/>
      <c r="E1776" s="81"/>
    </row>
    <row r="1777" spans="3:5">
      <c r="C1777" s="80"/>
      <c r="D1777" s="81"/>
      <c r="E1777" s="81"/>
    </row>
    <row r="1778" spans="3:5">
      <c r="C1778" s="80"/>
      <c r="D1778" s="81"/>
      <c r="E1778" s="81"/>
    </row>
    <row r="1779" spans="3:5">
      <c r="C1779" s="80"/>
      <c r="D1779" s="81"/>
      <c r="E1779" s="81"/>
    </row>
    <row r="1780" spans="3:5">
      <c r="C1780" s="80"/>
      <c r="D1780" s="81"/>
      <c r="E1780" s="81"/>
    </row>
    <row r="1781" spans="3:5">
      <c r="C1781" s="80"/>
      <c r="D1781" s="81"/>
      <c r="E1781" s="81"/>
    </row>
    <row r="1782" spans="3:5">
      <c r="C1782" s="80"/>
      <c r="D1782" s="81"/>
      <c r="E1782" s="81"/>
    </row>
    <row r="1783" spans="3:5">
      <c r="C1783" s="80"/>
      <c r="D1783" s="81"/>
      <c r="E1783" s="81"/>
    </row>
    <row r="1784" spans="3:5">
      <c r="C1784" s="80"/>
      <c r="D1784" s="81"/>
      <c r="E1784" s="81"/>
    </row>
    <row r="1785" spans="3:5">
      <c r="C1785" s="80"/>
      <c r="D1785" s="81"/>
      <c r="E1785" s="81"/>
    </row>
    <row r="1786" spans="3:5">
      <c r="C1786" s="80"/>
      <c r="D1786" s="81"/>
      <c r="E1786" s="81"/>
    </row>
    <row r="1787" spans="3:5">
      <c r="C1787" s="80"/>
      <c r="D1787" s="81"/>
      <c r="E1787" s="81"/>
    </row>
    <row r="1788" spans="3:5">
      <c r="C1788" s="80"/>
      <c r="D1788" s="81"/>
      <c r="E1788" s="81"/>
    </row>
    <row r="1789" spans="3:5">
      <c r="C1789" s="80"/>
      <c r="D1789" s="81"/>
      <c r="E1789" s="81"/>
    </row>
    <row r="1790" spans="3:5">
      <c r="C1790" s="80"/>
      <c r="D1790" s="81"/>
      <c r="E1790" s="81"/>
    </row>
    <row r="1791" spans="3:5">
      <c r="C1791" s="80"/>
      <c r="D1791" s="81"/>
      <c r="E1791" s="81"/>
    </row>
    <row r="1792" spans="3:5">
      <c r="C1792" s="80"/>
      <c r="D1792" s="81"/>
      <c r="E1792" s="81"/>
    </row>
    <row r="1793" spans="3:5">
      <c r="C1793" s="80"/>
      <c r="D1793" s="81"/>
      <c r="E1793" s="81"/>
    </row>
    <row r="1794" spans="3:5">
      <c r="C1794" s="80"/>
      <c r="D1794" s="81"/>
      <c r="E1794" s="81"/>
    </row>
    <row r="1795" spans="3:5">
      <c r="C1795" s="80"/>
      <c r="D1795" s="81"/>
      <c r="E1795" s="81"/>
    </row>
    <row r="1796" spans="3:5">
      <c r="C1796" s="80"/>
      <c r="D1796" s="81"/>
      <c r="E1796" s="81"/>
    </row>
    <row r="1797" spans="3:5">
      <c r="C1797" s="80"/>
      <c r="D1797" s="81"/>
      <c r="E1797" s="81"/>
    </row>
    <row r="1798" spans="3:5">
      <c r="C1798" s="80"/>
      <c r="D1798" s="81"/>
      <c r="E1798" s="81"/>
    </row>
    <row r="1799" spans="3:5">
      <c r="C1799" s="80"/>
      <c r="D1799" s="81"/>
      <c r="E1799" s="81"/>
    </row>
    <row r="1800" spans="3:5">
      <c r="C1800" s="80"/>
      <c r="D1800" s="81"/>
      <c r="E1800" s="81"/>
    </row>
    <row r="1801" spans="3:5">
      <c r="C1801" s="80"/>
      <c r="D1801" s="81"/>
      <c r="E1801" s="81"/>
    </row>
    <row r="1802" spans="3:5">
      <c r="C1802" s="80"/>
      <c r="D1802" s="81"/>
      <c r="E1802" s="81"/>
    </row>
    <row r="1803" spans="3:5">
      <c r="C1803" s="80"/>
      <c r="D1803" s="81"/>
      <c r="E1803" s="81"/>
    </row>
    <row r="1804" spans="3:5">
      <c r="C1804" s="80"/>
      <c r="D1804" s="81"/>
      <c r="E1804" s="81"/>
    </row>
    <row r="1805" spans="3:5">
      <c r="C1805" s="80"/>
      <c r="D1805" s="81"/>
      <c r="E1805" s="81"/>
    </row>
    <row r="1806" spans="3:5">
      <c r="C1806" s="80"/>
      <c r="D1806" s="81"/>
      <c r="E1806" s="81"/>
    </row>
    <row r="1807" spans="3:5">
      <c r="C1807" s="80"/>
      <c r="D1807" s="81"/>
      <c r="E1807" s="81"/>
    </row>
    <row r="1808" spans="3:5">
      <c r="C1808" s="80"/>
      <c r="D1808" s="81"/>
      <c r="E1808" s="81"/>
    </row>
    <row r="1809" spans="3:5">
      <c r="C1809" s="80"/>
      <c r="D1809" s="81"/>
      <c r="E1809" s="81"/>
    </row>
    <row r="1810" spans="3:5">
      <c r="C1810" s="80"/>
      <c r="D1810" s="81"/>
      <c r="E1810" s="81"/>
    </row>
    <row r="1811" spans="3:5">
      <c r="C1811" s="80"/>
      <c r="D1811" s="81"/>
      <c r="E1811" s="81"/>
    </row>
    <row r="1812" spans="3:5">
      <c r="C1812" s="80"/>
      <c r="D1812" s="81"/>
      <c r="E1812" s="81"/>
    </row>
    <row r="1813" spans="3:5">
      <c r="C1813" s="80"/>
      <c r="D1813" s="81"/>
      <c r="E1813" s="81"/>
    </row>
    <row r="1814" spans="3:5">
      <c r="C1814" s="80"/>
      <c r="D1814" s="81"/>
      <c r="E1814" s="81"/>
    </row>
    <row r="1815" spans="3:5">
      <c r="C1815" s="80"/>
      <c r="D1815" s="81"/>
      <c r="E1815" s="81"/>
    </row>
    <row r="1816" spans="3:5">
      <c r="C1816" s="80"/>
      <c r="D1816" s="81"/>
      <c r="E1816" s="81"/>
    </row>
    <row r="1817" spans="3:5">
      <c r="C1817" s="80"/>
      <c r="D1817" s="81"/>
      <c r="E1817" s="81"/>
    </row>
    <row r="1818" spans="3:5">
      <c r="C1818" s="80"/>
      <c r="D1818" s="81"/>
      <c r="E1818" s="81"/>
    </row>
    <row r="1819" spans="3:5">
      <c r="C1819" s="80"/>
      <c r="D1819" s="81"/>
      <c r="E1819" s="81"/>
    </row>
    <row r="1820" spans="3:5">
      <c r="C1820" s="80"/>
      <c r="D1820" s="81"/>
      <c r="E1820" s="81"/>
    </row>
    <row r="1821" spans="3:5">
      <c r="C1821" s="80"/>
      <c r="D1821" s="81"/>
      <c r="E1821" s="81"/>
    </row>
    <row r="1822" spans="3:5">
      <c r="C1822" s="80"/>
      <c r="D1822" s="81"/>
      <c r="E1822" s="81"/>
    </row>
    <row r="1823" spans="3:5">
      <c r="C1823" s="80"/>
      <c r="D1823" s="81"/>
      <c r="E1823" s="81"/>
    </row>
    <row r="1824" spans="3:5">
      <c r="C1824" s="80"/>
      <c r="D1824" s="81"/>
      <c r="E1824" s="81"/>
    </row>
    <row r="1825" spans="3:5">
      <c r="C1825" s="80"/>
      <c r="D1825" s="81"/>
      <c r="E1825" s="81"/>
    </row>
    <row r="1826" spans="3:5">
      <c r="C1826" s="80"/>
      <c r="D1826" s="81"/>
      <c r="E1826" s="81"/>
    </row>
    <row r="1827" spans="3:5">
      <c r="C1827" s="80"/>
      <c r="D1827" s="81"/>
      <c r="E1827" s="81"/>
    </row>
    <row r="1828" spans="3:5">
      <c r="C1828" s="80"/>
      <c r="D1828" s="81"/>
      <c r="E1828" s="81"/>
    </row>
    <row r="1829" spans="3:5">
      <c r="C1829" s="80"/>
      <c r="D1829" s="81"/>
      <c r="E1829" s="81"/>
    </row>
    <row r="1830" spans="3:5">
      <c r="C1830" s="80"/>
      <c r="D1830" s="81"/>
      <c r="E1830" s="81"/>
    </row>
    <row r="1831" spans="3:5">
      <c r="C1831" s="80"/>
      <c r="D1831" s="81"/>
      <c r="E1831" s="81"/>
    </row>
    <row r="1832" spans="3:5">
      <c r="C1832" s="80"/>
      <c r="D1832" s="81"/>
      <c r="E1832" s="81"/>
    </row>
    <row r="1833" spans="3:5">
      <c r="C1833" s="80"/>
      <c r="D1833" s="81"/>
      <c r="E1833" s="81"/>
    </row>
    <row r="1834" spans="3:5">
      <c r="C1834" s="80"/>
      <c r="D1834" s="81"/>
      <c r="E1834" s="81"/>
    </row>
    <row r="1835" spans="3:5">
      <c r="C1835" s="80"/>
      <c r="D1835" s="81"/>
      <c r="E1835" s="81"/>
    </row>
    <row r="1836" spans="3:5">
      <c r="C1836" s="80"/>
      <c r="D1836" s="81"/>
      <c r="E1836" s="81"/>
    </row>
    <row r="1837" spans="3:5">
      <c r="C1837" s="80"/>
      <c r="D1837" s="81"/>
      <c r="E1837" s="81"/>
    </row>
    <row r="1838" spans="3:5">
      <c r="C1838" s="80"/>
      <c r="D1838" s="81"/>
      <c r="E1838" s="81"/>
    </row>
    <row r="1839" spans="3:5">
      <c r="C1839" s="80"/>
      <c r="D1839" s="81"/>
      <c r="E1839" s="81"/>
    </row>
    <row r="1840" spans="3:5">
      <c r="C1840" s="80"/>
      <c r="D1840" s="81"/>
      <c r="E1840" s="81"/>
    </row>
    <row r="1841" spans="3:5">
      <c r="C1841" s="80"/>
      <c r="D1841" s="81"/>
      <c r="E1841" s="81"/>
    </row>
    <row r="1842" spans="3:5">
      <c r="C1842" s="80"/>
      <c r="D1842" s="81"/>
      <c r="E1842" s="81"/>
    </row>
    <row r="1843" spans="3:5">
      <c r="C1843" s="80"/>
      <c r="D1843" s="81"/>
      <c r="E1843" s="81"/>
    </row>
    <row r="1844" spans="3:5">
      <c r="C1844" s="80"/>
      <c r="D1844" s="81"/>
      <c r="E1844" s="81"/>
    </row>
    <row r="1845" spans="3:5">
      <c r="C1845" s="80"/>
      <c r="D1845" s="81"/>
      <c r="E1845" s="81"/>
    </row>
    <row r="1846" spans="3:5">
      <c r="C1846" s="80"/>
      <c r="D1846" s="81"/>
      <c r="E1846" s="81"/>
    </row>
    <row r="1847" spans="3:5">
      <c r="C1847" s="80"/>
      <c r="D1847" s="81"/>
      <c r="E1847" s="81"/>
    </row>
    <row r="1848" spans="3:5">
      <c r="C1848" s="80"/>
      <c r="D1848" s="81"/>
      <c r="E1848" s="81"/>
    </row>
    <row r="1849" spans="3:5">
      <c r="C1849" s="80"/>
      <c r="D1849" s="81"/>
      <c r="E1849" s="81"/>
    </row>
    <row r="1850" spans="3:5">
      <c r="C1850" s="80"/>
      <c r="D1850" s="81"/>
      <c r="E1850" s="81"/>
    </row>
    <row r="1851" spans="3:5">
      <c r="C1851" s="80"/>
      <c r="D1851" s="81"/>
      <c r="E1851" s="81"/>
    </row>
    <row r="1852" spans="3:5">
      <c r="C1852" s="80"/>
      <c r="D1852" s="81"/>
      <c r="E1852" s="81"/>
    </row>
    <row r="1853" spans="3:5">
      <c r="C1853" s="80"/>
      <c r="D1853" s="81"/>
      <c r="E1853" s="81"/>
    </row>
    <row r="1854" spans="3:5">
      <c r="C1854" s="80"/>
      <c r="D1854" s="81"/>
      <c r="E1854" s="81"/>
    </row>
    <row r="1855" spans="3:5">
      <c r="C1855" s="80"/>
      <c r="D1855" s="81"/>
      <c r="E1855" s="81"/>
    </row>
    <row r="1856" spans="3:5">
      <c r="C1856" s="80"/>
      <c r="D1856" s="81"/>
      <c r="E1856" s="81"/>
    </row>
    <row r="1857" spans="3:5">
      <c r="C1857" s="80"/>
      <c r="D1857" s="81"/>
      <c r="E1857" s="81"/>
    </row>
    <row r="1858" spans="3:5">
      <c r="C1858" s="80"/>
      <c r="D1858" s="81"/>
      <c r="E1858" s="81"/>
    </row>
    <row r="1859" spans="3:5">
      <c r="C1859" s="80"/>
      <c r="D1859" s="81"/>
      <c r="E1859" s="81"/>
    </row>
    <row r="1860" spans="3:5">
      <c r="C1860" s="80"/>
      <c r="D1860" s="81"/>
      <c r="E1860" s="81"/>
    </row>
    <row r="1861" spans="3:5">
      <c r="C1861" s="80"/>
      <c r="D1861" s="81"/>
      <c r="E1861" s="81"/>
    </row>
    <row r="1862" spans="3:5">
      <c r="C1862" s="80"/>
      <c r="D1862" s="81"/>
      <c r="E1862" s="81"/>
    </row>
    <row r="1863" spans="3:5">
      <c r="C1863" s="80"/>
      <c r="D1863" s="81"/>
      <c r="E1863" s="81"/>
    </row>
    <row r="1864" spans="3:5">
      <c r="C1864" s="80"/>
      <c r="D1864" s="81"/>
      <c r="E1864" s="81"/>
    </row>
    <row r="1865" spans="3:5">
      <c r="C1865" s="80"/>
      <c r="D1865" s="81"/>
      <c r="E1865" s="81"/>
    </row>
    <row r="1866" spans="3:5">
      <c r="C1866" s="80"/>
      <c r="D1866" s="81"/>
      <c r="E1866" s="81"/>
    </row>
    <row r="1867" spans="3:5">
      <c r="C1867" s="80"/>
      <c r="D1867" s="81"/>
      <c r="E1867" s="81"/>
    </row>
    <row r="1868" spans="3:5">
      <c r="C1868" s="80"/>
      <c r="D1868" s="81"/>
      <c r="E1868" s="81"/>
    </row>
    <row r="1869" spans="3:5">
      <c r="C1869" s="80"/>
      <c r="D1869" s="81"/>
      <c r="E1869" s="81"/>
    </row>
    <row r="1870" spans="3:5">
      <c r="C1870" s="80"/>
      <c r="D1870" s="81"/>
      <c r="E1870" s="81"/>
    </row>
    <row r="1871" spans="3:5">
      <c r="C1871" s="80"/>
      <c r="D1871" s="81"/>
      <c r="E1871" s="81"/>
    </row>
    <row r="1872" spans="3:5">
      <c r="C1872" s="80"/>
      <c r="D1872" s="81"/>
      <c r="E1872" s="81"/>
    </row>
    <row r="1873" spans="3:5">
      <c r="C1873" s="80"/>
      <c r="D1873" s="81"/>
      <c r="E1873" s="81"/>
    </row>
    <row r="1874" spans="3:5">
      <c r="C1874" s="80"/>
      <c r="D1874" s="81"/>
      <c r="E1874" s="81"/>
    </row>
    <row r="1875" spans="3:5">
      <c r="C1875" s="80"/>
      <c r="D1875" s="81"/>
      <c r="E1875" s="81"/>
    </row>
    <row r="1876" spans="3:5">
      <c r="C1876" s="80"/>
      <c r="D1876" s="81"/>
      <c r="E1876" s="81"/>
    </row>
    <row r="1877" spans="3:5">
      <c r="C1877" s="80"/>
      <c r="D1877" s="81"/>
      <c r="E1877" s="81"/>
    </row>
    <row r="1878" spans="3:5">
      <c r="C1878" s="80"/>
      <c r="D1878" s="81"/>
      <c r="E1878" s="81"/>
    </row>
    <row r="1879" spans="3:5">
      <c r="C1879" s="80"/>
      <c r="D1879" s="81"/>
      <c r="E1879" s="81"/>
    </row>
    <row r="1880" spans="3:5">
      <c r="C1880" s="80"/>
      <c r="D1880" s="81"/>
      <c r="E1880" s="81"/>
    </row>
    <row r="1881" spans="3:5">
      <c r="C1881" s="80"/>
      <c r="D1881" s="81"/>
      <c r="E1881" s="81"/>
    </row>
    <row r="1882" spans="3:5">
      <c r="C1882" s="80"/>
      <c r="D1882" s="81"/>
      <c r="E1882" s="81"/>
    </row>
    <row r="1883" spans="3:5">
      <c r="C1883" s="80"/>
      <c r="D1883" s="81"/>
      <c r="E1883" s="81"/>
    </row>
    <row r="1884" spans="3:5">
      <c r="C1884" s="80"/>
      <c r="D1884" s="81"/>
      <c r="E1884" s="81"/>
    </row>
    <row r="1885" spans="3:5">
      <c r="C1885" s="80"/>
      <c r="D1885" s="81"/>
      <c r="E1885" s="81"/>
    </row>
    <row r="1886" spans="3:5">
      <c r="C1886" s="80"/>
      <c r="D1886" s="81"/>
      <c r="E1886" s="81"/>
    </row>
    <row r="1887" spans="3:5">
      <c r="C1887" s="80"/>
      <c r="D1887" s="81"/>
      <c r="E1887" s="81"/>
    </row>
    <row r="1888" spans="3:5">
      <c r="C1888" s="80"/>
      <c r="D1888" s="81"/>
      <c r="E1888" s="81"/>
    </row>
    <row r="1889" spans="3:5">
      <c r="C1889" s="80"/>
      <c r="D1889" s="81"/>
      <c r="E1889" s="81"/>
    </row>
    <row r="1890" spans="3:5">
      <c r="C1890" s="80"/>
      <c r="D1890" s="81"/>
      <c r="E1890" s="81"/>
    </row>
    <row r="1891" spans="3:5">
      <c r="C1891" s="80"/>
      <c r="D1891" s="81"/>
      <c r="E1891" s="81"/>
    </row>
    <row r="1892" spans="3:5">
      <c r="C1892" s="80"/>
      <c r="D1892" s="81"/>
      <c r="E1892" s="81"/>
    </row>
    <row r="1893" spans="3:5">
      <c r="C1893" s="80"/>
      <c r="D1893" s="81"/>
      <c r="E1893" s="81"/>
    </row>
    <row r="1894" spans="3:5">
      <c r="C1894" s="80"/>
      <c r="D1894" s="81"/>
      <c r="E1894" s="81"/>
    </row>
    <row r="1895" spans="3:5">
      <c r="C1895" s="80"/>
      <c r="D1895" s="81"/>
      <c r="E1895" s="81"/>
    </row>
    <row r="1896" spans="3:5">
      <c r="C1896" s="80"/>
      <c r="D1896" s="81"/>
      <c r="E1896" s="81"/>
    </row>
    <row r="1897" spans="3:5">
      <c r="C1897" s="80"/>
      <c r="D1897" s="81"/>
      <c r="E1897" s="81"/>
    </row>
    <row r="1898" spans="3:5">
      <c r="C1898" s="80"/>
      <c r="D1898" s="81"/>
      <c r="E1898" s="81"/>
    </row>
    <row r="1899" spans="3:5">
      <c r="C1899" s="80"/>
      <c r="D1899" s="81"/>
      <c r="E1899" s="81"/>
    </row>
    <row r="1900" spans="3:5">
      <c r="C1900" s="80"/>
      <c r="D1900" s="81"/>
      <c r="E1900" s="81"/>
    </row>
    <row r="1901" spans="3:5">
      <c r="C1901" s="80"/>
      <c r="D1901" s="81"/>
      <c r="E1901" s="81"/>
    </row>
    <row r="1902" spans="3:5">
      <c r="C1902" s="80"/>
      <c r="D1902" s="81"/>
      <c r="E1902" s="81"/>
    </row>
    <row r="1903" spans="3:5">
      <c r="C1903" s="80"/>
      <c r="D1903" s="81"/>
      <c r="E1903" s="81"/>
    </row>
    <row r="1904" spans="3:5">
      <c r="C1904" s="80"/>
      <c r="D1904" s="81"/>
      <c r="E1904" s="81"/>
    </row>
    <row r="1905" spans="3:5">
      <c r="C1905" s="80"/>
      <c r="D1905" s="81"/>
      <c r="E1905" s="81"/>
    </row>
    <row r="1906" spans="3:5">
      <c r="C1906" s="80"/>
      <c r="D1906" s="81"/>
      <c r="E1906" s="81"/>
    </row>
    <row r="1907" spans="3:5">
      <c r="C1907" s="80"/>
      <c r="D1907" s="81"/>
      <c r="E1907" s="81"/>
    </row>
    <row r="1908" spans="3:5">
      <c r="C1908" s="80"/>
      <c r="D1908" s="81"/>
      <c r="E1908" s="81"/>
    </row>
    <row r="1909" spans="3:5">
      <c r="C1909" s="80"/>
      <c r="D1909" s="81"/>
      <c r="E1909" s="81"/>
    </row>
    <row r="1910" spans="3:5">
      <c r="C1910" s="80"/>
      <c r="D1910" s="81"/>
      <c r="E1910" s="81"/>
    </row>
    <row r="1911" spans="3:5">
      <c r="C1911" s="80"/>
      <c r="D1911" s="81"/>
      <c r="E1911" s="81"/>
    </row>
    <row r="1912" spans="3:5">
      <c r="C1912" s="80"/>
      <c r="D1912" s="81"/>
      <c r="E1912" s="81"/>
    </row>
    <row r="1913" spans="3:5">
      <c r="C1913" s="80"/>
      <c r="D1913" s="81"/>
      <c r="E1913" s="81"/>
    </row>
    <row r="1914" spans="3:5">
      <c r="C1914" s="80"/>
      <c r="D1914" s="81"/>
      <c r="E1914" s="81"/>
    </row>
    <row r="1915" spans="3:5">
      <c r="C1915" s="80"/>
      <c r="D1915" s="81"/>
      <c r="E1915" s="81"/>
    </row>
    <row r="1916" spans="3:5">
      <c r="C1916" s="80"/>
      <c r="D1916" s="81"/>
      <c r="E1916" s="81"/>
    </row>
    <row r="1917" spans="3:5">
      <c r="C1917" s="80"/>
      <c r="D1917" s="81"/>
      <c r="E1917" s="81"/>
    </row>
    <row r="1918" spans="3:5">
      <c r="C1918" s="80"/>
      <c r="D1918" s="81"/>
      <c r="E1918" s="81"/>
    </row>
    <row r="1919" spans="3:5">
      <c r="C1919" s="80"/>
      <c r="D1919" s="81"/>
      <c r="E1919" s="81"/>
    </row>
    <row r="1920" spans="3:5">
      <c r="C1920" s="80"/>
      <c r="D1920" s="81"/>
      <c r="E1920" s="81"/>
    </row>
    <row r="1921" spans="3:5">
      <c r="C1921" s="80"/>
      <c r="D1921" s="81"/>
      <c r="E1921" s="81"/>
    </row>
    <row r="1922" spans="3:5">
      <c r="C1922" s="80"/>
      <c r="D1922" s="81"/>
      <c r="E1922" s="81"/>
    </row>
    <row r="1923" spans="3:5">
      <c r="C1923" s="80"/>
      <c r="D1923" s="81"/>
      <c r="E1923" s="81"/>
    </row>
    <row r="1924" spans="3:5">
      <c r="C1924" s="80"/>
      <c r="D1924" s="81"/>
      <c r="E1924" s="81"/>
    </row>
    <row r="1925" spans="3:5">
      <c r="C1925" s="80"/>
      <c r="D1925" s="81"/>
      <c r="E1925" s="81"/>
    </row>
    <row r="1926" spans="3:5">
      <c r="C1926" s="80"/>
      <c r="D1926" s="81"/>
      <c r="E1926" s="81"/>
    </row>
    <row r="1927" spans="3:5">
      <c r="C1927" s="80"/>
      <c r="D1927" s="81"/>
      <c r="E1927" s="81"/>
    </row>
    <row r="1928" spans="3:5">
      <c r="C1928" s="80"/>
      <c r="D1928" s="81"/>
      <c r="E1928" s="81"/>
    </row>
    <row r="1929" spans="3:5">
      <c r="C1929" s="80"/>
      <c r="D1929" s="81"/>
      <c r="E1929" s="81"/>
    </row>
    <row r="1930" spans="3:5">
      <c r="C1930" s="80"/>
      <c r="D1930" s="81"/>
      <c r="E1930" s="81"/>
    </row>
    <row r="1931" spans="3:5">
      <c r="C1931" s="80"/>
      <c r="D1931" s="81"/>
      <c r="E1931" s="81"/>
    </row>
    <row r="1932" spans="3:5">
      <c r="C1932" s="80"/>
      <c r="D1932" s="81"/>
      <c r="E1932" s="81"/>
    </row>
    <row r="1933" spans="3:5">
      <c r="C1933" s="80"/>
      <c r="D1933" s="81"/>
      <c r="E1933" s="81"/>
    </row>
    <row r="1934" spans="3:5">
      <c r="C1934" s="80"/>
      <c r="D1934" s="81"/>
      <c r="E1934" s="81"/>
    </row>
    <row r="1935" spans="3:5">
      <c r="C1935" s="80"/>
      <c r="D1935" s="81"/>
      <c r="E1935" s="81"/>
    </row>
    <row r="1936" spans="3:5">
      <c r="C1936" s="80"/>
      <c r="D1936" s="81"/>
      <c r="E1936" s="81"/>
    </row>
    <row r="1937" spans="3:5">
      <c r="C1937" s="80"/>
      <c r="D1937" s="81"/>
      <c r="E1937" s="81"/>
    </row>
    <row r="1938" spans="3:5">
      <c r="C1938" s="80"/>
      <c r="D1938" s="81"/>
      <c r="E1938" s="81"/>
    </row>
    <row r="1939" spans="3:5">
      <c r="C1939" s="80"/>
      <c r="D1939" s="81"/>
      <c r="E1939" s="81"/>
    </row>
    <row r="1940" spans="3:5">
      <c r="C1940" s="80"/>
      <c r="D1940" s="81"/>
      <c r="E1940" s="81"/>
    </row>
    <row r="1941" spans="3:5">
      <c r="C1941" s="80"/>
      <c r="D1941" s="81"/>
      <c r="E1941" s="81"/>
    </row>
    <row r="1942" spans="3:5">
      <c r="C1942" s="80"/>
      <c r="D1942" s="81"/>
      <c r="E1942" s="81"/>
    </row>
    <row r="1943" spans="3:5">
      <c r="C1943" s="80"/>
      <c r="D1943" s="81"/>
      <c r="E1943" s="81"/>
    </row>
    <row r="1944" spans="3:5">
      <c r="C1944" s="80"/>
      <c r="D1944" s="81"/>
      <c r="E1944" s="81"/>
    </row>
    <row r="1945" spans="3:5">
      <c r="C1945" s="80"/>
      <c r="D1945" s="81"/>
      <c r="E1945" s="81"/>
    </row>
    <row r="1946" spans="3:5">
      <c r="C1946" s="80"/>
      <c r="D1946" s="81"/>
      <c r="E1946" s="81"/>
    </row>
    <row r="1947" spans="3:5">
      <c r="C1947" s="80"/>
      <c r="D1947" s="81"/>
      <c r="E1947" s="81"/>
    </row>
    <row r="1948" spans="3:5">
      <c r="C1948" s="80"/>
      <c r="D1948" s="81"/>
      <c r="E1948" s="81"/>
    </row>
    <row r="1949" spans="3:5">
      <c r="C1949" s="80"/>
      <c r="D1949" s="81"/>
      <c r="E1949" s="81"/>
    </row>
    <row r="1950" spans="3:5">
      <c r="C1950" s="80"/>
      <c r="D1950" s="81"/>
      <c r="E1950" s="81"/>
    </row>
    <row r="1951" spans="3:5">
      <c r="C1951" s="80"/>
      <c r="D1951" s="81"/>
      <c r="E1951" s="81"/>
    </row>
    <row r="1952" spans="3:5">
      <c r="C1952" s="80"/>
      <c r="D1952" s="81"/>
      <c r="E1952" s="81"/>
    </row>
    <row r="1953" spans="3:5">
      <c r="C1953" s="80"/>
      <c r="D1953" s="81"/>
      <c r="E1953" s="81"/>
    </row>
    <row r="1954" spans="3:5">
      <c r="C1954" s="80"/>
      <c r="D1954" s="81"/>
      <c r="E1954" s="81"/>
    </row>
    <row r="1955" spans="3:5">
      <c r="C1955" s="80"/>
      <c r="D1955" s="81"/>
      <c r="E1955" s="81"/>
    </row>
    <row r="1956" spans="3:5">
      <c r="C1956" s="80"/>
      <c r="D1956" s="81"/>
      <c r="E1956" s="81"/>
    </row>
    <row r="1957" spans="3:5">
      <c r="C1957" s="80"/>
      <c r="D1957" s="81"/>
      <c r="E1957" s="81"/>
    </row>
    <row r="1958" spans="3:5">
      <c r="C1958" s="80"/>
      <c r="D1958" s="81"/>
      <c r="E1958" s="81"/>
    </row>
    <row r="1959" spans="3:5">
      <c r="C1959" s="80"/>
      <c r="D1959" s="81"/>
      <c r="E1959" s="81"/>
    </row>
    <row r="1960" spans="3:5">
      <c r="C1960" s="80"/>
      <c r="D1960" s="81"/>
      <c r="E1960" s="81"/>
    </row>
    <row r="1961" spans="3:5">
      <c r="C1961" s="80"/>
      <c r="D1961" s="81"/>
      <c r="E1961" s="81"/>
    </row>
    <row r="1962" spans="3:5">
      <c r="C1962" s="80"/>
      <c r="D1962" s="81"/>
      <c r="E1962" s="81"/>
    </row>
    <row r="1963" spans="3:5">
      <c r="C1963" s="80"/>
      <c r="D1963" s="81"/>
      <c r="E1963" s="81"/>
    </row>
    <row r="1964" spans="3:5">
      <c r="C1964" s="80"/>
      <c r="D1964" s="81"/>
      <c r="E1964" s="81"/>
    </row>
    <row r="1965" spans="3:5">
      <c r="C1965" s="80"/>
      <c r="D1965" s="81"/>
      <c r="E1965" s="81"/>
    </row>
    <row r="1966" spans="3:5">
      <c r="C1966" s="80"/>
      <c r="D1966" s="81"/>
      <c r="E1966" s="81"/>
    </row>
    <row r="1967" spans="3:5">
      <c r="C1967" s="80"/>
      <c r="D1967" s="81"/>
      <c r="E1967" s="81"/>
    </row>
    <row r="1968" spans="3:5">
      <c r="C1968" s="80"/>
      <c r="D1968" s="81"/>
      <c r="E1968" s="81"/>
    </row>
    <row r="1969" spans="3:5">
      <c r="C1969" s="80"/>
      <c r="D1969" s="81"/>
      <c r="E1969" s="81"/>
    </row>
    <row r="1970" spans="3:5">
      <c r="C1970" s="80"/>
      <c r="D1970" s="81"/>
      <c r="E1970" s="81"/>
    </row>
    <row r="1971" spans="3:5">
      <c r="C1971" s="80"/>
      <c r="D1971" s="81"/>
      <c r="E1971" s="81"/>
    </row>
    <row r="1972" spans="3:5">
      <c r="C1972" s="80"/>
      <c r="D1972" s="81"/>
      <c r="E1972" s="81"/>
    </row>
    <row r="1973" spans="3:5">
      <c r="C1973" s="80"/>
      <c r="D1973" s="81"/>
      <c r="E1973" s="81"/>
    </row>
    <row r="1974" spans="3:5">
      <c r="C1974" s="80"/>
      <c r="D1974" s="81"/>
      <c r="E1974" s="81"/>
    </row>
    <row r="1975" spans="3:5">
      <c r="C1975" s="80"/>
      <c r="D1975" s="81"/>
      <c r="E1975" s="81"/>
    </row>
    <row r="1976" spans="3:5">
      <c r="C1976" s="80"/>
      <c r="D1976" s="81"/>
      <c r="E1976" s="81"/>
    </row>
    <row r="1977" spans="3:5">
      <c r="C1977" s="80"/>
      <c r="D1977" s="81"/>
      <c r="E1977" s="81"/>
    </row>
    <row r="1978" spans="3:5">
      <c r="C1978" s="80"/>
      <c r="D1978" s="81"/>
      <c r="E1978" s="81"/>
    </row>
    <row r="1979" spans="3:5">
      <c r="C1979" s="80"/>
      <c r="D1979" s="81"/>
      <c r="E1979" s="81"/>
    </row>
    <row r="1980" spans="3:5">
      <c r="C1980" s="80"/>
      <c r="D1980" s="81"/>
      <c r="E1980" s="81"/>
    </row>
    <row r="1981" spans="3:5">
      <c r="C1981" s="80"/>
      <c r="D1981" s="81"/>
      <c r="E1981" s="81"/>
    </row>
    <row r="1982" spans="3:5">
      <c r="C1982" s="80"/>
      <c r="D1982" s="81"/>
      <c r="E1982" s="81"/>
    </row>
    <row r="1983" spans="3:5">
      <c r="C1983" s="80"/>
      <c r="D1983" s="81"/>
      <c r="E1983" s="81"/>
    </row>
    <row r="1984" spans="3:5">
      <c r="C1984" s="80"/>
      <c r="D1984" s="81"/>
      <c r="E1984" s="81"/>
    </row>
    <row r="1985" spans="3:5">
      <c r="C1985" s="80"/>
      <c r="D1985" s="81"/>
      <c r="E1985" s="81"/>
    </row>
    <row r="1986" spans="3:5">
      <c r="C1986" s="80"/>
      <c r="D1986" s="81"/>
      <c r="E1986" s="81"/>
    </row>
    <row r="1987" spans="3:5">
      <c r="C1987" s="80"/>
      <c r="D1987" s="81"/>
      <c r="E1987" s="81"/>
    </row>
    <row r="1988" spans="3:5">
      <c r="C1988" s="80"/>
      <c r="D1988" s="81"/>
      <c r="E1988" s="81"/>
    </row>
    <row r="1989" spans="3:5">
      <c r="C1989" s="80"/>
      <c r="D1989" s="81"/>
      <c r="E1989" s="81"/>
    </row>
    <row r="1990" spans="3:5">
      <c r="C1990" s="80"/>
      <c r="D1990" s="81"/>
      <c r="E1990" s="81"/>
    </row>
    <row r="1991" spans="3:5">
      <c r="C1991" s="80"/>
      <c r="D1991" s="81"/>
      <c r="E1991" s="81"/>
    </row>
    <row r="1992" spans="3:5">
      <c r="C1992" s="80"/>
      <c r="D1992" s="81"/>
      <c r="E1992" s="81"/>
    </row>
    <row r="1993" spans="3:5">
      <c r="C1993" s="80"/>
      <c r="D1993" s="81"/>
      <c r="E1993" s="81"/>
    </row>
    <row r="1994" spans="3:5">
      <c r="C1994" s="80"/>
      <c r="D1994" s="81"/>
      <c r="E1994" s="81"/>
    </row>
    <row r="1995" spans="3:5">
      <c r="C1995" s="80"/>
      <c r="D1995" s="81"/>
      <c r="E1995" s="81"/>
    </row>
    <row r="1996" spans="3:5">
      <c r="C1996" s="80"/>
      <c r="D1996" s="81"/>
      <c r="E1996" s="81"/>
    </row>
    <row r="1997" spans="3:5">
      <c r="C1997" s="80"/>
      <c r="D1997" s="81"/>
      <c r="E1997" s="81"/>
    </row>
    <row r="1998" spans="3:5">
      <c r="C1998" s="80"/>
      <c r="D1998" s="81"/>
      <c r="E1998" s="81"/>
    </row>
    <row r="1999" spans="3:5">
      <c r="C1999" s="80"/>
      <c r="D1999" s="81"/>
      <c r="E1999" s="81"/>
    </row>
    <row r="2000" spans="3:5">
      <c r="C2000" s="80"/>
      <c r="D2000" s="81"/>
      <c r="E2000" s="81"/>
    </row>
    <row r="2001" spans="3:5">
      <c r="C2001" s="80"/>
      <c r="D2001" s="81"/>
      <c r="E2001" s="81"/>
    </row>
    <row r="2002" spans="3:5">
      <c r="C2002" s="80"/>
      <c r="D2002" s="81"/>
      <c r="E2002" s="81"/>
    </row>
    <row r="2003" spans="3:5">
      <c r="C2003" s="80"/>
      <c r="D2003" s="81"/>
      <c r="E2003" s="81"/>
    </row>
    <row r="2004" spans="3:5">
      <c r="C2004" s="80"/>
      <c r="D2004" s="81"/>
      <c r="E2004" s="81"/>
    </row>
    <row r="2005" spans="3:5">
      <c r="C2005" s="80"/>
      <c r="D2005" s="81"/>
      <c r="E2005" s="81"/>
    </row>
    <row r="2006" spans="3:5">
      <c r="C2006" s="80"/>
      <c r="D2006" s="81"/>
      <c r="E2006" s="81"/>
    </row>
    <row r="2007" spans="3:5">
      <c r="C2007" s="80"/>
      <c r="D2007" s="81"/>
      <c r="E2007" s="81"/>
    </row>
    <row r="2008" spans="3:5">
      <c r="C2008" s="80"/>
      <c r="D2008" s="81"/>
      <c r="E2008" s="81"/>
    </row>
    <row r="2009" spans="3:5">
      <c r="C2009" s="80"/>
      <c r="D2009" s="81"/>
      <c r="E2009" s="81"/>
    </row>
    <row r="2010" spans="3:5">
      <c r="C2010" s="80"/>
      <c r="D2010" s="81"/>
      <c r="E2010" s="81"/>
    </row>
    <row r="2011" spans="3:5">
      <c r="C2011" s="80"/>
      <c r="D2011" s="81"/>
      <c r="E2011" s="81"/>
    </row>
    <row r="2012" spans="3:5">
      <c r="C2012" s="80"/>
      <c r="D2012" s="81"/>
      <c r="E2012" s="81"/>
    </row>
    <row r="2013" spans="3:5">
      <c r="C2013" s="80"/>
      <c r="D2013" s="81"/>
      <c r="E2013" s="81"/>
    </row>
    <row r="2014" spans="3:5">
      <c r="C2014" s="80"/>
      <c r="D2014" s="81"/>
      <c r="E2014" s="81"/>
    </row>
    <row r="2015" spans="3:5">
      <c r="C2015" s="80"/>
      <c r="D2015" s="81"/>
      <c r="E2015" s="81"/>
    </row>
    <row r="2016" spans="3:5">
      <c r="C2016" s="80"/>
      <c r="D2016" s="81"/>
      <c r="E2016" s="81"/>
    </row>
    <row r="2017" spans="3:5">
      <c r="C2017" s="80"/>
      <c r="D2017" s="81"/>
      <c r="E2017" s="81"/>
    </row>
    <row r="2018" spans="3:5">
      <c r="C2018" s="80"/>
      <c r="D2018" s="81"/>
      <c r="E2018" s="81"/>
    </row>
    <row r="2019" spans="3:5">
      <c r="C2019" s="80"/>
      <c r="D2019" s="81"/>
      <c r="E2019" s="81"/>
    </row>
    <row r="2020" spans="3:5">
      <c r="C2020" s="80"/>
      <c r="D2020" s="81"/>
      <c r="E2020" s="81"/>
    </row>
    <row r="2021" spans="3:5">
      <c r="C2021" s="80"/>
      <c r="D2021" s="81"/>
      <c r="E2021" s="81"/>
    </row>
    <row r="2022" spans="3:5">
      <c r="C2022" s="80"/>
      <c r="D2022" s="81"/>
      <c r="E2022" s="81"/>
    </row>
    <row r="2023" spans="3:5">
      <c r="C2023" s="80"/>
      <c r="D2023" s="81"/>
      <c r="E2023" s="81"/>
    </row>
    <row r="2024" spans="3:5">
      <c r="C2024" s="80"/>
      <c r="D2024" s="81"/>
      <c r="E2024" s="81"/>
    </row>
    <row r="2025" spans="3:5">
      <c r="C2025" s="80"/>
      <c r="D2025" s="81"/>
      <c r="E2025" s="81"/>
    </row>
    <row r="2026" spans="3:5">
      <c r="C2026" s="80"/>
      <c r="D2026" s="81"/>
      <c r="E2026" s="81"/>
    </row>
    <row r="2027" spans="3:5">
      <c r="C2027" s="80"/>
      <c r="D2027" s="81"/>
      <c r="E2027" s="81"/>
    </row>
    <row r="2028" spans="3:5">
      <c r="C2028" s="80"/>
      <c r="D2028" s="81"/>
      <c r="E2028" s="81"/>
    </row>
    <row r="2029" spans="3:5">
      <c r="C2029" s="80"/>
      <c r="D2029" s="81"/>
      <c r="E2029" s="81"/>
    </row>
    <row r="2030" spans="3:5">
      <c r="C2030" s="80"/>
      <c r="D2030" s="81"/>
      <c r="E2030" s="81"/>
    </row>
    <row r="2031" spans="3:5">
      <c r="C2031" s="80"/>
      <c r="D2031" s="81"/>
      <c r="E2031" s="81"/>
    </row>
    <row r="2032" spans="3:5">
      <c r="C2032" s="80"/>
      <c r="D2032" s="81"/>
      <c r="E2032" s="81"/>
    </row>
    <row r="2033" spans="3:5">
      <c r="C2033" s="80"/>
      <c r="D2033" s="81"/>
      <c r="E2033" s="81"/>
    </row>
    <row r="2034" spans="3:5">
      <c r="C2034" s="80"/>
      <c r="D2034" s="81"/>
      <c r="E2034" s="81"/>
    </row>
    <row r="2035" spans="3:5">
      <c r="C2035" s="80"/>
      <c r="D2035" s="81"/>
      <c r="E2035" s="81"/>
    </row>
    <row r="2036" spans="3:5">
      <c r="C2036" s="80"/>
      <c r="D2036" s="81"/>
      <c r="E2036" s="81"/>
    </row>
    <row r="2037" spans="3:5">
      <c r="C2037" s="80"/>
      <c r="D2037" s="81"/>
      <c r="E2037" s="81"/>
    </row>
    <row r="2038" spans="3:5">
      <c r="C2038" s="80"/>
      <c r="D2038" s="81"/>
      <c r="E2038" s="81"/>
    </row>
    <row r="2039" spans="3:5">
      <c r="C2039" s="80"/>
      <c r="D2039" s="81"/>
      <c r="E2039" s="81"/>
    </row>
    <row r="2040" spans="3:5">
      <c r="C2040" s="80"/>
      <c r="D2040" s="81"/>
      <c r="E2040" s="81"/>
    </row>
    <row r="2041" spans="3:5">
      <c r="C2041" s="80"/>
      <c r="D2041" s="81"/>
      <c r="E2041" s="81"/>
    </row>
    <row r="2042" spans="3:5">
      <c r="C2042" s="80"/>
      <c r="D2042" s="81"/>
      <c r="E2042" s="81"/>
    </row>
    <row r="2043" spans="3:5">
      <c r="C2043" s="80"/>
      <c r="D2043" s="81"/>
      <c r="E2043" s="81"/>
    </row>
    <row r="2044" spans="3:5">
      <c r="C2044" s="80"/>
      <c r="D2044" s="81"/>
      <c r="E2044" s="81"/>
    </row>
    <row r="2045" spans="3:5">
      <c r="C2045" s="80"/>
      <c r="D2045" s="81"/>
      <c r="E2045" s="81"/>
    </row>
    <row r="2046" spans="3:5">
      <c r="C2046" s="80"/>
      <c r="D2046" s="81"/>
      <c r="E2046" s="81"/>
    </row>
    <row r="2047" spans="3:5">
      <c r="C2047" s="80"/>
      <c r="D2047" s="81"/>
      <c r="E2047" s="81"/>
    </row>
    <row r="2048" spans="3:5">
      <c r="C2048" s="80"/>
      <c r="D2048" s="81"/>
      <c r="E2048" s="81"/>
    </row>
    <row r="2049" spans="3:5">
      <c r="C2049" s="80"/>
      <c r="D2049" s="81"/>
      <c r="E2049" s="81"/>
    </row>
    <row r="2050" spans="3:5">
      <c r="C2050" s="80"/>
      <c r="D2050" s="81"/>
      <c r="E2050" s="81"/>
    </row>
    <row r="2051" spans="3:5">
      <c r="C2051" s="80"/>
      <c r="D2051" s="81"/>
      <c r="E2051" s="81"/>
    </row>
    <row r="2052" spans="3:5">
      <c r="C2052" s="80"/>
      <c r="D2052" s="81"/>
      <c r="E2052" s="81"/>
    </row>
    <row r="2053" spans="3:5">
      <c r="C2053" s="80"/>
      <c r="D2053" s="81"/>
      <c r="E2053" s="81"/>
    </row>
    <row r="2054" spans="3:5">
      <c r="C2054" s="80"/>
      <c r="D2054" s="81"/>
      <c r="E2054" s="81"/>
    </row>
    <row r="2055" spans="3:5">
      <c r="C2055" s="80"/>
      <c r="D2055" s="81"/>
      <c r="E2055" s="81"/>
    </row>
    <row r="2056" spans="3:5">
      <c r="C2056" s="80"/>
      <c r="D2056" s="81"/>
      <c r="E2056" s="81"/>
    </row>
    <row r="2057" spans="3:5">
      <c r="C2057" s="80"/>
      <c r="D2057" s="81"/>
      <c r="E2057" s="81"/>
    </row>
    <row r="2058" spans="3:5">
      <c r="C2058" s="80"/>
      <c r="D2058" s="81"/>
      <c r="E2058" s="81"/>
    </row>
    <row r="2059" spans="3:5">
      <c r="C2059" s="80"/>
      <c r="D2059" s="81"/>
      <c r="E2059" s="81"/>
    </row>
    <row r="2060" spans="3:5">
      <c r="C2060" s="80"/>
      <c r="D2060" s="81"/>
      <c r="E2060" s="81"/>
    </row>
    <row r="2061" spans="3:5">
      <c r="C2061" s="80"/>
      <c r="D2061" s="81"/>
      <c r="E2061" s="81"/>
    </row>
    <row r="2062" spans="3:5">
      <c r="C2062" s="80"/>
      <c r="D2062" s="81"/>
      <c r="E2062" s="81"/>
    </row>
    <row r="2063" spans="3:5">
      <c r="C2063" s="80"/>
      <c r="D2063" s="81"/>
      <c r="E2063" s="81"/>
    </row>
    <row r="2064" spans="3:5">
      <c r="C2064" s="80"/>
      <c r="D2064" s="81"/>
      <c r="E2064" s="81"/>
    </row>
    <row r="2065" spans="3:5">
      <c r="C2065" s="80"/>
      <c r="D2065" s="81"/>
      <c r="E2065" s="81"/>
    </row>
    <row r="2066" spans="3:5">
      <c r="C2066" s="80"/>
      <c r="D2066" s="81"/>
      <c r="E2066" s="81"/>
    </row>
    <row r="2067" spans="3:5">
      <c r="C2067" s="80"/>
      <c r="D2067" s="81"/>
      <c r="E2067" s="81"/>
    </row>
    <row r="2068" spans="3:5">
      <c r="C2068" s="80"/>
      <c r="D2068" s="81"/>
      <c r="E2068" s="81"/>
    </row>
    <row r="2069" spans="3:5">
      <c r="C2069" s="80"/>
      <c r="D2069" s="81"/>
      <c r="E2069" s="81"/>
    </row>
    <row r="2070" spans="3:5">
      <c r="C2070" s="80"/>
      <c r="D2070" s="81"/>
      <c r="E2070" s="81"/>
    </row>
    <row r="2071" spans="3:5">
      <c r="C2071" s="80"/>
      <c r="D2071" s="81"/>
      <c r="E2071" s="81"/>
    </row>
    <row r="2072" spans="3:5">
      <c r="C2072" s="80"/>
      <c r="D2072" s="81"/>
      <c r="E2072" s="81"/>
    </row>
    <row r="2073" spans="3:5">
      <c r="C2073" s="80"/>
      <c r="D2073" s="81"/>
      <c r="E2073" s="81"/>
    </row>
    <row r="2074" spans="3:5">
      <c r="C2074" s="80"/>
      <c r="D2074" s="81"/>
      <c r="E2074" s="81"/>
    </row>
    <row r="2075" spans="3:5">
      <c r="C2075" s="80"/>
      <c r="D2075" s="81"/>
      <c r="E2075" s="81"/>
    </row>
    <row r="2076" spans="3:5">
      <c r="C2076" s="80"/>
      <c r="D2076" s="81"/>
      <c r="E2076" s="81"/>
    </row>
    <row r="2077" spans="3:5">
      <c r="C2077" s="80"/>
      <c r="D2077" s="81"/>
      <c r="E2077" s="81"/>
    </row>
    <row r="2078" spans="3:5">
      <c r="C2078" s="80"/>
      <c r="D2078" s="81"/>
      <c r="E2078" s="81"/>
    </row>
    <row r="2079" spans="3:5">
      <c r="C2079" s="80"/>
      <c r="D2079" s="81"/>
      <c r="E2079" s="81"/>
    </row>
    <row r="2080" spans="3:5">
      <c r="C2080" s="80"/>
      <c r="D2080" s="81"/>
      <c r="E2080" s="81"/>
    </row>
    <row r="2081" spans="3:5">
      <c r="C2081" s="80"/>
      <c r="D2081" s="81"/>
      <c r="E2081" s="81"/>
    </row>
    <row r="2082" spans="3:5">
      <c r="C2082" s="80"/>
      <c r="D2082" s="81"/>
      <c r="E2082" s="81"/>
    </row>
    <row r="2083" spans="3:5">
      <c r="C2083" s="80"/>
      <c r="D2083" s="81"/>
      <c r="E2083" s="81"/>
    </row>
    <row r="2084" spans="3:5">
      <c r="C2084" s="80"/>
      <c r="D2084" s="81"/>
      <c r="E2084" s="81"/>
    </row>
    <row r="2085" spans="3:5">
      <c r="C2085" s="80"/>
      <c r="D2085" s="81"/>
      <c r="E2085" s="81"/>
    </row>
    <row r="2086" spans="3:5">
      <c r="C2086" s="80"/>
      <c r="D2086" s="81"/>
      <c r="E2086" s="81"/>
    </row>
    <row r="2087" spans="3:5">
      <c r="C2087" s="80"/>
      <c r="D2087" s="81"/>
      <c r="E2087" s="81"/>
    </row>
    <row r="2088" spans="3:5">
      <c r="C2088" s="80"/>
      <c r="D2088" s="81"/>
      <c r="E2088" s="81"/>
    </row>
    <row r="2089" spans="3:5">
      <c r="C2089" s="80"/>
      <c r="D2089" s="81"/>
      <c r="E2089" s="81"/>
    </row>
    <row r="2090" spans="3:5">
      <c r="C2090" s="80"/>
      <c r="D2090" s="81"/>
      <c r="E2090" s="81"/>
    </row>
    <row r="2091" spans="3:5">
      <c r="C2091" s="80"/>
      <c r="D2091" s="81"/>
      <c r="E2091" s="81"/>
    </row>
    <row r="2092" spans="3:5">
      <c r="C2092" s="80"/>
      <c r="D2092" s="81"/>
      <c r="E2092" s="81"/>
    </row>
    <row r="2093" spans="3:5">
      <c r="C2093" s="80"/>
      <c r="D2093" s="81"/>
      <c r="E2093" s="81"/>
    </row>
    <row r="2094" spans="3:5">
      <c r="C2094" s="80"/>
      <c r="D2094" s="81"/>
      <c r="E2094" s="81"/>
    </row>
    <row r="2095" spans="3:5">
      <c r="C2095" s="80"/>
      <c r="D2095" s="81"/>
      <c r="E2095" s="81"/>
    </row>
    <row r="2096" spans="3:5">
      <c r="C2096" s="80"/>
      <c r="D2096" s="81"/>
      <c r="E2096" s="81"/>
    </row>
    <row r="2097" spans="3:5">
      <c r="C2097" s="80"/>
      <c r="D2097" s="81"/>
      <c r="E2097" s="81"/>
    </row>
    <row r="2098" spans="3:5">
      <c r="C2098" s="80"/>
      <c r="D2098" s="81"/>
      <c r="E2098" s="81"/>
    </row>
    <row r="2099" spans="3:5">
      <c r="C2099" s="80"/>
      <c r="D2099" s="81"/>
      <c r="E2099" s="81"/>
    </row>
    <row r="2100" spans="3:5">
      <c r="C2100" s="80"/>
      <c r="D2100" s="81"/>
      <c r="E2100" s="81"/>
    </row>
    <row r="2101" spans="3:5">
      <c r="C2101" s="80"/>
      <c r="D2101" s="81"/>
      <c r="E2101" s="81"/>
    </row>
    <row r="2102" spans="3:5">
      <c r="C2102" s="80"/>
      <c r="D2102" s="81"/>
      <c r="E2102" s="81"/>
    </row>
    <row r="2103" spans="3:5">
      <c r="C2103" s="80"/>
      <c r="D2103" s="81"/>
      <c r="E2103" s="81"/>
    </row>
    <row r="2104" spans="3:5">
      <c r="C2104" s="80"/>
      <c r="D2104" s="81"/>
      <c r="E2104" s="81"/>
    </row>
    <row r="2105" spans="3:5">
      <c r="C2105" s="80"/>
      <c r="D2105" s="81"/>
      <c r="E2105" s="81"/>
    </row>
    <row r="2106" spans="3:5">
      <c r="C2106" s="80"/>
      <c r="D2106" s="81"/>
      <c r="E2106" s="81"/>
    </row>
    <row r="2107" spans="3:5">
      <c r="C2107" s="80"/>
      <c r="D2107" s="81"/>
      <c r="E2107" s="81"/>
    </row>
    <row r="2108" spans="3:5">
      <c r="C2108" s="80"/>
      <c r="D2108" s="81"/>
      <c r="E2108" s="81"/>
    </row>
    <row r="2109" spans="3:5">
      <c r="C2109" s="80"/>
      <c r="D2109" s="81"/>
      <c r="E2109" s="81"/>
    </row>
    <row r="2110" spans="3:5">
      <c r="C2110" s="80"/>
      <c r="D2110" s="81"/>
      <c r="E2110" s="81"/>
    </row>
    <row r="2111" spans="3:5">
      <c r="C2111" s="80"/>
      <c r="D2111" s="81"/>
      <c r="E2111" s="81"/>
    </row>
    <row r="2112" spans="3:5">
      <c r="C2112" s="80"/>
      <c r="D2112" s="81"/>
      <c r="E2112" s="81"/>
    </row>
    <row r="2113" spans="3:5">
      <c r="C2113" s="80"/>
      <c r="D2113" s="81"/>
      <c r="E2113" s="81"/>
    </row>
    <row r="2114" spans="3:5">
      <c r="C2114" s="80"/>
      <c r="D2114" s="81"/>
      <c r="E2114" s="81"/>
    </row>
    <row r="2115" spans="3:5">
      <c r="C2115" s="80"/>
      <c r="D2115" s="81"/>
      <c r="E2115" s="81"/>
    </row>
    <row r="2116" spans="3:5">
      <c r="C2116" s="80"/>
      <c r="D2116" s="81"/>
      <c r="E2116" s="81"/>
    </row>
    <row r="2117" spans="3:5">
      <c r="C2117" s="80"/>
      <c r="D2117" s="81"/>
      <c r="E2117" s="81"/>
    </row>
    <row r="2118" spans="3:5">
      <c r="C2118" s="80"/>
      <c r="D2118" s="81"/>
      <c r="E2118" s="81"/>
    </row>
    <row r="2119" spans="3:5">
      <c r="C2119" s="80"/>
      <c r="D2119" s="81"/>
      <c r="E2119" s="81"/>
    </row>
    <row r="2120" spans="3:5">
      <c r="C2120" s="80"/>
      <c r="D2120" s="81"/>
      <c r="E2120" s="81"/>
    </row>
    <row r="2121" spans="3:5">
      <c r="C2121" s="80"/>
      <c r="D2121" s="81"/>
      <c r="E2121" s="81"/>
    </row>
    <row r="2122" spans="3:5">
      <c r="C2122" s="80"/>
      <c r="D2122" s="81"/>
      <c r="E2122" s="81"/>
    </row>
    <row r="2123" spans="3:5">
      <c r="C2123" s="80"/>
      <c r="D2123" s="81"/>
      <c r="E2123" s="81"/>
    </row>
    <row r="2124" spans="3:5">
      <c r="C2124" s="80"/>
      <c r="D2124" s="81"/>
      <c r="E2124" s="81"/>
    </row>
    <row r="2125" spans="3:5">
      <c r="C2125" s="80"/>
      <c r="D2125" s="81"/>
      <c r="E2125" s="81"/>
    </row>
    <row r="2126" spans="3:5">
      <c r="C2126" s="80"/>
      <c r="D2126" s="81"/>
      <c r="E2126" s="81"/>
    </row>
    <row r="2127" spans="3:5">
      <c r="C2127" s="80"/>
      <c r="D2127" s="81"/>
      <c r="E2127" s="81"/>
    </row>
    <row r="2128" spans="3:5">
      <c r="C2128" s="80"/>
      <c r="D2128" s="81"/>
      <c r="E2128" s="81"/>
    </row>
    <row r="2129" spans="3:5">
      <c r="C2129" s="80"/>
      <c r="D2129" s="81"/>
      <c r="E2129" s="81"/>
    </row>
    <row r="2130" spans="3:5">
      <c r="C2130" s="80"/>
      <c r="D2130" s="81"/>
      <c r="E2130" s="81"/>
    </row>
    <row r="2131" spans="3:5">
      <c r="C2131" s="80"/>
      <c r="D2131" s="81"/>
      <c r="E2131" s="81"/>
    </row>
    <row r="2132" spans="3:5">
      <c r="C2132" s="80"/>
      <c r="D2132" s="81"/>
      <c r="E2132" s="81"/>
    </row>
    <row r="2133" spans="3:5">
      <c r="C2133" s="80"/>
      <c r="D2133" s="81"/>
      <c r="E2133" s="81"/>
    </row>
    <row r="2134" spans="3:5">
      <c r="C2134" s="80"/>
      <c r="D2134" s="81"/>
      <c r="E2134" s="81"/>
    </row>
    <row r="2135" spans="3:5">
      <c r="C2135" s="80"/>
      <c r="D2135" s="81"/>
      <c r="E2135" s="81"/>
    </row>
    <row r="2136" spans="3:5">
      <c r="C2136" s="80"/>
      <c r="D2136" s="81"/>
      <c r="E2136" s="81"/>
    </row>
    <row r="2137" spans="3:5">
      <c r="C2137" s="80"/>
      <c r="D2137" s="81"/>
      <c r="E2137" s="81"/>
    </row>
    <row r="2138" spans="3:5">
      <c r="C2138" s="80"/>
      <c r="D2138" s="81"/>
      <c r="E2138" s="81"/>
    </row>
    <row r="2139" spans="3:5">
      <c r="C2139" s="80"/>
      <c r="D2139" s="81"/>
      <c r="E2139" s="81"/>
    </row>
    <row r="2140" spans="3:5">
      <c r="C2140" s="80"/>
      <c r="D2140" s="81"/>
      <c r="E2140" s="81"/>
    </row>
    <row r="2141" spans="3:5">
      <c r="C2141" s="80"/>
      <c r="D2141" s="81"/>
      <c r="E2141" s="81"/>
    </row>
    <row r="2142" spans="3:5">
      <c r="C2142" s="80"/>
      <c r="D2142" s="81"/>
      <c r="E2142" s="81"/>
    </row>
    <row r="2143" spans="3:5">
      <c r="C2143" s="80"/>
      <c r="D2143" s="81"/>
      <c r="E2143" s="81"/>
    </row>
    <row r="2144" spans="3:5">
      <c r="C2144" s="80"/>
      <c r="D2144" s="81"/>
      <c r="E2144" s="81"/>
    </row>
    <row r="2145" spans="3:5">
      <c r="C2145" s="80"/>
      <c r="D2145" s="81"/>
      <c r="E2145" s="81"/>
    </row>
    <row r="2146" spans="3:5">
      <c r="C2146" s="80"/>
      <c r="D2146" s="81"/>
      <c r="E2146" s="81"/>
    </row>
    <row r="2147" spans="3:5">
      <c r="C2147" s="80"/>
      <c r="D2147" s="81"/>
      <c r="E2147" s="81"/>
    </row>
    <row r="2148" spans="3:5">
      <c r="C2148" s="80"/>
      <c r="D2148" s="81"/>
      <c r="E2148" s="81"/>
    </row>
    <row r="2149" spans="3:5">
      <c r="C2149" s="80"/>
      <c r="D2149" s="81"/>
      <c r="E2149" s="81"/>
    </row>
    <row r="2150" spans="3:5">
      <c r="C2150" s="80"/>
      <c r="D2150" s="81"/>
      <c r="E2150" s="81"/>
    </row>
    <row r="2151" spans="3:5">
      <c r="C2151" s="80"/>
      <c r="D2151" s="81"/>
      <c r="E2151" s="81"/>
    </row>
    <row r="2152" spans="3:5">
      <c r="C2152" s="80"/>
      <c r="D2152" s="81"/>
      <c r="E2152" s="81"/>
    </row>
    <row r="2153" spans="3:5">
      <c r="C2153" s="80"/>
      <c r="D2153" s="81"/>
      <c r="E2153" s="81"/>
    </row>
    <row r="2154" spans="3:5">
      <c r="C2154" s="80"/>
      <c r="D2154" s="81"/>
      <c r="E2154" s="81"/>
    </row>
    <row r="2155" spans="3:5">
      <c r="C2155" s="80"/>
      <c r="D2155" s="81"/>
      <c r="E2155" s="81"/>
    </row>
    <row r="2156" spans="3:5">
      <c r="C2156" s="80"/>
      <c r="D2156" s="81"/>
      <c r="E2156" s="81"/>
    </row>
    <row r="2157" spans="3:5">
      <c r="C2157" s="80"/>
      <c r="D2157" s="81"/>
      <c r="E2157" s="81"/>
    </row>
    <row r="2158" spans="3:5">
      <c r="C2158" s="80"/>
      <c r="D2158" s="81"/>
      <c r="E2158" s="81"/>
    </row>
    <row r="2159" spans="3:5">
      <c r="C2159" s="80"/>
      <c r="D2159" s="81"/>
      <c r="E2159" s="81"/>
    </row>
    <row r="2160" spans="3:5">
      <c r="C2160" s="80"/>
      <c r="D2160" s="81"/>
      <c r="E2160" s="81"/>
    </row>
    <row r="2161" spans="3:5">
      <c r="C2161" s="80"/>
      <c r="D2161" s="81"/>
      <c r="E2161" s="81"/>
    </row>
    <row r="2162" spans="3:5">
      <c r="C2162" s="80"/>
      <c r="D2162" s="81"/>
      <c r="E2162" s="81"/>
    </row>
    <row r="2163" spans="3:5">
      <c r="C2163" s="80"/>
      <c r="D2163" s="81"/>
      <c r="E2163" s="81"/>
    </row>
    <row r="2164" spans="3:5">
      <c r="C2164" s="80"/>
      <c r="D2164" s="81"/>
      <c r="E2164" s="81"/>
    </row>
    <row r="2165" spans="3:5">
      <c r="C2165" s="80"/>
      <c r="D2165" s="81"/>
      <c r="E2165" s="81"/>
    </row>
    <row r="2166" spans="3:5">
      <c r="C2166" s="80"/>
      <c r="D2166" s="81"/>
      <c r="E2166" s="81"/>
    </row>
    <row r="2167" spans="3:5">
      <c r="C2167" s="80"/>
      <c r="D2167" s="81"/>
      <c r="E2167" s="81"/>
    </row>
    <row r="2168" spans="3:5">
      <c r="C2168" s="80"/>
      <c r="D2168" s="81"/>
      <c r="E2168" s="81"/>
    </row>
    <row r="2169" spans="3:5">
      <c r="C2169" s="80"/>
      <c r="D2169" s="81"/>
      <c r="E2169" s="81"/>
    </row>
    <row r="2170" spans="3:5">
      <c r="C2170" s="80"/>
      <c r="D2170" s="81"/>
      <c r="E2170" s="81"/>
    </row>
    <row r="2171" spans="3:5">
      <c r="C2171" s="80"/>
      <c r="D2171" s="81"/>
      <c r="E2171" s="81"/>
    </row>
    <row r="2172" spans="3:5">
      <c r="C2172" s="80"/>
      <c r="D2172" s="81"/>
      <c r="E2172" s="81"/>
    </row>
    <row r="2173" spans="3:5">
      <c r="C2173" s="80"/>
      <c r="D2173" s="81"/>
      <c r="E2173" s="81"/>
    </row>
    <row r="2174" spans="3:5">
      <c r="C2174" s="80"/>
      <c r="D2174" s="81"/>
      <c r="E2174" s="81"/>
    </row>
    <row r="2175" spans="3:5">
      <c r="C2175" s="80"/>
      <c r="D2175" s="81"/>
      <c r="E2175" s="81"/>
    </row>
    <row r="2176" spans="3:5">
      <c r="C2176" s="80"/>
      <c r="D2176" s="81"/>
      <c r="E2176" s="81"/>
    </row>
    <row r="2177" spans="3:5">
      <c r="C2177" s="80"/>
      <c r="D2177" s="81"/>
      <c r="E2177" s="81"/>
    </row>
    <row r="2178" spans="3:5">
      <c r="C2178" s="80"/>
      <c r="D2178" s="81"/>
      <c r="E2178" s="81"/>
    </row>
    <row r="2179" spans="3:5">
      <c r="C2179" s="80"/>
      <c r="D2179" s="81"/>
      <c r="E2179" s="81"/>
    </row>
    <row r="2180" spans="3:5">
      <c r="C2180" s="80"/>
      <c r="D2180" s="81"/>
      <c r="E2180" s="81"/>
    </row>
    <row r="2181" spans="3:5">
      <c r="C2181" s="80"/>
      <c r="D2181" s="81"/>
      <c r="E2181" s="81"/>
    </row>
    <row r="2182" spans="3:5">
      <c r="C2182" s="80"/>
      <c r="D2182" s="81"/>
      <c r="E2182" s="81"/>
    </row>
    <row r="2183" spans="3:5">
      <c r="C2183" s="80"/>
      <c r="D2183" s="81"/>
      <c r="E2183" s="81"/>
    </row>
    <row r="2184" spans="3:5">
      <c r="C2184" s="80"/>
      <c r="D2184" s="81"/>
      <c r="E2184" s="81"/>
    </row>
    <row r="2185" spans="3:5">
      <c r="C2185" s="80"/>
      <c r="D2185" s="81"/>
      <c r="E2185" s="81"/>
    </row>
    <row r="2186" spans="3:5">
      <c r="C2186" s="80"/>
      <c r="D2186" s="81"/>
      <c r="E2186" s="81"/>
    </row>
    <row r="2187" spans="3:5">
      <c r="C2187" s="80"/>
      <c r="D2187" s="81"/>
      <c r="E2187" s="81"/>
    </row>
    <row r="2188" spans="3:5">
      <c r="C2188" s="80"/>
      <c r="D2188" s="81"/>
      <c r="E2188" s="81"/>
    </row>
    <row r="2189" spans="3:5">
      <c r="C2189" s="80"/>
      <c r="D2189" s="81"/>
      <c r="E2189" s="81"/>
    </row>
    <row r="2190" spans="3:5">
      <c r="C2190" s="80"/>
      <c r="D2190" s="81"/>
      <c r="E2190" s="81"/>
    </row>
    <row r="2191" spans="3:5">
      <c r="C2191" s="80"/>
      <c r="D2191" s="81"/>
      <c r="E2191" s="81"/>
    </row>
    <row r="2192" spans="3:5">
      <c r="C2192" s="80"/>
      <c r="D2192" s="81"/>
      <c r="E2192" s="81"/>
    </row>
    <row r="2193" spans="3:5">
      <c r="C2193" s="80"/>
      <c r="D2193" s="81"/>
      <c r="E2193" s="81"/>
    </row>
    <row r="2194" spans="3:5">
      <c r="C2194" s="80"/>
      <c r="D2194" s="81"/>
      <c r="E2194" s="81"/>
    </row>
    <row r="2195" spans="3:5">
      <c r="C2195" s="80"/>
      <c r="D2195" s="81"/>
      <c r="E2195" s="81"/>
    </row>
    <row r="2196" spans="3:5">
      <c r="C2196" s="80"/>
      <c r="D2196" s="81"/>
      <c r="E2196" s="81"/>
    </row>
    <row r="2197" spans="3:5">
      <c r="C2197" s="80"/>
      <c r="D2197" s="81"/>
      <c r="E2197" s="81"/>
    </row>
    <row r="2198" spans="3:5">
      <c r="C2198" s="80"/>
      <c r="D2198" s="81"/>
      <c r="E2198" s="81"/>
    </row>
    <row r="2199" spans="3:5">
      <c r="C2199" s="80"/>
      <c r="D2199" s="81"/>
      <c r="E2199" s="81"/>
    </row>
    <row r="2200" spans="3:5">
      <c r="C2200" s="80"/>
      <c r="D2200" s="81"/>
      <c r="E2200" s="81"/>
    </row>
    <row r="2201" spans="3:5">
      <c r="C2201" s="80"/>
      <c r="D2201" s="81"/>
      <c r="E2201" s="81"/>
    </row>
    <row r="2202" spans="3:5">
      <c r="C2202" s="80"/>
      <c r="D2202" s="81"/>
      <c r="E2202" s="81"/>
    </row>
    <row r="2203" spans="3:5">
      <c r="C2203" s="80"/>
      <c r="D2203" s="81"/>
      <c r="E2203" s="81"/>
    </row>
    <row r="2204" spans="3:5">
      <c r="C2204" s="80"/>
      <c r="D2204" s="81"/>
      <c r="E2204" s="81"/>
    </row>
    <row r="2205" spans="3:5">
      <c r="C2205" s="80"/>
      <c r="D2205" s="81"/>
      <c r="E2205" s="81"/>
    </row>
    <row r="2206" spans="3:5">
      <c r="C2206" s="80"/>
      <c r="D2206" s="81"/>
      <c r="E2206" s="81"/>
    </row>
    <row r="2207" spans="3:5">
      <c r="C2207" s="80"/>
      <c r="D2207" s="81"/>
      <c r="E2207" s="81"/>
    </row>
    <row r="2208" spans="3:5">
      <c r="C2208" s="80"/>
      <c r="D2208" s="81"/>
      <c r="E2208" s="81"/>
    </row>
    <row r="2209" spans="3:5">
      <c r="C2209" s="80"/>
      <c r="D2209" s="81"/>
      <c r="E2209" s="81"/>
    </row>
    <row r="2210" spans="3:5">
      <c r="C2210" s="80"/>
      <c r="D2210" s="81"/>
      <c r="E2210" s="81"/>
    </row>
    <row r="2211" spans="3:5">
      <c r="C2211" s="80"/>
      <c r="D2211" s="81"/>
      <c r="E2211" s="81"/>
    </row>
    <row r="2212" spans="3:5">
      <c r="C2212" s="80"/>
      <c r="D2212" s="81"/>
      <c r="E2212" s="81"/>
    </row>
    <row r="2213" spans="3:5">
      <c r="C2213" s="80"/>
      <c r="D2213" s="81"/>
      <c r="E2213" s="81"/>
    </row>
    <row r="2214" spans="3:5">
      <c r="C2214" s="80"/>
      <c r="D2214" s="81"/>
      <c r="E2214" s="81"/>
    </row>
    <row r="2215" spans="3:5">
      <c r="C2215" s="80"/>
      <c r="D2215" s="81"/>
      <c r="E2215" s="81"/>
    </row>
    <row r="2216" spans="3:5">
      <c r="C2216" s="80"/>
      <c r="D2216" s="81"/>
      <c r="E2216" s="81"/>
    </row>
    <row r="2217" spans="3:5">
      <c r="C2217" s="80"/>
      <c r="D2217" s="81"/>
      <c r="E2217" s="81"/>
    </row>
    <row r="2218" spans="3:5">
      <c r="C2218" s="80"/>
      <c r="D2218" s="81"/>
      <c r="E2218" s="81"/>
    </row>
    <row r="2219" spans="3:5">
      <c r="C2219" s="80"/>
      <c r="D2219" s="81"/>
      <c r="E2219" s="81"/>
    </row>
    <row r="2220" spans="3:5">
      <c r="C2220" s="80"/>
      <c r="D2220" s="81"/>
      <c r="E2220" s="81"/>
    </row>
    <row r="2221" spans="3:5">
      <c r="C2221" s="80"/>
      <c r="D2221" s="81"/>
      <c r="E2221" s="81"/>
    </row>
    <row r="2222" spans="3:5">
      <c r="C2222" s="80"/>
      <c r="D2222" s="81"/>
      <c r="E2222" s="81"/>
    </row>
    <row r="2223" spans="3:5">
      <c r="C2223" s="80"/>
      <c r="D2223" s="81"/>
      <c r="E2223" s="81"/>
    </row>
    <row r="2224" spans="3:5">
      <c r="C2224" s="80"/>
      <c r="D2224" s="81"/>
      <c r="E2224" s="81"/>
    </row>
    <row r="2225" spans="3:5">
      <c r="C2225" s="80"/>
      <c r="D2225" s="81"/>
      <c r="E2225" s="81"/>
    </row>
    <row r="2226" spans="3:5">
      <c r="C2226" s="80"/>
      <c r="D2226" s="81"/>
      <c r="E2226" s="81"/>
    </row>
    <row r="2227" spans="3:5">
      <c r="C2227" s="80"/>
      <c r="D2227" s="81"/>
      <c r="E2227" s="81"/>
    </row>
    <row r="2228" spans="3:5">
      <c r="C2228" s="80"/>
      <c r="D2228" s="81"/>
      <c r="E2228" s="81"/>
    </row>
    <row r="2229" spans="3:5">
      <c r="C2229" s="80"/>
      <c r="D2229" s="81"/>
      <c r="E2229" s="81"/>
    </row>
    <row r="2230" spans="3:5">
      <c r="C2230" s="80"/>
      <c r="D2230" s="81"/>
      <c r="E2230" s="81"/>
    </row>
    <row r="2231" spans="3:5">
      <c r="C2231" s="80"/>
      <c r="D2231" s="81"/>
      <c r="E2231" s="81"/>
    </row>
    <row r="2232" spans="3:5">
      <c r="C2232" s="80"/>
      <c r="D2232" s="81"/>
      <c r="E2232" s="81"/>
    </row>
    <row r="2233" spans="3:5">
      <c r="C2233" s="80"/>
      <c r="D2233" s="81"/>
      <c r="E2233" s="81"/>
    </row>
    <row r="2234" spans="3:5">
      <c r="C2234" s="80"/>
      <c r="D2234" s="81"/>
      <c r="E2234" s="81"/>
    </row>
    <row r="2235" spans="3:5">
      <c r="C2235" s="80"/>
      <c r="D2235" s="81"/>
      <c r="E2235" s="81"/>
    </row>
    <row r="2236" spans="3:5">
      <c r="C2236" s="80"/>
      <c r="D2236" s="81"/>
      <c r="E2236" s="81"/>
    </row>
    <row r="2237" spans="3:5">
      <c r="C2237" s="80"/>
      <c r="D2237" s="81"/>
      <c r="E2237" s="81"/>
    </row>
    <row r="2238" spans="3:5">
      <c r="C2238" s="80"/>
      <c r="D2238" s="81"/>
      <c r="E2238" s="81"/>
    </row>
    <row r="2239" spans="3:5">
      <c r="C2239" s="80"/>
      <c r="D2239" s="81"/>
      <c r="E2239" s="81"/>
    </row>
    <row r="2240" spans="3:5">
      <c r="C2240" s="80"/>
      <c r="D2240" s="81"/>
      <c r="E2240" s="81"/>
    </row>
    <row r="2241" spans="3:5">
      <c r="C2241" s="80"/>
      <c r="D2241" s="81"/>
      <c r="E2241" s="81"/>
    </row>
    <row r="2242" spans="3:5">
      <c r="C2242" s="80"/>
      <c r="D2242" s="81"/>
      <c r="E2242" s="81"/>
    </row>
    <row r="2243" spans="3:5">
      <c r="C2243" s="80"/>
      <c r="D2243" s="81"/>
      <c r="E2243" s="81"/>
    </row>
    <row r="2244" spans="3:5">
      <c r="C2244" s="80"/>
      <c r="D2244" s="81"/>
      <c r="E2244" s="81"/>
    </row>
    <row r="2245" spans="3:5">
      <c r="C2245" s="80"/>
      <c r="D2245" s="81"/>
      <c r="E2245" s="81"/>
    </row>
    <row r="2246" spans="3:5">
      <c r="C2246" s="80"/>
      <c r="D2246" s="81"/>
      <c r="E2246" s="81"/>
    </row>
    <row r="2247" spans="3:5">
      <c r="C2247" s="80"/>
      <c r="D2247" s="81"/>
      <c r="E2247" s="81"/>
    </row>
    <row r="2248" spans="3:5">
      <c r="C2248" s="80"/>
      <c r="D2248" s="81"/>
      <c r="E2248" s="81"/>
    </row>
    <row r="2249" spans="3:5">
      <c r="C2249" s="80"/>
      <c r="D2249" s="81"/>
      <c r="E2249" s="81"/>
    </row>
    <row r="2250" spans="3:5">
      <c r="C2250" s="80"/>
      <c r="D2250" s="81"/>
      <c r="E2250" s="81"/>
    </row>
    <row r="2251" spans="3:5">
      <c r="C2251" s="80"/>
      <c r="D2251" s="81"/>
      <c r="E2251" s="81"/>
    </row>
    <row r="2252" spans="3:5">
      <c r="C2252" s="80"/>
      <c r="D2252" s="81"/>
      <c r="E2252" s="81"/>
    </row>
    <row r="2253" spans="3:5">
      <c r="C2253" s="80"/>
      <c r="D2253" s="81"/>
      <c r="E2253" s="81"/>
    </row>
    <row r="2254" spans="3:5">
      <c r="C2254" s="80"/>
      <c r="D2254" s="81"/>
      <c r="E2254" s="81"/>
    </row>
    <row r="2255" spans="3:5">
      <c r="C2255" s="80"/>
      <c r="D2255" s="81"/>
      <c r="E2255" s="81"/>
    </row>
    <row r="2256" spans="3:5">
      <c r="C2256" s="80"/>
      <c r="D2256" s="81"/>
      <c r="E2256" s="81"/>
    </row>
    <row r="2257" spans="3:5">
      <c r="C2257" s="80"/>
      <c r="D2257" s="81"/>
      <c r="E2257" s="81"/>
    </row>
    <row r="2258" spans="3:5">
      <c r="C2258" s="80"/>
      <c r="D2258" s="81"/>
      <c r="E2258" s="81"/>
    </row>
    <row r="2259" spans="3:5">
      <c r="C2259" s="80"/>
      <c r="D2259" s="81"/>
      <c r="E2259" s="81"/>
    </row>
    <row r="2260" spans="3:5">
      <c r="C2260" s="80"/>
      <c r="D2260" s="81"/>
      <c r="E2260" s="81"/>
    </row>
    <row r="2261" spans="3:5">
      <c r="C2261" s="80"/>
      <c r="D2261" s="81"/>
      <c r="E2261" s="81"/>
    </row>
    <row r="2262" spans="3:5">
      <c r="C2262" s="80"/>
      <c r="D2262" s="81"/>
      <c r="E2262" s="81"/>
    </row>
    <row r="2263" spans="3:5">
      <c r="C2263" s="80"/>
      <c r="D2263" s="81"/>
      <c r="E2263" s="81"/>
    </row>
    <row r="2264" spans="3:5">
      <c r="C2264" s="80"/>
      <c r="D2264" s="81"/>
      <c r="E2264" s="81"/>
    </row>
    <row r="2265" spans="3:5">
      <c r="C2265" s="80"/>
      <c r="D2265" s="81"/>
      <c r="E2265" s="81"/>
    </row>
    <row r="2266" spans="3:5">
      <c r="C2266" s="80"/>
      <c r="D2266" s="81"/>
      <c r="E2266" s="81"/>
    </row>
    <row r="2267" spans="3:5">
      <c r="C2267" s="80"/>
      <c r="D2267" s="81"/>
      <c r="E2267" s="81"/>
    </row>
    <row r="2268" spans="3:5">
      <c r="C2268" s="80"/>
      <c r="D2268" s="81"/>
      <c r="E2268" s="81"/>
    </row>
    <row r="2269" spans="3:5">
      <c r="C2269" s="80"/>
      <c r="D2269" s="81"/>
      <c r="E2269" s="81"/>
    </row>
    <row r="2270" spans="3:5">
      <c r="C2270" s="80"/>
      <c r="D2270" s="81"/>
      <c r="E2270" s="81"/>
    </row>
    <row r="2271" spans="3:5">
      <c r="C2271" s="80"/>
      <c r="D2271" s="81"/>
      <c r="E2271" s="81"/>
    </row>
    <row r="2272" spans="3:5">
      <c r="C2272" s="80"/>
      <c r="D2272" s="81"/>
      <c r="E2272" s="81"/>
    </row>
    <row r="2273" spans="3:5">
      <c r="C2273" s="80"/>
      <c r="D2273" s="81"/>
      <c r="E2273" s="81"/>
    </row>
    <row r="2274" spans="3:5">
      <c r="C2274" s="80"/>
      <c r="D2274" s="81"/>
      <c r="E2274" s="81"/>
    </row>
    <row r="2275" spans="3:5">
      <c r="C2275" s="80"/>
      <c r="D2275" s="81"/>
      <c r="E2275" s="81"/>
    </row>
    <row r="2276" spans="3:5">
      <c r="C2276" s="80"/>
      <c r="D2276" s="81"/>
      <c r="E2276" s="81"/>
    </row>
    <row r="2277" spans="3:5">
      <c r="C2277" s="80"/>
      <c r="D2277" s="81"/>
      <c r="E2277" s="81"/>
    </row>
    <row r="2278" spans="3:5">
      <c r="C2278" s="80"/>
      <c r="D2278" s="81"/>
      <c r="E2278" s="81"/>
    </row>
    <row r="2279" spans="3:5">
      <c r="C2279" s="80"/>
      <c r="D2279" s="81"/>
      <c r="E2279" s="81"/>
    </row>
    <row r="2280" spans="3:5">
      <c r="C2280" s="80"/>
      <c r="D2280" s="81"/>
      <c r="E2280" s="81"/>
    </row>
    <row r="2281" spans="3:5">
      <c r="C2281" s="80"/>
      <c r="D2281" s="81"/>
      <c r="E2281" s="81"/>
    </row>
    <row r="2282" spans="3:5">
      <c r="C2282" s="80"/>
      <c r="D2282" s="81"/>
      <c r="E2282" s="81"/>
    </row>
    <row r="2283" spans="3:5">
      <c r="C2283" s="80"/>
      <c r="D2283" s="81"/>
      <c r="E2283" s="81"/>
    </row>
    <row r="2284" spans="3:5">
      <c r="C2284" s="80"/>
      <c r="D2284" s="81"/>
      <c r="E2284" s="81"/>
    </row>
    <row r="2285" spans="3:5">
      <c r="C2285" s="80"/>
      <c r="D2285" s="81"/>
      <c r="E2285" s="81"/>
    </row>
    <row r="2286" spans="3:5">
      <c r="C2286" s="80"/>
      <c r="D2286" s="81"/>
      <c r="E2286" s="81"/>
    </row>
    <row r="2287" spans="3:5">
      <c r="C2287" s="80"/>
      <c r="D2287" s="81"/>
      <c r="E2287" s="81"/>
    </row>
    <row r="2288" spans="3:5">
      <c r="C2288" s="80"/>
      <c r="D2288" s="81"/>
      <c r="E2288" s="81"/>
    </row>
    <row r="2289" spans="3:5">
      <c r="C2289" s="80"/>
      <c r="D2289" s="81"/>
      <c r="E2289" s="81"/>
    </row>
    <row r="2290" spans="3:5">
      <c r="C2290" s="80"/>
      <c r="D2290" s="81"/>
      <c r="E2290" s="81"/>
    </row>
    <row r="2291" spans="3:5">
      <c r="C2291" s="80"/>
      <c r="D2291" s="81"/>
      <c r="E2291" s="81"/>
    </row>
    <row r="2292" spans="3:5">
      <c r="C2292" s="80"/>
      <c r="D2292" s="81"/>
      <c r="E2292" s="81"/>
    </row>
    <row r="2293" spans="3:5">
      <c r="C2293" s="80"/>
      <c r="D2293" s="81"/>
      <c r="E2293" s="81"/>
    </row>
    <row r="2294" spans="3:5">
      <c r="C2294" s="80"/>
      <c r="D2294" s="81"/>
      <c r="E2294" s="81"/>
    </row>
    <row r="2295" spans="3:5">
      <c r="C2295" s="80"/>
      <c r="D2295" s="81"/>
      <c r="E2295" s="81"/>
    </row>
    <row r="2296" spans="3:5">
      <c r="C2296" s="80"/>
      <c r="D2296" s="81"/>
      <c r="E2296" s="81"/>
    </row>
    <row r="2297" spans="3:5">
      <c r="C2297" s="80"/>
      <c r="D2297" s="81"/>
      <c r="E2297" s="81"/>
    </row>
    <row r="2298" spans="3:5">
      <c r="C2298" s="80"/>
      <c r="D2298" s="81"/>
      <c r="E2298" s="81"/>
    </row>
    <row r="2299" spans="3:5">
      <c r="C2299" s="80"/>
      <c r="D2299" s="81"/>
      <c r="E2299" s="81"/>
    </row>
    <row r="2300" spans="3:5">
      <c r="C2300" s="80"/>
      <c r="D2300" s="81"/>
      <c r="E2300" s="81"/>
    </row>
    <row r="2301" spans="3:5">
      <c r="C2301" s="80"/>
      <c r="D2301" s="81"/>
      <c r="E2301" s="81"/>
    </row>
    <row r="2302" spans="3:5">
      <c r="C2302" s="80"/>
      <c r="D2302" s="81"/>
      <c r="E2302" s="81"/>
    </row>
    <row r="2303" spans="3:5">
      <c r="C2303" s="80"/>
      <c r="D2303" s="81"/>
      <c r="E2303" s="81"/>
    </row>
    <row r="2304" spans="3:5">
      <c r="C2304" s="80"/>
      <c r="D2304" s="81"/>
      <c r="E2304" s="81"/>
    </row>
    <row r="2305" spans="3:5">
      <c r="C2305" s="80"/>
      <c r="D2305" s="81"/>
      <c r="E2305" s="81"/>
    </row>
    <row r="2306" spans="3:5">
      <c r="C2306" s="80"/>
      <c r="D2306" s="81"/>
      <c r="E2306" s="81"/>
    </row>
    <row r="2307" spans="3:5">
      <c r="C2307" s="80"/>
      <c r="D2307" s="81"/>
      <c r="E2307" s="81"/>
    </row>
    <row r="2308" spans="3:5">
      <c r="C2308" s="80"/>
      <c r="D2308" s="81"/>
      <c r="E2308" s="81"/>
    </row>
    <row r="2309" spans="3:5">
      <c r="C2309" s="80"/>
      <c r="D2309" s="81"/>
      <c r="E2309" s="81"/>
    </row>
    <row r="2310" spans="3:5">
      <c r="C2310" s="80"/>
      <c r="D2310" s="81"/>
      <c r="E2310" s="81"/>
    </row>
    <row r="2311" spans="3:5">
      <c r="C2311" s="80"/>
      <c r="D2311" s="81"/>
      <c r="E2311" s="81"/>
    </row>
    <row r="2312" spans="3:5">
      <c r="C2312" s="80"/>
      <c r="D2312" s="81"/>
      <c r="E2312" s="81"/>
    </row>
    <row r="2313" spans="3:5">
      <c r="C2313" s="80"/>
      <c r="D2313" s="81"/>
      <c r="E2313" s="81"/>
    </row>
    <row r="2314" spans="3:5">
      <c r="C2314" s="80"/>
      <c r="D2314" s="81"/>
      <c r="E2314" s="81"/>
    </row>
    <row r="2315" spans="3:5">
      <c r="C2315" s="80"/>
      <c r="D2315" s="81"/>
      <c r="E2315" s="81"/>
    </row>
    <row r="2316" spans="3:5">
      <c r="C2316" s="80"/>
      <c r="D2316" s="81"/>
      <c r="E2316" s="81"/>
    </row>
    <row r="2317" spans="3:5">
      <c r="C2317" s="80"/>
      <c r="D2317" s="81"/>
      <c r="E2317" s="81"/>
    </row>
    <row r="2318" spans="3:5">
      <c r="C2318" s="80"/>
      <c r="D2318" s="81"/>
      <c r="E2318" s="81"/>
    </row>
    <row r="2319" spans="3:5">
      <c r="C2319" s="80"/>
      <c r="D2319" s="81"/>
      <c r="E2319" s="81"/>
    </row>
    <row r="2320" spans="3:5">
      <c r="C2320" s="80"/>
      <c r="D2320" s="81"/>
      <c r="E2320" s="81"/>
    </row>
    <row r="2321" spans="3:5">
      <c r="C2321" s="80"/>
      <c r="D2321" s="81"/>
      <c r="E2321" s="81"/>
    </row>
    <row r="2322" spans="3:5">
      <c r="C2322" s="80"/>
      <c r="D2322" s="81"/>
      <c r="E2322" s="81"/>
    </row>
    <row r="2323" spans="3:5">
      <c r="C2323" s="80"/>
      <c r="D2323" s="81"/>
      <c r="E2323" s="81"/>
    </row>
    <row r="2324" spans="3:5">
      <c r="C2324" s="80"/>
      <c r="D2324" s="81"/>
      <c r="E2324" s="81"/>
    </row>
    <row r="2325" spans="3:5">
      <c r="C2325" s="80"/>
      <c r="D2325" s="81"/>
      <c r="E2325" s="81"/>
    </row>
    <row r="2326" spans="3:5">
      <c r="C2326" s="80"/>
      <c r="D2326" s="81"/>
      <c r="E2326" s="81"/>
    </row>
    <row r="2327" spans="3:5">
      <c r="C2327" s="80"/>
      <c r="D2327" s="81"/>
      <c r="E2327" s="81"/>
    </row>
    <row r="2328" spans="3:5">
      <c r="C2328" s="80"/>
      <c r="D2328" s="81"/>
      <c r="E2328" s="81"/>
    </row>
    <row r="2329" spans="3:5">
      <c r="C2329" s="80"/>
      <c r="D2329" s="81"/>
      <c r="E2329" s="81"/>
    </row>
    <row r="2330" spans="3:5">
      <c r="C2330" s="80"/>
      <c r="D2330" s="81"/>
      <c r="E2330" s="81"/>
    </row>
    <row r="2331" spans="3:5">
      <c r="C2331" s="80"/>
      <c r="D2331" s="81"/>
      <c r="E2331" s="81"/>
    </row>
    <row r="2332" spans="3:5">
      <c r="C2332" s="80"/>
      <c r="D2332" s="81"/>
      <c r="E2332" s="81"/>
    </row>
    <row r="2333" spans="3:5">
      <c r="C2333" s="80"/>
      <c r="D2333" s="81"/>
      <c r="E2333" s="81"/>
    </row>
    <row r="2334" spans="3:5">
      <c r="C2334" s="80"/>
      <c r="D2334" s="81"/>
      <c r="E2334" s="81"/>
    </row>
    <row r="2335" spans="3:5">
      <c r="C2335" s="80"/>
      <c r="D2335" s="81"/>
      <c r="E2335" s="81"/>
    </row>
    <row r="2336" spans="3:5">
      <c r="C2336" s="80"/>
      <c r="D2336" s="81"/>
      <c r="E2336" s="81"/>
    </row>
    <row r="2337" spans="3:5">
      <c r="C2337" s="80"/>
      <c r="D2337" s="81"/>
      <c r="E2337" s="81"/>
    </row>
    <row r="2338" spans="3:5">
      <c r="C2338" s="80"/>
      <c r="D2338" s="81"/>
      <c r="E2338" s="81"/>
    </row>
    <row r="2339" spans="3:5">
      <c r="C2339" s="80"/>
      <c r="D2339" s="81"/>
      <c r="E2339" s="81"/>
    </row>
    <row r="2340" spans="3:5">
      <c r="C2340" s="80"/>
      <c r="D2340" s="81"/>
      <c r="E2340" s="81"/>
    </row>
    <row r="2341" spans="3:5">
      <c r="C2341" s="80"/>
      <c r="D2341" s="81"/>
      <c r="E2341" s="81"/>
    </row>
    <row r="2342" spans="3:5">
      <c r="C2342" s="80"/>
      <c r="D2342" s="81"/>
      <c r="E2342" s="81"/>
    </row>
    <row r="2343" spans="3:5">
      <c r="C2343" s="80"/>
      <c r="D2343" s="81"/>
      <c r="E2343" s="81"/>
    </row>
    <row r="2344" spans="3:5">
      <c r="C2344" s="80"/>
      <c r="D2344" s="81"/>
      <c r="E2344" s="81"/>
    </row>
    <row r="2345" spans="3:5">
      <c r="C2345" s="80"/>
      <c r="D2345" s="81"/>
      <c r="E2345" s="81"/>
    </row>
    <row r="2346" spans="3:5">
      <c r="C2346" s="80"/>
      <c r="D2346" s="81"/>
      <c r="E2346" s="81"/>
    </row>
    <row r="2347" spans="3:5">
      <c r="C2347" s="80"/>
      <c r="D2347" s="81"/>
      <c r="E2347" s="81"/>
    </row>
    <row r="2348" spans="3:5">
      <c r="C2348" s="80"/>
      <c r="D2348" s="81"/>
      <c r="E2348" s="81"/>
    </row>
    <row r="2349" spans="3:5">
      <c r="C2349" s="80"/>
      <c r="D2349" s="81"/>
      <c r="E2349" s="81"/>
    </row>
    <row r="2350" spans="3:5">
      <c r="C2350" s="80"/>
      <c r="D2350" s="81"/>
      <c r="E2350" s="81"/>
    </row>
    <row r="2351" spans="3:5">
      <c r="C2351" s="80"/>
      <c r="D2351" s="81"/>
      <c r="E2351" s="81"/>
    </row>
    <row r="2352" spans="3:5">
      <c r="C2352" s="80"/>
      <c r="D2352" s="81"/>
      <c r="E2352" s="81"/>
    </row>
    <row r="2353" spans="3:5">
      <c r="C2353" s="80"/>
      <c r="D2353" s="81"/>
      <c r="E2353" s="81"/>
    </row>
    <row r="2354" spans="3:5">
      <c r="C2354" s="80"/>
      <c r="D2354" s="81"/>
      <c r="E2354" s="81"/>
    </row>
    <row r="2355" spans="3:5">
      <c r="C2355" s="80"/>
      <c r="D2355" s="81"/>
      <c r="E2355" s="81"/>
    </row>
    <row r="2356" spans="3:5">
      <c r="C2356" s="80"/>
      <c r="D2356" s="81"/>
      <c r="E2356" s="81"/>
    </row>
    <row r="2357" spans="3:5">
      <c r="C2357" s="80"/>
      <c r="D2357" s="81"/>
      <c r="E2357" s="81"/>
    </row>
    <row r="2358" spans="3:5">
      <c r="C2358" s="80"/>
      <c r="D2358" s="81"/>
      <c r="E2358" s="81"/>
    </row>
    <row r="2359" spans="3:5">
      <c r="C2359" s="80"/>
      <c r="D2359" s="81"/>
      <c r="E2359" s="81"/>
    </row>
    <row r="2360" spans="3:5">
      <c r="C2360" s="80"/>
      <c r="D2360" s="81"/>
      <c r="E2360" s="81"/>
    </row>
    <row r="2361" spans="3:5">
      <c r="C2361" s="80"/>
      <c r="D2361" s="81"/>
      <c r="E2361" s="81"/>
    </row>
    <row r="2362" spans="3:5">
      <c r="C2362" s="80"/>
      <c r="D2362" s="81"/>
      <c r="E2362" s="81"/>
    </row>
    <row r="2363" spans="3:5">
      <c r="C2363" s="80"/>
      <c r="D2363" s="81"/>
      <c r="E2363" s="81"/>
    </row>
    <row r="2364" spans="3:5">
      <c r="C2364" s="80"/>
      <c r="D2364" s="81"/>
      <c r="E2364" s="81"/>
    </row>
    <row r="2365" spans="3:5">
      <c r="C2365" s="80"/>
      <c r="D2365" s="81"/>
      <c r="E2365" s="81"/>
    </row>
    <row r="2366" spans="3:5">
      <c r="C2366" s="80"/>
      <c r="D2366" s="81"/>
      <c r="E2366" s="81"/>
    </row>
    <row r="2367" spans="3:5">
      <c r="C2367" s="80"/>
      <c r="D2367" s="81"/>
      <c r="E2367" s="81"/>
    </row>
    <row r="2368" spans="3:5">
      <c r="C2368" s="80"/>
      <c r="D2368" s="81"/>
      <c r="E2368" s="81"/>
    </row>
    <row r="2369" spans="3:5">
      <c r="C2369" s="80"/>
      <c r="D2369" s="81"/>
      <c r="E2369" s="81"/>
    </row>
    <row r="2370" spans="3:5">
      <c r="C2370" s="80"/>
      <c r="D2370" s="81"/>
      <c r="E2370" s="81"/>
    </row>
    <row r="2371" spans="3:5">
      <c r="C2371" s="80"/>
      <c r="D2371" s="81"/>
      <c r="E2371" s="81"/>
    </row>
    <row r="2372" spans="3:5">
      <c r="C2372" s="80"/>
      <c r="D2372" s="81"/>
      <c r="E2372" s="81"/>
    </row>
    <row r="2373" spans="3:5">
      <c r="C2373" s="80"/>
      <c r="D2373" s="81"/>
      <c r="E2373" s="81"/>
    </row>
    <row r="2374" spans="3:5">
      <c r="C2374" s="80"/>
      <c r="D2374" s="81"/>
      <c r="E2374" s="81"/>
    </row>
    <row r="2375" spans="3:5">
      <c r="C2375" s="80"/>
      <c r="D2375" s="81"/>
      <c r="E2375" s="81"/>
    </row>
    <row r="2376" spans="3:5">
      <c r="C2376" s="80"/>
      <c r="D2376" s="81"/>
      <c r="E2376" s="81"/>
    </row>
    <row r="2377" spans="3:5">
      <c r="C2377" s="80"/>
      <c r="D2377" s="81"/>
      <c r="E2377" s="81"/>
    </row>
    <row r="2378" spans="3:5">
      <c r="C2378" s="80"/>
      <c r="D2378" s="81"/>
      <c r="E2378" s="81"/>
    </row>
    <row r="2379" spans="3:5">
      <c r="C2379" s="80"/>
      <c r="D2379" s="81"/>
      <c r="E2379" s="81"/>
    </row>
    <row r="2380" spans="3:5">
      <c r="C2380" s="80"/>
      <c r="D2380" s="81"/>
      <c r="E2380" s="81"/>
    </row>
    <row r="2381" spans="3:5">
      <c r="C2381" s="80"/>
      <c r="D2381" s="81"/>
      <c r="E2381" s="81"/>
    </row>
    <row r="2382" spans="3:5">
      <c r="C2382" s="80"/>
      <c r="D2382" s="81"/>
      <c r="E2382" s="81"/>
    </row>
    <row r="2383" spans="3:5">
      <c r="C2383" s="80"/>
      <c r="D2383" s="81"/>
      <c r="E2383" s="81"/>
    </row>
    <row r="2384" spans="3:5">
      <c r="C2384" s="80"/>
      <c r="D2384" s="81"/>
      <c r="E2384" s="81"/>
    </row>
    <row r="2385" spans="3:5">
      <c r="C2385" s="80"/>
      <c r="D2385" s="81"/>
      <c r="E2385" s="81"/>
    </row>
    <row r="2386" spans="3:5">
      <c r="C2386" s="80"/>
      <c r="D2386" s="81"/>
      <c r="E2386" s="81"/>
    </row>
    <row r="2387" spans="3:5">
      <c r="C2387" s="80"/>
      <c r="D2387" s="81"/>
      <c r="E2387" s="81"/>
    </row>
    <row r="2388" spans="3:5">
      <c r="C2388" s="80"/>
      <c r="D2388" s="81"/>
      <c r="E2388" s="81"/>
    </row>
    <row r="2389" spans="3:5">
      <c r="C2389" s="80"/>
      <c r="D2389" s="81"/>
      <c r="E2389" s="81"/>
    </row>
    <row r="2390" spans="3:5">
      <c r="C2390" s="80"/>
      <c r="D2390" s="81"/>
      <c r="E2390" s="81"/>
    </row>
    <row r="2391" spans="3:5">
      <c r="C2391" s="80"/>
      <c r="D2391" s="81"/>
      <c r="E2391" s="81"/>
    </row>
    <row r="2392" spans="3:5">
      <c r="C2392" s="80"/>
      <c r="D2392" s="81"/>
      <c r="E2392" s="81"/>
    </row>
    <row r="2393" spans="3:5">
      <c r="C2393" s="80"/>
      <c r="D2393" s="81"/>
      <c r="E2393" s="81"/>
    </row>
    <row r="2394" spans="3:5">
      <c r="C2394" s="80"/>
      <c r="D2394" s="81"/>
      <c r="E2394" s="81"/>
    </row>
    <row r="2395" spans="3:5">
      <c r="C2395" s="80"/>
      <c r="D2395" s="81"/>
      <c r="E2395" s="81"/>
    </row>
    <row r="2396" spans="3:5">
      <c r="C2396" s="80"/>
      <c r="D2396" s="81"/>
      <c r="E2396" s="81"/>
    </row>
    <row r="2397" spans="3:5">
      <c r="C2397" s="80"/>
      <c r="D2397" s="81"/>
      <c r="E2397" s="81"/>
    </row>
    <row r="2398" spans="3:5">
      <c r="C2398" s="80"/>
      <c r="D2398" s="81"/>
      <c r="E2398" s="81"/>
    </row>
    <row r="2399" spans="3:5">
      <c r="C2399" s="80"/>
      <c r="D2399" s="81"/>
      <c r="E2399" s="81"/>
    </row>
    <row r="2400" spans="3:5">
      <c r="C2400" s="80"/>
      <c r="D2400" s="81"/>
      <c r="E2400" s="81"/>
    </row>
    <row r="2401" spans="3:5">
      <c r="C2401" s="80"/>
      <c r="D2401" s="81"/>
      <c r="E2401" s="81"/>
    </row>
    <row r="2402" spans="3:5">
      <c r="C2402" s="80"/>
      <c r="D2402" s="81"/>
      <c r="E2402" s="81"/>
    </row>
    <row r="2403" spans="3:5">
      <c r="C2403" s="80"/>
      <c r="D2403" s="81"/>
      <c r="E2403" s="81"/>
    </row>
    <row r="2404" spans="3:5">
      <c r="C2404" s="80"/>
      <c r="D2404" s="81"/>
      <c r="E2404" s="81"/>
    </row>
    <row r="2405" spans="3:5">
      <c r="C2405" s="80"/>
      <c r="D2405" s="81"/>
      <c r="E2405" s="81"/>
    </row>
    <row r="2406" spans="3:5">
      <c r="C2406" s="80"/>
      <c r="D2406" s="81"/>
      <c r="E2406" s="81"/>
    </row>
    <row r="2407" spans="3:5">
      <c r="C2407" s="80"/>
      <c r="D2407" s="81"/>
      <c r="E2407" s="81"/>
    </row>
    <row r="2408" spans="3:5">
      <c r="C2408" s="80"/>
      <c r="D2408" s="81"/>
      <c r="E2408" s="81"/>
    </row>
    <row r="2409" spans="3:5">
      <c r="C2409" s="80"/>
      <c r="D2409" s="81"/>
      <c r="E2409" s="81"/>
    </row>
    <row r="2410" spans="3:5">
      <c r="C2410" s="80"/>
      <c r="D2410" s="81"/>
      <c r="E2410" s="81"/>
    </row>
    <row r="2411" spans="3:5">
      <c r="C2411" s="80"/>
      <c r="D2411" s="81"/>
      <c r="E2411" s="81"/>
    </row>
    <row r="2412" spans="3:5">
      <c r="C2412" s="80"/>
      <c r="D2412" s="81"/>
      <c r="E2412" s="81"/>
    </row>
    <row r="2413" spans="3:5">
      <c r="C2413" s="80"/>
      <c r="D2413" s="81"/>
      <c r="E2413" s="81"/>
    </row>
    <row r="2414" spans="3:5">
      <c r="C2414" s="80"/>
      <c r="D2414" s="81"/>
      <c r="E2414" s="81"/>
    </row>
    <row r="2415" spans="3:5">
      <c r="C2415" s="80"/>
      <c r="D2415" s="81"/>
      <c r="E2415" s="81"/>
    </row>
    <row r="2416" spans="3:5">
      <c r="C2416" s="80"/>
      <c r="D2416" s="81"/>
      <c r="E2416" s="81"/>
    </row>
    <row r="2417" spans="3:5">
      <c r="C2417" s="80"/>
      <c r="D2417" s="81"/>
      <c r="E2417" s="81"/>
    </row>
    <row r="2418" spans="3:5">
      <c r="C2418" s="80"/>
      <c r="D2418" s="81"/>
      <c r="E2418" s="81"/>
    </row>
    <row r="2419" spans="3:5">
      <c r="C2419" s="80"/>
      <c r="D2419" s="81"/>
      <c r="E2419" s="81"/>
    </row>
    <row r="2420" spans="3:5">
      <c r="C2420" s="80"/>
      <c r="D2420" s="81"/>
      <c r="E2420" s="81"/>
    </row>
    <row r="2421" spans="3:5">
      <c r="C2421" s="80"/>
      <c r="D2421" s="81"/>
      <c r="E2421" s="81"/>
    </row>
    <row r="2422" spans="3:5">
      <c r="C2422" s="80"/>
      <c r="D2422" s="81"/>
      <c r="E2422" s="81"/>
    </row>
    <row r="2423" spans="3:5">
      <c r="C2423" s="80"/>
      <c r="D2423" s="81"/>
      <c r="E2423" s="81"/>
    </row>
    <row r="2424" spans="3:5">
      <c r="C2424" s="80"/>
      <c r="D2424" s="81"/>
      <c r="E2424" s="81"/>
    </row>
    <row r="2425" spans="3:5">
      <c r="C2425" s="80"/>
      <c r="D2425" s="81"/>
      <c r="E2425" s="81"/>
    </row>
    <row r="2426" spans="3:5">
      <c r="C2426" s="80"/>
      <c r="D2426" s="81"/>
      <c r="E2426" s="81"/>
    </row>
    <row r="2427" spans="3:5">
      <c r="C2427" s="80"/>
      <c r="D2427" s="81"/>
      <c r="E2427" s="81"/>
    </row>
    <row r="2428" spans="3:5">
      <c r="C2428" s="80"/>
      <c r="D2428" s="81"/>
      <c r="E2428" s="81"/>
    </row>
    <row r="2429" spans="3:5">
      <c r="C2429" s="80"/>
      <c r="D2429" s="81"/>
      <c r="E2429" s="81"/>
    </row>
    <row r="2430" spans="3:5">
      <c r="C2430" s="80"/>
      <c r="D2430" s="81"/>
      <c r="E2430" s="81"/>
    </row>
    <row r="2431" spans="3:5">
      <c r="C2431" s="80"/>
      <c r="D2431" s="81"/>
      <c r="E2431" s="81"/>
    </row>
    <row r="2432" spans="3:5">
      <c r="C2432" s="80"/>
      <c r="D2432" s="81"/>
      <c r="E2432" s="81"/>
    </row>
    <row r="2433" spans="3:5">
      <c r="C2433" s="80"/>
      <c r="D2433" s="81"/>
      <c r="E2433" s="81"/>
    </row>
    <row r="2434" spans="3:5">
      <c r="C2434" s="80"/>
      <c r="D2434" s="81"/>
      <c r="E2434" s="81"/>
    </row>
    <row r="2435" spans="3:5">
      <c r="C2435" s="80"/>
      <c r="D2435" s="81"/>
      <c r="E2435" s="81"/>
    </row>
    <row r="2436" spans="3:5">
      <c r="C2436" s="80"/>
      <c r="D2436" s="81"/>
      <c r="E2436" s="81"/>
    </row>
    <row r="2437" spans="3:5">
      <c r="C2437" s="80"/>
      <c r="D2437" s="81"/>
      <c r="E2437" s="81"/>
    </row>
    <row r="2438" spans="3:5">
      <c r="C2438" s="80"/>
      <c r="D2438" s="81"/>
      <c r="E2438" s="81"/>
    </row>
    <row r="2439" spans="3:5">
      <c r="C2439" s="80"/>
      <c r="D2439" s="81"/>
      <c r="E2439" s="81"/>
    </row>
    <row r="2440" spans="3:5">
      <c r="C2440" s="80"/>
      <c r="D2440" s="81"/>
      <c r="E2440" s="81"/>
    </row>
    <row r="2441" spans="3:5">
      <c r="C2441" s="80"/>
      <c r="D2441" s="81"/>
      <c r="E2441" s="81"/>
    </row>
    <row r="2442" spans="3:5">
      <c r="C2442" s="80"/>
      <c r="D2442" s="81"/>
      <c r="E2442" s="81"/>
    </row>
    <row r="2443" spans="3:5">
      <c r="C2443" s="80"/>
      <c r="D2443" s="81"/>
      <c r="E2443" s="81"/>
    </row>
    <row r="2444" spans="3:5">
      <c r="C2444" s="80"/>
      <c r="D2444" s="81"/>
      <c r="E2444" s="81"/>
    </row>
    <row r="2445" spans="3:5">
      <c r="C2445" s="80"/>
      <c r="D2445" s="81"/>
      <c r="E2445" s="81"/>
    </row>
    <row r="2446" spans="3:5">
      <c r="C2446" s="80"/>
      <c r="D2446" s="81"/>
      <c r="E2446" s="81"/>
    </row>
    <row r="2447" spans="3:5">
      <c r="C2447" s="80"/>
      <c r="D2447" s="81"/>
      <c r="E2447" s="81"/>
    </row>
    <row r="2448" spans="3:5">
      <c r="C2448" s="80"/>
      <c r="D2448" s="81"/>
      <c r="E2448" s="81"/>
    </row>
    <row r="2449" spans="3:5">
      <c r="C2449" s="80"/>
      <c r="D2449" s="81"/>
      <c r="E2449" s="81"/>
    </row>
    <row r="2450" spans="3:5">
      <c r="C2450" s="80"/>
      <c r="D2450" s="81"/>
      <c r="E2450" s="81"/>
    </row>
    <row r="2451" spans="3:5">
      <c r="C2451" s="80"/>
      <c r="D2451" s="81"/>
      <c r="E2451" s="81"/>
    </row>
    <row r="2452" spans="3:5">
      <c r="C2452" s="80"/>
      <c r="D2452" s="81"/>
      <c r="E2452" s="81"/>
    </row>
    <row r="2453" spans="3:5">
      <c r="C2453" s="80"/>
      <c r="D2453" s="81"/>
      <c r="E2453" s="81"/>
    </row>
    <row r="2454" spans="3:5">
      <c r="C2454" s="80"/>
      <c r="D2454" s="81"/>
      <c r="E2454" s="81"/>
    </row>
    <row r="2455" spans="3:5">
      <c r="C2455" s="80"/>
      <c r="D2455" s="81"/>
      <c r="E2455" s="81"/>
    </row>
    <row r="2456" spans="3:5">
      <c r="C2456" s="80"/>
      <c r="D2456" s="81"/>
      <c r="E2456" s="81"/>
    </row>
    <row r="2457" spans="3:5">
      <c r="C2457" s="80"/>
      <c r="D2457" s="81"/>
      <c r="E2457" s="81"/>
    </row>
    <row r="2458" spans="3:5">
      <c r="C2458" s="80"/>
      <c r="D2458" s="81"/>
      <c r="E2458" s="81"/>
    </row>
    <row r="2459" spans="3:5">
      <c r="C2459" s="80"/>
      <c r="D2459" s="81"/>
      <c r="E2459" s="81"/>
    </row>
    <row r="2460" spans="3:5">
      <c r="C2460" s="80"/>
      <c r="D2460" s="81"/>
      <c r="E2460" s="81"/>
    </row>
    <row r="2461" spans="3:5">
      <c r="C2461" s="80"/>
      <c r="D2461" s="81"/>
      <c r="E2461" s="81"/>
    </row>
    <row r="2462" spans="3:5">
      <c r="C2462" s="80"/>
      <c r="D2462" s="81"/>
      <c r="E2462" s="81"/>
    </row>
    <row r="2463" spans="3:5">
      <c r="C2463" s="80"/>
      <c r="D2463" s="81"/>
      <c r="E2463" s="81"/>
    </row>
    <row r="2464" spans="3:5">
      <c r="C2464" s="80"/>
      <c r="D2464" s="81"/>
      <c r="E2464" s="81"/>
    </row>
    <row r="2465" spans="3:5">
      <c r="C2465" s="80"/>
      <c r="D2465" s="81"/>
      <c r="E2465" s="81"/>
    </row>
    <row r="2466" spans="3:5">
      <c r="C2466" s="80"/>
      <c r="D2466" s="81"/>
      <c r="E2466" s="81"/>
    </row>
    <row r="2467" spans="3:5">
      <c r="C2467" s="80"/>
      <c r="D2467" s="81"/>
      <c r="E2467" s="81"/>
    </row>
    <row r="2468" spans="3:5">
      <c r="C2468" s="80"/>
      <c r="D2468" s="81"/>
      <c r="E2468" s="81"/>
    </row>
    <row r="2469" spans="3:5">
      <c r="C2469" s="80"/>
      <c r="D2469" s="81"/>
      <c r="E2469" s="81"/>
    </row>
    <row r="2470" spans="3:5">
      <c r="C2470" s="80"/>
      <c r="D2470" s="81"/>
      <c r="E2470" s="81"/>
    </row>
    <row r="2471" spans="3:5">
      <c r="C2471" s="80"/>
      <c r="D2471" s="81"/>
      <c r="E2471" s="81"/>
    </row>
    <row r="2472" spans="3:5">
      <c r="C2472" s="80"/>
      <c r="D2472" s="81"/>
      <c r="E2472" s="81"/>
    </row>
    <row r="2473" spans="3:5">
      <c r="C2473" s="80"/>
      <c r="D2473" s="81"/>
      <c r="E2473" s="81"/>
    </row>
    <row r="2474" spans="3:5">
      <c r="C2474" s="80"/>
      <c r="D2474" s="81"/>
      <c r="E2474" s="81"/>
    </row>
    <row r="2475" spans="3:5">
      <c r="C2475" s="80"/>
      <c r="D2475" s="81"/>
      <c r="E2475" s="81"/>
    </row>
    <row r="2476" spans="3:5">
      <c r="C2476" s="80"/>
      <c r="D2476" s="81"/>
      <c r="E2476" s="81"/>
    </row>
    <row r="2477" spans="3:5">
      <c r="C2477" s="80"/>
      <c r="D2477" s="81"/>
      <c r="E2477" s="81"/>
    </row>
    <row r="2478" spans="3:5">
      <c r="C2478" s="80"/>
      <c r="D2478" s="81"/>
      <c r="E2478" s="81"/>
    </row>
    <row r="2479" spans="3:5">
      <c r="C2479" s="80"/>
      <c r="D2479" s="81"/>
      <c r="E2479" s="81"/>
    </row>
    <row r="2480" spans="3:5">
      <c r="C2480" s="80"/>
      <c r="D2480" s="81"/>
      <c r="E2480" s="81"/>
    </row>
    <row r="2481" spans="3:5">
      <c r="C2481" s="80"/>
      <c r="D2481" s="81"/>
      <c r="E2481" s="81"/>
    </row>
    <row r="2482" spans="3:5">
      <c r="C2482" s="80"/>
      <c r="D2482" s="81"/>
      <c r="E2482" s="81"/>
    </row>
    <row r="2483" spans="3:5">
      <c r="C2483" s="80"/>
      <c r="D2483" s="81"/>
      <c r="E2483" s="81"/>
    </row>
    <row r="2484" spans="3:5">
      <c r="C2484" s="80"/>
      <c r="D2484" s="81"/>
      <c r="E2484" s="81"/>
    </row>
    <row r="2485" spans="3:5">
      <c r="C2485" s="80"/>
      <c r="D2485" s="81"/>
      <c r="E2485" s="81"/>
    </row>
    <row r="2486" spans="3:5">
      <c r="C2486" s="80"/>
      <c r="D2486" s="81"/>
      <c r="E2486" s="81"/>
    </row>
    <row r="2487" spans="3:5">
      <c r="C2487" s="80"/>
      <c r="D2487" s="81"/>
      <c r="E2487" s="81"/>
    </row>
    <row r="2488" spans="3:5">
      <c r="C2488" s="80"/>
      <c r="D2488" s="81"/>
      <c r="E2488" s="81"/>
    </row>
    <row r="2489" spans="3:5">
      <c r="C2489" s="80"/>
      <c r="D2489" s="81"/>
      <c r="E2489" s="81"/>
    </row>
    <row r="2490" spans="3:5">
      <c r="C2490" s="80"/>
      <c r="D2490" s="81"/>
      <c r="E2490" s="81"/>
    </row>
    <row r="2491" spans="3:5">
      <c r="C2491" s="80"/>
      <c r="D2491" s="81"/>
      <c r="E2491" s="81"/>
    </row>
    <row r="2492" spans="3:5">
      <c r="C2492" s="80"/>
      <c r="D2492" s="81"/>
      <c r="E2492" s="81"/>
    </row>
    <row r="2493" spans="3:5">
      <c r="C2493" s="80"/>
      <c r="D2493" s="81"/>
      <c r="E2493" s="81"/>
    </row>
    <row r="2494" spans="3:5">
      <c r="C2494" s="80"/>
      <c r="D2494" s="81"/>
      <c r="E2494" s="81"/>
    </row>
    <row r="2495" spans="3:5">
      <c r="C2495" s="80"/>
      <c r="D2495" s="81"/>
      <c r="E2495" s="81"/>
    </row>
    <row r="2496" spans="3:5">
      <c r="C2496" s="80"/>
      <c r="D2496" s="81"/>
      <c r="E2496" s="81"/>
    </row>
    <row r="2497" spans="3:5">
      <c r="C2497" s="80"/>
      <c r="D2497" s="81"/>
      <c r="E2497" s="81"/>
    </row>
    <row r="2498" spans="3:5">
      <c r="C2498" s="80"/>
      <c r="D2498" s="81"/>
      <c r="E2498" s="81"/>
    </row>
    <row r="2499" spans="3:5">
      <c r="C2499" s="80"/>
      <c r="D2499" s="81"/>
      <c r="E2499" s="81"/>
    </row>
    <row r="2500" spans="3:5">
      <c r="C2500" s="80"/>
      <c r="D2500" s="81"/>
      <c r="E2500" s="81"/>
    </row>
    <row r="2501" spans="3:5">
      <c r="C2501" s="80"/>
      <c r="D2501" s="81"/>
      <c r="E2501" s="81"/>
    </row>
    <row r="2502" spans="3:5">
      <c r="C2502" s="80"/>
      <c r="D2502" s="81"/>
      <c r="E2502" s="81"/>
    </row>
    <row r="2503" spans="3:5">
      <c r="C2503" s="80"/>
      <c r="D2503" s="81"/>
      <c r="E2503" s="81"/>
    </row>
    <row r="2504" spans="3:5">
      <c r="C2504" s="80"/>
      <c r="D2504" s="81"/>
      <c r="E2504" s="81"/>
    </row>
    <row r="2505" spans="3:5">
      <c r="C2505" s="80"/>
      <c r="D2505" s="81"/>
      <c r="E2505" s="81"/>
    </row>
    <row r="2506" spans="3:5">
      <c r="C2506" s="80"/>
      <c r="D2506" s="81"/>
      <c r="E2506" s="81"/>
    </row>
    <row r="2507" spans="3:5">
      <c r="C2507" s="80"/>
      <c r="D2507" s="81"/>
      <c r="E2507" s="81"/>
    </row>
    <row r="2508" spans="3:5">
      <c r="C2508" s="80"/>
      <c r="D2508" s="81"/>
      <c r="E2508" s="81"/>
    </row>
    <row r="2509" spans="3:5">
      <c r="C2509" s="80"/>
      <c r="D2509" s="81"/>
      <c r="E2509" s="81"/>
    </row>
    <row r="2510" spans="3:5">
      <c r="C2510" s="80"/>
      <c r="D2510" s="81"/>
      <c r="E2510" s="81"/>
    </row>
    <row r="2511" spans="3:5">
      <c r="C2511" s="80"/>
      <c r="D2511" s="81"/>
      <c r="E2511" s="81"/>
    </row>
    <row r="2512" spans="3:5">
      <c r="C2512" s="80"/>
      <c r="D2512" s="81"/>
      <c r="E2512" s="81"/>
    </row>
    <row r="2513" spans="3:5">
      <c r="C2513" s="80"/>
      <c r="D2513" s="81"/>
      <c r="E2513" s="81"/>
    </row>
    <row r="2514" spans="3:5">
      <c r="C2514" s="80"/>
      <c r="D2514" s="81"/>
      <c r="E2514" s="81"/>
    </row>
    <row r="2515" spans="3:5">
      <c r="C2515" s="80"/>
      <c r="D2515" s="81"/>
      <c r="E2515" s="81"/>
    </row>
    <row r="2516" spans="3:5">
      <c r="C2516" s="80"/>
      <c r="D2516" s="81"/>
      <c r="E2516" s="81"/>
    </row>
    <row r="2517" spans="3:5">
      <c r="C2517" s="80"/>
      <c r="D2517" s="81"/>
      <c r="E2517" s="81"/>
    </row>
    <row r="2518" spans="3:5">
      <c r="C2518" s="80"/>
      <c r="D2518" s="81"/>
      <c r="E2518" s="81"/>
    </row>
    <row r="2519" spans="3:5">
      <c r="C2519" s="80"/>
      <c r="D2519" s="81"/>
      <c r="E2519" s="81"/>
    </row>
    <row r="2520" spans="3:5">
      <c r="C2520" s="80"/>
      <c r="D2520" s="81"/>
      <c r="E2520" s="81"/>
    </row>
    <row r="2521" spans="3:5">
      <c r="C2521" s="80"/>
      <c r="D2521" s="81"/>
      <c r="E2521" s="81"/>
    </row>
    <row r="2522" spans="3:5">
      <c r="C2522" s="80"/>
      <c r="D2522" s="81"/>
      <c r="E2522" s="81"/>
    </row>
    <row r="2523" spans="3:5">
      <c r="C2523" s="80"/>
      <c r="D2523" s="81"/>
      <c r="E2523" s="81"/>
    </row>
    <row r="2524" spans="3:5">
      <c r="C2524" s="80"/>
      <c r="D2524" s="81"/>
      <c r="E2524" s="81"/>
    </row>
    <row r="2525" spans="3:5">
      <c r="C2525" s="80"/>
      <c r="D2525" s="81"/>
      <c r="E2525" s="81"/>
    </row>
    <row r="2526" spans="3:5">
      <c r="C2526" s="80"/>
      <c r="D2526" s="81"/>
      <c r="E2526" s="81"/>
    </row>
    <row r="2527" spans="3:5">
      <c r="C2527" s="80"/>
      <c r="D2527" s="81"/>
      <c r="E2527" s="81"/>
    </row>
    <row r="2528" spans="3:5">
      <c r="C2528" s="80"/>
      <c r="D2528" s="81"/>
      <c r="E2528" s="81"/>
    </row>
    <row r="2529" spans="3:5">
      <c r="C2529" s="80"/>
      <c r="D2529" s="81"/>
      <c r="E2529" s="81"/>
    </row>
    <row r="2530" spans="3:5">
      <c r="C2530" s="80"/>
      <c r="D2530" s="81"/>
      <c r="E2530" s="81"/>
    </row>
    <row r="2531" spans="3:5">
      <c r="C2531" s="80"/>
      <c r="D2531" s="81"/>
      <c r="E2531" s="81"/>
    </row>
    <row r="2532" spans="3:5">
      <c r="C2532" s="80"/>
      <c r="D2532" s="81"/>
      <c r="E2532" s="81"/>
    </row>
    <row r="2533" spans="3:5">
      <c r="C2533" s="80"/>
      <c r="D2533" s="81"/>
      <c r="E2533" s="81"/>
    </row>
    <row r="2534" spans="3:5">
      <c r="C2534" s="80"/>
      <c r="D2534" s="81"/>
      <c r="E2534" s="81"/>
    </row>
    <row r="2535" spans="3:5">
      <c r="C2535" s="80"/>
      <c r="D2535" s="81"/>
      <c r="E2535" s="81"/>
    </row>
    <row r="2536" spans="3:5">
      <c r="C2536" s="80"/>
      <c r="D2536" s="81"/>
      <c r="E2536" s="81"/>
    </row>
    <row r="2537" spans="3:5">
      <c r="C2537" s="80"/>
      <c r="D2537" s="81"/>
      <c r="E2537" s="81"/>
    </row>
    <row r="2538" spans="3:5">
      <c r="C2538" s="80"/>
      <c r="D2538" s="81"/>
      <c r="E2538" s="81"/>
    </row>
    <row r="2539" spans="3:5">
      <c r="C2539" s="80"/>
      <c r="D2539" s="81"/>
      <c r="E2539" s="81"/>
    </row>
    <row r="2540" spans="3:5">
      <c r="C2540" s="80"/>
      <c r="D2540" s="81"/>
      <c r="E2540" s="81"/>
    </row>
    <row r="2541" spans="3:5">
      <c r="C2541" s="80"/>
      <c r="D2541" s="81"/>
      <c r="E2541" s="81"/>
    </row>
    <row r="2542" spans="3:5">
      <c r="C2542" s="80"/>
      <c r="D2542" s="81"/>
      <c r="E2542" s="81"/>
    </row>
    <row r="2543" spans="3:5">
      <c r="C2543" s="80"/>
      <c r="D2543" s="81"/>
      <c r="E2543" s="81"/>
    </row>
    <row r="2544" spans="3:5">
      <c r="C2544" s="80"/>
      <c r="D2544" s="81"/>
      <c r="E2544" s="81"/>
    </row>
    <row r="2545" spans="3:5">
      <c r="C2545" s="80"/>
      <c r="D2545" s="81"/>
      <c r="E2545" s="81"/>
    </row>
    <row r="2546" spans="3:5">
      <c r="C2546" s="80"/>
      <c r="D2546" s="81"/>
      <c r="E2546" s="81"/>
    </row>
    <row r="2547" spans="3:5">
      <c r="C2547" s="80"/>
      <c r="D2547" s="81"/>
      <c r="E2547" s="81"/>
    </row>
    <row r="2548" spans="3:5">
      <c r="C2548" s="80"/>
      <c r="D2548" s="81"/>
      <c r="E2548" s="81"/>
    </row>
    <row r="2549" spans="3:5">
      <c r="C2549" s="80"/>
      <c r="D2549" s="81"/>
      <c r="E2549" s="81"/>
    </row>
    <row r="2550" spans="3:5">
      <c r="C2550" s="80"/>
      <c r="D2550" s="81"/>
      <c r="E2550" s="81"/>
    </row>
    <row r="2551" spans="3:5">
      <c r="C2551" s="80"/>
      <c r="D2551" s="81"/>
      <c r="E2551" s="81"/>
    </row>
    <row r="2552" spans="3:5">
      <c r="C2552" s="80"/>
      <c r="D2552" s="81"/>
      <c r="E2552" s="81"/>
    </row>
    <row r="2553" spans="3:5">
      <c r="C2553" s="80"/>
      <c r="D2553" s="81"/>
      <c r="E2553" s="81"/>
    </row>
    <row r="2554" spans="3:5">
      <c r="C2554" s="80"/>
      <c r="D2554" s="81"/>
      <c r="E2554" s="81"/>
    </row>
    <row r="2555" spans="3:5">
      <c r="C2555" s="80"/>
      <c r="D2555" s="81"/>
      <c r="E2555" s="81"/>
    </row>
    <row r="2556" spans="3:5">
      <c r="C2556" s="80"/>
      <c r="D2556" s="81"/>
      <c r="E2556" s="81"/>
    </row>
    <row r="2557" spans="3:5">
      <c r="C2557" s="80"/>
      <c r="D2557" s="81"/>
      <c r="E2557" s="81"/>
    </row>
    <row r="2558" spans="3:5">
      <c r="C2558" s="80"/>
      <c r="D2558" s="81"/>
      <c r="E2558" s="81"/>
    </row>
    <row r="2559" spans="3:5">
      <c r="C2559" s="80"/>
      <c r="D2559" s="81"/>
      <c r="E2559" s="81"/>
    </row>
    <row r="2560" spans="3:5">
      <c r="C2560" s="80"/>
      <c r="D2560" s="81"/>
      <c r="E2560" s="81"/>
    </row>
    <row r="2561" spans="3:5">
      <c r="C2561" s="80"/>
      <c r="D2561" s="81"/>
      <c r="E2561" s="81"/>
    </row>
    <row r="2562" spans="3:5">
      <c r="C2562" s="80"/>
      <c r="D2562" s="81"/>
      <c r="E2562" s="81"/>
    </row>
    <row r="2563" spans="3:5">
      <c r="C2563" s="80"/>
      <c r="D2563" s="81"/>
      <c r="E2563" s="81"/>
    </row>
    <row r="2564" spans="3:5">
      <c r="C2564" s="80"/>
      <c r="D2564" s="81"/>
      <c r="E2564" s="81"/>
    </row>
    <row r="2565" spans="3:5">
      <c r="C2565" s="80"/>
      <c r="D2565" s="81"/>
      <c r="E2565" s="81"/>
    </row>
    <row r="2566" spans="3:5">
      <c r="C2566" s="80"/>
      <c r="D2566" s="81"/>
      <c r="E2566" s="81"/>
    </row>
    <row r="2567" spans="3:5">
      <c r="C2567" s="80"/>
      <c r="D2567" s="81"/>
      <c r="E2567" s="81"/>
    </row>
    <row r="2568" spans="3:5">
      <c r="C2568" s="80"/>
      <c r="D2568" s="81"/>
      <c r="E2568" s="81"/>
    </row>
    <row r="2569" spans="3:5">
      <c r="C2569" s="80"/>
      <c r="D2569" s="81"/>
      <c r="E2569" s="81"/>
    </row>
    <row r="2570" spans="3:5">
      <c r="C2570" s="80"/>
      <c r="D2570" s="81"/>
      <c r="E2570" s="81"/>
    </row>
    <row r="2571" spans="3:5">
      <c r="C2571" s="80"/>
      <c r="D2571" s="81"/>
      <c r="E2571" s="81"/>
    </row>
    <row r="2572" spans="3:5">
      <c r="C2572" s="80"/>
      <c r="D2572" s="81"/>
      <c r="E2572" s="81"/>
    </row>
    <row r="2573" spans="3:5">
      <c r="C2573" s="80"/>
      <c r="D2573" s="81"/>
      <c r="E2573" s="81"/>
    </row>
    <row r="2574" spans="3:5">
      <c r="C2574" s="80"/>
      <c r="D2574" s="81"/>
      <c r="E2574" s="81"/>
    </row>
    <row r="2575" spans="3:5">
      <c r="C2575" s="80"/>
      <c r="D2575" s="81"/>
      <c r="E2575" s="81"/>
    </row>
    <row r="2576" spans="3:5">
      <c r="C2576" s="80"/>
      <c r="D2576" s="81"/>
      <c r="E2576" s="81"/>
    </row>
    <row r="2577" spans="3:5">
      <c r="C2577" s="80"/>
      <c r="D2577" s="81"/>
      <c r="E2577" s="81"/>
    </row>
    <row r="2578" spans="3:5">
      <c r="C2578" s="80"/>
      <c r="D2578" s="81"/>
      <c r="E2578" s="81"/>
    </row>
    <row r="2579" spans="3:5">
      <c r="C2579" s="80"/>
      <c r="D2579" s="81"/>
      <c r="E2579" s="81"/>
    </row>
    <row r="2580" spans="3:5">
      <c r="C2580" s="80"/>
      <c r="D2580" s="81"/>
      <c r="E2580" s="81"/>
    </row>
    <row r="2581" spans="3:5">
      <c r="C2581" s="80"/>
      <c r="D2581" s="81"/>
      <c r="E2581" s="81"/>
    </row>
    <row r="2582" spans="3:5">
      <c r="C2582" s="80"/>
      <c r="D2582" s="81"/>
      <c r="E2582" s="81"/>
    </row>
    <row r="2583" spans="3:5">
      <c r="C2583" s="80"/>
      <c r="D2583" s="81"/>
      <c r="E2583" s="81"/>
    </row>
    <row r="2584" spans="3:5">
      <c r="C2584" s="80"/>
      <c r="D2584" s="81"/>
      <c r="E2584" s="81"/>
    </row>
    <row r="2585" spans="3:5">
      <c r="C2585" s="80"/>
      <c r="D2585" s="81"/>
      <c r="E2585" s="81"/>
    </row>
    <row r="2586" spans="3:5">
      <c r="C2586" s="80"/>
      <c r="D2586" s="81"/>
      <c r="E2586" s="81"/>
    </row>
    <row r="2587" spans="3:5">
      <c r="C2587" s="80"/>
      <c r="D2587" s="81"/>
      <c r="E2587" s="81"/>
    </row>
    <row r="2588" spans="3:5">
      <c r="C2588" s="80"/>
      <c r="D2588" s="81"/>
      <c r="E2588" s="81"/>
    </row>
    <row r="2589" spans="3:5">
      <c r="C2589" s="80"/>
      <c r="D2589" s="81"/>
      <c r="E2589" s="81"/>
    </row>
    <row r="2590" spans="3:5">
      <c r="C2590" s="80"/>
      <c r="D2590" s="81"/>
      <c r="E2590" s="81"/>
    </row>
    <row r="2591" spans="3:5">
      <c r="C2591" s="80"/>
      <c r="D2591" s="81"/>
      <c r="E2591" s="81"/>
    </row>
    <row r="2592" spans="3:5">
      <c r="C2592" s="80"/>
      <c r="D2592" s="81"/>
      <c r="E2592" s="81"/>
    </row>
    <row r="2593" spans="3:5">
      <c r="C2593" s="80"/>
      <c r="D2593" s="81"/>
      <c r="E2593" s="81"/>
    </row>
    <row r="2594" spans="3:5">
      <c r="C2594" s="80"/>
      <c r="D2594" s="81"/>
      <c r="E2594" s="81"/>
    </row>
    <row r="2595" spans="3:5">
      <c r="C2595" s="80"/>
      <c r="D2595" s="81"/>
      <c r="E2595" s="81"/>
    </row>
    <row r="2596" spans="3:5">
      <c r="C2596" s="80"/>
      <c r="D2596" s="81"/>
      <c r="E2596" s="81"/>
    </row>
    <row r="2597" spans="3:5">
      <c r="C2597" s="80"/>
      <c r="D2597" s="81"/>
      <c r="E2597" s="81"/>
    </row>
    <row r="2598" spans="3:5">
      <c r="C2598" s="80"/>
      <c r="D2598" s="81"/>
      <c r="E2598" s="81"/>
    </row>
    <row r="2599" spans="3:5">
      <c r="C2599" s="80"/>
      <c r="D2599" s="81"/>
      <c r="E2599" s="81"/>
    </row>
    <row r="2600" spans="3:5">
      <c r="C2600" s="80"/>
      <c r="D2600" s="81"/>
      <c r="E2600" s="81"/>
    </row>
    <row r="2601" spans="3:5">
      <c r="C2601" s="80"/>
      <c r="D2601" s="81"/>
      <c r="E2601" s="81"/>
    </row>
    <row r="2602" spans="3:5">
      <c r="C2602" s="80"/>
      <c r="D2602" s="81"/>
      <c r="E2602" s="81"/>
    </row>
    <row r="2603" spans="3:5">
      <c r="C2603" s="80"/>
      <c r="D2603" s="81"/>
      <c r="E2603" s="81"/>
    </row>
    <row r="2604" spans="3:5">
      <c r="C2604" s="80"/>
      <c r="D2604" s="81"/>
      <c r="E2604" s="81"/>
    </row>
    <row r="2605" spans="3:5">
      <c r="C2605" s="80"/>
      <c r="D2605" s="81"/>
      <c r="E2605" s="81"/>
    </row>
    <row r="2606" spans="3:5">
      <c r="C2606" s="80"/>
      <c r="D2606" s="81"/>
      <c r="E2606" s="81"/>
    </row>
    <row r="2607" spans="3:5">
      <c r="C2607" s="80"/>
      <c r="D2607" s="81"/>
      <c r="E2607" s="81"/>
    </row>
    <row r="2608" spans="3:5">
      <c r="C2608" s="80"/>
      <c r="D2608" s="81"/>
      <c r="E2608" s="81"/>
    </row>
    <row r="2609" spans="3:5">
      <c r="C2609" s="80"/>
      <c r="D2609" s="81"/>
      <c r="E2609" s="81"/>
    </row>
    <row r="2610" spans="3:5">
      <c r="C2610" s="80"/>
      <c r="D2610" s="81"/>
      <c r="E2610" s="81"/>
    </row>
    <row r="2611" spans="3:5">
      <c r="C2611" s="80"/>
      <c r="D2611" s="81"/>
      <c r="E2611" s="81"/>
    </row>
    <row r="2612" spans="3:5">
      <c r="C2612" s="80"/>
      <c r="D2612" s="81"/>
      <c r="E2612" s="81"/>
    </row>
    <row r="2613" spans="3:5">
      <c r="C2613" s="80"/>
      <c r="D2613" s="81"/>
      <c r="E2613" s="81"/>
    </row>
    <row r="2614" spans="3:5">
      <c r="C2614" s="80"/>
      <c r="D2614" s="81"/>
      <c r="E2614" s="81"/>
    </row>
    <row r="2615" spans="3:5">
      <c r="C2615" s="80"/>
      <c r="D2615" s="81"/>
      <c r="E2615" s="81"/>
    </row>
    <row r="2616" spans="3:5">
      <c r="C2616" s="80"/>
      <c r="D2616" s="81"/>
      <c r="E2616" s="81"/>
    </row>
    <row r="2617" spans="3:5">
      <c r="C2617" s="80"/>
      <c r="D2617" s="81"/>
      <c r="E2617" s="81"/>
    </row>
    <row r="2618" spans="3:5">
      <c r="C2618" s="80"/>
      <c r="D2618" s="81"/>
      <c r="E2618" s="81"/>
    </row>
    <row r="2619" spans="3:5">
      <c r="C2619" s="80"/>
      <c r="D2619" s="81"/>
      <c r="E2619" s="81"/>
    </row>
    <row r="2620" spans="3:5">
      <c r="C2620" s="80"/>
      <c r="D2620" s="81"/>
      <c r="E2620" s="81"/>
    </row>
    <row r="2621" spans="3:5">
      <c r="C2621" s="80"/>
      <c r="D2621" s="81"/>
      <c r="E2621" s="81"/>
    </row>
    <row r="2622" spans="3:5">
      <c r="C2622" s="80"/>
      <c r="D2622" s="81"/>
      <c r="E2622" s="81"/>
    </row>
    <row r="2623" spans="3:5">
      <c r="C2623" s="80"/>
      <c r="D2623" s="81"/>
      <c r="E2623" s="81"/>
    </row>
    <row r="2624" spans="3:5">
      <c r="C2624" s="80"/>
      <c r="D2624" s="81"/>
      <c r="E2624" s="81"/>
    </row>
    <row r="2625" spans="3:5">
      <c r="C2625" s="80"/>
      <c r="D2625" s="81"/>
      <c r="E2625" s="81"/>
    </row>
    <row r="2626" spans="3:5">
      <c r="C2626" s="80"/>
      <c r="D2626" s="81"/>
      <c r="E2626" s="81"/>
    </row>
    <row r="2627" spans="3:5">
      <c r="C2627" s="80"/>
      <c r="D2627" s="81"/>
      <c r="E2627" s="81"/>
    </row>
    <row r="2628" spans="3:5">
      <c r="C2628" s="80"/>
      <c r="D2628" s="81"/>
      <c r="E2628" s="81"/>
    </row>
    <row r="2629" spans="3:5">
      <c r="C2629" s="80"/>
      <c r="D2629" s="81"/>
      <c r="E2629" s="81"/>
    </row>
    <row r="2630" spans="3:5">
      <c r="C2630" s="80"/>
      <c r="D2630" s="81"/>
      <c r="E2630" s="81"/>
    </row>
    <row r="2631" spans="3:5">
      <c r="C2631" s="80"/>
      <c r="D2631" s="81"/>
      <c r="E2631" s="81"/>
    </row>
    <row r="2632" spans="3:5">
      <c r="C2632" s="80"/>
      <c r="D2632" s="81"/>
      <c r="E2632" s="81"/>
    </row>
    <row r="2633" spans="3:5">
      <c r="C2633" s="80"/>
      <c r="D2633" s="81"/>
      <c r="E2633" s="81"/>
    </row>
    <row r="2634" spans="3:5">
      <c r="C2634" s="80"/>
      <c r="D2634" s="81"/>
      <c r="E2634" s="81"/>
    </row>
    <row r="2635" spans="3:5">
      <c r="C2635" s="80"/>
      <c r="D2635" s="81"/>
      <c r="E2635" s="81"/>
    </row>
    <row r="2636" spans="3:5">
      <c r="C2636" s="80"/>
      <c r="D2636" s="81"/>
      <c r="E2636" s="81"/>
    </row>
    <row r="2637" spans="3:5">
      <c r="C2637" s="80"/>
      <c r="D2637" s="81"/>
      <c r="E2637" s="81"/>
    </row>
    <row r="2638" spans="3:5">
      <c r="C2638" s="80"/>
      <c r="D2638" s="81"/>
      <c r="E2638" s="81"/>
    </row>
    <row r="2639" spans="3:5">
      <c r="C2639" s="80"/>
      <c r="D2639" s="81"/>
      <c r="E2639" s="81"/>
    </row>
    <row r="2640" spans="3:5">
      <c r="C2640" s="80"/>
      <c r="D2640" s="81"/>
      <c r="E2640" s="81"/>
    </row>
    <row r="2641" spans="3:5">
      <c r="C2641" s="80"/>
      <c r="D2641" s="81"/>
      <c r="E2641" s="81"/>
    </row>
    <row r="2642" spans="3:5">
      <c r="C2642" s="80"/>
      <c r="D2642" s="81"/>
      <c r="E2642" s="81"/>
    </row>
    <row r="2643" spans="3:5">
      <c r="C2643" s="80"/>
      <c r="D2643" s="81"/>
      <c r="E2643" s="81"/>
    </row>
    <row r="2644" spans="3:5">
      <c r="C2644" s="80"/>
      <c r="D2644" s="81"/>
      <c r="E2644" s="81"/>
    </row>
    <row r="2645" spans="3:5">
      <c r="C2645" s="80"/>
      <c r="D2645" s="81"/>
      <c r="E2645" s="81"/>
    </row>
    <row r="2646" spans="3:5">
      <c r="C2646" s="80"/>
      <c r="D2646" s="81"/>
      <c r="E2646" s="81"/>
    </row>
    <row r="2647" spans="3:5">
      <c r="C2647" s="80"/>
      <c r="D2647" s="81"/>
      <c r="E2647" s="81"/>
    </row>
    <row r="2648" spans="3:5">
      <c r="C2648" s="80"/>
      <c r="D2648" s="81"/>
      <c r="E2648" s="81"/>
    </row>
    <row r="2649" spans="3:5">
      <c r="C2649" s="80"/>
      <c r="D2649" s="81"/>
      <c r="E2649" s="81"/>
    </row>
    <row r="2650" spans="3:5">
      <c r="C2650" s="80"/>
      <c r="D2650" s="81"/>
      <c r="E2650" s="81"/>
    </row>
    <row r="2651" spans="3:5">
      <c r="C2651" s="80"/>
      <c r="D2651" s="81"/>
      <c r="E2651" s="81"/>
    </row>
    <row r="2652" spans="3:5">
      <c r="C2652" s="80"/>
      <c r="D2652" s="81"/>
      <c r="E2652" s="81"/>
    </row>
    <row r="2653" spans="3:5">
      <c r="C2653" s="80"/>
      <c r="D2653" s="81"/>
      <c r="E2653" s="81"/>
    </row>
    <row r="2654" spans="3:5">
      <c r="C2654" s="80"/>
      <c r="D2654" s="81"/>
      <c r="E2654" s="81"/>
    </row>
    <row r="2655" spans="3:5">
      <c r="C2655" s="80"/>
      <c r="D2655" s="81"/>
      <c r="E2655" s="81"/>
    </row>
    <row r="2656" spans="3:5">
      <c r="C2656" s="80"/>
      <c r="D2656" s="81"/>
      <c r="E2656" s="81"/>
    </row>
    <row r="2657" spans="3:5">
      <c r="C2657" s="80"/>
      <c r="D2657" s="81"/>
      <c r="E2657" s="81"/>
    </row>
    <row r="2658" spans="3:5">
      <c r="C2658" s="80"/>
      <c r="D2658" s="81"/>
      <c r="E2658" s="81"/>
    </row>
    <row r="2659" spans="3:5">
      <c r="C2659" s="80"/>
      <c r="D2659" s="81"/>
      <c r="E2659" s="81"/>
    </row>
    <row r="2660" spans="3:5">
      <c r="C2660" s="80"/>
      <c r="D2660" s="81"/>
      <c r="E2660" s="81"/>
    </row>
    <row r="2661" spans="3:5">
      <c r="C2661" s="80"/>
      <c r="D2661" s="81"/>
      <c r="E2661" s="81"/>
    </row>
    <row r="2662" spans="3:5">
      <c r="C2662" s="80"/>
      <c r="D2662" s="81"/>
      <c r="E2662" s="81"/>
    </row>
    <row r="2663" spans="3:5">
      <c r="C2663" s="80"/>
      <c r="D2663" s="81"/>
      <c r="E2663" s="81"/>
    </row>
    <row r="2664" spans="3:5">
      <c r="C2664" s="80"/>
      <c r="D2664" s="81"/>
      <c r="E2664" s="81"/>
    </row>
    <row r="2665" spans="3:5">
      <c r="C2665" s="80"/>
      <c r="D2665" s="81"/>
      <c r="E2665" s="81"/>
    </row>
    <row r="2666" spans="3:5">
      <c r="C2666" s="80"/>
      <c r="D2666" s="81"/>
      <c r="E2666" s="81"/>
    </row>
    <row r="2667" spans="3:5">
      <c r="C2667" s="80"/>
      <c r="D2667" s="81"/>
      <c r="E2667" s="81"/>
    </row>
    <row r="2668" spans="3:5">
      <c r="C2668" s="80"/>
      <c r="D2668" s="81"/>
      <c r="E2668" s="81"/>
    </row>
    <row r="2669" spans="3:5">
      <c r="C2669" s="80"/>
      <c r="D2669" s="81"/>
      <c r="E2669" s="81"/>
    </row>
    <row r="2670" spans="3:5">
      <c r="C2670" s="80"/>
      <c r="D2670" s="81"/>
      <c r="E2670" s="81"/>
    </row>
    <row r="2671" spans="3:5">
      <c r="C2671" s="80"/>
      <c r="D2671" s="81"/>
      <c r="E2671" s="81"/>
    </row>
    <row r="2672" spans="3:5">
      <c r="C2672" s="80"/>
      <c r="D2672" s="81"/>
      <c r="E2672" s="81"/>
    </row>
    <row r="2673" spans="3:5">
      <c r="C2673" s="80"/>
      <c r="D2673" s="81"/>
      <c r="E2673" s="81"/>
    </row>
    <row r="2674" spans="3:5">
      <c r="C2674" s="80"/>
      <c r="D2674" s="81"/>
      <c r="E2674" s="81"/>
    </row>
    <row r="2675" spans="3:5">
      <c r="C2675" s="80"/>
      <c r="D2675" s="81"/>
      <c r="E2675" s="81"/>
    </row>
    <row r="2676" spans="3:5">
      <c r="C2676" s="80"/>
      <c r="D2676" s="81"/>
      <c r="E2676" s="81"/>
    </row>
    <row r="2677" spans="3:5">
      <c r="C2677" s="80"/>
      <c r="D2677" s="81"/>
      <c r="E2677" s="81"/>
    </row>
    <row r="2678" spans="3:5">
      <c r="C2678" s="80"/>
      <c r="D2678" s="81"/>
      <c r="E2678" s="81"/>
    </row>
    <row r="2679" spans="3:5">
      <c r="C2679" s="80"/>
      <c r="D2679" s="81"/>
      <c r="E2679" s="81"/>
    </row>
    <row r="2680" spans="3:5">
      <c r="C2680" s="80"/>
      <c r="D2680" s="81"/>
      <c r="E2680" s="81"/>
    </row>
    <row r="2681" spans="3:5">
      <c r="C2681" s="80"/>
      <c r="D2681" s="81"/>
      <c r="E2681" s="81"/>
    </row>
    <row r="2682" spans="3:5">
      <c r="C2682" s="80"/>
      <c r="D2682" s="81"/>
      <c r="E2682" s="81"/>
    </row>
    <row r="2683" spans="3:5">
      <c r="C2683" s="80"/>
      <c r="D2683" s="81"/>
      <c r="E2683" s="81"/>
    </row>
    <row r="2684" spans="3:5">
      <c r="C2684" s="80"/>
      <c r="D2684" s="81"/>
      <c r="E2684" s="81"/>
    </row>
    <row r="2685" spans="3:5">
      <c r="C2685" s="80"/>
      <c r="D2685" s="81"/>
      <c r="E2685" s="81"/>
    </row>
    <row r="2686" spans="3:5">
      <c r="C2686" s="80"/>
      <c r="D2686" s="81"/>
      <c r="E2686" s="81"/>
    </row>
    <row r="2687" spans="3:5">
      <c r="C2687" s="80"/>
      <c r="D2687" s="81"/>
      <c r="E2687" s="81"/>
    </row>
    <row r="2688" spans="3:5">
      <c r="C2688" s="80"/>
      <c r="D2688" s="81"/>
      <c r="E2688" s="81"/>
    </row>
    <row r="2689" spans="3:5">
      <c r="C2689" s="80"/>
      <c r="D2689" s="81"/>
      <c r="E2689" s="81"/>
    </row>
    <row r="2690" spans="3:5">
      <c r="C2690" s="80"/>
      <c r="D2690" s="81"/>
      <c r="E2690" s="81"/>
    </row>
    <row r="2691" spans="3:5">
      <c r="C2691" s="80"/>
      <c r="D2691" s="81"/>
      <c r="E2691" s="81"/>
    </row>
    <row r="2692" spans="3:5">
      <c r="C2692" s="80"/>
      <c r="D2692" s="81"/>
      <c r="E2692" s="81"/>
    </row>
    <row r="2693" spans="3:5">
      <c r="C2693" s="80"/>
      <c r="D2693" s="81"/>
      <c r="E2693" s="81"/>
    </row>
    <row r="2694" spans="3:5">
      <c r="C2694" s="80"/>
      <c r="D2694" s="81"/>
      <c r="E2694" s="81"/>
    </row>
    <row r="2695" spans="3:5">
      <c r="C2695" s="80"/>
      <c r="D2695" s="81"/>
      <c r="E2695" s="81"/>
    </row>
    <row r="2696" spans="3:5">
      <c r="C2696" s="80"/>
      <c r="D2696" s="81"/>
      <c r="E2696" s="81"/>
    </row>
    <row r="2697" spans="3:5">
      <c r="C2697" s="80"/>
      <c r="D2697" s="81"/>
      <c r="E2697" s="81"/>
    </row>
    <row r="2698" spans="3:5">
      <c r="C2698" s="80"/>
      <c r="D2698" s="81"/>
      <c r="E2698" s="81"/>
    </row>
    <row r="2699" spans="3:5">
      <c r="C2699" s="80"/>
      <c r="D2699" s="81"/>
      <c r="E2699" s="81"/>
    </row>
    <row r="2700" spans="3:5">
      <c r="C2700" s="80"/>
      <c r="D2700" s="81"/>
      <c r="E2700" s="81"/>
    </row>
    <row r="2701" spans="3:5">
      <c r="C2701" s="80"/>
      <c r="D2701" s="81"/>
      <c r="E2701" s="81"/>
    </row>
    <row r="2702" spans="3:5">
      <c r="C2702" s="80"/>
      <c r="D2702" s="81"/>
      <c r="E2702" s="81"/>
    </row>
    <row r="2703" spans="3:5">
      <c r="C2703" s="80"/>
      <c r="D2703" s="81"/>
      <c r="E2703" s="81"/>
    </row>
    <row r="2704" spans="3:5">
      <c r="C2704" s="80"/>
      <c r="D2704" s="81"/>
      <c r="E2704" s="81"/>
    </row>
    <row r="2705" spans="3:5">
      <c r="C2705" s="80"/>
      <c r="D2705" s="81"/>
      <c r="E2705" s="81"/>
    </row>
    <row r="2706" spans="3:5">
      <c r="C2706" s="80"/>
      <c r="D2706" s="81"/>
      <c r="E2706" s="81"/>
    </row>
    <row r="2707" spans="3:5">
      <c r="C2707" s="80"/>
      <c r="D2707" s="81"/>
      <c r="E2707" s="81"/>
    </row>
    <row r="2708" spans="3:5">
      <c r="C2708" s="80"/>
      <c r="D2708" s="81"/>
      <c r="E2708" s="81"/>
    </row>
    <row r="2709" spans="3:5">
      <c r="C2709" s="80"/>
      <c r="D2709" s="81"/>
      <c r="E2709" s="81"/>
    </row>
    <row r="2710" spans="3:5">
      <c r="C2710" s="80"/>
      <c r="D2710" s="81"/>
      <c r="E2710" s="81"/>
    </row>
    <row r="2711" spans="3:5">
      <c r="C2711" s="80"/>
      <c r="D2711" s="81"/>
      <c r="E2711" s="81"/>
    </row>
    <row r="2712" spans="3:5">
      <c r="C2712" s="80"/>
      <c r="D2712" s="81"/>
      <c r="E2712" s="81"/>
    </row>
    <row r="2713" spans="3:5">
      <c r="C2713" s="80"/>
      <c r="D2713" s="81"/>
      <c r="E2713" s="81"/>
    </row>
    <row r="2714" spans="3:5">
      <c r="C2714" s="80"/>
      <c r="D2714" s="81"/>
      <c r="E2714" s="81"/>
    </row>
    <row r="2715" spans="3:5">
      <c r="C2715" s="80"/>
      <c r="D2715" s="81"/>
      <c r="E2715" s="81"/>
    </row>
    <row r="2716" spans="3:5">
      <c r="C2716" s="80"/>
      <c r="D2716" s="81"/>
      <c r="E2716" s="81"/>
    </row>
    <row r="2717" spans="3:5">
      <c r="C2717" s="80"/>
      <c r="D2717" s="81"/>
      <c r="E2717" s="81"/>
    </row>
    <row r="2718" spans="3:5">
      <c r="C2718" s="80"/>
      <c r="D2718" s="81"/>
      <c r="E2718" s="81"/>
    </row>
    <row r="2719" spans="3:5">
      <c r="C2719" s="80"/>
      <c r="D2719" s="81"/>
      <c r="E2719" s="81"/>
    </row>
    <row r="2720" spans="3:5">
      <c r="C2720" s="80"/>
      <c r="D2720" s="81"/>
      <c r="E2720" s="81"/>
    </row>
    <row r="2721" spans="3:5">
      <c r="C2721" s="80"/>
      <c r="D2721" s="81"/>
      <c r="E2721" s="81"/>
    </row>
    <row r="2722" spans="3:5">
      <c r="C2722" s="80"/>
      <c r="D2722" s="81"/>
      <c r="E2722" s="81"/>
    </row>
    <row r="2723" spans="3:5">
      <c r="C2723" s="80"/>
      <c r="D2723" s="81"/>
      <c r="E2723" s="81"/>
    </row>
    <row r="2724" spans="3:5">
      <c r="C2724" s="80"/>
      <c r="D2724" s="81"/>
      <c r="E2724" s="81"/>
    </row>
    <row r="2725" spans="3:5">
      <c r="C2725" s="80"/>
      <c r="D2725" s="81"/>
      <c r="E2725" s="81"/>
    </row>
    <row r="2726" spans="3:5">
      <c r="C2726" s="80"/>
      <c r="D2726" s="81"/>
      <c r="E2726" s="81"/>
    </row>
    <row r="2727" spans="3:5">
      <c r="C2727" s="80"/>
      <c r="D2727" s="81"/>
      <c r="E2727" s="81"/>
    </row>
    <row r="2728" spans="3:5">
      <c r="C2728" s="80"/>
      <c r="D2728" s="81"/>
      <c r="E2728" s="81"/>
    </row>
    <row r="2729" spans="3:5">
      <c r="C2729" s="80"/>
      <c r="D2729" s="81"/>
      <c r="E2729" s="81"/>
    </row>
    <row r="2730" spans="3:5">
      <c r="C2730" s="80"/>
      <c r="D2730" s="81"/>
      <c r="E2730" s="81"/>
    </row>
    <row r="2731" spans="3:5">
      <c r="C2731" s="80"/>
      <c r="D2731" s="81"/>
      <c r="E2731" s="81"/>
    </row>
    <row r="2732" spans="3:5">
      <c r="C2732" s="80"/>
      <c r="D2732" s="81"/>
      <c r="E2732" s="81"/>
    </row>
    <row r="2733" spans="3:5">
      <c r="C2733" s="80"/>
      <c r="D2733" s="81"/>
      <c r="E2733" s="81"/>
    </row>
    <row r="2734" spans="3:5">
      <c r="C2734" s="80"/>
      <c r="D2734" s="81"/>
      <c r="E2734" s="81"/>
    </row>
    <row r="2735" spans="3:5">
      <c r="C2735" s="80"/>
      <c r="D2735" s="81"/>
      <c r="E2735" s="81"/>
    </row>
    <row r="2736" spans="3:5">
      <c r="C2736" s="80"/>
      <c r="D2736" s="81"/>
      <c r="E2736" s="81"/>
    </row>
    <row r="2737" spans="3:5">
      <c r="C2737" s="80"/>
      <c r="D2737" s="81"/>
      <c r="E2737" s="81"/>
    </row>
    <row r="2738" spans="3:5">
      <c r="C2738" s="80"/>
      <c r="D2738" s="81"/>
      <c r="E2738" s="81"/>
    </row>
    <row r="2739" spans="3:5">
      <c r="C2739" s="80"/>
      <c r="D2739" s="81"/>
      <c r="E2739" s="81"/>
    </row>
    <row r="2740" spans="3:5">
      <c r="C2740" s="80"/>
      <c r="D2740" s="81"/>
      <c r="E2740" s="81"/>
    </row>
    <row r="2741" spans="3:5">
      <c r="C2741" s="80"/>
      <c r="D2741" s="81"/>
      <c r="E2741" s="81"/>
    </row>
    <row r="2742" spans="3:5">
      <c r="C2742" s="80"/>
      <c r="D2742" s="81"/>
      <c r="E2742" s="81"/>
    </row>
    <row r="2743" spans="3:5">
      <c r="C2743" s="80"/>
      <c r="D2743" s="81"/>
      <c r="E2743" s="81"/>
    </row>
    <row r="2744" spans="3:5">
      <c r="C2744" s="80"/>
      <c r="D2744" s="81"/>
      <c r="E2744" s="81"/>
    </row>
    <row r="2745" spans="3:5">
      <c r="C2745" s="80"/>
      <c r="D2745" s="81"/>
      <c r="E2745" s="81"/>
    </row>
    <row r="2746" spans="3:5">
      <c r="C2746" s="80"/>
      <c r="D2746" s="81"/>
      <c r="E2746" s="81"/>
    </row>
    <row r="2747" spans="3:5">
      <c r="C2747" s="80"/>
      <c r="D2747" s="81"/>
      <c r="E2747" s="81"/>
    </row>
    <row r="2748" spans="3:5">
      <c r="C2748" s="80"/>
      <c r="D2748" s="81"/>
      <c r="E2748" s="81"/>
    </row>
    <row r="2749" spans="3:5">
      <c r="C2749" s="80"/>
      <c r="D2749" s="81"/>
      <c r="E2749" s="81"/>
    </row>
    <row r="2750" spans="3:5">
      <c r="C2750" s="80"/>
      <c r="D2750" s="81"/>
      <c r="E2750" s="81"/>
    </row>
    <row r="2751" spans="3:5">
      <c r="C2751" s="80"/>
      <c r="D2751" s="81"/>
      <c r="E2751" s="81"/>
    </row>
    <row r="2752" spans="3:5">
      <c r="C2752" s="80"/>
      <c r="D2752" s="81"/>
      <c r="E2752" s="81"/>
    </row>
    <row r="2753" spans="3:5">
      <c r="C2753" s="80"/>
      <c r="D2753" s="81"/>
      <c r="E2753" s="81"/>
    </row>
    <row r="2754" spans="3:5">
      <c r="C2754" s="80"/>
      <c r="D2754" s="81"/>
      <c r="E2754" s="81"/>
    </row>
    <row r="2755" spans="3:5">
      <c r="C2755" s="80"/>
      <c r="D2755" s="81"/>
      <c r="E2755" s="81"/>
    </row>
    <row r="2756" spans="3:5">
      <c r="C2756" s="80"/>
      <c r="D2756" s="81"/>
      <c r="E2756" s="81"/>
    </row>
    <row r="2757" spans="3:5">
      <c r="C2757" s="80"/>
      <c r="D2757" s="81"/>
      <c r="E2757" s="81"/>
    </row>
    <row r="2758" spans="3:5">
      <c r="C2758" s="80"/>
      <c r="D2758" s="81"/>
      <c r="E2758" s="81"/>
    </row>
    <row r="2759" spans="3:5">
      <c r="C2759" s="80"/>
      <c r="D2759" s="81"/>
      <c r="E2759" s="81"/>
    </row>
    <row r="2760" spans="3:5">
      <c r="C2760" s="80"/>
      <c r="D2760" s="81"/>
      <c r="E2760" s="81"/>
    </row>
    <row r="2761" spans="3:5">
      <c r="C2761" s="80"/>
      <c r="D2761" s="81"/>
      <c r="E2761" s="81"/>
    </row>
    <row r="2762" spans="3:5">
      <c r="C2762" s="80"/>
      <c r="D2762" s="81"/>
      <c r="E2762" s="81"/>
    </row>
    <row r="2763" spans="3:5">
      <c r="C2763" s="80"/>
      <c r="D2763" s="81"/>
      <c r="E2763" s="81"/>
    </row>
    <row r="2764" spans="3:5">
      <c r="C2764" s="80"/>
      <c r="D2764" s="81"/>
      <c r="E2764" s="81"/>
    </row>
    <row r="2765" spans="3:5">
      <c r="C2765" s="80"/>
      <c r="D2765" s="81"/>
      <c r="E2765" s="81"/>
    </row>
    <row r="2766" spans="3:5">
      <c r="C2766" s="80"/>
      <c r="D2766" s="81"/>
      <c r="E2766" s="81"/>
    </row>
    <row r="2767" spans="3:5">
      <c r="C2767" s="80"/>
      <c r="D2767" s="81"/>
      <c r="E2767" s="81"/>
    </row>
    <row r="2768" spans="3:5">
      <c r="C2768" s="80"/>
      <c r="D2768" s="81"/>
      <c r="E2768" s="81"/>
    </row>
    <row r="2769" spans="3:5">
      <c r="C2769" s="80"/>
      <c r="D2769" s="81"/>
      <c r="E2769" s="81"/>
    </row>
    <row r="2770" spans="3:5">
      <c r="C2770" s="80"/>
      <c r="D2770" s="81"/>
      <c r="E2770" s="81"/>
    </row>
    <row r="2771" spans="3:5">
      <c r="C2771" s="80"/>
      <c r="D2771" s="81"/>
      <c r="E2771" s="81"/>
    </row>
    <row r="2772" spans="3:5">
      <c r="C2772" s="80"/>
      <c r="D2772" s="81"/>
      <c r="E2772" s="81"/>
    </row>
    <row r="2773" spans="3:5">
      <c r="C2773" s="80"/>
      <c r="D2773" s="81"/>
      <c r="E2773" s="81"/>
    </row>
    <row r="2774" spans="3:5">
      <c r="C2774" s="80"/>
      <c r="D2774" s="81"/>
      <c r="E2774" s="81"/>
    </row>
    <row r="2775" spans="3:5">
      <c r="C2775" s="80"/>
      <c r="D2775" s="81"/>
      <c r="E2775" s="81"/>
    </row>
    <row r="2776" spans="3:5">
      <c r="C2776" s="80"/>
      <c r="D2776" s="81"/>
      <c r="E2776" s="81"/>
    </row>
    <row r="2777" spans="3:5">
      <c r="C2777" s="80"/>
      <c r="D2777" s="81"/>
      <c r="E2777" s="81"/>
    </row>
    <row r="2778" spans="3:5">
      <c r="C2778" s="80"/>
      <c r="D2778" s="81"/>
      <c r="E2778" s="81"/>
    </row>
    <row r="2779" spans="3:5">
      <c r="C2779" s="80"/>
      <c r="D2779" s="81"/>
      <c r="E2779" s="81"/>
    </row>
    <row r="2780" spans="3:5">
      <c r="C2780" s="80"/>
      <c r="D2780" s="81"/>
      <c r="E2780" s="81"/>
    </row>
    <row r="2781" spans="3:5">
      <c r="C2781" s="80"/>
      <c r="D2781" s="81"/>
      <c r="E2781" s="81"/>
    </row>
    <row r="2782" spans="3:5">
      <c r="C2782" s="80"/>
      <c r="D2782" s="81"/>
      <c r="E2782" s="81"/>
    </row>
    <row r="2783" spans="3:5">
      <c r="C2783" s="80"/>
      <c r="D2783" s="81"/>
      <c r="E2783" s="81"/>
    </row>
    <row r="2784" spans="3:5">
      <c r="C2784" s="80"/>
      <c r="D2784" s="81"/>
      <c r="E2784" s="81"/>
    </row>
    <row r="2785" spans="3:5">
      <c r="C2785" s="80"/>
      <c r="D2785" s="81"/>
      <c r="E2785" s="81"/>
    </row>
    <row r="2786" spans="3:5">
      <c r="C2786" s="80"/>
      <c r="D2786" s="81"/>
      <c r="E2786" s="81"/>
    </row>
    <row r="2787" spans="3:5">
      <c r="C2787" s="80"/>
      <c r="D2787" s="81"/>
      <c r="E2787" s="81"/>
    </row>
    <row r="2788" spans="3:5">
      <c r="C2788" s="80"/>
      <c r="D2788" s="81"/>
      <c r="E2788" s="81"/>
    </row>
    <row r="2789" spans="3:5">
      <c r="C2789" s="80"/>
      <c r="D2789" s="81"/>
      <c r="E2789" s="81"/>
    </row>
    <row r="2790" spans="3:5">
      <c r="C2790" s="80"/>
      <c r="D2790" s="81"/>
      <c r="E2790" s="81"/>
    </row>
    <row r="2791" spans="3:5">
      <c r="C2791" s="80"/>
      <c r="D2791" s="81"/>
      <c r="E2791" s="81"/>
    </row>
    <row r="2792" spans="3:5">
      <c r="C2792" s="80"/>
      <c r="D2792" s="81"/>
      <c r="E2792" s="81"/>
    </row>
    <row r="2793" spans="3:5">
      <c r="C2793" s="80"/>
      <c r="D2793" s="81"/>
      <c r="E2793" s="81"/>
    </row>
    <row r="2794" spans="3:5">
      <c r="C2794" s="80"/>
      <c r="D2794" s="81"/>
      <c r="E2794" s="81"/>
    </row>
    <row r="2795" spans="3:5">
      <c r="C2795" s="80"/>
      <c r="D2795" s="81"/>
      <c r="E2795" s="81"/>
    </row>
    <row r="2796" spans="3:5">
      <c r="C2796" s="80"/>
      <c r="D2796" s="81"/>
      <c r="E2796" s="81"/>
    </row>
    <row r="2797" spans="3:5">
      <c r="C2797" s="80"/>
      <c r="D2797" s="81"/>
      <c r="E2797" s="81"/>
    </row>
    <row r="2798" spans="3:5">
      <c r="C2798" s="80"/>
      <c r="D2798" s="81"/>
      <c r="E2798" s="81"/>
    </row>
    <row r="2799" spans="3:5">
      <c r="C2799" s="80"/>
      <c r="D2799" s="81"/>
      <c r="E2799" s="81"/>
    </row>
    <row r="2800" spans="3:5">
      <c r="C2800" s="80"/>
      <c r="D2800" s="81"/>
      <c r="E2800" s="81"/>
    </row>
    <row r="2801" spans="3:5">
      <c r="C2801" s="80"/>
      <c r="D2801" s="81"/>
      <c r="E2801" s="81"/>
    </row>
    <row r="2802" spans="3:5">
      <c r="C2802" s="80"/>
      <c r="D2802" s="81"/>
      <c r="E2802" s="81"/>
    </row>
    <row r="2803" spans="3:5">
      <c r="C2803" s="80"/>
      <c r="D2803" s="81"/>
      <c r="E2803" s="81"/>
    </row>
    <row r="2804" spans="3:5">
      <c r="C2804" s="80"/>
      <c r="D2804" s="81"/>
      <c r="E2804" s="81"/>
    </row>
    <row r="2805" spans="3:5">
      <c r="C2805" s="80"/>
      <c r="D2805" s="81"/>
      <c r="E2805" s="81"/>
    </row>
    <row r="2806" spans="3:5">
      <c r="C2806" s="80"/>
      <c r="D2806" s="81"/>
      <c r="E2806" s="81"/>
    </row>
    <row r="2807" spans="3:5">
      <c r="C2807" s="80"/>
      <c r="D2807" s="81"/>
      <c r="E2807" s="81"/>
    </row>
    <row r="2808" spans="3:5">
      <c r="C2808" s="80"/>
      <c r="D2808" s="81"/>
      <c r="E2808" s="81"/>
    </row>
    <row r="2809" spans="3:5">
      <c r="C2809" s="80"/>
      <c r="D2809" s="81"/>
      <c r="E2809" s="81"/>
    </row>
    <row r="2810" spans="3:5">
      <c r="C2810" s="80"/>
      <c r="D2810" s="81"/>
      <c r="E2810" s="81"/>
    </row>
    <row r="2811" spans="3:5">
      <c r="C2811" s="80"/>
      <c r="D2811" s="81"/>
      <c r="E2811" s="81"/>
    </row>
    <row r="2812" spans="3:5">
      <c r="C2812" s="80"/>
      <c r="D2812" s="81"/>
      <c r="E2812" s="81"/>
    </row>
    <row r="2813" spans="3:5">
      <c r="C2813" s="80"/>
      <c r="D2813" s="81"/>
      <c r="E2813" s="81"/>
    </row>
    <row r="2814" spans="3:5">
      <c r="C2814" s="80"/>
      <c r="D2814" s="81"/>
      <c r="E2814" s="81"/>
    </row>
    <row r="2815" spans="3:5">
      <c r="C2815" s="80"/>
      <c r="D2815" s="81"/>
      <c r="E2815" s="81"/>
    </row>
    <row r="2816" spans="3:5">
      <c r="C2816" s="80"/>
      <c r="D2816" s="81"/>
      <c r="E2816" s="81"/>
    </row>
    <row r="2817" spans="3:5">
      <c r="C2817" s="80"/>
      <c r="D2817" s="81"/>
      <c r="E2817" s="81"/>
    </row>
    <row r="2818" spans="3:5">
      <c r="C2818" s="80"/>
      <c r="D2818" s="81"/>
      <c r="E2818" s="81"/>
    </row>
    <row r="2819" spans="3:5">
      <c r="C2819" s="80"/>
      <c r="D2819" s="81"/>
      <c r="E2819" s="81"/>
    </row>
    <row r="2820" spans="3:5">
      <c r="C2820" s="80"/>
      <c r="D2820" s="81"/>
      <c r="E2820" s="81"/>
    </row>
    <row r="2821" spans="3:5">
      <c r="C2821" s="80"/>
      <c r="D2821" s="81"/>
      <c r="E2821" s="81"/>
    </row>
    <row r="2822" spans="3:5">
      <c r="C2822" s="80"/>
      <c r="D2822" s="81"/>
      <c r="E2822" s="81"/>
    </row>
    <row r="2823" spans="3:5">
      <c r="C2823" s="80"/>
      <c r="D2823" s="81"/>
      <c r="E2823" s="81"/>
    </row>
    <row r="2824" spans="3:5">
      <c r="C2824" s="80"/>
      <c r="D2824" s="81"/>
      <c r="E2824" s="81"/>
    </row>
    <row r="2825" spans="3:5">
      <c r="C2825" s="80"/>
      <c r="D2825" s="81"/>
      <c r="E2825" s="81"/>
    </row>
    <row r="2826" spans="3:5">
      <c r="C2826" s="80"/>
      <c r="D2826" s="81"/>
      <c r="E2826" s="81"/>
    </row>
    <row r="2827" spans="3:5">
      <c r="C2827" s="80"/>
      <c r="D2827" s="81"/>
      <c r="E2827" s="81"/>
    </row>
    <row r="2828" spans="3:5">
      <c r="C2828" s="80"/>
      <c r="D2828" s="81"/>
      <c r="E2828" s="81"/>
    </row>
    <row r="2829" spans="3:5">
      <c r="C2829" s="80"/>
      <c r="D2829" s="81"/>
      <c r="E2829" s="81"/>
    </row>
    <row r="2830" spans="3:5">
      <c r="C2830" s="80"/>
      <c r="D2830" s="81"/>
      <c r="E2830" s="81"/>
    </row>
    <row r="2831" spans="3:5">
      <c r="C2831" s="80"/>
      <c r="D2831" s="81"/>
      <c r="E2831" s="81"/>
    </row>
    <row r="2832" spans="3:5">
      <c r="C2832" s="80"/>
      <c r="D2832" s="81"/>
      <c r="E2832" s="81"/>
    </row>
    <row r="2833" spans="3:5">
      <c r="C2833" s="80"/>
      <c r="D2833" s="81"/>
      <c r="E2833" s="81"/>
    </row>
    <row r="2834" spans="3:5">
      <c r="C2834" s="80"/>
      <c r="D2834" s="81"/>
      <c r="E2834" s="81"/>
    </row>
    <row r="2835" spans="3:5">
      <c r="C2835" s="80"/>
      <c r="D2835" s="81"/>
      <c r="E2835" s="81"/>
    </row>
    <row r="2836" spans="3:5">
      <c r="C2836" s="80"/>
      <c r="D2836" s="81"/>
      <c r="E2836" s="81"/>
    </row>
    <row r="2837" spans="3:5">
      <c r="C2837" s="80"/>
      <c r="D2837" s="81"/>
      <c r="E2837" s="81"/>
    </row>
    <row r="2838" spans="3:5">
      <c r="C2838" s="80"/>
      <c r="D2838" s="81"/>
      <c r="E2838" s="81"/>
    </row>
    <row r="2839" spans="3:5">
      <c r="C2839" s="80"/>
      <c r="D2839" s="81"/>
      <c r="E2839" s="81"/>
    </row>
    <row r="2840" spans="3:5">
      <c r="C2840" s="80"/>
      <c r="D2840" s="81"/>
      <c r="E2840" s="81"/>
    </row>
    <row r="2841" spans="3:5">
      <c r="C2841" s="80"/>
      <c r="D2841" s="81"/>
      <c r="E2841" s="81"/>
    </row>
    <row r="2842" spans="3:5">
      <c r="C2842" s="80"/>
      <c r="D2842" s="81"/>
      <c r="E2842" s="81"/>
    </row>
    <row r="2843" spans="3:5">
      <c r="C2843" s="80"/>
      <c r="D2843" s="81"/>
      <c r="E2843" s="81"/>
    </row>
    <row r="2844" spans="3:5">
      <c r="C2844" s="80"/>
      <c r="D2844" s="81"/>
      <c r="E2844" s="81"/>
    </row>
    <row r="2845" spans="3:5">
      <c r="C2845" s="80"/>
      <c r="D2845" s="81"/>
      <c r="E2845" s="81"/>
    </row>
    <row r="2846" spans="3:5">
      <c r="C2846" s="80"/>
      <c r="D2846" s="81"/>
      <c r="E2846" s="81"/>
    </row>
    <row r="2847" spans="3:5">
      <c r="C2847" s="80"/>
      <c r="D2847" s="81"/>
      <c r="E2847" s="81"/>
    </row>
    <row r="2848" spans="3:5">
      <c r="C2848" s="80"/>
      <c r="D2848" s="81"/>
      <c r="E2848" s="81"/>
    </row>
    <row r="2849" spans="3:5">
      <c r="C2849" s="80"/>
      <c r="D2849" s="81"/>
      <c r="E2849" s="81"/>
    </row>
    <row r="2850" spans="3:5">
      <c r="C2850" s="80"/>
      <c r="D2850" s="81"/>
      <c r="E2850" s="81"/>
    </row>
    <row r="2851" spans="3:5">
      <c r="C2851" s="80"/>
      <c r="D2851" s="81"/>
      <c r="E2851" s="81"/>
    </row>
    <row r="2852" spans="3:5">
      <c r="C2852" s="80"/>
      <c r="D2852" s="81"/>
      <c r="E2852" s="81"/>
    </row>
    <row r="2853" spans="3:5">
      <c r="C2853" s="80"/>
      <c r="D2853" s="81"/>
      <c r="E2853" s="81"/>
    </row>
    <row r="2854" spans="3:5">
      <c r="C2854" s="80"/>
      <c r="D2854" s="81"/>
      <c r="E2854" s="81"/>
    </row>
    <row r="2855" spans="3:5">
      <c r="C2855" s="80"/>
      <c r="D2855" s="81"/>
      <c r="E2855" s="81"/>
    </row>
    <row r="2856" spans="3:5">
      <c r="C2856" s="80"/>
      <c r="D2856" s="81"/>
      <c r="E2856" s="81"/>
    </row>
    <row r="2857" spans="3:5">
      <c r="C2857" s="80"/>
      <c r="D2857" s="81"/>
      <c r="E2857" s="81"/>
    </row>
    <row r="2858" spans="3:5">
      <c r="C2858" s="80"/>
      <c r="D2858" s="81"/>
      <c r="E2858" s="81"/>
    </row>
    <row r="2859" spans="3:5">
      <c r="C2859" s="80"/>
      <c r="D2859" s="81"/>
      <c r="E2859" s="81"/>
    </row>
    <row r="2860" spans="3:5">
      <c r="C2860" s="80"/>
      <c r="D2860" s="81"/>
      <c r="E2860" s="81"/>
    </row>
    <row r="2861" spans="3:5">
      <c r="C2861" s="80"/>
      <c r="D2861" s="81"/>
      <c r="E2861" s="81"/>
    </row>
    <row r="2862" spans="3:5">
      <c r="C2862" s="80"/>
      <c r="D2862" s="81"/>
      <c r="E2862" s="81"/>
    </row>
    <row r="2863" spans="3:5">
      <c r="C2863" s="80"/>
      <c r="D2863" s="81"/>
      <c r="E2863" s="81"/>
    </row>
    <row r="2864" spans="3:5">
      <c r="C2864" s="80"/>
      <c r="D2864" s="81"/>
      <c r="E2864" s="81"/>
    </row>
    <row r="2865" spans="3:5">
      <c r="C2865" s="80"/>
      <c r="D2865" s="81"/>
      <c r="E2865" s="81"/>
    </row>
    <row r="2866" spans="3:5">
      <c r="C2866" s="80"/>
      <c r="D2866" s="81"/>
      <c r="E2866" s="81"/>
    </row>
    <row r="2867" spans="3:5">
      <c r="C2867" s="80"/>
      <c r="D2867" s="81"/>
      <c r="E2867" s="81"/>
    </row>
    <row r="2868" spans="3:5">
      <c r="C2868" s="80"/>
      <c r="D2868" s="81"/>
      <c r="E2868" s="81"/>
    </row>
    <row r="2869" spans="3:5">
      <c r="C2869" s="80"/>
      <c r="D2869" s="81"/>
      <c r="E2869" s="81"/>
    </row>
    <row r="2870" spans="3:5">
      <c r="C2870" s="80"/>
      <c r="D2870" s="81"/>
      <c r="E2870" s="81"/>
    </row>
    <row r="2871" spans="3:5">
      <c r="C2871" s="80"/>
      <c r="D2871" s="81"/>
      <c r="E2871" s="81"/>
    </row>
    <row r="2872" spans="3:5">
      <c r="C2872" s="80"/>
      <c r="D2872" s="81"/>
      <c r="E2872" s="81"/>
    </row>
    <row r="2873" spans="3:5">
      <c r="C2873" s="80"/>
      <c r="D2873" s="81"/>
      <c r="E2873" s="81"/>
    </row>
    <row r="2874" spans="3:5">
      <c r="C2874" s="80"/>
      <c r="D2874" s="81"/>
      <c r="E2874" s="81"/>
    </row>
    <row r="2875" spans="3:5">
      <c r="C2875" s="80"/>
      <c r="D2875" s="81"/>
      <c r="E2875" s="81"/>
    </row>
    <row r="2876" spans="3:5">
      <c r="C2876" s="80"/>
      <c r="D2876" s="81"/>
      <c r="E2876" s="81"/>
    </row>
    <row r="2877" spans="3:5">
      <c r="C2877" s="80"/>
      <c r="D2877" s="81"/>
      <c r="E2877" s="81"/>
    </row>
    <row r="2878" spans="3:5">
      <c r="C2878" s="80"/>
      <c r="D2878" s="81"/>
      <c r="E2878" s="81"/>
    </row>
    <row r="2879" spans="3:5">
      <c r="C2879" s="80"/>
      <c r="D2879" s="81"/>
      <c r="E2879" s="81"/>
    </row>
    <row r="2880" spans="3:5">
      <c r="C2880" s="80"/>
      <c r="D2880" s="81"/>
      <c r="E2880" s="81"/>
    </row>
    <row r="2881" spans="3:5">
      <c r="C2881" s="80"/>
      <c r="D2881" s="81"/>
      <c r="E2881" s="81"/>
    </row>
    <row r="2882" spans="3:5">
      <c r="C2882" s="80"/>
      <c r="D2882" s="81"/>
      <c r="E2882" s="81"/>
    </row>
    <row r="2883" spans="3:5">
      <c r="C2883" s="80"/>
      <c r="D2883" s="81"/>
      <c r="E2883" s="81"/>
    </row>
    <row r="2884" spans="3:5">
      <c r="C2884" s="80"/>
      <c r="D2884" s="81"/>
      <c r="E2884" s="81"/>
    </row>
    <row r="2885" spans="3:5">
      <c r="C2885" s="80"/>
      <c r="D2885" s="81"/>
      <c r="E2885" s="81"/>
    </row>
    <row r="2886" spans="3:5">
      <c r="C2886" s="80"/>
      <c r="D2886" s="81"/>
      <c r="E2886" s="81"/>
    </row>
    <row r="2887" spans="3:5">
      <c r="C2887" s="80"/>
      <c r="D2887" s="81"/>
      <c r="E2887" s="81"/>
    </row>
    <row r="2888" spans="3:5">
      <c r="C2888" s="80"/>
      <c r="D2888" s="81"/>
      <c r="E2888" s="81"/>
    </row>
    <row r="2889" spans="3:5">
      <c r="C2889" s="80"/>
      <c r="D2889" s="81"/>
      <c r="E2889" s="81"/>
    </row>
    <row r="2890" spans="3:5">
      <c r="C2890" s="80"/>
      <c r="D2890" s="81"/>
      <c r="E2890" s="81"/>
    </row>
    <row r="2891" spans="3:5">
      <c r="C2891" s="80"/>
      <c r="D2891" s="81"/>
      <c r="E2891" s="81"/>
    </row>
    <row r="2892" spans="3:5">
      <c r="C2892" s="80"/>
      <c r="D2892" s="81"/>
      <c r="E2892" s="81"/>
    </row>
    <row r="2893" spans="3:5">
      <c r="C2893" s="80"/>
      <c r="D2893" s="81"/>
      <c r="E2893" s="81"/>
    </row>
    <row r="2894" spans="3:5">
      <c r="C2894" s="80"/>
      <c r="D2894" s="81"/>
      <c r="E2894" s="81"/>
    </row>
    <row r="2895" spans="3:5">
      <c r="C2895" s="80"/>
      <c r="D2895" s="81"/>
      <c r="E2895" s="81"/>
    </row>
    <row r="2896" spans="3:5">
      <c r="C2896" s="80"/>
      <c r="D2896" s="81"/>
      <c r="E2896" s="81"/>
    </row>
    <row r="2897" spans="3:5">
      <c r="C2897" s="80"/>
      <c r="D2897" s="81"/>
      <c r="E2897" s="81"/>
    </row>
    <row r="2898" spans="3:5">
      <c r="C2898" s="80"/>
      <c r="D2898" s="81"/>
      <c r="E2898" s="81"/>
    </row>
    <row r="2899" spans="3:5">
      <c r="C2899" s="80"/>
      <c r="D2899" s="81"/>
      <c r="E2899" s="81"/>
    </row>
    <row r="2900" spans="3:5">
      <c r="C2900" s="80"/>
      <c r="D2900" s="81"/>
      <c r="E2900" s="81"/>
    </row>
    <row r="2901" spans="3:5">
      <c r="C2901" s="80"/>
      <c r="D2901" s="81"/>
      <c r="E2901" s="81"/>
    </row>
    <row r="2902" spans="3:5">
      <c r="C2902" s="80"/>
      <c r="D2902" s="81"/>
      <c r="E2902" s="81"/>
    </row>
    <row r="2903" spans="3:5">
      <c r="C2903" s="80"/>
      <c r="D2903" s="81"/>
      <c r="E2903" s="81"/>
    </row>
    <row r="2904" spans="3:5">
      <c r="C2904" s="80"/>
      <c r="D2904" s="81"/>
      <c r="E2904" s="81"/>
    </row>
    <row r="2905" spans="3:5">
      <c r="C2905" s="80"/>
      <c r="D2905" s="81"/>
      <c r="E2905" s="81"/>
    </row>
    <row r="2906" spans="3:5">
      <c r="C2906" s="80"/>
      <c r="D2906" s="81"/>
      <c r="E2906" s="81"/>
    </row>
    <row r="2907" spans="3:5">
      <c r="C2907" s="80"/>
      <c r="D2907" s="81"/>
      <c r="E2907" s="81"/>
    </row>
    <row r="2908" spans="3:5">
      <c r="C2908" s="80"/>
      <c r="D2908" s="81"/>
      <c r="E2908" s="81"/>
    </row>
    <row r="2909" spans="3:5">
      <c r="C2909" s="80"/>
      <c r="D2909" s="81"/>
      <c r="E2909" s="81"/>
    </row>
    <row r="2910" spans="3:5">
      <c r="C2910" s="80"/>
      <c r="D2910" s="81"/>
      <c r="E2910" s="81"/>
    </row>
    <row r="2911" spans="3:5">
      <c r="C2911" s="80"/>
      <c r="D2911" s="81"/>
      <c r="E2911" s="81"/>
    </row>
    <row r="2912" spans="3:5">
      <c r="C2912" s="80"/>
      <c r="D2912" s="81"/>
      <c r="E2912" s="81"/>
    </row>
    <row r="2913" spans="3:5">
      <c r="C2913" s="80"/>
      <c r="D2913" s="81"/>
      <c r="E2913" s="81"/>
    </row>
    <row r="2914" spans="3:5">
      <c r="C2914" s="80"/>
      <c r="D2914" s="81"/>
      <c r="E2914" s="81"/>
    </row>
    <row r="2915" spans="3:5">
      <c r="C2915" s="80"/>
      <c r="D2915" s="81"/>
      <c r="E2915" s="81"/>
    </row>
    <row r="2916" spans="3:5">
      <c r="C2916" s="80"/>
      <c r="D2916" s="81"/>
      <c r="E2916" s="81"/>
    </row>
    <row r="2917" spans="3:5">
      <c r="C2917" s="80"/>
      <c r="D2917" s="81"/>
      <c r="E2917" s="81"/>
    </row>
    <row r="2918" spans="3:5">
      <c r="C2918" s="80"/>
      <c r="D2918" s="81"/>
      <c r="E2918" s="81"/>
    </row>
    <row r="2919" spans="3:5">
      <c r="C2919" s="80"/>
      <c r="D2919" s="81"/>
      <c r="E2919" s="81"/>
    </row>
    <row r="2920" spans="3:5">
      <c r="C2920" s="80"/>
      <c r="D2920" s="81"/>
      <c r="E2920" s="81"/>
    </row>
    <row r="2921" spans="3:5">
      <c r="C2921" s="80"/>
      <c r="D2921" s="81"/>
      <c r="E2921" s="81"/>
    </row>
    <row r="2922" spans="3:5">
      <c r="C2922" s="80"/>
      <c r="D2922" s="81"/>
      <c r="E2922" s="81"/>
    </row>
    <row r="2923" spans="3:5">
      <c r="C2923" s="80"/>
      <c r="D2923" s="81"/>
      <c r="E2923" s="81"/>
    </row>
    <row r="2924" spans="3:5">
      <c r="C2924" s="80"/>
      <c r="D2924" s="81"/>
      <c r="E2924" s="81"/>
    </row>
    <row r="2925" spans="3:5">
      <c r="C2925" s="80"/>
      <c r="D2925" s="81"/>
      <c r="E2925" s="81"/>
    </row>
    <row r="2926" spans="3:5">
      <c r="C2926" s="80"/>
      <c r="D2926" s="81"/>
      <c r="E2926" s="81"/>
    </row>
    <row r="2927" spans="3:5">
      <c r="C2927" s="80"/>
      <c r="D2927" s="81"/>
      <c r="E2927" s="81"/>
    </row>
    <row r="2928" spans="3:5">
      <c r="C2928" s="80"/>
      <c r="D2928" s="81"/>
      <c r="E2928" s="81"/>
    </row>
    <row r="2929" spans="3:5">
      <c r="C2929" s="80"/>
      <c r="D2929" s="81"/>
      <c r="E2929" s="81"/>
    </row>
    <row r="2930" spans="3:5">
      <c r="C2930" s="80"/>
      <c r="D2930" s="81"/>
      <c r="E2930" s="81"/>
    </row>
    <row r="2931" spans="3:5">
      <c r="C2931" s="80"/>
      <c r="D2931" s="81"/>
      <c r="E2931" s="81"/>
    </row>
    <row r="2932" spans="3:5">
      <c r="C2932" s="80"/>
      <c r="D2932" s="81"/>
      <c r="E2932" s="81"/>
    </row>
    <row r="2933" spans="3:5">
      <c r="C2933" s="80"/>
      <c r="D2933" s="81"/>
      <c r="E2933" s="81"/>
    </row>
    <row r="2934" spans="3:5">
      <c r="C2934" s="80"/>
      <c r="D2934" s="81"/>
      <c r="E2934" s="81"/>
    </row>
    <row r="2935" spans="3:5">
      <c r="C2935" s="80"/>
      <c r="D2935" s="81"/>
      <c r="E2935" s="81"/>
    </row>
    <row r="2936" spans="3:5">
      <c r="C2936" s="80"/>
      <c r="D2936" s="81"/>
      <c r="E2936" s="81"/>
    </row>
    <row r="2937" spans="3:5">
      <c r="C2937" s="80"/>
      <c r="D2937" s="81"/>
      <c r="E2937" s="81"/>
    </row>
    <row r="2938" spans="3:5">
      <c r="C2938" s="80"/>
      <c r="D2938" s="81"/>
      <c r="E2938" s="81"/>
    </row>
    <row r="2939" spans="3:5">
      <c r="C2939" s="80"/>
      <c r="D2939" s="81"/>
      <c r="E2939" s="81"/>
    </row>
    <row r="2940" spans="3:5">
      <c r="C2940" s="80"/>
      <c r="D2940" s="81"/>
      <c r="E2940" s="81"/>
    </row>
    <row r="2941" spans="3:5">
      <c r="C2941" s="80"/>
      <c r="D2941" s="81"/>
      <c r="E2941" s="81"/>
    </row>
    <row r="2942" spans="3:5">
      <c r="C2942" s="80"/>
      <c r="D2942" s="81"/>
      <c r="E2942" s="81"/>
    </row>
    <row r="2943" spans="3:5">
      <c r="C2943" s="80"/>
      <c r="D2943" s="81"/>
      <c r="E2943" s="81"/>
    </row>
    <row r="2944" spans="3:5">
      <c r="C2944" s="80"/>
      <c r="D2944" s="81"/>
      <c r="E2944" s="81"/>
    </row>
    <row r="2945" spans="3:5">
      <c r="C2945" s="80"/>
      <c r="D2945" s="81"/>
      <c r="E2945" s="81"/>
    </row>
    <row r="2946" spans="3:5">
      <c r="C2946" s="80"/>
      <c r="D2946" s="81"/>
      <c r="E2946" s="81"/>
    </row>
    <row r="2947" spans="3:5">
      <c r="C2947" s="80"/>
      <c r="D2947" s="81"/>
      <c r="E2947" s="81"/>
    </row>
    <row r="2948" spans="3:5">
      <c r="C2948" s="80"/>
      <c r="D2948" s="81"/>
      <c r="E2948" s="81"/>
    </row>
    <row r="2949" spans="3:5">
      <c r="C2949" s="80"/>
      <c r="D2949" s="81"/>
      <c r="E2949" s="81"/>
    </row>
    <row r="2950" spans="3:5">
      <c r="C2950" s="80"/>
      <c r="D2950" s="81"/>
      <c r="E2950" s="81"/>
    </row>
    <row r="2951" spans="3:5">
      <c r="C2951" s="80"/>
      <c r="D2951" s="81"/>
      <c r="E2951" s="81"/>
    </row>
    <row r="2952" spans="3:5">
      <c r="C2952" s="80"/>
      <c r="D2952" s="81"/>
      <c r="E2952" s="81"/>
    </row>
    <row r="2953" spans="3:5">
      <c r="C2953" s="80"/>
      <c r="D2953" s="81"/>
      <c r="E2953" s="81"/>
    </row>
    <row r="2954" spans="3:5">
      <c r="C2954" s="80"/>
      <c r="D2954" s="81"/>
      <c r="E2954" s="81"/>
    </row>
    <row r="2955" spans="3:5">
      <c r="C2955" s="80"/>
      <c r="D2955" s="81"/>
      <c r="E2955" s="81"/>
    </row>
    <row r="2956" spans="3:5">
      <c r="C2956" s="80"/>
      <c r="D2956" s="81"/>
      <c r="E2956" s="81"/>
    </row>
    <row r="2957" spans="3:5">
      <c r="C2957" s="80"/>
      <c r="D2957" s="81"/>
      <c r="E2957" s="81"/>
    </row>
    <row r="2958" spans="3:5">
      <c r="C2958" s="80"/>
      <c r="D2958" s="81"/>
      <c r="E2958" s="81"/>
    </row>
    <row r="2959" spans="3:5">
      <c r="C2959" s="80"/>
      <c r="D2959" s="81"/>
      <c r="E2959" s="81"/>
    </row>
    <row r="2960" spans="3:5">
      <c r="C2960" s="80"/>
      <c r="D2960" s="81"/>
      <c r="E2960" s="81"/>
    </row>
    <row r="2961" spans="3:5">
      <c r="C2961" s="80"/>
      <c r="D2961" s="81"/>
      <c r="E2961" s="81"/>
    </row>
    <row r="2962" spans="3:5">
      <c r="C2962" s="80"/>
      <c r="D2962" s="81"/>
      <c r="E2962" s="81"/>
    </row>
    <row r="2963" spans="3:5">
      <c r="C2963" s="80"/>
      <c r="D2963" s="81"/>
      <c r="E2963" s="81"/>
    </row>
    <row r="2964" spans="3:5">
      <c r="C2964" s="80"/>
      <c r="D2964" s="81"/>
      <c r="E2964" s="81"/>
    </row>
    <row r="2965" spans="3:5">
      <c r="C2965" s="80"/>
      <c r="D2965" s="81"/>
      <c r="E2965" s="81"/>
    </row>
    <row r="2966" spans="3:5">
      <c r="C2966" s="80"/>
      <c r="D2966" s="81"/>
      <c r="E2966" s="81"/>
    </row>
    <row r="2967" spans="3:5">
      <c r="C2967" s="80"/>
      <c r="D2967" s="81"/>
      <c r="E2967" s="81"/>
    </row>
    <row r="2968" spans="3:5">
      <c r="C2968" s="80"/>
      <c r="D2968" s="81"/>
      <c r="E2968" s="81"/>
    </row>
    <row r="2969" spans="3:5">
      <c r="C2969" s="80"/>
      <c r="D2969" s="81"/>
      <c r="E2969" s="81"/>
    </row>
    <row r="2970" spans="3:5">
      <c r="C2970" s="80"/>
      <c r="D2970" s="81"/>
      <c r="E2970" s="81"/>
    </row>
    <row r="2971" spans="3:5">
      <c r="C2971" s="80"/>
      <c r="D2971" s="81"/>
      <c r="E2971" s="81"/>
    </row>
    <row r="2972" spans="3:5">
      <c r="C2972" s="80"/>
      <c r="D2972" s="81"/>
      <c r="E2972" s="81"/>
    </row>
    <row r="2973" spans="3:5">
      <c r="C2973" s="80"/>
      <c r="D2973" s="81"/>
      <c r="E2973" s="81"/>
    </row>
    <row r="2974" spans="3:5">
      <c r="C2974" s="80"/>
      <c r="D2974" s="81"/>
      <c r="E2974" s="81"/>
    </row>
    <row r="2975" spans="3:5">
      <c r="C2975" s="80"/>
      <c r="D2975" s="81"/>
      <c r="E2975" s="81"/>
    </row>
    <row r="2976" spans="3:5">
      <c r="C2976" s="80"/>
      <c r="D2976" s="81"/>
      <c r="E2976" s="81"/>
    </row>
    <row r="2977" spans="3:5">
      <c r="C2977" s="80"/>
      <c r="D2977" s="81"/>
      <c r="E2977" s="81"/>
    </row>
    <row r="2978" spans="3:5">
      <c r="C2978" s="80"/>
      <c r="D2978" s="81"/>
      <c r="E2978" s="81"/>
    </row>
    <row r="2979" spans="3:5">
      <c r="C2979" s="80"/>
      <c r="D2979" s="81"/>
      <c r="E2979" s="81"/>
    </row>
    <row r="2980" spans="3:5">
      <c r="C2980" s="80"/>
      <c r="D2980" s="81"/>
      <c r="E2980" s="81"/>
    </row>
    <row r="2981" spans="3:5">
      <c r="C2981" s="80"/>
      <c r="D2981" s="81"/>
      <c r="E2981" s="81"/>
    </row>
    <row r="2982" spans="3:5">
      <c r="C2982" s="80"/>
      <c r="D2982" s="81"/>
      <c r="E2982" s="81"/>
    </row>
    <row r="2983" spans="3:5">
      <c r="C2983" s="80"/>
      <c r="D2983" s="81"/>
      <c r="E2983" s="81"/>
    </row>
    <row r="2984" spans="3:5">
      <c r="C2984" s="80"/>
      <c r="D2984" s="81"/>
      <c r="E2984" s="81"/>
    </row>
    <row r="2985" spans="3:5">
      <c r="C2985" s="80"/>
      <c r="D2985" s="81"/>
      <c r="E2985" s="81"/>
    </row>
    <row r="2986" spans="3:5">
      <c r="C2986" s="80"/>
      <c r="D2986" s="81"/>
      <c r="E2986" s="81"/>
    </row>
    <row r="2987" spans="3:5">
      <c r="C2987" s="80"/>
      <c r="D2987" s="81"/>
      <c r="E2987" s="81"/>
    </row>
    <row r="2988" spans="3:5">
      <c r="C2988" s="80"/>
      <c r="D2988" s="81"/>
      <c r="E2988" s="81"/>
    </row>
    <row r="2989" spans="3:5">
      <c r="C2989" s="80"/>
      <c r="D2989" s="81"/>
      <c r="E2989" s="81"/>
    </row>
    <row r="2990" spans="3:5">
      <c r="C2990" s="80"/>
      <c r="D2990" s="81"/>
      <c r="E2990" s="81"/>
    </row>
    <row r="2991" spans="3:5">
      <c r="C2991" s="80"/>
      <c r="D2991" s="81"/>
      <c r="E2991" s="81"/>
    </row>
    <row r="2992" spans="3:5">
      <c r="C2992" s="80"/>
      <c r="D2992" s="81"/>
      <c r="E2992" s="81"/>
    </row>
    <row r="2993" spans="3:5">
      <c r="C2993" s="80"/>
      <c r="D2993" s="81"/>
      <c r="E2993" s="81"/>
    </row>
    <row r="2994" spans="3:5">
      <c r="C2994" s="80"/>
      <c r="D2994" s="81"/>
      <c r="E2994" s="81"/>
    </row>
    <row r="2995" spans="3:5">
      <c r="C2995" s="80"/>
      <c r="D2995" s="81"/>
      <c r="E2995" s="81"/>
    </row>
    <row r="2996" spans="3:5">
      <c r="C2996" s="80"/>
      <c r="D2996" s="81"/>
      <c r="E2996" s="81"/>
    </row>
    <row r="2997" spans="3:5">
      <c r="C2997" s="80"/>
      <c r="D2997" s="81"/>
      <c r="E2997" s="81"/>
    </row>
    <row r="2998" spans="3:5">
      <c r="C2998" s="80"/>
      <c r="D2998" s="81"/>
      <c r="E2998" s="81"/>
    </row>
    <row r="2999" spans="3:5">
      <c r="C2999" s="80"/>
      <c r="D2999" s="81"/>
      <c r="E2999" s="81"/>
    </row>
    <row r="3000" spans="3:5">
      <c r="C3000" s="80"/>
      <c r="D3000" s="81"/>
      <c r="E3000" s="81"/>
    </row>
    <row r="3001" spans="3:5">
      <c r="C3001" s="80"/>
      <c r="D3001" s="81"/>
      <c r="E3001" s="81"/>
    </row>
    <row r="3002" spans="3:5">
      <c r="C3002" s="80"/>
      <c r="D3002" s="81"/>
      <c r="E3002" s="81"/>
    </row>
    <row r="3003" spans="3:5">
      <c r="C3003" s="80"/>
      <c r="D3003" s="81"/>
      <c r="E3003" s="81"/>
    </row>
    <row r="3004" spans="3:5">
      <c r="C3004" s="80"/>
      <c r="D3004" s="81"/>
      <c r="E3004" s="81"/>
    </row>
    <row r="3005" spans="3:5">
      <c r="C3005" s="80"/>
      <c r="D3005" s="81"/>
      <c r="E3005" s="81"/>
    </row>
    <row r="3006" spans="3:5">
      <c r="C3006" s="80"/>
      <c r="D3006" s="81"/>
      <c r="E3006" s="81"/>
    </row>
    <row r="3007" spans="3:5">
      <c r="C3007" s="80"/>
      <c r="D3007" s="81"/>
      <c r="E3007" s="81"/>
    </row>
    <row r="3008" spans="3:5">
      <c r="C3008" s="80"/>
      <c r="D3008" s="81"/>
      <c r="E3008" s="81"/>
    </row>
    <row r="3009" spans="3:5">
      <c r="C3009" s="80"/>
      <c r="D3009" s="81"/>
      <c r="E3009" s="81"/>
    </row>
    <row r="3010" spans="3:5">
      <c r="C3010" s="80"/>
      <c r="D3010" s="81"/>
      <c r="E3010" s="81"/>
    </row>
    <row r="3011" spans="3:5">
      <c r="C3011" s="80"/>
      <c r="D3011" s="81"/>
      <c r="E3011" s="81"/>
    </row>
    <row r="3012" spans="3:5">
      <c r="C3012" s="80"/>
      <c r="D3012" s="81"/>
      <c r="E3012" s="81"/>
    </row>
    <row r="3013" spans="3:5">
      <c r="C3013" s="80"/>
      <c r="D3013" s="81"/>
      <c r="E3013" s="81"/>
    </row>
    <row r="3014" spans="3:5">
      <c r="C3014" s="80"/>
      <c r="D3014" s="81"/>
      <c r="E3014" s="81"/>
    </row>
    <row r="3015" spans="3:5">
      <c r="C3015" s="80"/>
      <c r="D3015" s="81"/>
      <c r="E3015" s="81"/>
    </row>
    <row r="3016" spans="3:5">
      <c r="C3016" s="80"/>
      <c r="D3016" s="81"/>
      <c r="E3016" s="81"/>
    </row>
    <row r="3017" spans="3:5">
      <c r="C3017" s="80"/>
      <c r="D3017" s="81"/>
      <c r="E3017" s="81"/>
    </row>
    <row r="3018" spans="3:5">
      <c r="C3018" s="80"/>
      <c r="D3018" s="81"/>
      <c r="E3018" s="81"/>
    </row>
    <row r="3019" spans="3:5">
      <c r="C3019" s="80"/>
      <c r="D3019" s="81"/>
      <c r="E3019" s="81"/>
    </row>
    <row r="3020" spans="3:5">
      <c r="C3020" s="80"/>
      <c r="D3020" s="81"/>
      <c r="E3020" s="81"/>
    </row>
    <row r="3021" spans="3:5">
      <c r="C3021" s="80"/>
      <c r="D3021" s="81"/>
      <c r="E3021" s="81"/>
    </row>
    <row r="3022" spans="3:5">
      <c r="C3022" s="80"/>
      <c r="D3022" s="81"/>
      <c r="E3022" s="81"/>
    </row>
    <row r="3023" spans="3:5">
      <c r="C3023" s="80"/>
      <c r="D3023" s="81"/>
      <c r="E3023" s="81"/>
    </row>
    <row r="3024" spans="3:5">
      <c r="C3024" s="80"/>
      <c r="D3024" s="81"/>
      <c r="E3024" s="81"/>
    </row>
    <row r="3025" spans="3:5">
      <c r="C3025" s="80"/>
      <c r="D3025" s="81"/>
      <c r="E3025" s="81"/>
    </row>
    <row r="3026" spans="3:5">
      <c r="C3026" s="80"/>
      <c r="D3026" s="81"/>
      <c r="E3026" s="81"/>
    </row>
    <row r="3027" spans="3:5">
      <c r="C3027" s="80"/>
      <c r="D3027" s="81"/>
      <c r="E3027" s="81"/>
    </row>
    <row r="3028" spans="3:5">
      <c r="C3028" s="80"/>
      <c r="D3028" s="81"/>
      <c r="E3028" s="81"/>
    </row>
    <row r="3029" spans="3:5">
      <c r="C3029" s="80"/>
      <c r="D3029" s="81"/>
      <c r="E3029" s="81"/>
    </row>
    <row r="3030" spans="3:5">
      <c r="C3030" s="80"/>
      <c r="D3030" s="81"/>
      <c r="E3030" s="81"/>
    </row>
    <row r="3031" spans="3:5">
      <c r="C3031" s="80"/>
      <c r="D3031" s="81"/>
      <c r="E3031" s="81"/>
    </row>
    <row r="3032" spans="3:5">
      <c r="C3032" s="80"/>
      <c r="D3032" s="81"/>
      <c r="E3032" s="81"/>
    </row>
    <row r="3033" spans="3:5">
      <c r="C3033" s="80"/>
      <c r="D3033" s="81"/>
      <c r="E3033" s="81"/>
    </row>
    <row r="3034" spans="3:5">
      <c r="C3034" s="80"/>
      <c r="D3034" s="81"/>
      <c r="E3034" s="81"/>
    </row>
    <row r="3035" spans="3:5">
      <c r="C3035" s="80"/>
      <c r="D3035" s="81"/>
      <c r="E3035" s="81"/>
    </row>
    <row r="3036" spans="3:5">
      <c r="C3036" s="80"/>
      <c r="D3036" s="81"/>
      <c r="E3036" s="81"/>
    </row>
    <row r="3037" spans="3:5">
      <c r="C3037" s="80"/>
      <c r="D3037" s="81"/>
      <c r="E3037" s="81"/>
    </row>
    <row r="3038" spans="3:5">
      <c r="C3038" s="80"/>
      <c r="D3038" s="81"/>
      <c r="E3038" s="81"/>
    </row>
    <row r="3039" spans="3:5">
      <c r="C3039" s="80"/>
      <c r="D3039" s="81"/>
      <c r="E3039" s="81"/>
    </row>
    <row r="3040" spans="3:5">
      <c r="C3040" s="80"/>
      <c r="D3040" s="81"/>
      <c r="E3040" s="81"/>
    </row>
    <row r="3041" spans="3:5">
      <c r="C3041" s="80"/>
      <c r="D3041" s="81"/>
      <c r="E3041" s="81"/>
    </row>
    <row r="3042" spans="3:5">
      <c r="C3042" s="80"/>
      <c r="D3042" s="81"/>
      <c r="E3042" s="81"/>
    </row>
    <row r="3043" spans="3:5">
      <c r="C3043" s="80"/>
      <c r="D3043" s="81"/>
      <c r="E3043" s="81"/>
    </row>
    <row r="3044" spans="3:5">
      <c r="C3044" s="80"/>
      <c r="D3044" s="81"/>
      <c r="E3044" s="81"/>
    </row>
    <row r="3045" spans="3:5">
      <c r="C3045" s="80"/>
      <c r="D3045" s="81"/>
      <c r="E3045" s="81"/>
    </row>
    <row r="3046" spans="3:5">
      <c r="C3046" s="80"/>
      <c r="D3046" s="81"/>
      <c r="E3046" s="81"/>
    </row>
    <row r="3047" spans="3:5">
      <c r="C3047" s="80"/>
      <c r="D3047" s="81"/>
      <c r="E3047" s="81"/>
    </row>
    <row r="3048" spans="3:5">
      <c r="C3048" s="80"/>
      <c r="D3048" s="81"/>
      <c r="E3048" s="81"/>
    </row>
    <row r="3049" spans="3:5">
      <c r="C3049" s="80"/>
      <c r="D3049" s="81"/>
      <c r="E3049" s="81"/>
    </row>
    <row r="3050" spans="3:5">
      <c r="C3050" s="80"/>
      <c r="D3050" s="81"/>
      <c r="E3050" s="81"/>
    </row>
    <row r="3051" spans="3:5">
      <c r="C3051" s="80"/>
      <c r="D3051" s="81"/>
      <c r="E3051" s="81"/>
    </row>
    <row r="3052" spans="3:5">
      <c r="C3052" s="80"/>
      <c r="D3052" s="81"/>
      <c r="E3052" s="81"/>
    </row>
    <row r="3053" spans="3:5">
      <c r="C3053" s="80"/>
      <c r="D3053" s="81"/>
      <c r="E3053" s="81"/>
    </row>
    <row r="3054" spans="3:5">
      <c r="C3054" s="80"/>
      <c r="D3054" s="81"/>
      <c r="E3054" s="81"/>
    </row>
    <row r="3055" spans="3:5">
      <c r="C3055" s="80"/>
      <c r="D3055" s="81"/>
      <c r="E3055" s="81"/>
    </row>
    <row r="3056" spans="3:5">
      <c r="C3056" s="80"/>
      <c r="D3056" s="81"/>
      <c r="E3056" s="81"/>
    </row>
    <row r="3057" spans="3:5">
      <c r="C3057" s="80"/>
      <c r="D3057" s="81"/>
      <c r="E3057" s="81"/>
    </row>
    <row r="3058" spans="3:5">
      <c r="C3058" s="80"/>
      <c r="D3058" s="81"/>
      <c r="E3058" s="81"/>
    </row>
    <row r="3059" spans="3:5">
      <c r="C3059" s="80"/>
      <c r="D3059" s="81"/>
      <c r="E3059" s="81"/>
    </row>
    <row r="3060" spans="3:5">
      <c r="C3060" s="80"/>
      <c r="D3060" s="81"/>
      <c r="E3060" s="81"/>
    </row>
    <row r="3061" spans="3:5">
      <c r="C3061" s="80"/>
      <c r="D3061" s="81"/>
      <c r="E3061" s="81"/>
    </row>
    <row r="3062" spans="3:5">
      <c r="C3062" s="80"/>
      <c r="D3062" s="81"/>
      <c r="E3062" s="81"/>
    </row>
    <row r="3063" spans="3:5">
      <c r="C3063" s="80"/>
      <c r="D3063" s="81"/>
      <c r="E3063" s="81"/>
    </row>
    <row r="3064" spans="3:5">
      <c r="C3064" s="80"/>
      <c r="D3064" s="81"/>
      <c r="E3064" s="81"/>
    </row>
    <row r="3065" spans="3:5">
      <c r="C3065" s="80"/>
      <c r="D3065" s="81"/>
      <c r="E3065" s="81"/>
    </row>
    <row r="3066" spans="3:5">
      <c r="C3066" s="80"/>
      <c r="D3066" s="81"/>
      <c r="E3066" s="81"/>
    </row>
    <row r="3067" spans="3:5">
      <c r="C3067" s="80"/>
      <c r="D3067" s="81"/>
      <c r="E3067" s="81"/>
    </row>
    <row r="3068" spans="3:5">
      <c r="C3068" s="80"/>
      <c r="D3068" s="81"/>
      <c r="E3068" s="81"/>
    </row>
    <row r="3069" spans="3:5">
      <c r="C3069" s="80"/>
      <c r="D3069" s="81"/>
      <c r="E3069" s="81"/>
    </row>
    <row r="3070" spans="3:5">
      <c r="C3070" s="80"/>
      <c r="D3070" s="81"/>
      <c r="E3070" s="81"/>
    </row>
    <row r="3071" spans="3:5">
      <c r="C3071" s="80"/>
      <c r="D3071" s="81"/>
      <c r="E3071" s="81"/>
    </row>
    <row r="3072" spans="3:5">
      <c r="C3072" s="80"/>
      <c r="D3072" s="81"/>
      <c r="E3072" s="81"/>
    </row>
    <row r="3073" spans="3:5">
      <c r="C3073" s="80"/>
      <c r="D3073" s="81"/>
      <c r="E3073" s="81"/>
    </row>
    <row r="3074" spans="3:5">
      <c r="C3074" s="80"/>
      <c r="D3074" s="81"/>
      <c r="E3074" s="81"/>
    </row>
    <row r="3075" spans="3:5">
      <c r="C3075" s="80"/>
      <c r="D3075" s="81"/>
      <c r="E3075" s="81"/>
    </row>
    <row r="3076" spans="3:5">
      <c r="C3076" s="80"/>
      <c r="D3076" s="81"/>
      <c r="E3076" s="81"/>
    </row>
    <row r="3077" spans="3:5">
      <c r="C3077" s="80"/>
      <c r="D3077" s="81"/>
      <c r="E3077" s="81"/>
    </row>
    <row r="3078" spans="3:5">
      <c r="C3078" s="80"/>
      <c r="D3078" s="81"/>
      <c r="E3078" s="81"/>
    </row>
    <row r="3079" spans="3:5">
      <c r="C3079" s="80"/>
      <c r="D3079" s="81"/>
      <c r="E3079" s="81"/>
    </row>
    <row r="3080" spans="3:5">
      <c r="C3080" s="80"/>
      <c r="D3080" s="81"/>
      <c r="E3080" s="81"/>
    </row>
    <row r="3081" spans="3:5">
      <c r="C3081" s="80"/>
      <c r="D3081" s="81"/>
      <c r="E3081" s="81"/>
    </row>
    <row r="3082" spans="3:5">
      <c r="C3082" s="80"/>
      <c r="D3082" s="81"/>
      <c r="E3082" s="81"/>
    </row>
    <row r="3083" spans="3:5">
      <c r="C3083" s="80"/>
      <c r="D3083" s="81"/>
      <c r="E3083" s="81"/>
    </row>
    <row r="3084" spans="3:5">
      <c r="C3084" s="80"/>
      <c r="D3084" s="81"/>
      <c r="E3084" s="81"/>
    </row>
    <row r="3085" spans="3:5">
      <c r="C3085" s="80"/>
      <c r="D3085" s="81"/>
      <c r="E3085" s="81"/>
    </row>
    <row r="3086" spans="3:5">
      <c r="C3086" s="80"/>
      <c r="D3086" s="81"/>
      <c r="E3086" s="81"/>
    </row>
    <row r="3087" spans="3:5">
      <c r="C3087" s="80"/>
      <c r="D3087" s="81"/>
      <c r="E3087" s="81"/>
    </row>
    <row r="3088" spans="3:5">
      <c r="C3088" s="80"/>
      <c r="D3088" s="81"/>
      <c r="E3088" s="81"/>
    </row>
    <row r="3089" spans="3:5">
      <c r="C3089" s="80"/>
      <c r="D3089" s="81"/>
      <c r="E3089" s="81"/>
    </row>
    <row r="3090" spans="3:5">
      <c r="C3090" s="80"/>
      <c r="D3090" s="81"/>
      <c r="E3090" s="81"/>
    </row>
    <row r="3091" spans="3:5">
      <c r="C3091" s="80"/>
      <c r="D3091" s="81"/>
      <c r="E3091" s="81"/>
    </row>
    <row r="3092" spans="3:5">
      <c r="C3092" s="80"/>
      <c r="D3092" s="81"/>
      <c r="E3092" s="81"/>
    </row>
    <row r="3093" spans="3:5">
      <c r="C3093" s="80"/>
      <c r="D3093" s="81"/>
      <c r="E3093" s="81"/>
    </row>
    <row r="3094" spans="3:5">
      <c r="C3094" s="80"/>
      <c r="D3094" s="81"/>
      <c r="E3094" s="81"/>
    </row>
    <row r="3095" spans="3:5">
      <c r="C3095" s="80"/>
      <c r="D3095" s="81"/>
      <c r="E3095" s="81"/>
    </row>
    <row r="3096" spans="3:5">
      <c r="C3096" s="80"/>
      <c r="D3096" s="81"/>
      <c r="E3096" s="81"/>
    </row>
    <row r="3097" spans="3:5">
      <c r="C3097" s="80"/>
      <c r="D3097" s="81"/>
      <c r="E3097" s="81"/>
    </row>
    <row r="3098" spans="3:5">
      <c r="C3098" s="80"/>
      <c r="D3098" s="81"/>
      <c r="E3098" s="81"/>
    </row>
    <row r="3099" spans="3:5">
      <c r="C3099" s="80"/>
      <c r="D3099" s="81"/>
      <c r="E3099" s="81"/>
    </row>
    <row r="3100" spans="3:5">
      <c r="C3100" s="80"/>
      <c r="D3100" s="81"/>
      <c r="E3100" s="81"/>
    </row>
    <row r="3101" spans="3:5">
      <c r="C3101" s="80"/>
      <c r="D3101" s="81"/>
      <c r="E3101" s="81"/>
    </row>
    <row r="3102" spans="3:5">
      <c r="C3102" s="80"/>
      <c r="D3102" s="81"/>
      <c r="E3102" s="81"/>
    </row>
    <row r="3103" spans="3:5">
      <c r="C3103" s="80"/>
      <c r="D3103" s="81"/>
      <c r="E3103" s="81"/>
    </row>
    <row r="3104" spans="3:5">
      <c r="C3104" s="80"/>
      <c r="D3104" s="81"/>
      <c r="E3104" s="81"/>
    </row>
    <row r="3105" spans="3:5">
      <c r="C3105" s="80"/>
      <c r="D3105" s="81"/>
      <c r="E3105" s="81"/>
    </row>
    <row r="3106" spans="3:5">
      <c r="C3106" s="80"/>
      <c r="D3106" s="81"/>
      <c r="E3106" s="81"/>
    </row>
    <row r="3107" spans="3:5">
      <c r="C3107" s="80"/>
      <c r="D3107" s="81"/>
      <c r="E3107" s="81"/>
    </row>
    <row r="3108" spans="3:5">
      <c r="C3108" s="80"/>
      <c r="D3108" s="81"/>
      <c r="E3108" s="81"/>
    </row>
    <row r="3109" spans="3:5">
      <c r="C3109" s="80"/>
      <c r="D3109" s="81"/>
      <c r="E3109" s="81"/>
    </row>
    <row r="3110" spans="3:5">
      <c r="C3110" s="80"/>
      <c r="D3110" s="81"/>
      <c r="E3110" s="81"/>
    </row>
    <row r="3111" spans="3:5">
      <c r="C3111" s="80"/>
      <c r="D3111" s="81"/>
      <c r="E3111" s="81"/>
    </row>
    <row r="3112" spans="3:5">
      <c r="C3112" s="80"/>
      <c r="D3112" s="81"/>
      <c r="E3112" s="81"/>
    </row>
    <row r="3113" spans="3:5">
      <c r="C3113" s="80"/>
      <c r="D3113" s="81"/>
      <c r="E3113" s="81"/>
    </row>
    <row r="3114" spans="3:5">
      <c r="C3114" s="80"/>
      <c r="D3114" s="81"/>
      <c r="E3114" s="81"/>
    </row>
    <row r="3115" spans="3:5">
      <c r="C3115" s="80"/>
      <c r="D3115" s="81"/>
      <c r="E3115" s="81"/>
    </row>
    <row r="3116" spans="3:5">
      <c r="C3116" s="80"/>
      <c r="D3116" s="81"/>
      <c r="E3116" s="81"/>
    </row>
    <row r="3117" spans="3:5">
      <c r="C3117" s="80"/>
      <c r="D3117" s="81"/>
      <c r="E3117" s="81"/>
    </row>
    <row r="3118" spans="3:5">
      <c r="C3118" s="80"/>
      <c r="D3118" s="81"/>
      <c r="E3118" s="81"/>
    </row>
    <row r="3119" spans="3:5">
      <c r="C3119" s="80"/>
      <c r="D3119" s="81"/>
      <c r="E3119" s="81"/>
    </row>
    <row r="3120" spans="3:5">
      <c r="C3120" s="80"/>
      <c r="D3120" s="81"/>
      <c r="E3120" s="81"/>
    </row>
    <row r="3121" spans="3:5">
      <c r="C3121" s="80"/>
      <c r="D3121" s="81"/>
      <c r="E3121" s="81"/>
    </row>
    <row r="3122" spans="3:5">
      <c r="C3122" s="80"/>
      <c r="D3122" s="81"/>
      <c r="E3122" s="81"/>
    </row>
    <row r="3123" spans="3:5">
      <c r="C3123" s="80"/>
      <c r="D3123" s="81"/>
      <c r="E3123" s="81"/>
    </row>
    <row r="3124" spans="3:5">
      <c r="C3124" s="80"/>
      <c r="D3124" s="81"/>
      <c r="E3124" s="81"/>
    </row>
    <row r="3125" spans="3:5">
      <c r="C3125" s="80"/>
      <c r="D3125" s="81"/>
      <c r="E3125" s="81"/>
    </row>
    <row r="3126" spans="3:5">
      <c r="C3126" s="80"/>
      <c r="D3126" s="81"/>
      <c r="E3126" s="81"/>
    </row>
    <row r="3127" spans="3:5">
      <c r="C3127" s="80"/>
      <c r="D3127" s="81"/>
      <c r="E3127" s="81"/>
    </row>
    <row r="3128" spans="3:5">
      <c r="C3128" s="80"/>
      <c r="D3128" s="81"/>
      <c r="E3128" s="81"/>
    </row>
    <row r="3129" spans="3:5">
      <c r="C3129" s="80"/>
      <c r="D3129" s="81"/>
      <c r="E3129" s="81"/>
    </row>
    <row r="3130" spans="3:5">
      <c r="C3130" s="80"/>
      <c r="D3130" s="81"/>
      <c r="E3130" s="81"/>
    </row>
    <row r="3131" spans="3:5">
      <c r="C3131" s="80"/>
      <c r="D3131" s="81"/>
      <c r="E3131" s="81"/>
    </row>
    <row r="3132" spans="3:5">
      <c r="C3132" s="80"/>
      <c r="D3132" s="81"/>
      <c r="E3132" s="81"/>
    </row>
    <row r="3133" spans="3:5">
      <c r="C3133" s="80"/>
      <c r="D3133" s="81"/>
      <c r="E3133" s="81"/>
    </row>
    <row r="3134" spans="3:5">
      <c r="C3134" s="80"/>
      <c r="D3134" s="81"/>
      <c r="E3134" s="81"/>
    </row>
    <row r="3135" spans="3:5">
      <c r="C3135" s="80"/>
      <c r="D3135" s="81"/>
      <c r="E3135" s="81"/>
    </row>
    <row r="3136" spans="3:5">
      <c r="C3136" s="80"/>
      <c r="D3136" s="81"/>
      <c r="E3136" s="81"/>
    </row>
    <row r="3137" spans="3:5">
      <c r="C3137" s="80"/>
      <c r="D3137" s="81"/>
      <c r="E3137" s="81"/>
    </row>
    <row r="3138" spans="3:5">
      <c r="C3138" s="80"/>
      <c r="D3138" s="81"/>
      <c r="E3138" s="81"/>
    </row>
    <row r="3139" spans="3:5">
      <c r="C3139" s="80"/>
      <c r="D3139" s="81"/>
      <c r="E3139" s="81"/>
    </row>
    <row r="3140" spans="3:5">
      <c r="C3140" s="80"/>
      <c r="D3140" s="81"/>
      <c r="E3140" s="81"/>
    </row>
    <row r="3141" spans="3:5">
      <c r="C3141" s="80"/>
      <c r="D3141" s="81"/>
      <c r="E3141" s="81"/>
    </row>
    <row r="3142" spans="3:5">
      <c r="C3142" s="80"/>
      <c r="D3142" s="81"/>
      <c r="E3142" s="81"/>
    </row>
    <row r="3143" spans="3:5">
      <c r="C3143" s="80"/>
      <c r="D3143" s="81"/>
      <c r="E3143" s="81"/>
    </row>
    <row r="3144" spans="3:5">
      <c r="C3144" s="80"/>
      <c r="D3144" s="81"/>
      <c r="E3144" s="81"/>
    </row>
    <row r="3145" spans="3:5">
      <c r="C3145" s="80"/>
      <c r="D3145" s="81"/>
      <c r="E3145" s="81"/>
    </row>
    <row r="3146" spans="3:5">
      <c r="C3146" s="80"/>
      <c r="D3146" s="81"/>
      <c r="E3146" s="81"/>
    </row>
    <row r="3147" spans="3:5">
      <c r="C3147" s="80"/>
      <c r="D3147" s="81"/>
      <c r="E3147" s="81"/>
    </row>
    <row r="3148" spans="3:5">
      <c r="C3148" s="80"/>
      <c r="D3148" s="81"/>
      <c r="E3148" s="81"/>
    </row>
    <row r="3149" spans="3:5">
      <c r="C3149" s="80"/>
      <c r="D3149" s="81"/>
      <c r="E3149" s="81"/>
    </row>
    <row r="3150" spans="3:5">
      <c r="C3150" s="80"/>
      <c r="D3150" s="81"/>
      <c r="E3150" s="81"/>
    </row>
    <row r="3151" spans="3:5">
      <c r="C3151" s="80"/>
      <c r="D3151" s="81"/>
      <c r="E3151" s="81"/>
    </row>
    <row r="3152" spans="3:5">
      <c r="C3152" s="80"/>
      <c r="D3152" s="81"/>
      <c r="E3152" s="81"/>
    </row>
    <row r="3153" spans="3:5">
      <c r="C3153" s="80"/>
      <c r="D3153" s="81"/>
      <c r="E3153" s="81"/>
    </row>
    <row r="3154" spans="3:5">
      <c r="C3154" s="80"/>
      <c r="D3154" s="81"/>
      <c r="E3154" s="81"/>
    </row>
    <row r="3155" spans="3:5">
      <c r="C3155" s="80"/>
      <c r="D3155" s="81"/>
      <c r="E3155" s="81"/>
    </row>
    <row r="3156" spans="3:5">
      <c r="C3156" s="80"/>
      <c r="D3156" s="81"/>
      <c r="E3156" s="81"/>
    </row>
    <row r="3157" spans="3:5">
      <c r="C3157" s="80"/>
      <c r="D3157" s="81"/>
      <c r="E3157" s="81"/>
    </row>
    <row r="3158" spans="3:5">
      <c r="C3158" s="80"/>
      <c r="D3158" s="81"/>
      <c r="E3158" s="81"/>
    </row>
    <row r="3159" spans="3:5">
      <c r="C3159" s="80"/>
      <c r="D3159" s="81"/>
      <c r="E3159" s="81"/>
    </row>
    <row r="3160" spans="3:5">
      <c r="C3160" s="80"/>
      <c r="D3160" s="81"/>
      <c r="E3160" s="81"/>
    </row>
    <row r="3161" spans="3:5">
      <c r="C3161" s="80"/>
      <c r="D3161" s="81"/>
      <c r="E3161" s="81"/>
    </row>
    <row r="3162" spans="3:5">
      <c r="C3162" s="80"/>
      <c r="D3162" s="81"/>
      <c r="E3162" s="81"/>
    </row>
    <row r="3163" spans="3:5">
      <c r="C3163" s="80"/>
      <c r="D3163" s="81"/>
      <c r="E3163" s="81"/>
    </row>
    <row r="3164" spans="3:5">
      <c r="C3164" s="80"/>
      <c r="D3164" s="81"/>
      <c r="E3164" s="81"/>
    </row>
    <row r="3165" spans="3:5">
      <c r="C3165" s="80"/>
      <c r="D3165" s="81"/>
      <c r="E3165" s="81"/>
    </row>
    <row r="3166" spans="3:5">
      <c r="C3166" s="80"/>
      <c r="D3166" s="81"/>
      <c r="E3166" s="81"/>
    </row>
    <row r="3167" spans="3:5">
      <c r="C3167" s="80"/>
      <c r="D3167" s="81"/>
      <c r="E3167" s="81"/>
    </row>
    <row r="3168" spans="3:5">
      <c r="C3168" s="80"/>
      <c r="D3168" s="81"/>
      <c r="E3168" s="81"/>
    </row>
    <row r="3169" spans="3:5">
      <c r="C3169" s="80"/>
      <c r="D3169" s="81"/>
      <c r="E3169" s="81"/>
    </row>
    <row r="3170" spans="3:5">
      <c r="C3170" s="80"/>
      <c r="D3170" s="81"/>
      <c r="E3170" s="81"/>
    </row>
    <row r="3171" spans="3:5">
      <c r="C3171" s="80"/>
      <c r="D3171" s="81"/>
      <c r="E3171" s="81"/>
    </row>
    <row r="3172" spans="3:5">
      <c r="C3172" s="80"/>
      <c r="D3172" s="81"/>
      <c r="E3172" s="81"/>
    </row>
    <row r="3173" spans="3:5">
      <c r="C3173" s="80"/>
      <c r="D3173" s="81"/>
      <c r="E3173" s="81"/>
    </row>
    <row r="3174" spans="3:5">
      <c r="C3174" s="80"/>
      <c r="D3174" s="81"/>
      <c r="E3174" s="81"/>
    </row>
    <row r="3175" spans="3:5">
      <c r="C3175" s="80"/>
      <c r="D3175" s="81"/>
      <c r="E3175" s="81"/>
    </row>
    <row r="3176" spans="3:5">
      <c r="C3176" s="80"/>
      <c r="D3176" s="81"/>
      <c r="E3176" s="81"/>
    </row>
    <row r="3177" spans="3:5">
      <c r="C3177" s="80"/>
      <c r="D3177" s="81"/>
      <c r="E3177" s="81"/>
    </row>
    <row r="3178" spans="3:5">
      <c r="C3178" s="80"/>
      <c r="D3178" s="81"/>
      <c r="E3178" s="81"/>
    </row>
    <row r="3179" spans="3:5">
      <c r="C3179" s="80"/>
      <c r="D3179" s="81"/>
      <c r="E3179" s="81"/>
    </row>
    <row r="3180" spans="3:5">
      <c r="C3180" s="80"/>
      <c r="D3180" s="81"/>
      <c r="E3180" s="81"/>
    </row>
    <row r="3181" spans="3:5">
      <c r="C3181" s="80"/>
      <c r="D3181" s="81"/>
      <c r="E3181" s="81"/>
    </row>
    <row r="3182" spans="3:5">
      <c r="C3182" s="80"/>
      <c r="D3182" s="81"/>
      <c r="E3182" s="81"/>
    </row>
    <row r="3183" spans="3:5">
      <c r="C3183" s="80"/>
      <c r="D3183" s="81"/>
      <c r="E3183" s="81"/>
    </row>
    <row r="3184" spans="3:5">
      <c r="C3184" s="80"/>
      <c r="D3184" s="81"/>
      <c r="E3184" s="81"/>
    </row>
    <row r="3185" spans="3:5">
      <c r="C3185" s="80"/>
      <c r="D3185" s="81"/>
      <c r="E3185" s="81"/>
    </row>
    <row r="3186" spans="3:5">
      <c r="C3186" s="80"/>
      <c r="D3186" s="81"/>
      <c r="E3186" s="81"/>
    </row>
    <row r="3187" spans="3:5">
      <c r="C3187" s="80"/>
      <c r="D3187" s="81"/>
      <c r="E3187" s="81"/>
    </row>
    <row r="3188" spans="3:5">
      <c r="C3188" s="80"/>
      <c r="D3188" s="81"/>
      <c r="E3188" s="81"/>
    </row>
    <row r="3189" spans="3:5">
      <c r="C3189" s="80"/>
      <c r="D3189" s="81"/>
      <c r="E3189" s="81"/>
    </row>
    <row r="3190" spans="3:5">
      <c r="C3190" s="80"/>
      <c r="D3190" s="81"/>
      <c r="E3190" s="81"/>
    </row>
    <row r="3191" spans="3:5">
      <c r="C3191" s="80"/>
      <c r="D3191" s="81"/>
      <c r="E3191" s="81"/>
    </row>
    <row r="3192" spans="3:5">
      <c r="C3192" s="80"/>
      <c r="D3192" s="81"/>
      <c r="E3192" s="81"/>
    </row>
    <row r="3193" spans="3:5">
      <c r="C3193" s="80"/>
      <c r="D3193" s="81"/>
      <c r="E3193" s="81"/>
    </row>
    <row r="3194" spans="3:5">
      <c r="C3194" s="80"/>
      <c r="D3194" s="81"/>
      <c r="E3194" s="81"/>
    </row>
    <row r="3195" spans="3:5">
      <c r="C3195" s="80"/>
      <c r="D3195" s="81"/>
      <c r="E3195" s="81"/>
    </row>
    <row r="3196" spans="3:5">
      <c r="C3196" s="80"/>
      <c r="D3196" s="81"/>
      <c r="E3196" s="81"/>
    </row>
    <row r="3197" spans="3:5">
      <c r="C3197" s="80"/>
      <c r="D3197" s="81"/>
      <c r="E3197" s="81"/>
    </row>
    <row r="3198" spans="3:5">
      <c r="C3198" s="80"/>
      <c r="D3198" s="81"/>
      <c r="E3198" s="81"/>
    </row>
    <row r="3199" spans="3:5">
      <c r="C3199" s="80"/>
      <c r="D3199" s="81"/>
      <c r="E3199" s="81"/>
    </row>
    <row r="3200" spans="3:5">
      <c r="C3200" s="80"/>
      <c r="D3200" s="81"/>
      <c r="E3200" s="81"/>
    </row>
    <row r="3201" spans="3:5">
      <c r="C3201" s="80"/>
      <c r="D3201" s="81"/>
      <c r="E3201" s="81"/>
    </row>
    <row r="3202" spans="3:5">
      <c r="C3202" s="80"/>
      <c r="D3202" s="81"/>
      <c r="E3202" s="81"/>
    </row>
    <row r="3203" spans="3:5">
      <c r="C3203" s="80"/>
      <c r="D3203" s="81"/>
      <c r="E3203" s="81"/>
    </row>
    <row r="3204" spans="3:5">
      <c r="C3204" s="80"/>
      <c r="D3204" s="81"/>
      <c r="E3204" s="81"/>
    </row>
    <row r="3205" spans="3:5">
      <c r="C3205" s="80"/>
      <c r="D3205" s="81"/>
      <c r="E3205" s="81"/>
    </row>
    <row r="3206" spans="3:5">
      <c r="C3206" s="80"/>
      <c r="D3206" s="81"/>
      <c r="E3206" s="81"/>
    </row>
    <row r="3207" spans="3:5">
      <c r="C3207" s="80"/>
      <c r="D3207" s="81"/>
      <c r="E3207" s="81"/>
    </row>
    <row r="3208" spans="3:5">
      <c r="C3208" s="80"/>
      <c r="D3208" s="81"/>
      <c r="E3208" s="81"/>
    </row>
    <row r="3209" spans="3:5">
      <c r="C3209" s="80"/>
      <c r="D3209" s="81"/>
      <c r="E3209" s="81"/>
    </row>
    <row r="3210" spans="3:5">
      <c r="C3210" s="80"/>
      <c r="D3210" s="81"/>
      <c r="E3210" s="81"/>
    </row>
    <row r="3211" spans="3:5">
      <c r="C3211" s="80"/>
      <c r="D3211" s="81"/>
      <c r="E3211" s="81"/>
    </row>
    <row r="3212" spans="3:5">
      <c r="C3212" s="80"/>
      <c r="D3212" s="81"/>
      <c r="E3212" s="81"/>
    </row>
    <row r="3213" spans="3:5">
      <c r="C3213" s="80"/>
      <c r="D3213" s="81"/>
      <c r="E3213" s="81"/>
    </row>
    <row r="3214" spans="3:5">
      <c r="C3214" s="80"/>
      <c r="D3214" s="81"/>
      <c r="E3214" s="81"/>
    </row>
    <row r="3215" spans="3:5">
      <c r="C3215" s="80"/>
      <c r="D3215" s="81"/>
      <c r="E3215" s="81"/>
    </row>
    <row r="3216" spans="3:5">
      <c r="C3216" s="80"/>
      <c r="D3216" s="81"/>
      <c r="E3216" s="81"/>
    </row>
    <row r="3217" spans="3:5">
      <c r="C3217" s="80"/>
      <c r="D3217" s="81"/>
      <c r="E3217" s="81"/>
    </row>
    <row r="3218" spans="3:5">
      <c r="C3218" s="80"/>
      <c r="D3218" s="81"/>
      <c r="E3218" s="81"/>
    </row>
    <row r="3219" spans="3:5">
      <c r="C3219" s="80"/>
      <c r="D3219" s="81"/>
      <c r="E3219" s="81"/>
    </row>
    <row r="3220" spans="3:5">
      <c r="C3220" s="80"/>
      <c r="D3220" s="81"/>
      <c r="E3220" s="81"/>
    </row>
    <row r="3221" spans="3:5">
      <c r="C3221" s="80"/>
      <c r="D3221" s="81"/>
      <c r="E3221" s="81"/>
    </row>
    <row r="3222" spans="3:5">
      <c r="C3222" s="80"/>
      <c r="D3222" s="81"/>
      <c r="E3222" s="81"/>
    </row>
    <row r="3223" spans="3:5">
      <c r="C3223" s="80"/>
      <c r="D3223" s="81"/>
      <c r="E3223" s="81"/>
    </row>
    <row r="3224" spans="3:5">
      <c r="C3224" s="80"/>
      <c r="D3224" s="81"/>
      <c r="E3224" s="81"/>
    </row>
    <row r="3225" spans="3:5">
      <c r="C3225" s="80"/>
      <c r="D3225" s="81"/>
      <c r="E3225" s="81"/>
    </row>
    <row r="3226" spans="3:5">
      <c r="C3226" s="80"/>
      <c r="D3226" s="81"/>
      <c r="E3226" s="81"/>
    </row>
    <row r="3227" spans="3:5">
      <c r="C3227" s="80"/>
      <c r="D3227" s="81"/>
      <c r="E3227" s="81"/>
    </row>
    <row r="3228" spans="3:5">
      <c r="C3228" s="80"/>
      <c r="D3228" s="81"/>
      <c r="E3228" s="81"/>
    </row>
    <row r="3229" spans="3:5">
      <c r="C3229" s="80"/>
      <c r="D3229" s="81"/>
      <c r="E3229" s="81"/>
    </row>
    <row r="3230" spans="3:5">
      <c r="C3230" s="80"/>
      <c r="D3230" s="81"/>
      <c r="E3230" s="81"/>
    </row>
    <row r="3231" spans="3:5">
      <c r="C3231" s="80"/>
      <c r="D3231" s="81"/>
      <c r="E3231" s="81"/>
    </row>
    <row r="3232" spans="3:5">
      <c r="C3232" s="80"/>
      <c r="D3232" s="81"/>
      <c r="E3232" s="81"/>
    </row>
    <row r="3233" spans="3:5">
      <c r="C3233" s="80"/>
      <c r="D3233" s="81"/>
      <c r="E3233" s="81"/>
    </row>
    <row r="3234" spans="3:5">
      <c r="C3234" s="80"/>
      <c r="D3234" s="81"/>
      <c r="E3234" s="81"/>
    </row>
    <row r="3235" spans="3:5">
      <c r="C3235" s="80"/>
      <c r="D3235" s="81"/>
      <c r="E3235" s="81"/>
    </row>
    <row r="3236" spans="3:5">
      <c r="C3236" s="80"/>
      <c r="D3236" s="81"/>
      <c r="E3236" s="81"/>
    </row>
    <row r="3237" spans="3:5">
      <c r="C3237" s="80"/>
      <c r="D3237" s="81"/>
      <c r="E3237" s="81"/>
    </row>
    <row r="3238" spans="3:5">
      <c r="C3238" s="80"/>
      <c r="D3238" s="81"/>
      <c r="E3238" s="81"/>
    </row>
    <row r="3239" spans="3:5">
      <c r="C3239" s="80"/>
      <c r="D3239" s="81"/>
      <c r="E3239" s="81"/>
    </row>
    <row r="3240" spans="3:5">
      <c r="C3240" s="80"/>
      <c r="D3240" s="81"/>
      <c r="E3240" s="81"/>
    </row>
    <row r="3241" spans="3:5">
      <c r="C3241" s="80"/>
      <c r="D3241" s="81"/>
      <c r="E3241" s="81"/>
    </row>
    <row r="3242" spans="3:5">
      <c r="C3242" s="80"/>
      <c r="D3242" s="81"/>
      <c r="E3242" s="81"/>
    </row>
    <row r="3243" spans="3:5">
      <c r="C3243" s="80"/>
      <c r="D3243" s="81"/>
      <c r="E3243" s="81"/>
    </row>
    <row r="3244" spans="3:5">
      <c r="C3244" s="80"/>
      <c r="D3244" s="81"/>
      <c r="E3244" s="81"/>
    </row>
    <row r="3245" spans="3:5">
      <c r="C3245" s="80"/>
      <c r="D3245" s="81"/>
      <c r="E3245" s="81"/>
    </row>
    <row r="3246" spans="3:5">
      <c r="C3246" s="80"/>
      <c r="D3246" s="81"/>
      <c r="E3246" s="81"/>
    </row>
    <row r="3247" spans="3:5">
      <c r="C3247" s="80"/>
      <c r="D3247" s="81"/>
      <c r="E3247" s="81"/>
    </row>
    <row r="3248" spans="3:5">
      <c r="C3248" s="80"/>
      <c r="D3248" s="81"/>
      <c r="E3248" s="81"/>
    </row>
    <row r="3249" spans="3:5">
      <c r="C3249" s="80"/>
      <c r="D3249" s="81"/>
      <c r="E3249" s="81"/>
    </row>
    <row r="3250" spans="3:5">
      <c r="C3250" s="80"/>
      <c r="D3250" s="81"/>
      <c r="E3250" s="81"/>
    </row>
    <row r="3251" spans="3:5">
      <c r="C3251" s="80"/>
      <c r="D3251" s="81"/>
      <c r="E3251" s="81"/>
    </row>
    <row r="3252" spans="3:5">
      <c r="C3252" s="80"/>
      <c r="D3252" s="81"/>
      <c r="E3252" s="81"/>
    </row>
    <row r="3253" spans="3:5">
      <c r="C3253" s="80"/>
      <c r="D3253" s="81"/>
      <c r="E3253" s="81"/>
    </row>
    <row r="3254" spans="3:5">
      <c r="C3254" s="80"/>
      <c r="D3254" s="81"/>
      <c r="E3254" s="81"/>
    </row>
    <row r="3255" spans="3:5">
      <c r="C3255" s="80"/>
      <c r="D3255" s="81"/>
      <c r="E3255" s="81"/>
    </row>
    <row r="3256" spans="3:5">
      <c r="C3256" s="80"/>
      <c r="D3256" s="81"/>
      <c r="E3256" s="81"/>
    </row>
    <row r="3257" spans="3:5">
      <c r="C3257" s="80"/>
      <c r="D3257" s="81"/>
      <c r="E3257" s="81"/>
    </row>
    <row r="3258" spans="3:5">
      <c r="C3258" s="80"/>
      <c r="D3258" s="81"/>
      <c r="E3258" s="81"/>
    </row>
    <row r="3259" spans="3:5">
      <c r="C3259" s="80"/>
      <c r="D3259" s="81"/>
      <c r="E3259" s="81"/>
    </row>
    <row r="3260" spans="3:5">
      <c r="C3260" s="80"/>
      <c r="D3260" s="81"/>
      <c r="E3260" s="81"/>
    </row>
    <row r="3261" spans="3:5">
      <c r="C3261" s="80"/>
      <c r="D3261" s="81"/>
      <c r="E3261" s="81"/>
    </row>
    <row r="3262" spans="3:5">
      <c r="C3262" s="80"/>
      <c r="D3262" s="81"/>
      <c r="E3262" s="81"/>
    </row>
    <row r="3263" spans="3:5">
      <c r="C3263" s="80"/>
      <c r="D3263" s="81"/>
      <c r="E3263" s="81"/>
    </row>
    <row r="3264" spans="3:5">
      <c r="C3264" s="80"/>
      <c r="D3264" s="81"/>
      <c r="E3264" s="81"/>
    </row>
    <row r="3265" spans="3:5">
      <c r="C3265" s="80"/>
      <c r="D3265" s="81"/>
      <c r="E3265" s="81"/>
    </row>
    <row r="3266" spans="3:5">
      <c r="C3266" s="80"/>
      <c r="D3266" s="81"/>
      <c r="E3266" s="81"/>
    </row>
    <row r="3267" spans="3:5">
      <c r="C3267" s="80"/>
      <c r="D3267" s="81"/>
      <c r="E3267" s="81"/>
    </row>
    <row r="3268" spans="3:5">
      <c r="C3268" s="80"/>
      <c r="D3268" s="81"/>
      <c r="E3268" s="81"/>
    </row>
    <row r="3269" spans="3:5">
      <c r="C3269" s="80"/>
      <c r="D3269" s="81"/>
      <c r="E3269" s="81"/>
    </row>
    <row r="3270" spans="3:5">
      <c r="C3270" s="80"/>
      <c r="D3270" s="81"/>
      <c r="E3270" s="81"/>
    </row>
    <row r="3271" spans="3:5">
      <c r="C3271" s="80"/>
      <c r="D3271" s="81"/>
      <c r="E3271" s="81"/>
    </row>
    <row r="3272" spans="3:5">
      <c r="C3272" s="80"/>
      <c r="D3272" s="81"/>
      <c r="E3272" s="81"/>
    </row>
    <row r="3273" spans="3:5">
      <c r="C3273" s="80"/>
      <c r="D3273" s="81"/>
      <c r="E3273" s="81"/>
    </row>
    <row r="3274" spans="3:5">
      <c r="C3274" s="80"/>
      <c r="D3274" s="81"/>
      <c r="E3274" s="81"/>
    </row>
    <row r="3275" spans="3:5">
      <c r="C3275" s="80"/>
      <c r="D3275" s="81"/>
      <c r="E3275" s="81"/>
    </row>
    <row r="3276" spans="3:5">
      <c r="C3276" s="80"/>
      <c r="D3276" s="81"/>
      <c r="E3276" s="81"/>
    </row>
    <row r="3277" spans="3:5">
      <c r="C3277" s="80"/>
      <c r="D3277" s="81"/>
      <c r="E3277" s="81"/>
    </row>
    <row r="3278" spans="3:5">
      <c r="C3278" s="80"/>
      <c r="D3278" s="81"/>
      <c r="E3278" s="81"/>
    </row>
    <row r="3279" spans="3:5">
      <c r="C3279" s="80"/>
      <c r="D3279" s="81"/>
      <c r="E3279" s="81"/>
    </row>
    <row r="3280" spans="3:5">
      <c r="C3280" s="80"/>
      <c r="D3280" s="81"/>
      <c r="E3280" s="81"/>
    </row>
    <row r="3281" spans="3:5">
      <c r="C3281" s="80"/>
      <c r="D3281" s="81"/>
      <c r="E3281" s="81"/>
    </row>
    <row r="3282" spans="3:5">
      <c r="C3282" s="80"/>
      <c r="D3282" s="81"/>
      <c r="E3282" s="81"/>
    </row>
    <row r="3283" spans="3:5">
      <c r="C3283" s="80"/>
      <c r="D3283" s="81"/>
      <c r="E3283" s="81"/>
    </row>
    <row r="3284" spans="3:5">
      <c r="C3284" s="80"/>
      <c r="D3284" s="81"/>
      <c r="E3284" s="81"/>
    </row>
    <row r="3285" spans="3:5">
      <c r="C3285" s="80"/>
      <c r="D3285" s="81"/>
      <c r="E3285" s="81"/>
    </row>
    <row r="3286" spans="3:5">
      <c r="C3286" s="80"/>
      <c r="D3286" s="81"/>
      <c r="E3286" s="81"/>
    </row>
    <row r="3287" spans="3:5">
      <c r="C3287" s="80"/>
      <c r="D3287" s="81"/>
      <c r="E3287" s="81"/>
    </row>
    <row r="3288" spans="3:5">
      <c r="C3288" s="80"/>
      <c r="D3288" s="81"/>
      <c r="E3288" s="81"/>
    </row>
    <row r="3289" spans="3:5">
      <c r="C3289" s="80"/>
      <c r="D3289" s="81"/>
      <c r="E3289" s="81"/>
    </row>
    <row r="3290" spans="3:5">
      <c r="C3290" s="80"/>
      <c r="D3290" s="81"/>
      <c r="E3290" s="81"/>
    </row>
    <row r="3291" spans="3:5">
      <c r="C3291" s="80"/>
      <c r="D3291" s="81"/>
      <c r="E3291" s="81"/>
    </row>
    <row r="3292" spans="3:5">
      <c r="C3292" s="80"/>
      <c r="D3292" s="81"/>
      <c r="E3292" s="81"/>
    </row>
    <row r="3293" spans="3:5">
      <c r="C3293" s="80"/>
      <c r="D3293" s="81"/>
      <c r="E3293" s="81"/>
    </row>
    <row r="3294" spans="3:5">
      <c r="C3294" s="80"/>
      <c r="D3294" s="81"/>
      <c r="E3294" s="81"/>
    </row>
    <row r="3295" spans="3:5">
      <c r="C3295" s="80"/>
      <c r="D3295" s="81"/>
      <c r="E3295" s="81"/>
    </row>
    <row r="3296" spans="3:5">
      <c r="C3296" s="80"/>
      <c r="D3296" s="81"/>
      <c r="E3296" s="81"/>
    </row>
    <row r="3297" spans="3:5">
      <c r="C3297" s="80"/>
      <c r="D3297" s="81"/>
      <c r="E3297" s="81"/>
    </row>
    <row r="3298" spans="3:5">
      <c r="C3298" s="80"/>
      <c r="D3298" s="81"/>
      <c r="E3298" s="81"/>
    </row>
    <row r="3299" spans="3:5">
      <c r="C3299" s="80"/>
      <c r="D3299" s="81"/>
      <c r="E3299" s="81"/>
    </row>
    <row r="3300" spans="3:5">
      <c r="C3300" s="80"/>
      <c r="D3300" s="81"/>
      <c r="E3300" s="81"/>
    </row>
    <row r="3301" spans="3:5">
      <c r="C3301" s="80"/>
      <c r="D3301" s="81"/>
      <c r="E3301" s="81"/>
    </row>
    <row r="3302" spans="3:5">
      <c r="C3302" s="80"/>
      <c r="D3302" s="81"/>
      <c r="E3302" s="81"/>
    </row>
    <row r="3303" spans="3:5">
      <c r="C3303" s="80"/>
      <c r="D3303" s="81"/>
      <c r="E3303" s="81"/>
    </row>
    <row r="3304" spans="3:5">
      <c r="C3304" s="80"/>
      <c r="D3304" s="81"/>
      <c r="E3304" s="81"/>
    </row>
    <row r="3305" spans="3:5">
      <c r="C3305" s="80"/>
      <c r="D3305" s="81"/>
      <c r="E3305" s="81"/>
    </row>
    <row r="3306" spans="3:5">
      <c r="C3306" s="80"/>
      <c r="D3306" s="81"/>
      <c r="E3306" s="81"/>
    </row>
    <row r="3307" spans="3:5">
      <c r="C3307" s="80"/>
      <c r="D3307" s="81"/>
      <c r="E3307" s="81"/>
    </row>
    <row r="3308" spans="3:5">
      <c r="C3308" s="80"/>
      <c r="D3308" s="81"/>
      <c r="E3308" s="81"/>
    </row>
    <row r="3309" spans="3:5">
      <c r="C3309" s="80"/>
      <c r="D3309" s="81"/>
      <c r="E3309" s="81"/>
    </row>
    <row r="3310" spans="3:5">
      <c r="C3310" s="80"/>
      <c r="D3310" s="81"/>
      <c r="E3310" s="81"/>
    </row>
    <row r="3311" spans="3:5">
      <c r="C3311" s="80"/>
      <c r="D3311" s="81"/>
      <c r="E3311" s="81"/>
    </row>
    <row r="3312" spans="3:5">
      <c r="C3312" s="80"/>
      <c r="D3312" s="81"/>
      <c r="E3312" s="81"/>
    </row>
    <row r="3313" spans="3:5">
      <c r="C3313" s="80"/>
      <c r="D3313" s="81"/>
      <c r="E3313" s="81"/>
    </row>
    <row r="3314" spans="3:5">
      <c r="C3314" s="80"/>
      <c r="D3314" s="81"/>
      <c r="E3314" s="81"/>
    </row>
    <row r="3315" spans="3:5">
      <c r="C3315" s="80"/>
      <c r="D3315" s="81"/>
      <c r="E3315" s="81"/>
    </row>
    <row r="3316" spans="3:5">
      <c r="C3316" s="80"/>
      <c r="D3316" s="81"/>
      <c r="E3316" s="81"/>
    </row>
    <row r="3317" spans="3:5">
      <c r="C3317" s="80"/>
      <c r="D3317" s="81"/>
      <c r="E3317" s="81"/>
    </row>
    <row r="3318" spans="3:5">
      <c r="C3318" s="80"/>
      <c r="D3318" s="81"/>
      <c r="E3318" s="81"/>
    </row>
    <row r="3319" spans="3:5">
      <c r="C3319" s="80"/>
      <c r="D3319" s="81"/>
      <c r="E3319" s="81"/>
    </row>
    <row r="3320" spans="3:5">
      <c r="C3320" s="80"/>
      <c r="D3320" s="81"/>
      <c r="E3320" s="81"/>
    </row>
    <row r="3321" spans="3:5">
      <c r="C3321" s="80"/>
      <c r="D3321" s="81"/>
      <c r="E3321" s="81"/>
    </row>
    <row r="3322" spans="3:5">
      <c r="C3322" s="80"/>
      <c r="D3322" s="81"/>
      <c r="E3322" s="81"/>
    </row>
    <row r="3323" spans="3:5">
      <c r="C3323" s="80"/>
      <c r="D3323" s="81"/>
      <c r="E3323" s="81"/>
    </row>
    <row r="3324" spans="3:5">
      <c r="C3324" s="80"/>
      <c r="D3324" s="81"/>
      <c r="E3324" s="81"/>
    </row>
    <row r="3325" spans="3:5">
      <c r="C3325" s="80"/>
      <c r="D3325" s="81"/>
      <c r="E3325" s="81"/>
    </row>
    <row r="3326" spans="3:5">
      <c r="C3326" s="80"/>
      <c r="D3326" s="81"/>
      <c r="E3326" s="81"/>
    </row>
    <row r="3327" spans="3:5">
      <c r="C3327" s="80"/>
      <c r="D3327" s="81"/>
      <c r="E3327" s="81"/>
    </row>
    <row r="3328" spans="3:5">
      <c r="C3328" s="80"/>
      <c r="D3328" s="81"/>
      <c r="E3328" s="81"/>
    </row>
    <row r="3329" spans="3:5">
      <c r="C3329" s="80"/>
      <c r="D3329" s="81"/>
      <c r="E3329" s="81"/>
    </row>
    <row r="3330" spans="3:5">
      <c r="C3330" s="80"/>
      <c r="D3330" s="81"/>
      <c r="E3330" s="81"/>
    </row>
    <row r="3331" spans="3:5">
      <c r="C3331" s="80"/>
      <c r="D3331" s="81"/>
      <c r="E3331" s="81"/>
    </row>
    <row r="3332" spans="3:5">
      <c r="C3332" s="80"/>
      <c r="D3332" s="81"/>
      <c r="E3332" s="81"/>
    </row>
    <row r="3333" spans="3:5">
      <c r="C3333" s="80"/>
      <c r="D3333" s="81"/>
      <c r="E3333" s="81"/>
    </row>
    <row r="3334" spans="3:5">
      <c r="C3334" s="80"/>
      <c r="D3334" s="81"/>
      <c r="E3334" s="81"/>
    </row>
    <row r="3335" spans="3:5">
      <c r="C3335" s="80"/>
      <c r="D3335" s="81"/>
      <c r="E3335" s="81"/>
    </row>
    <row r="3336" spans="3:5">
      <c r="C3336" s="80"/>
      <c r="D3336" s="81"/>
      <c r="E3336" s="81"/>
    </row>
    <row r="3337" spans="3:5">
      <c r="C3337" s="80"/>
      <c r="D3337" s="81"/>
      <c r="E3337" s="81"/>
    </row>
    <row r="3338" spans="3:5">
      <c r="C3338" s="80"/>
      <c r="D3338" s="81"/>
      <c r="E3338" s="81"/>
    </row>
    <row r="3339" spans="3:5">
      <c r="C3339" s="80"/>
      <c r="D3339" s="81"/>
      <c r="E3339" s="81"/>
    </row>
    <row r="3340" spans="3:5">
      <c r="C3340" s="80"/>
      <c r="D3340" s="81"/>
      <c r="E3340" s="81"/>
    </row>
    <row r="3341" spans="3:5">
      <c r="C3341" s="80"/>
      <c r="D3341" s="81"/>
      <c r="E3341" s="81"/>
    </row>
    <row r="3342" spans="3:5">
      <c r="C3342" s="80"/>
      <c r="D3342" s="81"/>
      <c r="E3342" s="81"/>
    </row>
    <row r="3343" spans="3:5">
      <c r="C3343" s="80"/>
      <c r="D3343" s="81"/>
      <c r="E3343" s="81"/>
    </row>
    <row r="3344" spans="3:5">
      <c r="C3344" s="80"/>
      <c r="D3344" s="81"/>
      <c r="E3344" s="81"/>
    </row>
    <row r="3345" spans="3:5">
      <c r="C3345" s="80"/>
      <c r="D3345" s="81"/>
      <c r="E3345" s="81"/>
    </row>
    <row r="3346" spans="3:5">
      <c r="C3346" s="80"/>
      <c r="D3346" s="81"/>
      <c r="E3346" s="81"/>
    </row>
    <row r="3347" spans="3:5">
      <c r="C3347" s="80"/>
      <c r="D3347" s="81"/>
      <c r="E3347" s="81"/>
    </row>
    <row r="3348" spans="3:5">
      <c r="C3348" s="80"/>
      <c r="D3348" s="81"/>
      <c r="E3348" s="81"/>
    </row>
    <row r="3349" spans="3:5">
      <c r="C3349" s="80"/>
      <c r="D3349" s="81"/>
      <c r="E3349" s="81"/>
    </row>
    <row r="3350" spans="3:5">
      <c r="C3350" s="80"/>
      <c r="D3350" s="81"/>
      <c r="E3350" s="81"/>
    </row>
    <row r="3351" spans="3:5">
      <c r="C3351" s="80"/>
      <c r="D3351" s="81"/>
      <c r="E3351" s="81"/>
    </row>
    <row r="3352" spans="3:5">
      <c r="C3352" s="80"/>
      <c r="D3352" s="81"/>
      <c r="E3352" s="81"/>
    </row>
    <row r="3353" spans="3:5">
      <c r="C3353" s="80"/>
      <c r="D3353" s="81"/>
      <c r="E3353" s="81"/>
    </row>
    <row r="3354" spans="3:5">
      <c r="C3354" s="80"/>
      <c r="D3354" s="81"/>
      <c r="E3354" s="81"/>
    </row>
    <row r="3355" spans="3:5">
      <c r="C3355" s="80"/>
      <c r="D3355" s="81"/>
      <c r="E3355" s="81"/>
    </row>
    <row r="3356" spans="3:5">
      <c r="C3356" s="80"/>
      <c r="D3356" s="81"/>
      <c r="E3356" s="81"/>
    </row>
    <row r="3357" spans="3:5">
      <c r="C3357" s="80"/>
      <c r="D3357" s="81"/>
      <c r="E3357" s="81"/>
    </row>
    <row r="3358" spans="3:5">
      <c r="C3358" s="80"/>
      <c r="D3358" s="81"/>
      <c r="E3358" s="81"/>
    </row>
    <row r="3359" spans="3:5">
      <c r="C3359" s="80"/>
      <c r="D3359" s="81"/>
      <c r="E3359" s="81"/>
    </row>
    <row r="3360" spans="3:5">
      <c r="C3360" s="80"/>
      <c r="D3360" s="81"/>
      <c r="E3360" s="81"/>
    </row>
    <row r="3361" spans="3:5">
      <c r="C3361" s="80"/>
      <c r="D3361" s="81"/>
      <c r="E3361" s="81"/>
    </row>
    <row r="3362" spans="3:5">
      <c r="C3362" s="80"/>
      <c r="D3362" s="81"/>
      <c r="E3362" s="81"/>
    </row>
    <row r="3363" spans="3:5">
      <c r="C3363" s="80"/>
      <c r="D3363" s="81"/>
      <c r="E3363" s="81"/>
    </row>
    <row r="3364" spans="3:5">
      <c r="C3364" s="80"/>
      <c r="D3364" s="81"/>
      <c r="E3364" s="81"/>
    </row>
    <row r="3365" spans="3:5">
      <c r="C3365" s="80"/>
      <c r="D3365" s="81"/>
      <c r="E3365" s="81"/>
    </row>
    <row r="3366" spans="3:5">
      <c r="C3366" s="80"/>
      <c r="D3366" s="81"/>
      <c r="E3366" s="81"/>
    </row>
    <row r="3367" spans="3:5">
      <c r="C3367" s="80"/>
      <c r="D3367" s="81"/>
      <c r="E3367" s="81"/>
    </row>
    <row r="3368" spans="3:5">
      <c r="C3368" s="80"/>
      <c r="D3368" s="81"/>
      <c r="E3368" s="81"/>
    </row>
    <row r="3369" spans="3:5">
      <c r="C3369" s="80"/>
      <c r="D3369" s="81"/>
      <c r="E3369" s="81"/>
    </row>
    <row r="3370" spans="3:5">
      <c r="C3370" s="80"/>
      <c r="D3370" s="81"/>
      <c r="E3370" s="81"/>
    </row>
    <row r="3371" spans="3:5">
      <c r="C3371" s="80"/>
      <c r="D3371" s="81"/>
      <c r="E3371" s="81"/>
    </row>
    <row r="3372" spans="3:5">
      <c r="C3372" s="80"/>
      <c r="D3372" s="81"/>
      <c r="E3372" s="81"/>
    </row>
    <row r="3373" spans="3:5">
      <c r="C3373" s="80"/>
      <c r="D3373" s="81"/>
      <c r="E3373" s="81"/>
    </row>
    <row r="3374" spans="3:5">
      <c r="C3374" s="80"/>
      <c r="D3374" s="81"/>
      <c r="E3374" s="81"/>
    </row>
    <row r="3375" spans="3:5">
      <c r="C3375" s="80"/>
      <c r="D3375" s="81"/>
      <c r="E3375" s="81"/>
    </row>
    <row r="3376" spans="3:5">
      <c r="C3376" s="80"/>
      <c r="D3376" s="81"/>
      <c r="E3376" s="81"/>
    </row>
    <row r="3377" spans="3:5">
      <c r="C3377" s="80"/>
      <c r="D3377" s="81"/>
      <c r="E3377" s="81"/>
    </row>
    <row r="3378" spans="3:5">
      <c r="C3378" s="80"/>
      <c r="D3378" s="81"/>
      <c r="E3378" s="81"/>
    </row>
    <row r="3379" spans="3:5">
      <c r="C3379" s="80"/>
      <c r="D3379" s="81"/>
      <c r="E3379" s="81"/>
    </row>
    <row r="3380" spans="3:5">
      <c r="C3380" s="80"/>
      <c r="D3380" s="81"/>
      <c r="E3380" s="81"/>
    </row>
    <row r="3381" spans="3:5">
      <c r="C3381" s="80"/>
      <c r="D3381" s="81"/>
      <c r="E3381" s="81"/>
    </row>
    <row r="3382" spans="3:5">
      <c r="C3382" s="80"/>
      <c r="D3382" s="81"/>
      <c r="E3382" s="81"/>
    </row>
    <row r="3383" spans="3:5">
      <c r="C3383" s="80"/>
      <c r="D3383" s="81"/>
      <c r="E3383" s="81"/>
    </row>
    <row r="3384" spans="3:5">
      <c r="C3384" s="80"/>
      <c r="D3384" s="81"/>
      <c r="E3384" s="81"/>
    </row>
    <row r="3385" spans="3:5">
      <c r="C3385" s="80"/>
      <c r="D3385" s="81"/>
      <c r="E3385" s="81"/>
    </row>
    <row r="3386" spans="3:5">
      <c r="C3386" s="80"/>
      <c r="D3386" s="81"/>
      <c r="E3386" s="81"/>
    </row>
    <row r="3387" spans="3:5">
      <c r="C3387" s="80"/>
      <c r="D3387" s="81"/>
      <c r="E3387" s="81"/>
    </row>
    <row r="3388" spans="3:5">
      <c r="C3388" s="80"/>
      <c r="D3388" s="81"/>
      <c r="E3388" s="81"/>
    </row>
    <row r="3389" spans="3:5">
      <c r="C3389" s="80"/>
      <c r="D3389" s="81"/>
      <c r="E3389" s="81"/>
    </row>
    <row r="3390" spans="3:5">
      <c r="C3390" s="80"/>
      <c r="D3390" s="81"/>
      <c r="E3390" s="81"/>
    </row>
    <row r="3391" spans="3:5">
      <c r="C3391" s="80"/>
      <c r="D3391" s="81"/>
      <c r="E3391" s="81"/>
    </row>
    <row r="3392" spans="3:5">
      <c r="C3392" s="80"/>
      <c r="D3392" s="81"/>
      <c r="E3392" s="81"/>
    </row>
    <row r="3393" spans="3:5">
      <c r="C3393" s="80"/>
      <c r="D3393" s="81"/>
      <c r="E3393" s="81"/>
    </row>
    <row r="3394" spans="3:5">
      <c r="C3394" s="80"/>
      <c r="D3394" s="81"/>
      <c r="E3394" s="81"/>
    </row>
    <row r="3395" spans="3:5">
      <c r="C3395" s="80"/>
      <c r="D3395" s="81"/>
      <c r="E3395" s="81"/>
    </row>
    <row r="3396" spans="3:5">
      <c r="C3396" s="80"/>
      <c r="D3396" s="81"/>
      <c r="E3396" s="81"/>
    </row>
    <row r="3397" spans="3:5">
      <c r="C3397" s="80"/>
      <c r="D3397" s="81"/>
      <c r="E3397" s="81"/>
    </row>
    <row r="3398" spans="3:5">
      <c r="C3398" s="80"/>
      <c r="D3398" s="81"/>
      <c r="E3398" s="81"/>
    </row>
    <row r="3399" spans="3:5">
      <c r="C3399" s="80"/>
      <c r="D3399" s="81"/>
      <c r="E3399" s="81"/>
    </row>
    <row r="3400" spans="3:5">
      <c r="C3400" s="80"/>
      <c r="D3400" s="81"/>
      <c r="E3400" s="81"/>
    </row>
    <row r="3401" spans="3:5">
      <c r="C3401" s="80"/>
      <c r="D3401" s="81"/>
      <c r="E3401" s="81"/>
    </row>
    <row r="3402" spans="3:5">
      <c r="C3402" s="80"/>
      <c r="D3402" s="81"/>
      <c r="E3402" s="81"/>
    </row>
    <row r="3403" spans="3:5">
      <c r="C3403" s="80"/>
      <c r="D3403" s="81"/>
      <c r="E3403" s="81"/>
    </row>
    <row r="3404" spans="3:5">
      <c r="C3404" s="80"/>
      <c r="D3404" s="81"/>
      <c r="E3404" s="81"/>
    </row>
    <row r="3405" spans="3:5">
      <c r="C3405" s="80"/>
      <c r="D3405" s="81"/>
      <c r="E3405" s="81"/>
    </row>
    <row r="3406" spans="3:5">
      <c r="C3406" s="80"/>
      <c r="D3406" s="81"/>
      <c r="E3406" s="81"/>
    </row>
    <row r="3407" spans="3:5">
      <c r="C3407" s="80"/>
      <c r="D3407" s="81"/>
      <c r="E3407" s="81"/>
    </row>
    <row r="3408" spans="3:5">
      <c r="C3408" s="80"/>
      <c r="D3408" s="81"/>
      <c r="E3408" s="81"/>
    </row>
    <row r="3409" spans="3:5">
      <c r="C3409" s="80"/>
      <c r="D3409" s="81"/>
      <c r="E3409" s="81"/>
    </row>
    <row r="3410" spans="3:5">
      <c r="C3410" s="80"/>
      <c r="D3410" s="81"/>
      <c r="E3410" s="81"/>
    </row>
    <row r="3411" spans="3:5">
      <c r="C3411" s="80"/>
      <c r="D3411" s="81"/>
      <c r="E3411" s="81"/>
    </row>
    <row r="3412" spans="3:5">
      <c r="C3412" s="80"/>
      <c r="D3412" s="81"/>
      <c r="E3412" s="81"/>
    </row>
    <row r="3413" spans="3:5">
      <c r="C3413" s="80"/>
      <c r="D3413" s="81"/>
      <c r="E3413" s="81"/>
    </row>
    <row r="3414" spans="3:5">
      <c r="C3414" s="80"/>
      <c r="D3414" s="81"/>
      <c r="E3414" s="81"/>
    </row>
    <row r="3415" spans="3:5">
      <c r="C3415" s="80"/>
      <c r="D3415" s="81"/>
      <c r="E3415" s="81"/>
    </row>
    <row r="3416" spans="3:5">
      <c r="C3416" s="80"/>
      <c r="D3416" s="81"/>
      <c r="E3416" s="81"/>
    </row>
    <row r="3417" spans="3:5">
      <c r="C3417" s="80"/>
      <c r="D3417" s="81"/>
      <c r="E3417" s="81"/>
    </row>
    <row r="3418" spans="3:5">
      <c r="C3418" s="80"/>
      <c r="D3418" s="81"/>
      <c r="E3418" s="81"/>
    </row>
    <row r="3419" spans="3:5">
      <c r="C3419" s="80"/>
      <c r="D3419" s="81"/>
      <c r="E3419" s="81"/>
    </row>
    <row r="3420" spans="3:5">
      <c r="C3420" s="80"/>
      <c r="D3420" s="81"/>
      <c r="E3420" s="81"/>
    </row>
    <row r="3421" spans="3:5">
      <c r="C3421" s="80"/>
      <c r="D3421" s="81"/>
      <c r="E3421" s="81"/>
    </row>
    <row r="3422" spans="3:5">
      <c r="C3422" s="80"/>
      <c r="D3422" s="81"/>
      <c r="E3422" s="81"/>
    </row>
    <row r="3423" spans="3:5">
      <c r="C3423" s="80"/>
      <c r="D3423" s="81"/>
      <c r="E3423" s="81"/>
    </row>
    <row r="3424" spans="3:5">
      <c r="C3424" s="80"/>
      <c r="D3424" s="81"/>
      <c r="E3424" s="81"/>
    </row>
    <row r="3425" spans="3:5">
      <c r="C3425" s="80"/>
      <c r="D3425" s="81"/>
      <c r="E3425" s="81"/>
    </row>
    <row r="3426" spans="3:5">
      <c r="C3426" s="80"/>
      <c r="D3426" s="81"/>
      <c r="E3426" s="81"/>
    </row>
    <row r="3427" spans="3:5">
      <c r="C3427" s="80"/>
      <c r="D3427" s="81"/>
      <c r="E3427" s="81"/>
    </row>
    <row r="3428" spans="3:5">
      <c r="C3428" s="80"/>
      <c r="D3428" s="81"/>
      <c r="E3428" s="81"/>
    </row>
    <row r="3429" spans="3:5">
      <c r="C3429" s="80"/>
      <c r="D3429" s="81"/>
      <c r="E3429" s="81"/>
    </row>
    <row r="3430" spans="3:5">
      <c r="C3430" s="80"/>
      <c r="D3430" s="81"/>
      <c r="E3430" s="81"/>
    </row>
    <row r="3431" spans="3:5">
      <c r="C3431" s="80"/>
      <c r="D3431" s="81"/>
      <c r="E3431" s="81"/>
    </row>
    <row r="3432" spans="3:5">
      <c r="C3432" s="80"/>
      <c r="D3432" s="81"/>
      <c r="E3432" s="81"/>
    </row>
    <row r="3433" spans="3:5">
      <c r="C3433" s="80"/>
      <c r="D3433" s="81"/>
      <c r="E3433" s="81"/>
    </row>
    <row r="3434" spans="3:5">
      <c r="C3434" s="80"/>
      <c r="D3434" s="81"/>
      <c r="E3434" s="81"/>
    </row>
    <row r="3435" spans="3:5">
      <c r="C3435" s="80"/>
      <c r="D3435" s="81"/>
      <c r="E3435" s="81"/>
    </row>
    <row r="3436" spans="3:5">
      <c r="C3436" s="80"/>
      <c r="D3436" s="81"/>
      <c r="E3436" s="81"/>
    </row>
    <row r="3437" spans="3:5">
      <c r="C3437" s="80"/>
      <c r="D3437" s="81"/>
      <c r="E3437" s="81"/>
    </row>
    <row r="3438" spans="3:5">
      <c r="C3438" s="80"/>
      <c r="D3438" s="81"/>
      <c r="E3438" s="81"/>
    </row>
    <row r="3439" spans="3:5">
      <c r="C3439" s="80"/>
      <c r="D3439" s="81"/>
      <c r="E3439" s="81"/>
    </row>
    <row r="3440" spans="3:5">
      <c r="C3440" s="80"/>
      <c r="D3440" s="81"/>
      <c r="E3440" s="81"/>
    </row>
    <row r="3441" spans="3:5">
      <c r="C3441" s="80"/>
      <c r="D3441" s="81"/>
      <c r="E3441" s="81"/>
    </row>
    <row r="3442" spans="3:5">
      <c r="C3442" s="80"/>
      <c r="D3442" s="81"/>
      <c r="E3442" s="81"/>
    </row>
    <row r="3443" spans="3:5">
      <c r="C3443" s="80"/>
      <c r="D3443" s="81"/>
      <c r="E3443" s="81"/>
    </row>
    <row r="3444" spans="3:5">
      <c r="C3444" s="80"/>
      <c r="D3444" s="81"/>
      <c r="E3444" s="81"/>
    </row>
    <row r="3445" spans="3:5">
      <c r="C3445" s="80"/>
      <c r="D3445" s="81"/>
      <c r="E3445" s="81"/>
    </row>
    <row r="3446" spans="3:5">
      <c r="C3446" s="80"/>
      <c r="D3446" s="81"/>
      <c r="E3446" s="81"/>
    </row>
    <row r="3447" spans="3:5">
      <c r="C3447" s="80"/>
      <c r="D3447" s="81"/>
      <c r="E3447" s="81"/>
    </row>
    <row r="3448" spans="3:5">
      <c r="C3448" s="80"/>
      <c r="D3448" s="81"/>
      <c r="E3448" s="81"/>
    </row>
    <row r="3449" spans="3:5">
      <c r="C3449" s="80"/>
      <c r="D3449" s="81"/>
      <c r="E3449" s="81"/>
    </row>
    <row r="3450" spans="3:5">
      <c r="C3450" s="80"/>
      <c r="D3450" s="81"/>
      <c r="E3450" s="81"/>
    </row>
    <row r="3451" spans="3:5">
      <c r="C3451" s="80"/>
      <c r="D3451" s="81"/>
      <c r="E3451" s="81"/>
    </row>
    <row r="3452" spans="3:5">
      <c r="C3452" s="80"/>
      <c r="D3452" s="81"/>
      <c r="E3452" s="81"/>
    </row>
    <row r="3453" spans="3:5">
      <c r="C3453" s="80"/>
      <c r="D3453" s="81"/>
      <c r="E3453" s="81"/>
    </row>
    <row r="3454" spans="3:5">
      <c r="C3454" s="80"/>
      <c r="D3454" s="81"/>
      <c r="E3454" s="81"/>
    </row>
    <row r="3455" spans="3:5">
      <c r="C3455" s="80"/>
      <c r="D3455" s="81"/>
      <c r="E3455" s="81"/>
    </row>
    <row r="3456" spans="3:5">
      <c r="C3456" s="80"/>
      <c r="D3456" s="81"/>
      <c r="E3456" s="81"/>
    </row>
    <row r="3457" spans="3:5">
      <c r="C3457" s="80"/>
      <c r="D3457" s="81"/>
      <c r="E3457" s="81"/>
    </row>
    <row r="3458" spans="3:5">
      <c r="C3458" s="80"/>
      <c r="D3458" s="81"/>
      <c r="E3458" s="81"/>
    </row>
    <row r="3459" spans="3:5">
      <c r="C3459" s="80"/>
      <c r="D3459" s="81"/>
      <c r="E3459" s="81"/>
    </row>
    <row r="3460" spans="3:5">
      <c r="C3460" s="80"/>
      <c r="D3460" s="81"/>
      <c r="E3460" s="81"/>
    </row>
    <row r="3461" spans="3:5">
      <c r="C3461" s="80"/>
      <c r="D3461" s="81"/>
      <c r="E3461" s="81"/>
    </row>
    <row r="3462" spans="3:5">
      <c r="C3462" s="80"/>
      <c r="D3462" s="81"/>
      <c r="E3462" s="81"/>
    </row>
    <row r="3463" spans="3:5">
      <c r="C3463" s="80"/>
      <c r="D3463" s="81"/>
      <c r="E3463" s="81"/>
    </row>
    <row r="3464" spans="3:5">
      <c r="C3464" s="80"/>
      <c r="D3464" s="81"/>
      <c r="E3464" s="81"/>
    </row>
    <row r="3465" spans="3:5">
      <c r="C3465" s="80"/>
      <c r="D3465" s="81"/>
      <c r="E3465" s="81"/>
    </row>
    <row r="3466" spans="3:5">
      <c r="C3466" s="80"/>
      <c r="D3466" s="81"/>
      <c r="E3466" s="81"/>
    </row>
    <row r="3467" spans="3:5">
      <c r="C3467" s="80"/>
      <c r="D3467" s="81"/>
      <c r="E3467" s="81"/>
    </row>
    <row r="3468" spans="3:5">
      <c r="C3468" s="80"/>
      <c r="D3468" s="81"/>
      <c r="E3468" s="81"/>
    </row>
    <row r="3469" spans="3:5">
      <c r="C3469" s="80"/>
      <c r="D3469" s="81"/>
      <c r="E3469" s="81"/>
    </row>
    <row r="3470" spans="3:5">
      <c r="C3470" s="80"/>
      <c r="D3470" s="81"/>
      <c r="E3470" s="81"/>
    </row>
    <row r="3471" spans="3:5">
      <c r="C3471" s="80"/>
      <c r="D3471" s="81"/>
      <c r="E3471" s="81"/>
    </row>
    <row r="3472" spans="3:5">
      <c r="C3472" s="80"/>
      <c r="D3472" s="81"/>
      <c r="E3472" s="81"/>
    </row>
    <row r="3473" spans="3:5">
      <c r="C3473" s="80"/>
      <c r="D3473" s="81"/>
      <c r="E3473" s="81"/>
    </row>
    <row r="3474" spans="3:5">
      <c r="C3474" s="80"/>
      <c r="D3474" s="81"/>
      <c r="E3474" s="81"/>
    </row>
    <row r="3475" spans="3:5">
      <c r="C3475" s="80"/>
      <c r="D3475" s="81"/>
      <c r="E3475" s="81"/>
    </row>
    <row r="3476" spans="3:5">
      <c r="C3476" s="80"/>
      <c r="D3476" s="81"/>
      <c r="E3476" s="81"/>
    </row>
    <row r="3477" spans="3:5">
      <c r="C3477" s="80"/>
      <c r="D3477" s="81"/>
      <c r="E3477" s="81"/>
    </row>
    <row r="3478" spans="3:5">
      <c r="C3478" s="80"/>
      <c r="D3478" s="81"/>
      <c r="E3478" s="81"/>
    </row>
    <row r="3479" spans="3:5">
      <c r="C3479" s="80"/>
      <c r="D3479" s="81"/>
      <c r="E3479" s="81"/>
    </row>
    <row r="3480" spans="3:5">
      <c r="C3480" s="80"/>
      <c r="D3480" s="81"/>
      <c r="E3480" s="81"/>
    </row>
    <row r="3481" spans="3:5">
      <c r="C3481" s="80"/>
      <c r="D3481" s="81"/>
      <c r="E3481" s="81"/>
    </row>
    <row r="3482" spans="3:5">
      <c r="C3482" s="80"/>
      <c r="D3482" s="81"/>
      <c r="E3482" s="81"/>
    </row>
    <row r="3483" spans="3:5">
      <c r="C3483" s="80"/>
      <c r="D3483" s="81"/>
      <c r="E3483" s="81"/>
    </row>
    <row r="3484" spans="3:5">
      <c r="C3484" s="80"/>
      <c r="D3484" s="81"/>
      <c r="E3484" s="81"/>
    </row>
    <row r="3485" spans="3:5">
      <c r="C3485" s="80"/>
      <c r="D3485" s="81"/>
      <c r="E3485" s="81"/>
    </row>
    <row r="3486" spans="3:5">
      <c r="C3486" s="80"/>
      <c r="D3486" s="81"/>
      <c r="E3486" s="81"/>
    </row>
    <row r="3487" spans="3:5">
      <c r="C3487" s="80"/>
      <c r="D3487" s="81"/>
      <c r="E3487" s="81"/>
    </row>
    <row r="3488" spans="3:5">
      <c r="C3488" s="80"/>
      <c r="D3488" s="81"/>
      <c r="E3488" s="81"/>
    </row>
    <row r="3489" spans="3:5">
      <c r="C3489" s="80"/>
      <c r="D3489" s="81"/>
      <c r="E3489" s="81"/>
    </row>
    <row r="3490" spans="3:5">
      <c r="C3490" s="80"/>
      <c r="D3490" s="81"/>
      <c r="E3490" s="81"/>
    </row>
    <row r="3491" spans="3:5">
      <c r="C3491" s="80"/>
      <c r="D3491" s="81"/>
      <c r="E3491" s="81"/>
    </row>
    <row r="3492" spans="3:5">
      <c r="C3492" s="80"/>
      <c r="D3492" s="81"/>
      <c r="E3492" s="81"/>
    </row>
    <row r="3493" spans="3:5">
      <c r="C3493" s="80"/>
      <c r="D3493" s="81"/>
      <c r="E3493" s="81"/>
    </row>
    <row r="3494" spans="3:5">
      <c r="C3494" s="80"/>
      <c r="D3494" s="81"/>
      <c r="E3494" s="81"/>
    </row>
    <row r="3495" spans="3:5">
      <c r="C3495" s="80"/>
      <c r="D3495" s="81"/>
      <c r="E3495" s="81"/>
    </row>
    <row r="3496" spans="3:5">
      <c r="C3496" s="80"/>
      <c r="D3496" s="81"/>
      <c r="E3496" s="81"/>
    </row>
    <row r="3497" spans="3:5">
      <c r="C3497" s="80"/>
      <c r="D3497" s="81"/>
      <c r="E3497" s="81"/>
    </row>
    <row r="3498" spans="3:5">
      <c r="C3498" s="80"/>
      <c r="D3498" s="81"/>
      <c r="E3498" s="81"/>
    </row>
    <row r="3499" spans="3:5">
      <c r="C3499" s="80"/>
      <c r="D3499" s="81"/>
      <c r="E3499" s="81"/>
    </row>
    <row r="3500" spans="3:5">
      <c r="C3500" s="80"/>
      <c r="D3500" s="81"/>
      <c r="E3500" s="81"/>
    </row>
    <row r="3501" spans="3:5">
      <c r="C3501" s="80"/>
      <c r="D3501" s="81"/>
      <c r="E3501" s="81"/>
    </row>
    <row r="3502" spans="3:5">
      <c r="C3502" s="80"/>
      <c r="D3502" s="81"/>
      <c r="E3502" s="81"/>
    </row>
    <row r="3503" spans="3:5">
      <c r="C3503" s="80"/>
      <c r="D3503" s="81"/>
      <c r="E3503" s="81"/>
    </row>
    <row r="3504" spans="3:5">
      <c r="C3504" s="80"/>
      <c r="D3504" s="81"/>
      <c r="E3504" s="81"/>
    </row>
    <row r="3505" spans="3:5">
      <c r="C3505" s="80"/>
      <c r="D3505" s="81"/>
      <c r="E3505" s="81"/>
    </row>
    <row r="3506" spans="3:5">
      <c r="C3506" s="80"/>
      <c r="D3506" s="81"/>
      <c r="E3506" s="81"/>
    </row>
    <row r="3507" spans="3:5">
      <c r="C3507" s="80"/>
      <c r="D3507" s="81"/>
      <c r="E3507" s="81"/>
    </row>
    <row r="3508" spans="3:5">
      <c r="C3508" s="80"/>
      <c r="D3508" s="81"/>
      <c r="E3508" s="81"/>
    </row>
    <row r="3509" spans="3:5">
      <c r="C3509" s="80"/>
      <c r="D3509" s="81"/>
      <c r="E3509" s="81"/>
    </row>
    <row r="3510" spans="3:5">
      <c r="C3510" s="80"/>
      <c r="D3510" s="81"/>
      <c r="E3510" s="81"/>
    </row>
    <row r="3511" spans="3:5">
      <c r="C3511" s="80"/>
      <c r="D3511" s="81"/>
      <c r="E3511" s="81"/>
    </row>
    <row r="3512" spans="3:5">
      <c r="C3512" s="80"/>
      <c r="D3512" s="81"/>
      <c r="E3512" s="81"/>
    </row>
    <row r="3513" spans="3:5">
      <c r="C3513" s="80"/>
      <c r="D3513" s="81"/>
      <c r="E3513" s="81"/>
    </row>
    <row r="3514" spans="3:5">
      <c r="C3514" s="80"/>
      <c r="D3514" s="81"/>
      <c r="E3514" s="81"/>
    </row>
    <row r="3515" spans="3:5">
      <c r="C3515" s="80"/>
      <c r="D3515" s="81"/>
      <c r="E3515" s="81"/>
    </row>
    <row r="3516" spans="3:5">
      <c r="C3516" s="80"/>
      <c r="D3516" s="81"/>
      <c r="E3516" s="81"/>
    </row>
    <row r="3517" spans="3:5">
      <c r="C3517" s="80"/>
      <c r="D3517" s="81"/>
      <c r="E3517" s="81"/>
    </row>
    <row r="3518" spans="3:5">
      <c r="C3518" s="80"/>
      <c r="D3518" s="81"/>
      <c r="E3518" s="81"/>
    </row>
    <row r="3519" spans="3:5">
      <c r="C3519" s="80"/>
      <c r="D3519" s="81"/>
      <c r="E3519" s="81"/>
    </row>
    <row r="3520" spans="3:5">
      <c r="C3520" s="80"/>
      <c r="D3520" s="81"/>
      <c r="E3520" s="81"/>
    </row>
    <row r="3521" spans="3:5">
      <c r="C3521" s="80"/>
      <c r="D3521" s="81"/>
      <c r="E3521" s="81"/>
    </row>
    <row r="3522" spans="3:5">
      <c r="C3522" s="80"/>
      <c r="D3522" s="81"/>
      <c r="E3522" s="81"/>
    </row>
    <row r="3523" spans="3:5">
      <c r="C3523" s="80"/>
      <c r="D3523" s="81"/>
      <c r="E3523" s="81"/>
    </row>
    <row r="3524" spans="3:5">
      <c r="C3524" s="80"/>
      <c r="D3524" s="81"/>
      <c r="E3524" s="81"/>
    </row>
    <row r="3525" spans="3:5">
      <c r="C3525" s="80"/>
      <c r="D3525" s="81"/>
      <c r="E3525" s="81"/>
    </row>
    <row r="3526" spans="3:5">
      <c r="C3526" s="80"/>
      <c r="D3526" s="81"/>
      <c r="E3526" s="81"/>
    </row>
    <row r="3527" spans="3:5">
      <c r="C3527" s="80"/>
      <c r="D3527" s="81"/>
      <c r="E3527" s="81"/>
    </row>
    <row r="3528" spans="3:5">
      <c r="C3528" s="80"/>
      <c r="D3528" s="81"/>
      <c r="E3528" s="81"/>
    </row>
    <row r="3529" spans="3:5">
      <c r="C3529" s="80"/>
      <c r="D3529" s="81"/>
      <c r="E3529" s="81"/>
    </row>
    <row r="3530" spans="3:5">
      <c r="C3530" s="80"/>
      <c r="D3530" s="81"/>
      <c r="E3530" s="81"/>
    </row>
    <row r="3531" spans="3:5">
      <c r="C3531" s="80"/>
      <c r="D3531" s="81"/>
      <c r="E3531" s="81"/>
    </row>
    <row r="3532" spans="3:5">
      <c r="C3532" s="80"/>
      <c r="D3532" s="81"/>
      <c r="E3532" s="81"/>
    </row>
    <row r="3533" spans="3:5">
      <c r="C3533" s="80"/>
      <c r="D3533" s="81"/>
      <c r="E3533" s="81"/>
    </row>
    <row r="3534" spans="3:5">
      <c r="C3534" s="80"/>
      <c r="D3534" s="81"/>
      <c r="E3534" s="81"/>
    </row>
    <row r="3535" spans="3:5">
      <c r="C3535" s="80"/>
      <c r="D3535" s="81"/>
      <c r="E3535" s="81"/>
    </row>
    <row r="3536" spans="3:5">
      <c r="C3536" s="80"/>
      <c r="D3536" s="81"/>
      <c r="E3536" s="81"/>
    </row>
    <row r="3537" spans="3:5">
      <c r="C3537" s="80"/>
      <c r="D3537" s="81"/>
      <c r="E3537" s="81"/>
    </row>
    <row r="3538" spans="3:5">
      <c r="C3538" s="80"/>
      <c r="D3538" s="81"/>
      <c r="E3538" s="81"/>
    </row>
    <row r="3539" spans="3:5">
      <c r="C3539" s="80"/>
      <c r="D3539" s="81"/>
      <c r="E3539" s="81"/>
    </row>
    <row r="3540" spans="3:5">
      <c r="C3540" s="80"/>
      <c r="D3540" s="81"/>
      <c r="E3540" s="81"/>
    </row>
    <row r="3541" spans="3:5">
      <c r="C3541" s="80"/>
      <c r="D3541" s="81"/>
      <c r="E3541" s="81"/>
    </row>
    <row r="3542" spans="3:5">
      <c r="C3542" s="80"/>
      <c r="D3542" s="81"/>
      <c r="E3542" s="81"/>
    </row>
    <row r="3543" spans="3:5">
      <c r="C3543" s="80"/>
      <c r="D3543" s="81"/>
      <c r="E3543" s="81"/>
    </row>
    <row r="3544" spans="3:5">
      <c r="C3544" s="80"/>
      <c r="D3544" s="81"/>
      <c r="E3544" s="81"/>
    </row>
    <row r="3545" spans="3:5">
      <c r="C3545" s="80"/>
      <c r="D3545" s="81"/>
      <c r="E3545" s="81"/>
    </row>
    <row r="3546" spans="3:5">
      <c r="C3546" s="80"/>
      <c r="D3546" s="81"/>
      <c r="E3546" s="81"/>
    </row>
    <row r="3547" spans="3:5">
      <c r="C3547" s="80"/>
      <c r="D3547" s="81"/>
      <c r="E3547" s="81"/>
    </row>
    <row r="3548" spans="3:5">
      <c r="C3548" s="80"/>
      <c r="D3548" s="81"/>
      <c r="E3548" s="81"/>
    </row>
    <row r="3549" spans="3:5">
      <c r="C3549" s="80"/>
      <c r="D3549" s="81"/>
      <c r="E3549" s="81"/>
    </row>
    <row r="3550" spans="3:5">
      <c r="C3550" s="80"/>
      <c r="D3550" s="81"/>
      <c r="E3550" s="81"/>
    </row>
    <row r="3551" spans="3:5">
      <c r="C3551" s="80"/>
      <c r="D3551" s="81"/>
      <c r="E3551" s="81"/>
    </row>
    <row r="3552" spans="3:5">
      <c r="C3552" s="80"/>
      <c r="D3552" s="81"/>
      <c r="E3552" s="81"/>
    </row>
    <row r="3553" spans="3:5">
      <c r="C3553" s="80"/>
      <c r="D3553" s="81"/>
      <c r="E3553" s="81"/>
    </row>
    <row r="3554" spans="3:5">
      <c r="C3554" s="80"/>
      <c r="D3554" s="81"/>
      <c r="E3554" s="81"/>
    </row>
    <row r="3555" spans="3:5">
      <c r="C3555" s="80"/>
      <c r="D3555" s="81"/>
      <c r="E3555" s="81"/>
    </row>
    <row r="3556" spans="3:5">
      <c r="C3556" s="80"/>
      <c r="D3556" s="81"/>
      <c r="E3556" s="81"/>
    </row>
    <row r="3557" spans="3:5">
      <c r="C3557" s="80"/>
      <c r="D3557" s="81"/>
      <c r="E3557" s="81"/>
    </row>
    <row r="3558" spans="3:5">
      <c r="C3558" s="80"/>
      <c r="D3558" s="81"/>
      <c r="E3558" s="81"/>
    </row>
    <row r="3559" spans="3:5">
      <c r="C3559" s="80"/>
      <c r="D3559" s="81"/>
      <c r="E3559" s="81"/>
    </row>
    <row r="3560" spans="3:5">
      <c r="C3560" s="80"/>
      <c r="D3560" s="81"/>
      <c r="E3560" s="81"/>
    </row>
    <row r="3561" spans="3:5">
      <c r="C3561" s="80"/>
      <c r="D3561" s="81"/>
      <c r="E3561" s="81"/>
    </row>
    <row r="3562" spans="3:5">
      <c r="C3562" s="80"/>
      <c r="D3562" s="81"/>
      <c r="E3562" s="81"/>
    </row>
    <row r="3563" spans="3:5">
      <c r="C3563" s="80"/>
      <c r="D3563" s="81"/>
      <c r="E3563" s="81"/>
    </row>
    <row r="3564" spans="3:5">
      <c r="C3564" s="80"/>
      <c r="D3564" s="81"/>
      <c r="E3564" s="81"/>
    </row>
    <row r="3565" spans="3:5">
      <c r="C3565" s="80"/>
      <c r="D3565" s="81"/>
      <c r="E3565" s="81"/>
    </row>
    <row r="3566" spans="3:5">
      <c r="C3566" s="80"/>
      <c r="D3566" s="81"/>
      <c r="E3566" s="81"/>
    </row>
    <row r="3567" spans="3:5">
      <c r="C3567" s="80"/>
      <c r="D3567" s="81"/>
      <c r="E3567" s="81"/>
    </row>
    <row r="3568" spans="3:5">
      <c r="C3568" s="80"/>
      <c r="D3568" s="81"/>
      <c r="E3568" s="81"/>
    </row>
    <row r="3569" spans="3:5">
      <c r="C3569" s="80"/>
      <c r="D3569" s="81"/>
      <c r="E3569" s="81"/>
    </row>
    <row r="3570" spans="3:5">
      <c r="C3570" s="80"/>
      <c r="D3570" s="81"/>
      <c r="E3570" s="81"/>
    </row>
    <row r="3571" spans="3:5">
      <c r="C3571" s="80"/>
      <c r="D3571" s="81"/>
      <c r="E3571" s="81"/>
    </row>
    <row r="3572" spans="3:5">
      <c r="C3572" s="80"/>
      <c r="D3572" s="81"/>
      <c r="E3572" s="81"/>
    </row>
    <row r="3573" spans="3:5">
      <c r="C3573" s="80"/>
      <c r="D3573" s="81"/>
      <c r="E3573" s="81"/>
    </row>
    <row r="3574" spans="3:5">
      <c r="C3574" s="80"/>
      <c r="D3574" s="81"/>
      <c r="E3574" s="81"/>
    </row>
    <row r="3575" spans="3:5">
      <c r="C3575" s="80"/>
      <c r="D3575" s="81"/>
      <c r="E3575" s="81"/>
    </row>
    <row r="3576" spans="3:5">
      <c r="C3576" s="80"/>
      <c r="D3576" s="81"/>
      <c r="E3576" s="81"/>
    </row>
    <row r="3577" spans="3:5">
      <c r="C3577" s="80"/>
      <c r="D3577" s="81"/>
      <c r="E3577" s="81"/>
    </row>
    <row r="3578" spans="3:5">
      <c r="C3578" s="80"/>
      <c r="D3578" s="81"/>
      <c r="E3578" s="81"/>
    </row>
    <row r="3579" spans="3:5">
      <c r="C3579" s="80"/>
      <c r="D3579" s="81"/>
      <c r="E3579" s="81"/>
    </row>
    <row r="3580" spans="3:5">
      <c r="C3580" s="80"/>
      <c r="D3580" s="81"/>
      <c r="E3580" s="81"/>
    </row>
    <row r="3581" spans="3:5">
      <c r="C3581" s="80"/>
      <c r="D3581" s="81"/>
      <c r="E3581" s="81"/>
    </row>
    <row r="3582" spans="3:5">
      <c r="C3582" s="80"/>
      <c r="D3582" s="81"/>
      <c r="E3582" s="81"/>
    </row>
    <row r="3583" spans="3:5">
      <c r="C3583" s="80"/>
      <c r="D3583" s="81"/>
      <c r="E3583" s="81"/>
    </row>
    <row r="3584" spans="3:5">
      <c r="C3584" s="80"/>
      <c r="D3584" s="81"/>
      <c r="E3584" s="81"/>
    </row>
    <row r="3585" spans="3:5">
      <c r="C3585" s="80"/>
      <c r="D3585" s="81"/>
      <c r="E3585" s="81"/>
    </row>
    <row r="3586" spans="3:5">
      <c r="C3586" s="80"/>
      <c r="D3586" s="81"/>
      <c r="E3586" s="81"/>
    </row>
    <row r="3587" spans="3:5">
      <c r="C3587" s="80"/>
      <c r="D3587" s="81"/>
      <c r="E3587" s="81"/>
    </row>
    <row r="3588" spans="3:5">
      <c r="C3588" s="80"/>
      <c r="D3588" s="81"/>
      <c r="E3588" s="81"/>
    </row>
    <row r="3589" spans="3:5">
      <c r="C3589" s="80"/>
      <c r="D3589" s="81"/>
      <c r="E3589" s="81"/>
    </row>
    <row r="3590" spans="3:5">
      <c r="C3590" s="80"/>
      <c r="D3590" s="81"/>
      <c r="E3590" s="81"/>
    </row>
    <row r="3591" spans="3:5">
      <c r="C3591" s="80"/>
      <c r="D3591" s="81"/>
      <c r="E3591" s="81"/>
    </row>
    <row r="3592" spans="3:5">
      <c r="C3592" s="80"/>
      <c r="D3592" s="81"/>
      <c r="E3592" s="81"/>
    </row>
    <row r="3593" spans="3:5">
      <c r="C3593" s="80"/>
      <c r="D3593" s="81"/>
      <c r="E3593" s="81"/>
    </row>
    <row r="3594" spans="3:5">
      <c r="C3594" s="80"/>
      <c r="D3594" s="81"/>
      <c r="E3594" s="81"/>
    </row>
    <row r="3595" spans="3:5">
      <c r="C3595" s="80"/>
      <c r="D3595" s="81"/>
      <c r="E3595" s="81"/>
    </row>
    <row r="3596" spans="3:5">
      <c r="C3596" s="80"/>
      <c r="D3596" s="81"/>
      <c r="E3596" s="81"/>
    </row>
    <row r="3597" spans="3:5">
      <c r="C3597" s="80"/>
      <c r="D3597" s="81"/>
      <c r="E3597" s="81"/>
    </row>
    <row r="3598" spans="3:5">
      <c r="C3598" s="80"/>
      <c r="D3598" s="81"/>
      <c r="E3598" s="81"/>
    </row>
    <row r="3599" spans="3:5">
      <c r="C3599" s="80"/>
      <c r="D3599" s="81"/>
      <c r="E3599" s="81"/>
    </row>
    <row r="3600" spans="3:5">
      <c r="C3600" s="80"/>
      <c r="D3600" s="81"/>
      <c r="E3600" s="81"/>
    </row>
    <row r="3601" spans="3:5">
      <c r="C3601" s="80"/>
      <c r="D3601" s="81"/>
      <c r="E3601" s="81"/>
    </row>
    <row r="3602" spans="3:5">
      <c r="C3602" s="80"/>
      <c r="D3602" s="81"/>
      <c r="E3602" s="81"/>
    </row>
    <row r="3603" spans="3:5">
      <c r="C3603" s="80"/>
      <c r="D3603" s="81"/>
      <c r="E3603" s="81"/>
    </row>
    <row r="3604" spans="3:5">
      <c r="C3604" s="80"/>
      <c r="D3604" s="81"/>
      <c r="E3604" s="81"/>
    </row>
    <row r="3605" spans="3:5">
      <c r="C3605" s="80"/>
      <c r="D3605" s="81"/>
      <c r="E3605" s="81"/>
    </row>
    <row r="3606" spans="3:5">
      <c r="C3606" s="80"/>
      <c r="D3606" s="81"/>
      <c r="E3606" s="81"/>
    </row>
    <row r="3607" spans="3:5">
      <c r="C3607" s="80"/>
      <c r="D3607" s="81"/>
      <c r="E3607" s="81"/>
    </row>
    <row r="3608" spans="3:5">
      <c r="C3608" s="80"/>
      <c r="D3608" s="81"/>
      <c r="E3608" s="81"/>
    </row>
    <row r="3609" spans="3:5">
      <c r="C3609" s="80"/>
      <c r="D3609" s="81"/>
      <c r="E3609" s="81"/>
    </row>
    <row r="3610" spans="3:5">
      <c r="C3610" s="80"/>
      <c r="D3610" s="81"/>
      <c r="E3610" s="81"/>
    </row>
    <row r="3611" spans="3:5">
      <c r="C3611" s="80"/>
      <c r="D3611" s="81"/>
      <c r="E3611" s="81"/>
    </row>
    <row r="3612" spans="3:5">
      <c r="C3612" s="80"/>
      <c r="D3612" s="81"/>
      <c r="E3612" s="81"/>
    </row>
    <row r="3613" spans="3:5">
      <c r="C3613" s="80"/>
      <c r="D3613" s="81"/>
      <c r="E3613" s="81"/>
    </row>
    <row r="3614" spans="3:5">
      <c r="C3614" s="80"/>
      <c r="D3614" s="81"/>
      <c r="E3614" s="81"/>
    </row>
    <row r="3615" spans="3:5">
      <c r="C3615" s="80"/>
      <c r="D3615" s="81"/>
      <c r="E3615" s="81"/>
    </row>
    <row r="3616" spans="3:5">
      <c r="C3616" s="80"/>
      <c r="D3616" s="81"/>
      <c r="E3616" s="81"/>
    </row>
    <row r="3617" spans="3:5">
      <c r="C3617" s="80"/>
      <c r="D3617" s="81"/>
      <c r="E3617" s="81"/>
    </row>
    <row r="3618" spans="3:5">
      <c r="C3618" s="80"/>
      <c r="D3618" s="81"/>
      <c r="E3618" s="81"/>
    </row>
    <row r="3619" spans="3:5">
      <c r="C3619" s="80"/>
      <c r="D3619" s="81"/>
      <c r="E3619" s="81"/>
    </row>
    <row r="3620" spans="3:5">
      <c r="C3620" s="80"/>
      <c r="D3620" s="81"/>
      <c r="E3620" s="81"/>
    </row>
    <row r="3621" spans="3:5">
      <c r="C3621" s="80"/>
      <c r="D3621" s="81"/>
      <c r="E3621" s="81"/>
    </row>
    <row r="3622" spans="3:5">
      <c r="C3622" s="80"/>
      <c r="D3622" s="81"/>
      <c r="E3622" s="81"/>
    </row>
    <row r="3623" spans="3:5">
      <c r="C3623" s="80"/>
      <c r="D3623" s="81"/>
      <c r="E3623" s="81"/>
    </row>
    <row r="3624" spans="3:5">
      <c r="C3624" s="80"/>
      <c r="D3624" s="81"/>
      <c r="E3624" s="81"/>
    </row>
    <row r="3625" spans="3:5">
      <c r="C3625" s="80"/>
      <c r="D3625" s="81"/>
      <c r="E3625" s="81"/>
    </row>
    <row r="3626" spans="3:5">
      <c r="C3626" s="80"/>
      <c r="D3626" s="81"/>
      <c r="E3626" s="81"/>
    </row>
    <row r="3627" spans="3:5">
      <c r="C3627" s="80"/>
      <c r="D3627" s="81"/>
      <c r="E3627" s="81"/>
    </row>
    <row r="3628" spans="3:5">
      <c r="C3628" s="80"/>
      <c r="D3628" s="81"/>
      <c r="E3628" s="81"/>
    </row>
    <row r="3629" spans="3:5">
      <c r="C3629" s="80"/>
      <c r="D3629" s="81"/>
      <c r="E3629" s="81"/>
    </row>
    <row r="3630" spans="3:5">
      <c r="C3630" s="80"/>
      <c r="D3630" s="81"/>
      <c r="E3630" s="81"/>
    </row>
    <row r="3631" spans="3:5">
      <c r="C3631" s="80"/>
      <c r="D3631" s="81"/>
      <c r="E3631" s="81"/>
    </row>
    <row r="3632" spans="3:5">
      <c r="C3632" s="80"/>
      <c r="D3632" s="81"/>
      <c r="E3632" s="81"/>
    </row>
    <row r="3633" spans="3:5">
      <c r="C3633" s="80"/>
      <c r="D3633" s="81"/>
      <c r="E3633" s="81"/>
    </row>
    <row r="3634" spans="3:5">
      <c r="C3634" s="80"/>
      <c r="D3634" s="81"/>
      <c r="E3634" s="81"/>
    </row>
    <row r="3635" spans="3:5">
      <c r="C3635" s="80"/>
      <c r="D3635" s="81"/>
      <c r="E3635" s="81"/>
    </row>
    <row r="3636" spans="3:5">
      <c r="C3636" s="80"/>
      <c r="D3636" s="81"/>
      <c r="E3636" s="81"/>
    </row>
    <row r="3637" spans="3:5">
      <c r="C3637" s="80"/>
      <c r="D3637" s="81"/>
      <c r="E3637" s="81"/>
    </row>
    <row r="3638" spans="3:5">
      <c r="C3638" s="80"/>
      <c r="D3638" s="81"/>
      <c r="E3638" s="81"/>
    </row>
    <row r="3639" spans="3:5">
      <c r="C3639" s="80"/>
      <c r="D3639" s="81"/>
      <c r="E3639" s="81"/>
    </row>
    <row r="3640" spans="3:5">
      <c r="C3640" s="80"/>
      <c r="D3640" s="81"/>
      <c r="E3640" s="81"/>
    </row>
    <row r="3641" spans="3:5">
      <c r="C3641" s="80"/>
      <c r="D3641" s="81"/>
      <c r="E3641" s="81"/>
    </row>
    <row r="3642" spans="3:5">
      <c r="C3642" s="80"/>
      <c r="D3642" s="81"/>
      <c r="E3642" s="81"/>
    </row>
    <row r="3643" spans="3:5">
      <c r="C3643" s="80"/>
      <c r="D3643" s="81"/>
      <c r="E3643" s="81"/>
    </row>
    <row r="3644" spans="3:5">
      <c r="C3644" s="80"/>
      <c r="D3644" s="81"/>
      <c r="E3644" s="81"/>
    </row>
    <row r="3645" spans="3:5">
      <c r="C3645" s="80"/>
      <c r="D3645" s="81"/>
      <c r="E3645" s="81"/>
    </row>
    <row r="3646" spans="3:5">
      <c r="C3646" s="80"/>
      <c r="D3646" s="81"/>
      <c r="E3646" s="81"/>
    </row>
    <row r="3647" spans="3:5">
      <c r="C3647" s="80"/>
      <c r="D3647" s="81"/>
      <c r="E3647" s="81"/>
    </row>
    <row r="3648" spans="3:5">
      <c r="C3648" s="80"/>
      <c r="D3648" s="81"/>
      <c r="E3648" s="81"/>
    </row>
    <row r="3649" spans="3:5">
      <c r="C3649" s="80"/>
      <c r="D3649" s="81"/>
      <c r="E3649" s="81"/>
    </row>
    <row r="3650" spans="3:5">
      <c r="C3650" s="80"/>
      <c r="D3650" s="81"/>
      <c r="E3650" s="81"/>
    </row>
    <row r="3651" spans="3:5">
      <c r="C3651" s="80"/>
      <c r="D3651" s="81"/>
      <c r="E3651" s="81"/>
    </row>
    <row r="3652" spans="3:5">
      <c r="C3652" s="80"/>
      <c r="D3652" s="81"/>
      <c r="E3652" s="81"/>
    </row>
    <row r="3653" spans="3:5">
      <c r="C3653" s="80"/>
      <c r="D3653" s="81"/>
      <c r="E3653" s="81"/>
    </row>
    <row r="3654" spans="3:5">
      <c r="C3654" s="80"/>
      <c r="D3654" s="81"/>
      <c r="E3654" s="81"/>
    </row>
    <row r="3655" spans="3:5">
      <c r="C3655" s="80"/>
      <c r="D3655" s="81"/>
      <c r="E3655" s="81"/>
    </row>
    <row r="3656" spans="3:5">
      <c r="C3656" s="80"/>
      <c r="D3656" s="81"/>
      <c r="E3656" s="81"/>
    </row>
    <row r="3657" spans="3:5">
      <c r="C3657" s="80"/>
      <c r="D3657" s="81"/>
      <c r="E3657" s="81"/>
    </row>
    <row r="3658" spans="3:5">
      <c r="C3658" s="80"/>
      <c r="D3658" s="81"/>
      <c r="E3658" s="81"/>
    </row>
    <row r="3659" spans="3:5">
      <c r="C3659" s="80"/>
      <c r="D3659" s="81"/>
      <c r="E3659" s="81"/>
    </row>
    <row r="3660" spans="3:5">
      <c r="C3660" s="80"/>
      <c r="D3660" s="81"/>
      <c r="E3660" s="81"/>
    </row>
    <row r="3661" spans="3:5">
      <c r="C3661" s="80"/>
      <c r="D3661" s="81"/>
      <c r="E3661" s="81"/>
    </row>
    <row r="3662" spans="3:5">
      <c r="C3662" s="80"/>
      <c r="D3662" s="81"/>
      <c r="E3662" s="81"/>
    </row>
    <row r="3663" spans="3:5">
      <c r="C3663" s="80"/>
      <c r="D3663" s="81"/>
      <c r="E3663" s="81"/>
    </row>
    <row r="3664" spans="3:5">
      <c r="C3664" s="80"/>
      <c r="D3664" s="81"/>
      <c r="E3664" s="81"/>
    </row>
    <row r="3665" spans="3:5">
      <c r="C3665" s="80"/>
      <c r="D3665" s="81"/>
      <c r="E3665" s="81"/>
    </row>
    <row r="3666" spans="3:5">
      <c r="C3666" s="80"/>
      <c r="D3666" s="81"/>
      <c r="E3666" s="81"/>
    </row>
    <row r="3667" spans="3:5">
      <c r="C3667" s="80"/>
      <c r="D3667" s="81"/>
      <c r="E3667" s="81"/>
    </row>
    <row r="3668" spans="3:5">
      <c r="C3668" s="80"/>
      <c r="D3668" s="81"/>
      <c r="E3668" s="81"/>
    </row>
    <row r="3669" spans="3:5">
      <c r="C3669" s="80"/>
      <c r="D3669" s="81"/>
      <c r="E3669" s="81"/>
    </row>
    <row r="3670" spans="3:5">
      <c r="C3670" s="80"/>
      <c r="D3670" s="81"/>
      <c r="E3670" s="81"/>
    </row>
    <row r="3671" spans="3:5">
      <c r="C3671" s="80"/>
      <c r="D3671" s="81"/>
      <c r="E3671" s="81"/>
    </row>
    <row r="3672" spans="3:5">
      <c r="C3672" s="80"/>
      <c r="D3672" s="81"/>
      <c r="E3672" s="81"/>
    </row>
    <row r="3673" spans="3:5">
      <c r="C3673" s="80"/>
      <c r="D3673" s="81"/>
      <c r="E3673" s="81"/>
    </row>
    <row r="3674" spans="3:5">
      <c r="C3674" s="80"/>
      <c r="D3674" s="81"/>
      <c r="E3674" s="81"/>
    </row>
    <row r="3675" spans="3:5">
      <c r="C3675" s="80"/>
      <c r="D3675" s="81"/>
      <c r="E3675" s="81"/>
    </row>
    <row r="3676" spans="3:5">
      <c r="C3676" s="80"/>
      <c r="D3676" s="81"/>
      <c r="E3676" s="81"/>
    </row>
    <row r="3677" spans="3:5">
      <c r="C3677" s="80"/>
      <c r="D3677" s="81"/>
      <c r="E3677" s="81"/>
    </row>
    <row r="3678" spans="3:5">
      <c r="C3678" s="80"/>
      <c r="D3678" s="81"/>
      <c r="E3678" s="81"/>
    </row>
    <row r="3679" spans="3:5">
      <c r="C3679" s="80"/>
      <c r="D3679" s="81"/>
      <c r="E3679" s="81"/>
    </row>
    <row r="3680" spans="3:5">
      <c r="C3680" s="80"/>
      <c r="D3680" s="81"/>
      <c r="E3680" s="81"/>
    </row>
    <row r="3681" spans="3:5">
      <c r="C3681" s="80"/>
      <c r="D3681" s="81"/>
      <c r="E3681" s="81"/>
    </row>
    <row r="3682" spans="3:5">
      <c r="C3682" s="80"/>
      <c r="D3682" s="81"/>
      <c r="E3682" s="81"/>
    </row>
    <row r="3683" spans="3:5">
      <c r="C3683" s="80"/>
      <c r="D3683" s="81"/>
      <c r="E3683" s="81"/>
    </row>
    <row r="3684" spans="3:5">
      <c r="C3684" s="80"/>
      <c r="D3684" s="81"/>
      <c r="E3684" s="81"/>
    </row>
    <row r="3685" spans="3:5">
      <c r="C3685" s="80"/>
      <c r="D3685" s="81"/>
      <c r="E3685" s="81"/>
    </row>
    <row r="3686" spans="3:5">
      <c r="C3686" s="80"/>
      <c r="D3686" s="81"/>
      <c r="E3686" s="81"/>
    </row>
    <row r="3687" spans="3:5">
      <c r="C3687" s="80"/>
      <c r="D3687" s="81"/>
      <c r="E3687" s="81"/>
    </row>
    <row r="3688" spans="3:5">
      <c r="C3688" s="80"/>
      <c r="D3688" s="81"/>
      <c r="E3688" s="81"/>
    </row>
    <row r="3689" spans="3:5">
      <c r="C3689" s="80"/>
      <c r="D3689" s="81"/>
      <c r="E3689" s="81"/>
    </row>
    <row r="3690" spans="3:5">
      <c r="C3690" s="80"/>
      <c r="D3690" s="81"/>
      <c r="E3690" s="81"/>
    </row>
    <row r="3691" spans="3:5">
      <c r="C3691" s="80"/>
      <c r="D3691" s="81"/>
      <c r="E3691" s="81"/>
    </row>
    <row r="3692" spans="3:5">
      <c r="C3692" s="80"/>
      <c r="D3692" s="81"/>
      <c r="E3692" s="81"/>
    </row>
    <row r="3693" spans="3:5">
      <c r="C3693" s="80"/>
      <c r="D3693" s="81"/>
      <c r="E3693" s="81"/>
    </row>
    <row r="3694" spans="3:5">
      <c r="C3694" s="80"/>
      <c r="D3694" s="81"/>
      <c r="E3694" s="81"/>
    </row>
    <row r="3695" spans="3:5">
      <c r="C3695" s="80"/>
      <c r="D3695" s="81"/>
      <c r="E3695" s="81"/>
    </row>
    <row r="3696" spans="3:5">
      <c r="C3696" s="80"/>
      <c r="D3696" s="81"/>
      <c r="E3696" s="81"/>
    </row>
    <row r="3697" spans="3:5">
      <c r="C3697" s="80"/>
      <c r="D3697" s="81"/>
      <c r="E3697" s="81"/>
    </row>
    <row r="3698" spans="3:5">
      <c r="C3698" s="80"/>
      <c r="D3698" s="81"/>
      <c r="E3698" s="81"/>
    </row>
    <row r="3699" spans="3:5">
      <c r="C3699" s="80"/>
      <c r="D3699" s="81"/>
      <c r="E3699" s="81"/>
    </row>
    <row r="3700" spans="3:5">
      <c r="C3700" s="80"/>
      <c r="D3700" s="81"/>
      <c r="E3700" s="81"/>
    </row>
    <row r="3701" spans="3:5">
      <c r="C3701" s="80"/>
      <c r="D3701" s="81"/>
      <c r="E3701" s="81"/>
    </row>
    <row r="3702" spans="3:5">
      <c r="C3702" s="80"/>
      <c r="D3702" s="81"/>
      <c r="E3702" s="81"/>
    </row>
    <row r="3703" spans="3:5">
      <c r="C3703" s="80"/>
      <c r="D3703" s="81"/>
      <c r="E3703" s="81"/>
    </row>
    <row r="3704" spans="3:5">
      <c r="C3704" s="80"/>
      <c r="D3704" s="81"/>
      <c r="E3704" s="81"/>
    </row>
    <row r="3705" spans="3:5">
      <c r="C3705" s="80"/>
      <c r="D3705" s="81"/>
      <c r="E3705" s="81"/>
    </row>
    <row r="3706" spans="3:5">
      <c r="C3706" s="80"/>
      <c r="D3706" s="81"/>
      <c r="E3706" s="81"/>
    </row>
    <row r="3707" spans="3:5">
      <c r="C3707" s="80"/>
      <c r="D3707" s="81"/>
      <c r="E3707" s="81"/>
    </row>
    <row r="3708" spans="3:5">
      <c r="C3708" s="80"/>
      <c r="D3708" s="81"/>
      <c r="E3708" s="81"/>
    </row>
    <row r="3709" spans="3:5">
      <c r="C3709" s="80"/>
      <c r="D3709" s="81"/>
      <c r="E3709" s="81"/>
    </row>
    <row r="3710" spans="3:5">
      <c r="C3710" s="80"/>
      <c r="D3710" s="81"/>
      <c r="E3710" s="81"/>
    </row>
    <row r="3711" spans="3:5">
      <c r="C3711" s="80"/>
      <c r="D3711" s="81"/>
      <c r="E3711" s="81"/>
    </row>
    <row r="3712" spans="3:5">
      <c r="C3712" s="80"/>
      <c r="D3712" s="81"/>
      <c r="E3712" s="81"/>
    </row>
    <row r="3713" spans="3:5">
      <c r="C3713" s="80"/>
      <c r="D3713" s="81"/>
      <c r="E3713" s="81"/>
    </row>
    <row r="3714" spans="3:5">
      <c r="C3714" s="80"/>
      <c r="D3714" s="81"/>
      <c r="E3714" s="81"/>
    </row>
    <row r="3715" spans="3:5">
      <c r="C3715" s="80"/>
      <c r="D3715" s="81"/>
      <c r="E3715" s="81"/>
    </row>
    <row r="3716" spans="3:5">
      <c r="C3716" s="80"/>
      <c r="D3716" s="81"/>
      <c r="E3716" s="81"/>
    </row>
    <row r="3717" spans="3:5">
      <c r="C3717" s="80"/>
      <c r="D3717" s="81"/>
      <c r="E3717" s="81"/>
    </row>
    <row r="3718" spans="3:5">
      <c r="C3718" s="80"/>
      <c r="D3718" s="81"/>
      <c r="E3718" s="81"/>
    </row>
    <row r="3719" spans="3:5">
      <c r="C3719" s="80"/>
      <c r="D3719" s="81"/>
      <c r="E3719" s="81"/>
    </row>
    <row r="3720" spans="3:5">
      <c r="C3720" s="80"/>
      <c r="D3720" s="81"/>
      <c r="E3720" s="81"/>
    </row>
    <row r="3721" spans="3:5">
      <c r="C3721" s="80"/>
      <c r="D3721" s="81"/>
      <c r="E3721" s="81"/>
    </row>
    <row r="3722" spans="3:5">
      <c r="C3722" s="80"/>
      <c r="D3722" s="81"/>
      <c r="E3722" s="81"/>
    </row>
    <row r="3723" spans="3:5">
      <c r="C3723" s="80"/>
      <c r="D3723" s="81"/>
      <c r="E3723" s="81"/>
    </row>
    <row r="3724" spans="3:5">
      <c r="C3724" s="80"/>
      <c r="D3724" s="81"/>
      <c r="E3724" s="81"/>
    </row>
    <row r="3725" spans="3:5">
      <c r="C3725" s="80"/>
      <c r="D3725" s="81"/>
      <c r="E3725" s="81"/>
    </row>
    <row r="3726" spans="3:5">
      <c r="C3726" s="80"/>
      <c r="D3726" s="81"/>
      <c r="E3726" s="81"/>
    </row>
    <row r="3727" spans="3:5">
      <c r="C3727" s="80"/>
      <c r="D3727" s="81"/>
      <c r="E3727" s="81"/>
    </row>
    <row r="3728" spans="3:5">
      <c r="C3728" s="80"/>
      <c r="D3728" s="81"/>
      <c r="E3728" s="81"/>
    </row>
    <row r="3729" spans="3:5">
      <c r="C3729" s="80"/>
      <c r="D3729" s="81"/>
      <c r="E3729" s="81"/>
    </row>
    <row r="3730" spans="3:5">
      <c r="C3730" s="80"/>
      <c r="D3730" s="81"/>
      <c r="E3730" s="81"/>
    </row>
    <row r="3731" spans="3:5">
      <c r="C3731" s="80"/>
      <c r="D3731" s="81"/>
      <c r="E3731" s="81"/>
    </row>
    <row r="3732" spans="3:5">
      <c r="C3732" s="80"/>
      <c r="D3732" s="81"/>
      <c r="E3732" s="81"/>
    </row>
    <row r="3733" spans="3:5">
      <c r="C3733" s="80"/>
      <c r="D3733" s="81"/>
      <c r="E3733" s="81"/>
    </row>
    <row r="3734" spans="3:5">
      <c r="C3734" s="80"/>
      <c r="D3734" s="81"/>
      <c r="E3734" s="81"/>
    </row>
    <row r="3735" spans="3:5">
      <c r="C3735" s="80"/>
      <c r="D3735" s="81"/>
      <c r="E3735" s="81"/>
    </row>
    <row r="3736" spans="3:5">
      <c r="C3736" s="80"/>
      <c r="D3736" s="81"/>
      <c r="E3736" s="81"/>
    </row>
    <row r="3737" spans="3:5">
      <c r="C3737" s="80"/>
      <c r="D3737" s="81"/>
      <c r="E3737" s="81"/>
    </row>
    <row r="3738" spans="3:5">
      <c r="C3738" s="80"/>
      <c r="D3738" s="81"/>
      <c r="E3738" s="81"/>
    </row>
    <row r="3739" spans="3:5">
      <c r="C3739" s="80"/>
      <c r="D3739" s="81"/>
      <c r="E3739" s="81"/>
    </row>
    <row r="3740" spans="3:5">
      <c r="C3740" s="80"/>
      <c r="D3740" s="81"/>
      <c r="E3740" s="81"/>
    </row>
    <row r="3741" spans="3:5">
      <c r="C3741" s="80"/>
      <c r="D3741" s="81"/>
      <c r="E3741" s="81"/>
    </row>
    <row r="3742" spans="3:5">
      <c r="C3742" s="80"/>
      <c r="D3742" s="81"/>
      <c r="E3742" s="81"/>
    </row>
    <row r="3743" spans="3:5">
      <c r="C3743" s="80"/>
      <c r="D3743" s="81"/>
      <c r="E3743" s="81"/>
    </row>
    <row r="3744" spans="3:5">
      <c r="C3744" s="80"/>
      <c r="D3744" s="81"/>
      <c r="E3744" s="81"/>
    </row>
    <row r="3745" spans="3:5">
      <c r="C3745" s="80"/>
      <c r="D3745" s="81"/>
      <c r="E3745" s="81"/>
    </row>
    <row r="3746" spans="3:5">
      <c r="C3746" s="80"/>
      <c r="D3746" s="81"/>
      <c r="E3746" s="81"/>
    </row>
    <row r="3747" spans="3:5">
      <c r="C3747" s="80"/>
      <c r="D3747" s="81"/>
      <c r="E3747" s="81"/>
    </row>
    <row r="3748" spans="3:5">
      <c r="C3748" s="80"/>
      <c r="D3748" s="81"/>
      <c r="E3748" s="81"/>
    </row>
    <row r="3749" spans="3:5">
      <c r="C3749" s="80"/>
      <c r="D3749" s="81"/>
      <c r="E3749" s="81"/>
    </row>
    <row r="3750" spans="3:5">
      <c r="C3750" s="80"/>
      <c r="D3750" s="81"/>
      <c r="E3750" s="81"/>
    </row>
    <row r="3751" spans="3:5">
      <c r="C3751" s="80"/>
      <c r="D3751" s="81"/>
      <c r="E3751" s="81"/>
    </row>
    <row r="3752" spans="3:5">
      <c r="C3752" s="80"/>
      <c r="D3752" s="81"/>
      <c r="E3752" s="81"/>
    </row>
    <row r="3753" spans="3:5">
      <c r="C3753" s="80"/>
      <c r="D3753" s="81"/>
      <c r="E3753" s="81"/>
    </row>
    <row r="3754" spans="3:5">
      <c r="C3754" s="80"/>
      <c r="D3754" s="81"/>
      <c r="E3754" s="81"/>
    </row>
    <row r="3755" spans="3:5">
      <c r="C3755" s="80"/>
      <c r="D3755" s="81"/>
      <c r="E3755" s="81"/>
    </row>
    <row r="3756" spans="3:5">
      <c r="C3756" s="80"/>
      <c r="D3756" s="81"/>
      <c r="E3756" s="81"/>
    </row>
    <row r="3757" spans="3:5">
      <c r="C3757" s="80"/>
      <c r="D3757" s="81"/>
      <c r="E3757" s="81"/>
    </row>
    <row r="3758" spans="3:5">
      <c r="C3758" s="80"/>
      <c r="D3758" s="81"/>
      <c r="E3758" s="81"/>
    </row>
    <row r="3759" spans="3:5">
      <c r="C3759" s="80"/>
      <c r="D3759" s="81"/>
      <c r="E3759" s="81"/>
    </row>
    <row r="3760" spans="3:5">
      <c r="C3760" s="80"/>
      <c r="D3760" s="81"/>
      <c r="E3760" s="81"/>
    </row>
    <row r="3761" spans="3:5">
      <c r="C3761" s="80"/>
      <c r="D3761" s="81"/>
      <c r="E3761" s="81"/>
    </row>
    <row r="3762" spans="3:5">
      <c r="C3762" s="80"/>
      <c r="D3762" s="81"/>
      <c r="E3762" s="81"/>
    </row>
    <row r="3763" spans="3:5">
      <c r="C3763" s="80"/>
      <c r="D3763" s="81"/>
      <c r="E3763" s="81"/>
    </row>
    <row r="3764" spans="3:5">
      <c r="C3764" s="80"/>
      <c r="D3764" s="81"/>
      <c r="E3764" s="81"/>
    </row>
    <row r="3765" spans="3:5">
      <c r="C3765" s="80"/>
      <c r="D3765" s="81"/>
      <c r="E3765" s="81"/>
    </row>
    <row r="3766" spans="3:5">
      <c r="C3766" s="80"/>
      <c r="D3766" s="81"/>
      <c r="E3766" s="81"/>
    </row>
    <row r="3767" spans="3:5">
      <c r="C3767" s="80"/>
      <c r="D3767" s="81"/>
      <c r="E3767" s="81"/>
    </row>
    <row r="3768" spans="3:5">
      <c r="C3768" s="80"/>
      <c r="D3768" s="81"/>
      <c r="E3768" s="81"/>
    </row>
    <row r="3769" spans="3:5">
      <c r="C3769" s="80"/>
      <c r="D3769" s="81"/>
      <c r="E3769" s="81"/>
    </row>
    <row r="3770" spans="3:5">
      <c r="C3770" s="80"/>
      <c r="D3770" s="81"/>
      <c r="E3770" s="81"/>
    </row>
    <row r="3771" spans="3:5">
      <c r="C3771" s="80"/>
      <c r="D3771" s="81"/>
      <c r="E3771" s="81"/>
    </row>
    <row r="3772" spans="3:5">
      <c r="C3772" s="80"/>
      <c r="D3772" s="81"/>
      <c r="E3772" s="81"/>
    </row>
    <row r="3773" spans="3:5">
      <c r="C3773" s="80"/>
      <c r="D3773" s="81"/>
      <c r="E3773" s="81"/>
    </row>
    <row r="3774" spans="3:5">
      <c r="C3774" s="80"/>
      <c r="D3774" s="81"/>
      <c r="E3774" s="81"/>
    </row>
    <row r="3775" spans="3:5">
      <c r="C3775" s="80"/>
      <c r="D3775" s="81"/>
      <c r="E3775" s="81"/>
    </row>
    <row r="3776" spans="3:5">
      <c r="C3776" s="80"/>
      <c r="D3776" s="81"/>
      <c r="E3776" s="81"/>
    </row>
    <row r="3777" spans="3:5">
      <c r="C3777" s="80"/>
      <c r="D3777" s="81"/>
      <c r="E3777" s="81"/>
    </row>
    <row r="3778" spans="3:5">
      <c r="C3778" s="80"/>
      <c r="D3778" s="81"/>
      <c r="E3778" s="81"/>
    </row>
    <row r="3779" spans="3:5">
      <c r="C3779" s="80"/>
      <c r="D3779" s="81"/>
      <c r="E3779" s="81"/>
    </row>
    <row r="3780" spans="3:5">
      <c r="C3780" s="80"/>
      <c r="D3780" s="81"/>
      <c r="E3780" s="81"/>
    </row>
    <row r="3781" spans="3:5">
      <c r="C3781" s="80"/>
      <c r="D3781" s="81"/>
      <c r="E3781" s="81"/>
    </row>
    <row r="3782" spans="3:5">
      <c r="C3782" s="80"/>
      <c r="D3782" s="81"/>
      <c r="E3782" s="81"/>
    </row>
    <row r="3783" spans="3:5">
      <c r="C3783" s="80"/>
      <c r="D3783" s="81"/>
      <c r="E3783" s="81"/>
    </row>
    <row r="3784" spans="3:5">
      <c r="C3784" s="80"/>
      <c r="D3784" s="81"/>
      <c r="E3784" s="81"/>
    </row>
    <row r="3785" spans="3:5">
      <c r="C3785" s="80"/>
      <c r="D3785" s="81"/>
      <c r="E3785" s="81"/>
    </row>
    <row r="3786" spans="3:5">
      <c r="C3786" s="80"/>
      <c r="D3786" s="81"/>
      <c r="E3786" s="81"/>
    </row>
    <row r="3787" spans="3:5">
      <c r="C3787" s="80"/>
      <c r="D3787" s="81"/>
      <c r="E3787" s="81"/>
    </row>
    <row r="3788" spans="3:5">
      <c r="C3788" s="80"/>
      <c r="D3788" s="81"/>
      <c r="E3788" s="81"/>
    </row>
    <row r="3789" spans="3:5">
      <c r="C3789" s="80"/>
      <c r="D3789" s="81"/>
      <c r="E3789" s="81"/>
    </row>
    <row r="3790" spans="3:5">
      <c r="C3790" s="80"/>
      <c r="D3790" s="81"/>
      <c r="E3790" s="81"/>
    </row>
    <row r="3791" spans="3:5">
      <c r="C3791" s="80"/>
      <c r="D3791" s="81"/>
      <c r="E3791" s="81"/>
    </row>
    <row r="3792" spans="3:5">
      <c r="C3792" s="80"/>
      <c r="D3792" s="81"/>
      <c r="E3792" s="81"/>
    </row>
    <row r="3793" spans="3:5">
      <c r="C3793" s="80"/>
      <c r="D3793" s="81"/>
      <c r="E3793" s="81"/>
    </row>
    <row r="3794" spans="3:5">
      <c r="C3794" s="80"/>
      <c r="D3794" s="81"/>
      <c r="E3794" s="81"/>
    </row>
    <row r="3795" spans="3:5">
      <c r="C3795" s="80"/>
      <c r="D3795" s="81"/>
      <c r="E3795" s="81"/>
    </row>
    <row r="3796" spans="3:5">
      <c r="C3796" s="80"/>
      <c r="D3796" s="81"/>
      <c r="E3796" s="81"/>
    </row>
    <row r="3797" spans="3:5">
      <c r="C3797" s="80"/>
      <c r="D3797" s="81"/>
      <c r="E3797" s="81"/>
    </row>
    <row r="3798" spans="3:5">
      <c r="C3798" s="80"/>
      <c r="D3798" s="81"/>
      <c r="E3798" s="81"/>
    </row>
    <row r="3799" spans="3:5">
      <c r="C3799" s="80"/>
      <c r="D3799" s="81"/>
      <c r="E3799" s="81"/>
    </row>
    <row r="3800" spans="3:5">
      <c r="C3800" s="80"/>
      <c r="D3800" s="81"/>
      <c r="E3800" s="81"/>
    </row>
    <row r="3801" spans="3:5">
      <c r="C3801" s="80"/>
      <c r="D3801" s="81"/>
      <c r="E3801" s="81"/>
    </row>
    <row r="3802" spans="3:5">
      <c r="C3802" s="80"/>
      <c r="D3802" s="81"/>
      <c r="E3802" s="81"/>
    </row>
    <row r="3803" spans="3:5">
      <c r="C3803" s="80"/>
      <c r="D3803" s="81"/>
      <c r="E3803" s="81"/>
    </row>
    <row r="3804" spans="3:5">
      <c r="C3804" s="80"/>
      <c r="D3804" s="81"/>
      <c r="E3804" s="81"/>
    </row>
    <row r="3805" spans="3:5">
      <c r="C3805" s="80"/>
      <c r="D3805" s="81"/>
      <c r="E3805" s="81"/>
    </row>
    <row r="3806" spans="3:5">
      <c r="C3806" s="80"/>
      <c r="D3806" s="81"/>
      <c r="E3806" s="81"/>
    </row>
    <row r="3807" spans="3:5">
      <c r="C3807" s="80"/>
      <c r="D3807" s="81"/>
      <c r="E3807" s="81"/>
    </row>
    <row r="3808" spans="3:5">
      <c r="C3808" s="80"/>
      <c r="D3808" s="81"/>
      <c r="E3808" s="81"/>
    </row>
    <row r="3809" spans="3:5">
      <c r="C3809" s="80"/>
      <c r="D3809" s="81"/>
      <c r="E3809" s="81"/>
    </row>
    <row r="3810" spans="3:5">
      <c r="C3810" s="80"/>
      <c r="D3810" s="81"/>
      <c r="E3810" s="81"/>
    </row>
    <row r="3811" spans="3:5">
      <c r="C3811" s="80"/>
      <c r="D3811" s="81"/>
      <c r="E3811" s="81"/>
    </row>
    <row r="3812" spans="3:5">
      <c r="C3812" s="80"/>
      <c r="D3812" s="81"/>
      <c r="E3812" s="81"/>
    </row>
    <row r="3813" spans="3:5">
      <c r="C3813" s="80"/>
      <c r="D3813" s="81"/>
      <c r="E3813" s="81"/>
    </row>
    <row r="3814" spans="3:5">
      <c r="C3814" s="80"/>
      <c r="D3814" s="81"/>
      <c r="E3814" s="81"/>
    </row>
    <row r="3815" spans="3:5">
      <c r="C3815" s="80"/>
      <c r="D3815" s="81"/>
      <c r="E3815" s="81"/>
    </row>
    <row r="3816" spans="3:5">
      <c r="C3816" s="80"/>
      <c r="D3816" s="81"/>
      <c r="E3816" s="81"/>
    </row>
    <row r="3817" spans="3:5">
      <c r="C3817" s="80"/>
      <c r="D3817" s="81"/>
      <c r="E3817" s="81"/>
    </row>
    <row r="3818" spans="3:5">
      <c r="C3818" s="80"/>
      <c r="D3818" s="81"/>
      <c r="E3818" s="81"/>
    </row>
    <row r="3819" spans="3:5">
      <c r="C3819" s="80"/>
      <c r="D3819" s="81"/>
      <c r="E3819" s="81"/>
    </row>
    <row r="3820" spans="3:5">
      <c r="C3820" s="80"/>
      <c r="D3820" s="81"/>
      <c r="E3820" s="81"/>
    </row>
    <row r="3821" spans="3:5">
      <c r="C3821" s="80"/>
      <c r="D3821" s="81"/>
      <c r="E3821" s="81"/>
    </row>
    <row r="3822" spans="3:5">
      <c r="C3822" s="80"/>
      <c r="D3822" s="81"/>
      <c r="E3822" s="81"/>
    </row>
    <row r="3823" spans="3:5">
      <c r="C3823" s="80"/>
      <c r="D3823" s="81"/>
      <c r="E3823" s="81"/>
    </row>
    <row r="3824" spans="3:5">
      <c r="C3824" s="80"/>
      <c r="D3824" s="81"/>
      <c r="E3824" s="81"/>
    </row>
    <row r="3825" spans="3:5">
      <c r="C3825" s="80"/>
      <c r="D3825" s="81"/>
      <c r="E3825" s="81"/>
    </row>
    <row r="3826" spans="3:5">
      <c r="C3826" s="80"/>
      <c r="D3826" s="81"/>
      <c r="E3826" s="81"/>
    </row>
    <row r="3827" spans="3:5">
      <c r="C3827" s="80"/>
      <c r="D3827" s="81"/>
      <c r="E3827" s="81"/>
    </row>
    <row r="3828" spans="3:5">
      <c r="C3828" s="80"/>
      <c r="D3828" s="81"/>
      <c r="E3828" s="81"/>
    </row>
    <row r="3829" spans="3:5">
      <c r="C3829" s="80"/>
      <c r="D3829" s="81"/>
      <c r="E3829" s="81"/>
    </row>
    <row r="3830" spans="3:5">
      <c r="C3830" s="80"/>
      <c r="D3830" s="81"/>
      <c r="E3830" s="81"/>
    </row>
    <row r="3831" spans="3:5">
      <c r="C3831" s="80"/>
      <c r="D3831" s="81"/>
      <c r="E3831" s="81"/>
    </row>
    <row r="3832" spans="3:5">
      <c r="C3832" s="80"/>
      <c r="D3832" s="81"/>
      <c r="E3832" s="81"/>
    </row>
    <row r="3833" spans="3:5">
      <c r="C3833" s="80"/>
      <c r="D3833" s="81"/>
      <c r="E3833" s="81"/>
    </row>
    <row r="3834" spans="3:5">
      <c r="C3834" s="80"/>
      <c r="D3834" s="81"/>
      <c r="E3834" s="81"/>
    </row>
    <row r="3835" spans="3:5">
      <c r="C3835" s="80"/>
      <c r="D3835" s="81"/>
      <c r="E3835" s="81"/>
    </row>
    <row r="3836" spans="3:5">
      <c r="C3836" s="80"/>
      <c r="D3836" s="81"/>
      <c r="E3836" s="81"/>
    </row>
    <row r="3837" spans="3:5">
      <c r="C3837" s="80"/>
      <c r="D3837" s="81"/>
      <c r="E3837" s="81"/>
    </row>
    <row r="3838" spans="3:5">
      <c r="C3838" s="80"/>
      <c r="D3838" s="81"/>
      <c r="E3838" s="81"/>
    </row>
    <row r="3839" spans="3:5">
      <c r="C3839" s="80"/>
      <c r="D3839" s="81"/>
      <c r="E3839" s="81"/>
    </row>
    <row r="3840" spans="3:5">
      <c r="C3840" s="80"/>
      <c r="D3840" s="81"/>
      <c r="E3840" s="81"/>
    </row>
    <row r="3841" spans="3:5">
      <c r="C3841" s="80"/>
      <c r="D3841" s="81"/>
      <c r="E3841" s="81"/>
    </row>
    <row r="3842" spans="3:5">
      <c r="C3842" s="80"/>
      <c r="D3842" s="81"/>
      <c r="E3842" s="81"/>
    </row>
    <row r="3843" spans="3:5">
      <c r="C3843" s="80"/>
      <c r="D3843" s="81"/>
      <c r="E3843" s="81"/>
    </row>
    <row r="3844" spans="3:5">
      <c r="C3844" s="80"/>
      <c r="D3844" s="81"/>
      <c r="E3844" s="81"/>
    </row>
    <row r="3845" spans="3:5">
      <c r="C3845" s="80"/>
      <c r="D3845" s="81"/>
      <c r="E3845" s="81"/>
    </row>
    <row r="3846" spans="3:5">
      <c r="C3846" s="80"/>
      <c r="D3846" s="81"/>
      <c r="E3846" s="81"/>
    </row>
    <row r="3847" spans="3:5">
      <c r="C3847" s="80"/>
      <c r="D3847" s="81"/>
      <c r="E3847" s="81"/>
    </row>
    <row r="3848" spans="3:5">
      <c r="C3848" s="80"/>
      <c r="D3848" s="81"/>
      <c r="E3848" s="81"/>
    </row>
    <row r="3849" spans="3:5">
      <c r="C3849" s="80"/>
      <c r="D3849" s="81"/>
      <c r="E3849" s="81"/>
    </row>
    <row r="3850" spans="3:5">
      <c r="C3850" s="80"/>
      <c r="D3850" s="81"/>
      <c r="E3850" s="81"/>
    </row>
    <row r="3851" spans="3:5">
      <c r="C3851" s="80"/>
      <c r="D3851" s="81"/>
      <c r="E3851" s="81"/>
    </row>
    <row r="3852" spans="3:5">
      <c r="C3852" s="80"/>
      <c r="D3852" s="81"/>
      <c r="E3852" s="81"/>
    </row>
    <row r="3853" spans="3:5">
      <c r="C3853" s="80"/>
      <c r="D3853" s="81"/>
      <c r="E3853" s="81"/>
    </row>
    <row r="3854" spans="3:5">
      <c r="C3854" s="80"/>
      <c r="D3854" s="81"/>
      <c r="E3854" s="81"/>
    </row>
    <row r="3855" spans="3:5">
      <c r="C3855" s="80"/>
      <c r="D3855" s="81"/>
      <c r="E3855" s="81"/>
    </row>
    <row r="3856" spans="3:5">
      <c r="C3856" s="80"/>
      <c r="D3856" s="81"/>
      <c r="E3856" s="81"/>
    </row>
    <row r="3857" spans="3:5">
      <c r="C3857" s="80"/>
      <c r="D3857" s="81"/>
      <c r="E3857" s="81"/>
    </row>
    <row r="3858" spans="3:5">
      <c r="C3858" s="80"/>
      <c r="D3858" s="81"/>
      <c r="E3858" s="81"/>
    </row>
    <row r="3859" spans="3:5">
      <c r="C3859" s="80"/>
      <c r="D3859" s="81"/>
      <c r="E3859" s="81"/>
    </row>
    <row r="3860" spans="3:5">
      <c r="C3860" s="80"/>
      <c r="D3860" s="81"/>
      <c r="E3860" s="81"/>
    </row>
    <row r="3861" spans="3:5">
      <c r="C3861" s="80"/>
      <c r="D3861" s="81"/>
      <c r="E3861" s="81"/>
    </row>
    <row r="3862" spans="3:5">
      <c r="C3862" s="80"/>
      <c r="D3862" s="81"/>
      <c r="E3862" s="81"/>
    </row>
    <row r="3863" spans="3:5">
      <c r="C3863" s="80"/>
      <c r="D3863" s="81"/>
      <c r="E3863" s="81"/>
    </row>
    <row r="3864" spans="3:5">
      <c r="C3864" s="80"/>
      <c r="D3864" s="81"/>
      <c r="E3864" s="81"/>
    </row>
    <row r="3865" spans="3:5">
      <c r="C3865" s="80"/>
      <c r="D3865" s="81"/>
      <c r="E3865" s="81"/>
    </row>
    <row r="3866" spans="3:5">
      <c r="C3866" s="80"/>
      <c r="D3866" s="81"/>
      <c r="E3866" s="81"/>
    </row>
    <row r="3867" spans="3:5">
      <c r="C3867" s="80"/>
      <c r="D3867" s="81"/>
      <c r="E3867" s="81"/>
    </row>
    <row r="3868" spans="3:5">
      <c r="C3868" s="80"/>
      <c r="D3868" s="81"/>
      <c r="E3868" s="81"/>
    </row>
    <row r="3869" spans="3:5">
      <c r="C3869" s="80"/>
      <c r="D3869" s="81"/>
      <c r="E3869" s="81"/>
    </row>
    <row r="3870" spans="3:5">
      <c r="C3870" s="80"/>
      <c r="D3870" s="81"/>
      <c r="E3870" s="81"/>
    </row>
    <row r="3871" spans="3:5">
      <c r="C3871" s="80"/>
      <c r="D3871" s="81"/>
      <c r="E3871" s="81"/>
    </row>
    <row r="3872" spans="3:5">
      <c r="C3872" s="80"/>
      <c r="D3872" s="81"/>
      <c r="E3872" s="81"/>
    </row>
    <row r="3873" spans="3:5">
      <c r="C3873" s="80"/>
      <c r="D3873" s="81"/>
      <c r="E3873" s="81"/>
    </row>
    <row r="3874" spans="3:5">
      <c r="C3874" s="80"/>
      <c r="D3874" s="81"/>
      <c r="E3874" s="81"/>
    </row>
    <row r="3875" spans="3:5">
      <c r="C3875" s="80"/>
      <c r="D3875" s="81"/>
      <c r="E3875" s="81"/>
    </row>
    <row r="3876" spans="3:5">
      <c r="C3876" s="80"/>
      <c r="D3876" s="81"/>
      <c r="E3876" s="81"/>
    </row>
    <row r="3877" spans="3:5">
      <c r="C3877" s="80"/>
      <c r="D3877" s="81"/>
      <c r="E3877" s="81"/>
    </row>
    <row r="3878" spans="3:5">
      <c r="C3878" s="80"/>
      <c r="D3878" s="81"/>
      <c r="E3878" s="81"/>
    </row>
    <row r="3879" spans="3:5">
      <c r="C3879" s="80"/>
      <c r="D3879" s="81"/>
      <c r="E3879" s="81"/>
    </row>
    <row r="3880" spans="3:5">
      <c r="C3880" s="80"/>
      <c r="D3880" s="81"/>
      <c r="E3880" s="81"/>
    </row>
    <row r="3881" spans="3:5">
      <c r="C3881" s="80"/>
      <c r="D3881" s="81"/>
      <c r="E3881" s="81"/>
    </row>
    <row r="3882" spans="3:5">
      <c r="C3882" s="80"/>
      <c r="D3882" s="81"/>
      <c r="E3882" s="81"/>
    </row>
    <row r="3883" spans="3:5">
      <c r="C3883" s="80"/>
      <c r="D3883" s="81"/>
      <c r="E3883" s="81"/>
    </row>
    <row r="3884" spans="3:5">
      <c r="C3884" s="80"/>
      <c r="D3884" s="81"/>
      <c r="E3884" s="81"/>
    </row>
    <row r="3885" spans="3:5">
      <c r="C3885" s="80"/>
      <c r="D3885" s="81"/>
      <c r="E3885" s="81"/>
    </row>
    <row r="3886" spans="3:5">
      <c r="C3886" s="80"/>
      <c r="D3886" s="81"/>
      <c r="E3886" s="81"/>
    </row>
    <row r="3887" spans="3:5">
      <c r="C3887" s="80"/>
      <c r="D3887" s="81"/>
      <c r="E3887" s="81"/>
    </row>
    <row r="3888" spans="3:5">
      <c r="C3888" s="80"/>
      <c r="D3888" s="81"/>
      <c r="E3888" s="81"/>
    </row>
    <row r="3889" spans="3:5">
      <c r="C3889" s="80"/>
      <c r="D3889" s="81"/>
      <c r="E3889" s="81"/>
    </row>
    <row r="3890" spans="3:5">
      <c r="C3890" s="80"/>
      <c r="D3890" s="81"/>
      <c r="E3890" s="81"/>
    </row>
    <row r="3891" spans="3:5">
      <c r="C3891" s="80"/>
      <c r="D3891" s="81"/>
      <c r="E3891" s="81"/>
    </row>
    <row r="3892" spans="3:5">
      <c r="C3892" s="80"/>
      <c r="D3892" s="81"/>
      <c r="E3892" s="81"/>
    </row>
    <row r="3893" spans="3:5">
      <c r="C3893" s="80"/>
      <c r="D3893" s="81"/>
      <c r="E3893" s="81"/>
    </row>
    <row r="3894" spans="3:5">
      <c r="C3894" s="80"/>
      <c r="D3894" s="81"/>
      <c r="E3894" s="81"/>
    </row>
    <row r="3895" spans="3:5">
      <c r="C3895" s="80"/>
      <c r="D3895" s="81"/>
      <c r="E3895" s="81"/>
    </row>
    <row r="3896" spans="3:5">
      <c r="C3896" s="80"/>
      <c r="D3896" s="81"/>
      <c r="E3896" s="81"/>
    </row>
    <row r="3897" spans="3:5">
      <c r="C3897" s="80"/>
      <c r="D3897" s="81"/>
      <c r="E3897" s="81"/>
    </row>
    <row r="3898" spans="3:5">
      <c r="C3898" s="80"/>
      <c r="D3898" s="81"/>
      <c r="E3898" s="81"/>
    </row>
    <row r="3899" spans="3:5">
      <c r="C3899" s="80"/>
      <c r="D3899" s="81"/>
      <c r="E3899" s="81"/>
    </row>
    <row r="3900" spans="3:5">
      <c r="C3900" s="80"/>
      <c r="D3900" s="81"/>
      <c r="E3900" s="81"/>
    </row>
    <row r="3901" spans="3:5">
      <c r="C3901" s="80"/>
      <c r="D3901" s="81"/>
      <c r="E3901" s="81"/>
    </row>
    <row r="3902" spans="3:5">
      <c r="C3902" s="80"/>
      <c r="D3902" s="81"/>
      <c r="E3902" s="81"/>
    </row>
    <row r="3903" spans="3:5">
      <c r="C3903" s="80"/>
      <c r="D3903" s="81"/>
      <c r="E3903" s="81"/>
    </row>
    <row r="3904" spans="3:5">
      <c r="C3904" s="80"/>
      <c r="D3904" s="81"/>
      <c r="E3904" s="81"/>
    </row>
    <row r="3905" spans="3:5">
      <c r="C3905" s="80"/>
      <c r="D3905" s="81"/>
      <c r="E3905" s="81"/>
    </row>
    <row r="3906" spans="3:5">
      <c r="C3906" s="80"/>
      <c r="D3906" s="81"/>
      <c r="E3906" s="81"/>
    </row>
    <row r="3907" spans="3:5">
      <c r="C3907" s="80"/>
      <c r="D3907" s="81"/>
      <c r="E3907" s="81"/>
    </row>
    <row r="3908" spans="3:5">
      <c r="C3908" s="80"/>
      <c r="D3908" s="81"/>
      <c r="E3908" s="81"/>
    </row>
    <row r="3909" spans="3:5">
      <c r="C3909" s="80"/>
      <c r="D3909" s="81"/>
      <c r="E3909" s="81"/>
    </row>
    <row r="3910" spans="3:5">
      <c r="C3910" s="80"/>
      <c r="D3910" s="81"/>
      <c r="E3910" s="81"/>
    </row>
    <row r="3911" spans="3:5">
      <c r="C3911" s="80"/>
      <c r="D3911" s="81"/>
      <c r="E3911" s="81"/>
    </row>
    <row r="3912" spans="3:5">
      <c r="C3912" s="80"/>
      <c r="D3912" s="81"/>
      <c r="E3912" s="81"/>
    </row>
    <row r="3913" spans="3:5">
      <c r="C3913" s="80"/>
      <c r="D3913" s="81"/>
      <c r="E3913" s="81"/>
    </row>
    <row r="3914" spans="3:5">
      <c r="C3914" s="80"/>
      <c r="D3914" s="81"/>
      <c r="E3914" s="81"/>
    </row>
    <row r="3915" spans="3:5">
      <c r="C3915" s="80"/>
      <c r="D3915" s="81"/>
      <c r="E3915" s="81"/>
    </row>
    <row r="3916" spans="3:5">
      <c r="C3916" s="80"/>
      <c r="D3916" s="81"/>
      <c r="E3916" s="81"/>
    </row>
    <row r="3917" spans="3:5">
      <c r="C3917" s="80"/>
      <c r="D3917" s="81"/>
      <c r="E3917" s="81"/>
    </row>
    <row r="3918" spans="3:5">
      <c r="C3918" s="80"/>
      <c r="D3918" s="81"/>
      <c r="E3918" s="81"/>
    </row>
    <row r="3919" spans="3:5">
      <c r="C3919" s="80"/>
      <c r="D3919" s="81"/>
      <c r="E3919" s="81"/>
    </row>
    <row r="3920" spans="3:5">
      <c r="C3920" s="80"/>
      <c r="D3920" s="81"/>
      <c r="E3920" s="81"/>
    </row>
    <row r="3921" spans="3:5">
      <c r="C3921" s="80"/>
      <c r="D3921" s="81"/>
      <c r="E3921" s="81"/>
    </row>
    <row r="3922" spans="3:5">
      <c r="C3922" s="80"/>
      <c r="D3922" s="81"/>
      <c r="E3922" s="81"/>
    </row>
    <row r="3923" spans="3:5">
      <c r="C3923" s="80"/>
      <c r="D3923" s="81"/>
      <c r="E3923" s="81"/>
    </row>
    <row r="3924" spans="3:5">
      <c r="C3924" s="80"/>
      <c r="D3924" s="81"/>
      <c r="E3924" s="81"/>
    </row>
    <row r="3925" spans="3:5">
      <c r="C3925" s="80"/>
      <c r="D3925" s="81"/>
      <c r="E3925" s="81"/>
    </row>
    <row r="3926" spans="3:5">
      <c r="C3926" s="80"/>
      <c r="D3926" s="81"/>
      <c r="E3926" s="81"/>
    </row>
    <row r="3927" spans="3:5">
      <c r="C3927" s="80"/>
      <c r="D3927" s="81"/>
      <c r="E3927" s="81"/>
    </row>
    <row r="3928" spans="3:5">
      <c r="C3928" s="80"/>
      <c r="D3928" s="81"/>
      <c r="E3928" s="81"/>
    </row>
    <row r="3929" spans="3:5">
      <c r="C3929" s="80"/>
      <c r="D3929" s="81"/>
      <c r="E3929" s="81"/>
    </row>
    <row r="3930" spans="3:5">
      <c r="C3930" s="80"/>
      <c r="D3930" s="81"/>
      <c r="E3930" s="81"/>
    </row>
    <row r="3931" spans="3:5">
      <c r="C3931" s="80"/>
      <c r="D3931" s="81"/>
      <c r="E3931" s="81"/>
    </row>
    <row r="3932" spans="3:5">
      <c r="C3932" s="80"/>
      <c r="D3932" s="81"/>
      <c r="E3932" s="81"/>
    </row>
    <row r="3933" spans="3:5">
      <c r="C3933" s="80"/>
      <c r="D3933" s="81"/>
      <c r="E3933" s="81"/>
    </row>
    <row r="3934" spans="3:5">
      <c r="C3934" s="80"/>
      <c r="D3934" s="81"/>
      <c r="E3934" s="81"/>
    </row>
    <row r="3935" spans="3:5">
      <c r="C3935" s="80"/>
      <c r="D3935" s="81"/>
      <c r="E3935" s="81"/>
    </row>
    <row r="3936" spans="3:5">
      <c r="C3936" s="80"/>
      <c r="D3936" s="81"/>
      <c r="E3936" s="81"/>
    </row>
    <row r="3937" spans="3:5">
      <c r="C3937" s="80"/>
      <c r="D3937" s="81"/>
      <c r="E3937" s="81"/>
    </row>
    <row r="3938" spans="3:5">
      <c r="C3938" s="80"/>
      <c r="D3938" s="81"/>
      <c r="E3938" s="81"/>
    </row>
    <row r="3939" spans="3:5">
      <c r="C3939" s="80"/>
      <c r="D3939" s="81"/>
      <c r="E3939" s="81"/>
    </row>
    <row r="3940" spans="3:5">
      <c r="C3940" s="80"/>
      <c r="D3940" s="81"/>
      <c r="E3940" s="81"/>
    </row>
    <row r="3941" spans="3:5">
      <c r="C3941" s="80"/>
      <c r="D3941" s="81"/>
      <c r="E3941" s="81"/>
    </row>
    <row r="3942" spans="3:5">
      <c r="C3942" s="80"/>
      <c r="D3942" s="81"/>
      <c r="E3942" s="81"/>
    </row>
    <row r="3943" spans="3:5">
      <c r="C3943" s="80"/>
      <c r="D3943" s="81"/>
      <c r="E3943" s="81"/>
    </row>
    <row r="3944" spans="3:5">
      <c r="C3944" s="80"/>
      <c r="D3944" s="81"/>
      <c r="E3944" s="81"/>
    </row>
    <row r="3945" spans="3:5">
      <c r="C3945" s="80"/>
      <c r="D3945" s="81"/>
      <c r="E3945" s="81"/>
    </row>
    <row r="3946" spans="3:5">
      <c r="C3946" s="80"/>
      <c r="D3946" s="81"/>
      <c r="E3946" s="81"/>
    </row>
    <row r="3947" spans="3:5">
      <c r="C3947" s="80"/>
      <c r="D3947" s="81"/>
      <c r="E3947" s="81"/>
    </row>
    <row r="3948" spans="3:5">
      <c r="C3948" s="80"/>
      <c r="D3948" s="81"/>
      <c r="E3948" s="81"/>
    </row>
    <row r="3949" spans="3:5">
      <c r="C3949" s="80"/>
      <c r="D3949" s="81"/>
      <c r="E3949" s="81"/>
    </row>
    <row r="3950" spans="3:5">
      <c r="C3950" s="80"/>
      <c r="D3950" s="81"/>
      <c r="E3950" s="81"/>
    </row>
    <row r="3951" spans="3:5">
      <c r="C3951" s="80"/>
      <c r="D3951" s="81"/>
      <c r="E3951" s="81"/>
    </row>
    <row r="3952" spans="3:5">
      <c r="C3952" s="80"/>
      <c r="D3952" s="81"/>
      <c r="E3952" s="81"/>
    </row>
    <row r="3953" spans="3:5">
      <c r="C3953" s="80"/>
      <c r="D3953" s="81"/>
      <c r="E3953" s="81"/>
    </row>
    <row r="3954" spans="3:5">
      <c r="C3954" s="80"/>
      <c r="D3954" s="81"/>
      <c r="E3954" s="81"/>
    </row>
    <row r="3955" spans="3:5">
      <c r="C3955" s="80"/>
      <c r="D3955" s="81"/>
      <c r="E3955" s="81"/>
    </row>
    <row r="3956" spans="3:5">
      <c r="C3956" s="80"/>
      <c r="D3956" s="81"/>
      <c r="E3956" s="81"/>
    </row>
    <row r="3957" spans="3:5">
      <c r="C3957" s="80"/>
      <c r="D3957" s="81"/>
      <c r="E3957" s="81"/>
    </row>
    <row r="3958" spans="3:5">
      <c r="C3958" s="80"/>
      <c r="D3958" s="81"/>
      <c r="E3958" s="81"/>
    </row>
    <row r="3959" spans="3:5">
      <c r="C3959" s="80"/>
      <c r="D3959" s="81"/>
      <c r="E3959" s="81"/>
    </row>
    <row r="3960" spans="3:5">
      <c r="C3960" s="80"/>
      <c r="D3960" s="81"/>
      <c r="E3960" s="81"/>
    </row>
    <row r="3961" spans="3:5">
      <c r="C3961" s="80"/>
      <c r="D3961" s="81"/>
      <c r="E3961" s="81"/>
    </row>
    <row r="3962" spans="3:5">
      <c r="C3962" s="80"/>
      <c r="D3962" s="81"/>
      <c r="E3962" s="81"/>
    </row>
    <row r="3963" spans="3:5">
      <c r="C3963" s="80"/>
      <c r="D3963" s="81"/>
      <c r="E3963" s="81"/>
    </row>
    <row r="3964" spans="3:5">
      <c r="C3964" s="80"/>
      <c r="D3964" s="81"/>
      <c r="E3964" s="81"/>
    </row>
    <row r="3965" spans="3:5">
      <c r="C3965" s="80"/>
      <c r="D3965" s="81"/>
      <c r="E3965" s="81"/>
    </row>
    <row r="3966" spans="3:5">
      <c r="C3966" s="80"/>
      <c r="D3966" s="81"/>
      <c r="E3966" s="81"/>
    </row>
    <row r="3967" spans="3:5">
      <c r="C3967" s="80"/>
      <c r="D3967" s="81"/>
      <c r="E3967" s="81"/>
    </row>
    <row r="3968" spans="3:5">
      <c r="C3968" s="80"/>
      <c r="D3968" s="81"/>
      <c r="E3968" s="81"/>
    </row>
    <row r="3969" spans="3:5">
      <c r="C3969" s="80"/>
      <c r="D3969" s="81"/>
      <c r="E3969" s="81"/>
    </row>
    <row r="3970" spans="3:5">
      <c r="C3970" s="80"/>
      <c r="D3970" s="81"/>
      <c r="E3970" s="81"/>
    </row>
    <row r="3971" spans="3:5">
      <c r="C3971" s="80"/>
      <c r="D3971" s="81"/>
      <c r="E3971" s="81"/>
    </row>
    <row r="3972" spans="3:5">
      <c r="C3972" s="80"/>
      <c r="D3972" s="81"/>
      <c r="E3972" s="81"/>
    </row>
    <row r="3973" spans="3:5">
      <c r="C3973" s="80"/>
      <c r="D3973" s="81"/>
      <c r="E3973" s="81"/>
    </row>
    <row r="3974" spans="3:5">
      <c r="C3974" s="80"/>
      <c r="D3974" s="81"/>
      <c r="E3974" s="81"/>
    </row>
    <row r="3975" spans="3:5">
      <c r="C3975" s="80"/>
      <c r="D3975" s="81"/>
      <c r="E3975" s="81"/>
    </row>
    <row r="3976" spans="3:5">
      <c r="C3976" s="80"/>
      <c r="D3976" s="81"/>
      <c r="E3976" s="81"/>
    </row>
    <row r="3977" spans="3:5">
      <c r="C3977" s="80"/>
      <c r="D3977" s="81"/>
      <c r="E3977" s="81"/>
    </row>
    <row r="3978" spans="3:5">
      <c r="C3978" s="80"/>
      <c r="D3978" s="81"/>
      <c r="E3978" s="81"/>
    </row>
    <row r="3979" spans="3:5">
      <c r="C3979" s="80"/>
      <c r="D3979" s="81"/>
      <c r="E3979" s="81"/>
    </row>
    <row r="3980" spans="3:5">
      <c r="C3980" s="80"/>
      <c r="D3980" s="81"/>
      <c r="E3980" s="81"/>
    </row>
    <row r="3981" spans="3:5">
      <c r="C3981" s="80"/>
      <c r="D3981" s="81"/>
      <c r="E3981" s="81"/>
    </row>
    <row r="3982" spans="3:5">
      <c r="C3982" s="80"/>
      <c r="D3982" s="81"/>
      <c r="E3982" s="81"/>
    </row>
    <row r="3983" spans="3:5">
      <c r="C3983" s="80"/>
      <c r="D3983" s="81"/>
      <c r="E3983" s="81"/>
    </row>
    <row r="3984" spans="3:5">
      <c r="C3984" s="80"/>
      <c r="D3984" s="81"/>
      <c r="E3984" s="81"/>
    </row>
    <row r="3985" spans="3:5">
      <c r="C3985" s="80"/>
      <c r="D3985" s="81"/>
      <c r="E3985" s="81"/>
    </row>
    <row r="3986" spans="3:5">
      <c r="C3986" s="80"/>
      <c r="D3986" s="81"/>
      <c r="E3986" s="81"/>
    </row>
    <row r="3987" spans="3:5">
      <c r="C3987" s="80"/>
      <c r="D3987" s="81"/>
      <c r="E3987" s="81"/>
    </row>
    <row r="3988" spans="3:5">
      <c r="C3988" s="80"/>
      <c r="D3988" s="81"/>
      <c r="E3988" s="81"/>
    </row>
    <row r="3989" spans="3:5">
      <c r="C3989" s="80"/>
      <c r="D3989" s="81"/>
      <c r="E3989" s="81"/>
    </row>
    <row r="3990" spans="3:5">
      <c r="C3990" s="80"/>
      <c r="D3990" s="81"/>
      <c r="E3990" s="81"/>
    </row>
    <row r="3991" spans="3:5">
      <c r="C3991" s="80"/>
      <c r="D3991" s="81"/>
      <c r="E3991" s="81"/>
    </row>
    <row r="3992" spans="3:5">
      <c r="C3992" s="80"/>
      <c r="D3992" s="81"/>
      <c r="E3992" s="81"/>
    </row>
    <row r="3993" spans="3:5">
      <c r="C3993" s="80"/>
      <c r="D3993" s="81"/>
      <c r="E3993" s="81"/>
    </row>
    <row r="3994" spans="3:5">
      <c r="C3994" s="80"/>
      <c r="D3994" s="81"/>
      <c r="E3994" s="81"/>
    </row>
    <row r="3995" spans="3:5">
      <c r="C3995" s="80"/>
      <c r="D3995" s="81"/>
      <c r="E3995" s="81"/>
    </row>
    <row r="3996" spans="3:5">
      <c r="C3996" s="80"/>
      <c r="D3996" s="81"/>
      <c r="E3996" s="81"/>
    </row>
    <row r="3997" spans="3:5">
      <c r="C3997" s="80"/>
      <c r="D3997" s="81"/>
      <c r="E3997" s="81"/>
    </row>
    <row r="3998" spans="3:5">
      <c r="C3998" s="80"/>
      <c r="D3998" s="81"/>
      <c r="E3998" s="81"/>
    </row>
    <row r="3999" spans="3:5">
      <c r="C3999" s="80"/>
      <c r="D3999" s="81"/>
      <c r="E3999" s="81"/>
    </row>
    <row r="4000" spans="3:5">
      <c r="C4000" s="80"/>
      <c r="D4000" s="81"/>
      <c r="E4000" s="81"/>
    </row>
    <row r="4001" spans="3:5">
      <c r="C4001" s="80"/>
      <c r="D4001" s="81"/>
      <c r="E4001" s="81"/>
    </row>
    <row r="4002" spans="3:5">
      <c r="C4002" s="80"/>
      <c r="D4002" s="81"/>
      <c r="E4002" s="81"/>
    </row>
    <row r="4003" spans="3:5">
      <c r="C4003" s="80"/>
      <c r="D4003" s="81"/>
      <c r="E4003" s="81"/>
    </row>
    <row r="4004" spans="3:5">
      <c r="C4004" s="80"/>
      <c r="D4004" s="81"/>
      <c r="E4004" s="81"/>
    </row>
    <row r="4005" spans="3:5">
      <c r="C4005" s="80"/>
      <c r="D4005" s="81"/>
      <c r="E4005" s="81"/>
    </row>
    <row r="4006" spans="3:5">
      <c r="C4006" s="80"/>
      <c r="D4006" s="81"/>
      <c r="E4006" s="81"/>
    </row>
    <row r="4007" spans="3:5">
      <c r="C4007" s="80"/>
      <c r="D4007" s="81"/>
      <c r="E4007" s="81"/>
    </row>
    <row r="4008" spans="3:5">
      <c r="C4008" s="80"/>
      <c r="D4008" s="81"/>
      <c r="E4008" s="81"/>
    </row>
    <row r="4009" spans="3:5">
      <c r="C4009" s="80"/>
      <c r="D4009" s="81"/>
      <c r="E4009" s="81"/>
    </row>
    <row r="4010" spans="3:5">
      <c r="C4010" s="80"/>
      <c r="D4010" s="81"/>
      <c r="E4010" s="81"/>
    </row>
    <row r="4011" spans="3:5">
      <c r="C4011" s="80"/>
      <c r="D4011" s="81"/>
      <c r="E4011" s="81"/>
    </row>
    <row r="4012" spans="3:5">
      <c r="C4012" s="80"/>
      <c r="D4012" s="81"/>
      <c r="E4012" s="81"/>
    </row>
    <row r="4013" spans="3:5">
      <c r="C4013" s="80"/>
      <c r="D4013" s="81"/>
      <c r="E4013" s="81"/>
    </row>
    <row r="4014" spans="3:5">
      <c r="C4014" s="80"/>
      <c r="D4014" s="81"/>
      <c r="E4014" s="81"/>
    </row>
    <row r="4015" spans="3:5">
      <c r="C4015" s="80"/>
      <c r="D4015" s="81"/>
      <c r="E4015" s="81"/>
    </row>
    <row r="4016" spans="3:5">
      <c r="C4016" s="80"/>
      <c r="D4016" s="81"/>
      <c r="E4016" s="81"/>
    </row>
    <row r="4017" spans="3:5">
      <c r="C4017" s="80"/>
      <c r="D4017" s="81"/>
      <c r="E4017" s="81"/>
    </row>
    <row r="4018" spans="3:5">
      <c r="C4018" s="80"/>
      <c r="D4018" s="81"/>
      <c r="E4018" s="81"/>
    </row>
    <row r="4019" spans="3:5">
      <c r="C4019" s="80"/>
      <c r="D4019" s="81"/>
      <c r="E4019" s="81"/>
    </row>
    <row r="4020" spans="3:5">
      <c r="C4020" s="80"/>
      <c r="D4020" s="81"/>
      <c r="E4020" s="81"/>
    </row>
    <row r="4021" spans="3:5">
      <c r="C4021" s="80"/>
      <c r="D4021" s="81"/>
      <c r="E4021" s="81"/>
    </row>
    <row r="4022" spans="3:5">
      <c r="C4022" s="80"/>
      <c r="D4022" s="81"/>
      <c r="E4022" s="81"/>
    </row>
    <row r="4023" spans="3:5">
      <c r="C4023" s="80"/>
      <c r="D4023" s="81"/>
      <c r="E4023" s="81"/>
    </row>
    <row r="4024" spans="3:5">
      <c r="C4024" s="80"/>
      <c r="D4024" s="81"/>
      <c r="E4024" s="81"/>
    </row>
    <row r="4025" spans="3:5">
      <c r="C4025" s="80"/>
      <c r="D4025" s="81"/>
      <c r="E4025" s="81"/>
    </row>
    <row r="4026" spans="3:5">
      <c r="C4026" s="80"/>
      <c r="D4026" s="81"/>
      <c r="E4026" s="81"/>
    </row>
    <row r="4027" spans="3:5">
      <c r="C4027" s="80"/>
      <c r="D4027" s="81"/>
      <c r="E4027" s="81"/>
    </row>
    <row r="4028" spans="3:5">
      <c r="C4028" s="80"/>
      <c r="D4028" s="81"/>
      <c r="E4028" s="81"/>
    </row>
    <row r="4029" spans="3:5">
      <c r="C4029" s="80"/>
      <c r="D4029" s="81"/>
      <c r="E4029" s="81"/>
    </row>
    <row r="4030" spans="3:5">
      <c r="C4030" s="80"/>
      <c r="D4030" s="81"/>
      <c r="E4030" s="81"/>
    </row>
  </sheetData>
  <sortState ref="A3:B4030">
    <sortCondition descending="1" ref="A2:A1048576"/>
  </sortState>
  <dataValidations count="1">
    <dataValidation type="whole" allowBlank="1" showInputMessage="1" showErrorMessage="1" sqref="N8 N4">
      <formula1>1</formula1>
      <formula2>99</formula2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controls>
    <control shapeId="5122" r:id="rId4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T4030"/>
  <sheetViews>
    <sheetView showGridLines="0" topLeftCell="F4" zoomScale="80" zoomScaleNormal="80" workbookViewId="0">
      <selection activeCell="Z5" sqref="Z5"/>
    </sheetView>
  </sheetViews>
  <sheetFormatPr defaultColWidth="9.28515625" defaultRowHeight="15"/>
  <cols>
    <col min="1" max="1" width="17" style="78" hidden="1" customWidth="1"/>
    <col min="2" max="2" width="19.140625" style="79" hidden="1" customWidth="1"/>
    <col min="3" max="3" width="9.42578125" style="79" hidden="1" customWidth="1"/>
    <col min="4" max="4" width="11.5703125" style="86" hidden="1" customWidth="1"/>
    <col min="5" max="5" width="18" style="86" hidden="1" customWidth="1"/>
    <col min="6" max="6" width="5.7109375" style="68" customWidth="1"/>
    <col min="7" max="7" width="3.42578125" style="68" customWidth="1"/>
    <col min="8" max="8" width="9.28515625" style="68"/>
    <col min="9" max="9" width="9.28515625" style="68" customWidth="1"/>
    <col min="10" max="10" width="9.28515625" style="68"/>
    <col min="11" max="11" width="8.28515625" style="68" customWidth="1"/>
    <col min="12" max="13" width="9.28515625" style="68"/>
    <col min="14" max="14" width="14.7109375" style="68" customWidth="1"/>
    <col min="15" max="26" width="9.28515625" style="68"/>
    <col min="27" max="27" width="0" style="68" hidden="1" customWidth="1"/>
    <col min="28" max="16384" width="9.28515625" style="68"/>
  </cols>
  <sheetData>
    <row r="1" spans="1:20" ht="17.25" customHeight="1">
      <c r="A1" s="64" t="s">
        <v>2025</v>
      </c>
      <c r="B1" s="65"/>
      <c r="C1" s="65"/>
      <c r="D1" s="66"/>
      <c r="E1" s="67"/>
      <c r="L1" s="95"/>
      <c r="M1" s="96" t="s">
        <v>198</v>
      </c>
      <c r="N1" s="97">
        <f ca="1">EDATE(N2,-12)</f>
        <v>43360</v>
      </c>
    </row>
    <row r="2" spans="1:20" ht="16.5" customHeight="1">
      <c r="A2" s="69" t="s">
        <v>194</v>
      </c>
      <c r="B2" s="70" t="s">
        <v>195</v>
      </c>
      <c r="C2" s="70" t="s">
        <v>99</v>
      </c>
      <c r="D2" s="71">
        <v>0</v>
      </c>
      <c r="E2" s="71">
        <v>1</v>
      </c>
      <c r="I2" s="93" t="s">
        <v>184</v>
      </c>
      <c r="J2" s="94" t="s">
        <v>1181</v>
      </c>
      <c r="L2" s="95"/>
      <c r="M2" s="96" t="s">
        <v>199</v>
      </c>
      <c r="N2" s="97">
        <f ca="1">TODAY()</f>
        <v>43725</v>
      </c>
      <c r="O2" s="74"/>
      <c r="P2" s="105" t="s">
        <v>196</v>
      </c>
      <c r="Q2" s="106">
        <f>MAX(B:B)</f>
        <v>58.467644</v>
      </c>
      <c r="R2" s="107"/>
      <c r="S2" s="105" t="s">
        <v>197</v>
      </c>
      <c r="T2" s="108">
        <f>MIN(B:B)</f>
        <v>16.155687</v>
      </c>
    </row>
    <row r="3" spans="1:20" s="82" customFormat="1">
      <c r="A3" s="78">
        <v>43720</v>
      </c>
      <c r="B3" s="79">
        <v>21.83</v>
      </c>
      <c r="C3" s="80">
        <f t="shared" ref="C3:C66" si="0">(B3-$T$2)/($Q$2-$T$2)*100</f>
        <v>13.410660726470294</v>
      </c>
      <c r="D3" s="81">
        <v>0</v>
      </c>
      <c r="E3" s="81">
        <v>1</v>
      </c>
    </row>
    <row r="4" spans="1:20">
      <c r="A4" s="78">
        <v>43719</v>
      </c>
      <c r="B4" s="79">
        <v>21.209999</v>
      </c>
      <c r="C4" s="80">
        <f t="shared" si="0"/>
        <v>11.945351523211274</v>
      </c>
      <c r="D4" s="81">
        <v>0</v>
      </c>
      <c r="E4" s="81">
        <v>1</v>
      </c>
    </row>
    <row r="5" spans="1:20">
      <c r="A5" s="78">
        <v>43718</v>
      </c>
      <c r="B5" s="79">
        <v>20.75</v>
      </c>
      <c r="C5" s="80">
        <f t="shared" si="0"/>
        <v>10.858190747357774</v>
      </c>
      <c r="D5" s="81">
        <v>0</v>
      </c>
      <c r="E5" s="81">
        <v>1</v>
      </c>
    </row>
    <row r="6" spans="1:20">
      <c r="A6" s="78">
        <v>43717</v>
      </c>
      <c r="B6" s="79">
        <v>20.440000999999999</v>
      </c>
      <c r="C6" s="80">
        <f t="shared" si="0"/>
        <v>10.125539690825452</v>
      </c>
      <c r="D6" s="81">
        <v>0</v>
      </c>
      <c r="E6" s="81">
        <v>1</v>
      </c>
    </row>
    <row r="7" spans="1:20">
      <c r="A7" s="78">
        <v>43714</v>
      </c>
      <c r="B7" s="79">
        <v>19.34</v>
      </c>
      <c r="C7" s="80">
        <f t="shared" si="0"/>
        <v>7.5257993857386447</v>
      </c>
      <c r="D7" s="81">
        <v>0</v>
      </c>
      <c r="E7" s="81">
        <v>1</v>
      </c>
    </row>
    <row r="8" spans="1:20">
      <c r="A8" s="78">
        <v>43713</v>
      </c>
      <c r="B8" s="79">
        <v>19.639999</v>
      </c>
      <c r="C8" s="80">
        <f t="shared" si="0"/>
        <v>8.2348164609828824</v>
      </c>
      <c r="D8" s="81">
        <v>0</v>
      </c>
      <c r="E8" s="81">
        <v>1</v>
      </c>
    </row>
    <row r="9" spans="1:20">
      <c r="A9" s="78">
        <v>43712</v>
      </c>
      <c r="B9" s="79">
        <v>18.860001</v>
      </c>
      <c r="C9" s="80">
        <f t="shared" si="0"/>
        <v>6.3913706473089871</v>
      </c>
      <c r="D9" s="81">
        <v>0</v>
      </c>
      <c r="E9" s="81">
        <v>1</v>
      </c>
    </row>
    <row r="10" spans="1:20">
      <c r="A10" s="78">
        <v>43711</v>
      </c>
      <c r="B10" s="79">
        <v>17.68</v>
      </c>
      <c r="C10" s="80">
        <f t="shared" si="0"/>
        <v>3.6025584919175428</v>
      </c>
      <c r="D10" s="81">
        <v>0</v>
      </c>
      <c r="E10" s="81">
        <v>1</v>
      </c>
    </row>
    <row r="11" spans="1:20">
      <c r="A11" s="78">
        <v>43707</v>
      </c>
      <c r="B11" s="79">
        <v>17.459999</v>
      </c>
      <c r="C11" s="80">
        <f t="shared" si="0"/>
        <v>3.0826085401816785</v>
      </c>
      <c r="D11" s="81">
        <v>0</v>
      </c>
      <c r="E11" s="81">
        <v>1</v>
      </c>
    </row>
    <row r="12" spans="1:20">
      <c r="A12" s="78">
        <v>43706</v>
      </c>
      <c r="B12" s="79">
        <v>17.094397000000001</v>
      </c>
      <c r="C12" s="80">
        <f t="shared" si="0"/>
        <v>2.2185454574932573</v>
      </c>
      <c r="D12" s="81">
        <v>0</v>
      </c>
      <c r="E12" s="81">
        <v>1</v>
      </c>
    </row>
    <row r="13" spans="1:20">
      <c r="A13" s="78">
        <v>43705</v>
      </c>
      <c r="B13" s="79">
        <v>16.639863999999999</v>
      </c>
      <c r="C13" s="80">
        <f t="shared" si="0"/>
        <v>1.1443030158118164</v>
      </c>
      <c r="D13" s="81">
        <v>0</v>
      </c>
      <c r="E13" s="81">
        <v>1</v>
      </c>
    </row>
    <row r="14" spans="1:20">
      <c r="A14" s="78">
        <v>43704</v>
      </c>
      <c r="B14" s="79">
        <v>16.155687</v>
      </c>
      <c r="C14" s="80">
        <f t="shared" si="0"/>
        <v>0</v>
      </c>
      <c r="D14" s="81">
        <v>0</v>
      </c>
      <c r="E14" s="81">
        <v>1</v>
      </c>
    </row>
    <row r="15" spans="1:20">
      <c r="A15" s="78">
        <v>43703</v>
      </c>
      <c r="B15" s="79">
        <v>16.718914000000002</v>
      </c>
      <c r="C15" s="80">
        <f t="shared" si="0"/>
        <v>1.3311296378940858</v>
      </c>
      <c r="D15" s="81">
        <v>0</v>
      </c>
      <c r="E15" s="81">
        <v>1</v>
      </c>
    </row>
    <row r="16" spans="1:20">
      <c r="A16" s="78">
        <v>43700</v>
      </c>
      <c r="B16" s="79">
        <v>16.86713</v>
      </c>
      <c r="C16" s="80">
        <f t="shared" si="0"/>
        <v>1.6814230549534712</v>
      </c>
      <c r="D16" s="81">
        <v>0</v>
      </c>
      <c r="E16" s="81">
        <v>1</v>
      </c>
    </row>
    <row r="17" spans="1:5">
      <c r="A17" s="78">
        <v>43699</v>
      </c>
      <c r="B17" s="79">
        <v>17.440237</v>
      </c>
      <c r="C17" s="80">
        <f t="shared" si="0"/>
        <v>3.0359030663601767</v>
      </c>
      <c r="D17" s="81">
        <v>0</v>
      </c>
      <c r="E17" s="81">
        <v>1</v>
      </c>
    </row>
    <row r="18" spans="1:5">
      <c r="A18" s="78">
        <v>43698</v>
      </c>
      <c r="B18" s="79">
        <v>17.143802999999998</v>
      </c>
      <c r="C18" s="80">
        <f t="shared" si="0"/>
        <v>2.3353115054451346</v>
      </c>
      <c r="D18" s="81">
        <v>0</v>
      </c>
      <c r="E18" s="81">
        <v>1</v>
      </c>
    </row>
    <row r="19" spans="1:5">
      <c r="A19" s="78">
        <v>43697</v>
      </c>
      <c r="B19" s="79">
        <v>16.847367999999999</v>
      </c>
      <c r="C19" s="80">
        <f t="shared" si="0"/>
        <v>1.6347175811319699</v>
      </c>
      <c r="D19" s="81">
        <v>0</v>
      </c>
      <c r="E19" s="81">
        <v>1</v>
      </c>
    </row>
    <row r="20" spans="1:5">
      <c r="A20" s="78">
        <v>43696</v>
      </c>
      <c r="B20" s="79">
        <v>17.262377000000001</v>
      </c>
      <c r="C20" s="80">
        <f t="shared" si="0"/>
        <v>2.6155490751704074</v>
      </c>
      <c r="D20" s="81">
        <v>0</v>
      </c>
      <c r="E20" s="81">
        <v>1</v>
      </c>
    </row>
    <row r="21" spans="1:5">
      <c r="A21" s="78">
        <v>43693</v>
      </c>
      <c r="B21" s="79">
        <v>17.173445000000001</v>
      </c>
      <c r="C21" s="80">
        <f t="shared" si="0"/>
        <v>2.4053673527792645</v>
      </c>
      <c r="D21" s="81">
        <v>0</v>
      </c>
      <c r="E21" s="81">
        <v>1</v>
      </c>
    </row>
    <row r="22" spans="1:5">
      <c r="A22" s="78">
        <v>43692</v>
      </c>
      <c r="B22" s="79">
        <v>16.600338000000001</v>
      </c>
      <c r="C22" s="80">
        <f t="shared" si="0"/>
        <v>1.050887341372559</v>
      </c>
      <c r="D22" s="81">
        <v>0</v>
      </c>
      <c r="E22" s="81">
        <v>1</v>
      </c>
    </row>
    <row r="23" spans="1:5">
      <c r="A23" s="78">
        <v>43691</v>
      </c>
      <c r="B23" s="79">
        <v>17.341425000000001</v>
      </c>
      <c r="C23" s="80">
        <f t="shared" si="0"/>
        <v>2.8023709704564141</v>
      </c>
      <c r="D23" s="81">
        <v>0</v>
      </c>
      <c r="E23" s="81">
        <v>1</v>
      </c>
    </row>
    <row r="24" spans="1:5">
      <c r="A24" s="78">
        <v>43690</v>
      </c>
      <c r="B24" s="79">
        <v>18.181324</v>
      </c>
      <c r="C24" s="80">
        <f t="shared" si="0"/>
        <v>4.7873866954440318</v>
      </c>
      <c r="D24" s="81">
        <v>0</v>
      </c>
      <c r="E24" s="81">
        <v>1</v>
      </c>
    </row>
    <row r="25" spans="1:5">
      <c r="A25" s="78">
        <v>43689</v>
      </c>
      <c r="B25" s="79">
        <v>18.112155999999999</v>
      </c>
      <c r="C25" s="80">
        <f t="shared" si="0"/>
        <v>4.6239151736706443</v>
      </c>
      <c r="D25" s="81">
        <v>0</v>
      </c>
      <c r="E25" s="81">
        <v>1</v>
      </c>
    </row>
    <row r="26" spans="1:5">
      <c r="A26" s="78">
        <v>43686</v>
      </c>
      <c r="B26" s="79">
        <v>19.179321000000002</v>
      </c>
      <c r="C26" s="80">
        <f t="shared" si="0"/>
        <v>7.1460509377999264</v>
      </c>
      <c r="D26" s="81">
        <v>0</v>
      </c>
      <c r="E26" s="81">
        <v>1</v>
      </c>
    </row>
    <row r="27" spans="1:5">
      <c r="A27" s="78">
        <v>43685</v>
      </c>
      <c r="B27" s="79">
        <v>19.782071999999999</v>
      </c>
      <c r="C27" s="80">
        <f t="shared" si="0"/>
        <v>8.570591523337006</v>
      </c>
      <c r="D27" s="81">
        <v>0</v>
      </c>
      <c r="E27" s="81">
        <v>1</v>
      </c>
    </row>
    <row r="28" spans="1:5">
      <c r="A28" s="78">
        <v>43684</v>
      </c>
      <c r="B28" s="79">
        <v>19.900644</v>
      </c>
      <c r="C28" s="80">
        <f t="shared" si="0"/>
        <v>8.850824366266016</v>
      </c>
      <c r="D28" s="81">
        <v>0</v>
      </c>
      <c r="E28" s="81">
        <v>1</v>
      </c>
    </row>
    <row r="29" spans="1:5">
      <c r="A29" s="78">
        <v>43683</v>
      </c>
      <c r="B29" s="79">
        <v>20.503395000000001</v>
      </c>
      <c r="C29" s="80">
        <f t="shared" si="0"/>
        <v>10.275364951803105</v>
      </c>
      <c r="D29" s="81">
        <v>0</v>
      </c>
      <c r="E29" s="81">
        <v>1</v>
      </c>
    </row>
    <row r="30" spans="1:5">
      <c r="A30" s="78">
        <v>43682</v>
      </c>
      <c r="B30" s="79">
        <v>20.839355000000001</v>
      </c>
      <c r="C30" s="80">
        <f t="shared" si="0"/>
        <v>11.069372187157406</v>
      </c>
      <c r="D30" s="81">
        <v>0</v>
      </c>
      <c r="E30" s="81">
        <v>1</v>
      </c>
    </row>
    <row r="31" spans="1:5">
      <c r="A31" s="78">
        <v>43679</v>
      </c>
      <c r="B31" s="79">
        <v>22.400577999999999</v>
      </c>
      <c r="C31" s="80">
        <f t="shared" si="0"/>
        <v>14.759163704009245</v>
      </c>
      <c r="D31" s="81">
        <v>0</v>
      </c>
      <c r="E31" s="81">
        <v>1</v>
      </c>
    </row>
    <row r="32" spans="1:5">
      <c r="A32" s="78">
        <v>43678</v>
      </c>
      <c r="B32" s="79">
        <v>30.542648</v>
      </c>
      <c r="C32" s="80">
        <f t="shared" si="0"/>
        <v>34.002116706632123</v>
      </c>
      <c r="D32" s="81">
        <v>0</v>
      </c>
      <c r="E32" s="81">
        <v>1</v>
      </c>
    </row>
    <row r="33" spans="1:5">
      <c r="A33" s="78">
        <v>43677</v>
      </c>
      <c r="B33" s="79">
        <v>32.123631000000003</v>
      </c>
      <c r="C33" s="80">
        <f t="shared" si="0"/>
        <v>37.738608970509219</v>
      </c>
      <c r="D33" s="81">
        <v>0</v>
      </c>
      <c r="E33" s="81">
        <v>1</v>
      </c>
    </row>
    <row r="34" spans="1:5">
      <c r="A34" s="78">
        <v>43676</v>
      </c>
      <c r="B34" s="79">
        <v>32.627571000000003</v>
      </c>
      <c r="C34" s="80">
        <f t="shared" si="0"/>
        <v>38.929619823540669</v>
      </c>
      <c r="D34" s="81">
        <v>0</v>
      </c>
      <c r="E34" s="81">
        <v>1</v>
      </c>
    </row>
    <row r="35" spans="1:5">
      <c r="A35" s="78">
        <v>43675</v>
      </c>
      <c r="B35" s="79">
        <v>32.350903000000002</v>
      </c>
      <c r="C35" s="80">
        <f t="shared" si="0"/>
        <v>38.275743190039648</v>
      </c>
      <c r="D35" s="81">
        <v>0</v>
      </c>
      <c r="E35" s="81">
        <v>1</v>
      </c>
    </row>
    <row r="36" spans="1:5">
      <c r="A36" s="78">
        <v>43672</v>
      </c>
      <c r="B36" s="79">
        <v>32.558402999999998</v>
      </c>
      <c r="C36" s="80">
        <f t="shared" si="0"/>
        <v>38.766148301767274</v>
      </c>
      <c r="D36" s="81">
        <v>0</v>
      </c>
      <c r="E36" s="81">
        <v>1</v>
      </c>
    </row>
    <row r="37" spans="1:5">
      <c r="A37" s="78">
        <v>43671</v>
      </c>
      <c r="B37" s="79">
        <v>32.479354999999998</v>
      </c>
      <c r="C37" s="80">
        <f t="shared" si="0"/>
        <v>38.579326406481265</v>
      </c>
      <c r="D37" s="81">
        <v>0</v>
      </c>
      <c r="E37" s="81">
        <v>1</v>
      </c>
    </row>
    <row r="38" spans="1:5">
      <c r="A38" s="78">
        <v>43670</v>
      </c>
      <c r="B38" s="79">
        <v>32.785671000000001</v>
      </c>
      <c r="C38" s="80">
        <f t="shared" si="0"/>
        <v>39.303273067705192</v>
      </c>
      <c r="D38" s="81">
        <v>0</v>
      </c>
      <c r="E38" s="81">
        <v>1</v>
      </c>
    </row>
    <row r="39" spans="1:5">
      <c r="A39" s="78">
        <v>43669</v>
      </c>
      <c r="B39" s="79">
        <v>32.153278</v>
      </c>
      <c r="C39" s="80">
        <f t="shared" si="0"/>
        <v>37.808676634833979</v>
      </c>
      <c r="D39" s="81">
        <v>0</v>
      </c>
      <c r="E39" s="81">
        <v>1</v>
      </c>
    </row>
    <row r="40" spans="1:5">
      <c r="A40" s="78">
        <v>43668</v>
      </c>
      <c r="B40" s="79">
        <v>31.431951999999999</v>
      </c>
      <c r="C40" s="80">
        <f t="shared" si="0"/>
        <v>36.103896116173495</v>
      </c>
      <c r="D40" s="81">
        <v>0</v>
      </c>
      <c r="E40" s="81">
        <v>1</v>
      </c>
    </row>
    <row r="41" spans="1:5">
      <c r="A41" s="78">
        <v>43665</v>
      </c>
      <c r="B41" s="79">
        <v>31.313379000000001</v>
      </c>
      <c r="C41" s="80">
        <f t="shared" si="0"/>
        <v>35.82366090984636</v>
      </c>
      <c r="D41" s="81">
        <v>0</v>
      </c>
      <c r="E41" s="81">
        <v>1</v>
      </c>
    </row>
    <row r="42" spans="1:5">
      <c r="A42" s="78">
        <v>43664</v>
      </c>
      <c r="B42" s="79">
        <v>30.572292000000001</v>
      </c>
      <c r="C42" s="80">
        <f t="shared" si="0"/>
        <v>34.072177280762503</v>
      </c>
      <c r="D42" s="81">
        <v>0</v>
      </c>
      <c r="E42" s="81">
        <v>1</v>
      </c>
    </row>
    <row r="43" spans="1:5">
      <c r="A43" s="78">
        <v>43663</v>
      </c>
      <c r="B43" s="79">
        <v>31.738265999999999</v>
      </c>
      <c r="C43" s="80">
        <f t="shared" si="0"/>
        <v>36.827838050601159</v>
      </c>
      <c r="D43" s="81">
        <v>0</v>
      </c>
      <c r="E43" s="81">
        <v>1</v>
      </c>
    </row>
    <row r="44" spans="1:5">
      <c r="A44" s="78">
        <v>43662</v>
      </c>
      <c r="B44" s="79">
        <v>32.499115000000003</v>
      </c>
      <c r="C44" s="80">
        <f t="shared" si="0"/>
        <v>38.62602715350652</v>
      </c>
      <c r="D44" s="81">
        <v>0</v>
      </c>
      <c r="E44" s="81">
        <v>1</v>
      </c>
    </row>
    <row r="45" spans="1:5">
      <c r="A45" s="78">
        <v>43661</v>
      </c>
      <c r="B45" s="79">
        <v>32.726382999999998</v>
      </c>
      <c r="C45" s="80">
        <f t="shared" si="0"/>
        <v>39.163151919444424</v>
      </c>
      <c r="D45" s="81">
        <v>0</v>
      </c>
      <c r="E45" s="81">
        <v>1</v>
      </c>
    </row>
    <row r="46" spans="1:5">
      <c r="A46" s="78">
        <v>43658</v>
      </c>
      <c r="B46" s="79">
        <v>32.489235000000001</v>
      </c>
      <c r="C46" s="80">
        <f t="shared" si="0"/>
        <v>38.602676779993892</v>
      </c>
      <c r="D46" s="81">
        <v>0</v>
      </c>
      <c r="E46" s="81">
        <v>1</v>
      </c>
    </row>
    <row r="47" spans="1:5">
      <c r="A47" s="78">
        <v>43657</v>
      </c>
      <c r="B47" s="79">
        <v>31.540644</v>
      </c>
      <c r="C47" s="80">
        <f t="shared" si="0"/>
        <v>36.360778585589884</v>
      </c>
      <c r="D47" s="81">
        <v>0</v>
      </c>
      <c r="E47" s="81">
        <v>1</v>
      </c>
    </row>
    <row r="48" spans="1:5">
      <c r="A48" s="78">
        <v>43656</v>
      </c>
      <c r="B48" s="79">
        <v>31.510999999999999</v>
      </c>
      <c r="C48" s="80">
        <f t="shared" si="0"/>
        <v>36.290718011459496</v>
      </c>
      <c r="D48" s="81">
        <v>0</v>
      </c>
      <c r="E48" s="81">
        <v>1</v>
      </c>
    </row>
    <row r="49" spans="1:5">
      <c r="A49" s="78">
        <v>43655</v>
      </c>
      <c r="B49" s="79">
        <v>31.224447000000001</v>
      </c>
      <c r="C49" s="80">
        <f t="shared" si="0"/>
        <v>35.613479187455219</v>
      </c>
      <c r="D49" s="81">
        <v>0</v>
      </c>
      <c r="E49" s="81">
        <v>1</v>
      </c>
    </row>
    <row r="50" spans="1:5">
      <c r="A50" s="78">
        <v>43654</v>
      </c>
      <c r="B50" s="79">
        <v>31.333138999999999</v>
      </c>
      <c r="C50" s="80">
        <f t="shared" si="0"/>
        <v>35.870361656871601</v>
      </c>
      <c r="D50" s="81">
        <v>0</v>
      </c>
      <c r="E50" s="81">
        <v>1</v>
      </c>
    </row>
    <row r="51" spans="1:5">
      <c r="A51" s="78">
        <v>43651</v>
      </c>
      <c r="B51" s="79">
        <v>31.985296000000002</v>
      </c>
      <c r="C51" s="80">
        <f t="shared" si="0"/>
        <v>37.411668290360574</v>
      </c>
      <c r="D51" s="81">
        <v>0</v>
      </c>
      <c r="E51" s="81">
        <v>1</v>
      </c>
    </row>
    <row r="52" spans="1:5">
      <c r="A52" s="78">
        <v>43649</v>
      </c>
      <c r="B52" s="79">
        <v>31.866721999999999</v>
      </c>
      <c r="C52" s="80">
        <f t="shared" si="0"/>
        <v>37.131430720635301</v>
      </c>
      <c r="D52" s="81">
        <v>0</v>
      </c>
      <c r="E52" s="81">
        <v>1</v>
      </c>
    </row>
    <row r="53" spans="1:5">
      <c r="A53" s="78">
        <v>43648</v>
      </c>
      <c r="B53" s="79">
        <v>31.688862</v>
      </c>
      <c r="C53" s="80">
        <f t="shared" si="0"/>
        <v>36.711076729445537</v>
      </c>
      <c r="D53" s="81">
        <v>0</v>
      </c>
      <c r="E53" s="81">
        <v>1</v>
      </c>
    </row>
    <row r="54" spans="1:5">
      <c r="A54" s="78">
        <v>43647</v>
      </c>
      <c r="B54" s="79">
        <v>32.933886999999999</v>
      </c>
      <c r="C54" s="80">
        <f t="shared" si="0"/>
        <v>39.653566484764575</v>
      </c>
      <c r="D54" s="81">
        <v>0</v>
      </c>
      <c r="E54" s="81">
        <v>1</v>
      </c>
    </row>
    <row r="55" spans="1:5">
      <c r="A55" s="78">
        <v>43644</v>
      </c>
      <c r="B55" s="79">
        <v>33.289608000000001</v>
      </c>
      <c r="C55" s="80">
        <f t="shared" si="0"/>
        <v>40.494276830542255</v>
      </c>
      <c r="D55" s="81">
        <v>0</v>
      </c>
      <c r="E55" s="81">
        <v>1</v>
      </c>
    </row>
    <row r="56" spans="1:5">
      <c r="A56" s="78">
        <v>43643</v>
      </c>
      <c r="B56" s="79">
        <v>32.568283000000001</v>
      </c>
      <c r="C56" s="80">
        <f t="shared" si="0"/>
        <v>38.789498675279901</v>
      </c>
      <c r="D56" s="81">
        <v>0</v>
      </c>
      <c r="E56" s="81">
        <v>1</v>
      </c>
    </row>
    <row r="57" spans="1:5">
      <c r="A57" s="78">
        <v>43642</v>
      </c>
      <c r="B57" s="79">
        <v>32.014941999999998</v>
      </c>
      <c r="C57" s="80">
        <f t="shared" si="0"/>
        <v>37.481733591287203</v>
      </c>
      <c r="D57" s="81">
        <v>0</v>
      </c>
      <c r="E57" s="81">
        <v>1</v>
      </c>
    </row>
    <row r="58" spans="1:5">
      <c r="A58" s="78">
        <v>43641</v>
      </c>
      <c r="B58" s="79">
        <v>31.323259</v>
      </c>
      <c r="C58" s="80">
        <f t="shared" si="0"/>
        <v>35.847011283358981</v>
      </c>
      <c r="D58" s="81">
        <v>0</v>
      </c>
      <c r="E58" s="81">
        <v>1</v>
      </c>
    </row>
    <row r="59" spans="1:5">
      <c r="A59" s="78">
        <v>43640</v>
      </c>
      <c r="B59" s="79">
        <v>30.740272999999998</v>
      </c>
      <c r="C59" s="80">
        <f t="shared" si="0"/>
        <v>34.469183261837777</v>
      </c>
      <c r="D59" s="81">
        <v>0</v>
      </c>
      <c r="E59" s="81">
        <v>1</v>
      </c>
    </row>
    <row r="60" spans="1:5">
      <c r="A60" s="78">
        <v>43637</v>
      </c>
      <c r="B60" s="79">
        <v>31.678982000000001</v>
      </c>
      <c r="C60" s="80">
        <f t="shared" si="0"/>
        <v>36.687726355932917</v>
      </c>
      <c r="D60" s="81">
        <v>0</v>
      </c>
      <c r="E60" s="81">
        <v>1</v>
      </c>
    </row>
    <row r="61" spans="1:5">
      <c r="A61" s="78">
        <v>43636</v>
      </c>
      <c r="B61" s="79">
        <v>31.175041</v>
      </c>
      <c r="C61" s="80">
        <f t="shared" si="0"/>
        <v>35.496713139503335</v>
      </c>
      <c r="D61" s="81">
        <v>0</v>
      </c>
      <c r="E61" s="81">
        <v>1</v>
      </c>
    </row>
    <row r="62" spans="1:5">
      <c r="A62" s="78">
        <v>43635</v>
      </c>
      <c r="B62" s="79">
        <v>30.493241999999999</v>
      </c>
      <c r="C62" s="80">
        <f t="shared" si="0"/>
        <v>33.885350658680238</v>
      </c>
      <c r="D62" s="81">
        <v>0</v>
      </c>
      <c r="E62" s="81">
        <v>1</v>
      </c>
    </row>
    <row r="63" spans="1:5">
      <c r="A63" s="78">
        <v>43634</v>
      </c>
      <c r="B63" s="79">
        <v>30.720509</v>
      </c>
      <c r="C63" s="80">
        <f t="shared" si="0"/>
        <v>34.422473061220025</v>
      </c>
      <c r="D63" s="81">
        <v>0</v>
      </c>
      <c r="E63" s="81">
        <v>1</v>
      </c>
    </row>
    <row r="64" spans="1:5">
      <c r="A64" s="78">
        <v>43633</v>
      </c>
      <c r="B64" s="79">
        <v>29.564412999999998</v>
      </c>
      <c r="C64" s="80">
        <f t="shared" si="0"/>
        <v>31.69015793809773</v>
      </c>
      <c r="D64" s="81">
        <v>0</v>
      </c>
      <c r="E64" s="81">
        <v>1</v>
      </c>
    </row>
    <row r="65" spans="1:5">
      <c r="A65" s="78">
        <v>43630</v>
      </c>
      <c r="B65" s="79">
        <v>28.961662</v>
      </c>
      <c r="C65" s="80">
        <f t="shared" si="0"/>
        <v>30.265617352560646</v>
      </c>
      <c r="D65" s="81">
        <v>0</v>
      </c>
      <c r="E65" s="81">
        <v>1</v>
      </c>
    </row>
    <row r="66" spans="1:5">
      <c r="A66" s="78">
        <v>43629</v>
      </c>
      <c r="B66" s="79">
        <v>30.038709999999998</v>
      </c>
      <c r="C66" s="80">
        <f t="shared" si="0"/>
        <v>32.811110580396928</v>
      </c>
      <c r="D66" s="81">
        <v>0</v>
      </c>
      <c r="E66" s="81">
        <v>1</v>
      </c>
    </row>
    <row r="67" spans="1:5">
      <c r="A67" s="78">
        <v>43628</v>
      </c>
      <c r="B67" s="79">
        <v>29.030830000000002</v>
      </c>
      <c r="C67" s="80">
        <f t="shared" ref="C67:C110" si="1">(B67-$T$2)/($Q$2-$T$2)*100</f>
        <v>30.429088874334038</v>
      </c>
      <c r="D67" s="81">
        <v>0</v>
      </c>
      <c r="E67" s="81">
        <v>1</v>
      </c>
    </row>
    <row r="68" spans="1:5">
      <c r="A68" s="78">
        <v>43627</v>
      </c>
      <c r="B68" s="79">
        <v>29.475483000000001</v>
      </c>
      <c r="C68" s="80">
        <f t="shared" si="1"/>
        <v>31.479980942502849</v>
      </c>
      <c r="D68" s="81">
        <v>0</v>
      </c>
      <c r="E68" s="81">
        <v>1</v>
      </c>
    </row>
    <row r="69" spans="1:5">
      <c r="A69" s="78">
        <v>43626</v>
      </c>
      <c r="B69" s="79">
        <v>29.080238000000001</v>
      </c>
      <c r="C69" s="80">
        <f t="shared" si="1"/>
        <v>30.545859649082175</v>
      </c>
      <c r="D69" s="81">
        <v>0</v>
      </c>
      <c r="E69" s="81">
        <v>1</v>
      </c>
    </row>
    <row r="70" spans="1:5">
      <c r="A70" s="78">
        <v>43623</v>
      </c>
      <c r="B70" s="79">
        <v>29.040711999999999</v>
      </c>
      <c r="C70" s="80">
        <f t="shared" si="1"/>
        <v>30.452443974642911</v>
      </c>
      <c r="D70" s="81">
        <v>0</v>
      </c>
      <c r="E70" s="81">
        <v>1</v>
      </c>
    </row>
    <row r="71" spans="1:5">
      <c r="A71" s="78">
        <v>43622</v>
      </c>
      <c r="B71" s="79">
        <v>29.050592000000002</v>
      </c>
      <c r="C71" s="80">
        <f t="shared" si="1"/>
        <v>30.475794348155539</v>
      </c>
      <c r="D71" s="81">
        <v>0</v>
      </c>
      <c r="E71" s="81">
        <v>1</v>
      </c>
    </row>
    <row r="72" spans="1:5">
      <c r="A72" s="78">
        <v>43621</v>
      </c>
      <c r="B72" s="79">
        <v>29.090118</v>
      </c>
      <c r="C72" s="80">
        <f t="shared" si="1"/>
        <v>30.569210022594795</v>
      </c>
      <c r="D72" s="81">
        <v>0</v>
      </c>
      <c r="E72" s="81">
        <v>1</v>
      </c>
    </row>
    <row r="73" spans="1:5">
      <c r="A73" s="78">
        <v>43620</v>
      </c>
      <c r="B73" s="79">
        <v>28.803564000000001</v>
      </c>
      <c r="C73" s="80">
        <f t="shared" si="1"/>
        <v>29.891968835192383</v>
      </c>
      <c r="D73" s="81">
        <v>0</v>
      </c>
      <c r="E73" s="81">
        <v>1</v>
      </c>
    </row>
    <row r="74" spans="1:5">
      <c r="A74" s="78">
        <v>43619</v>
      </c>
      <c r="B74" s="79">
        <v>27.864857000000001</v>
      </c>
      <c r="C74" s="80">
        <f t="shared" si="1"/>
        <v>27.67343046789351</v>
      </c>
      <c r="D74" s="81">
        <v>0</v>
      </c>
      <c r="E74" s="81">
        <v>1</v>
      </c>
    </row>
    <row r="75" spans="1:5">
      <c r="A75" s="78">
        <v>43616</v>
      </c>
      <c r="B75" s="79">
        <v>27.390557999999999</v>
      </c>
      <c r="C75" s="80">
        <f t="shared" si="1"/>
        <v>26.552473098798053</v>
      </c>
      <c r="D75" s="81">
        <v>0</v>
      </c>
      <c r="E75" s="81">
        <v>1</v>
      </c>
    </row>
    <row r="76" spans="1:5">
      <c r="A76" s="78">
        <v>43615</v>
      </c>
      <c r="B76" s="79">
        <v>28.210697</v>
      </c>
      <c r="C76" s="80">
        <f t="shared" si="1"/>
        <v>28.490788076760428</v>
      </c>
      <c r="D76" s="81">
        <v>0</v>
      </c>
      <c r="E76" s="81">
        <v>1</v>
      </c>
    </row>
    <row r="77" spans="1:5">
      <c r="A77" s="78">
        <v>43614</v>
      </c>
      <c r="B77" s="79">
        <v>28.210697</v>
      </c>
      <c r="C77" s="80">
        <f t="shared" si="1"/>
        <v>28.490788076760428</v>
      </c>
      <c r="D77" s="81">
        <v>0</v>
      </c>
      <c r="E77" s="81">
        <v>1</v>
      </c>
    </row>
    <row r="78" spans="1:5">
      <c r="A78" s="78">
        <v>43613</v>
      </c>
      <c r="B78" s="79">
        <v>27.985088000000001</v>
      </c>
      <c r="C78" s="80">
        <f t="shared" si="1"/>
        <v>27.957584188318211</v>
      </c>
      <c r="D78" s="81">
        <v>0</v>
      </c>
      <c r="E78" s="81">
        <v>1</v>
      </c>
    </row>
    <row r="79" spans="1:5">
      <c r="A79" s="78">
        <v>43609</v>
      </c>
      <c r="B79" s="79">
        <v>28.48535</v>
      </c>
      <c r="C79" s="80">
        <f t="shared" si="1"/>
        <v>29.139902463031902</v>
      </c>
      <c r="D79" s="81">
        <v>0</v>
      </c>
      <c r="E79" s="81">
        <v>1</v>
      </c>
    </row>
    <row r="80" spans="1:5">
      <c r="A80" s="78">
        <v>43608</v>
      </c>
      <c r="B80" s="79">
        <v>28.298977000000001</v>
      </c>
      <c r="C80" s="80">
        <f t="shared" si="1"/>
        <v>28.69942886357159</v>
      </c>
      <c r="D80" s="81">
        <v>0</v>
      </c>
      <c r="E80" s="81">
        <v>1</v>
      </c>
    </row>
    <row r="81" spans="1:5">
      <c r="A81" s="78">
        <v>43607</v>
      </c>
      <c r="B81" s="79">
        <v>28.916943</v>
      </c>
      <c r="C81" s="80">
        <f t="shared" si="1"/>
        <v>30.159928551638487</v>
      </c>
      <c r="D81" s="81">
        <v>0</v>
      </c>
      <c r="E81" s="81">
        <v>1</v>
      </c>
    </row>
    <row r="82" spans="1:5">
      <c r="A82" s="78">
        <v>43606</v>
      </c>
      <c r="B82" s="79">
        <v>29.574145999999999</v>
      </c>
      <c r="C82" s="80">
        <f t="shared" si="1"/>
        <v>31.713160892085419</v>
      </c>
      <c r="D82" s="81">
        <v>0</v>
      </c>
      <c r="E82" s="81">
        <v>1</v>
      </c>
    </row>
    <row r="83" spans="1:5">
      <c r="A83" s="78">
        <v>43605</v>
      </c>
      <c r="B83" s="79">
        <v>28.907133000000002</v>
      </c>
      <c r="C83" s="80">
        <f t="shared" si="1"/>
        <v>30.136743615994888</v>
      </c>
      <c r="D83" s="81">
        <v>0</v>
      </c>
      <c r="E83" s="81">
        <v>1</v>
      </c>
    </row>
    <row r="84" spans="1:5">
      <c r="A84" s="78">
        <v>43602</v>
      </c>
      <c r="B84" s="79">
        <v>29.044461999999999</v>
      </c>
      <c r="C84" s="80">
        <f t="shared" si="1"/>
        <v>30.461306717625941</v>
      </c>
      <c r="D84" s="81">
        <v>0</v>
      </c>
      <c r="E84" s="81">
        <v>1</v>
      </c>
    </row>
    <row r="85" spans="1:5">
      <c r="A85" s="78">
        <v>43601</v>
      </c>
      <c r="B85" s="79">
        <v>28.936563</v>
      </c>
      <c r="C85" s="80">
        <f t="shared" si="1"/>
        <v>30.206298422925698</v>
      </c>
      <c r="D85" s="81">
        <v>0</v>
      </c>
      <c r="E85" s="81">
        <v>1</v>
      </c>
    </row>
    <row r="86" spans="1:5">
      <c r="A86" s="78">
        <v>43600</v>
      </c>
      <c r="B86" s="79">
        <v>29.132742</v>
      </c>
      <c r="C86" s="80">
        <f t="shared" si="1"/>
        <v>30.669947504437101</v>
      </c>
      <c r="D86" s="81">
        <v>0</v>
      </c>
      <c r="E86" s="81">
        <v>1</v>
      </c>
    </row>
    <row r="87" spans="1:5">
      <c r="A87" s="78">
        <v>43599</v>
      </c>
      <c r="B87" s="79">
        <v>29.338730000000002</v>
      </c>
      <c r="C87" s="80">
        <f t="shared" si="1"/>
        <v>31.156779158193988</v>
      </c>
      <c r="D87" s="81">
        <v>0</v>
      </c>
      <c r="E87" s="81">
        <v>1</v>
      </c>
    </row>
    <row r="88" spans="1:5">
      <c r="A88" s="78">
        <v>43598</v>
      </c>
      <c r="B88" s="79">
        <v>28.965990000000001</v>
      </c>
      <c r="C88" s="80">
        <f t="shared" si="1"/>
        <v>30.275846139662132</v>
      </c>
      <c r="D88" s="81">
        <v>0</v>
      </c>
      <c r="E88" s="81">
        <v>1</v>
      </c>
    </row>
    <row r="89" spans="1:5">
      <c r="A89" s="78">
        <v>43595</v>
      </c>
      <c r="B89" s="79">
        <v>30.143068</v>
      </c>
      <c r="C89" s="80">
        <f t="shared" si="1"/>
        <v>33.057750082323061</v>
      </c>
      <c r="D89" s="81">
        <v>0</v>
      </c>
      <c r="E89" s="81">
        <v>1</v>
      </c>
    </row>
    <row r="90" spans="1:5">
      <c r="A90" s="78">
        <v>43594</v>
      </c>
      <c r="B90" s="79">
        <v>29.338730000000002</v>
      </c>
      <c r="C90" s="80">
        <f t="shared" si="1"/>
        <v>31.156779158193988</v>
      </c>
      <c r="D90" s="81">
        <v>0</v>
      </c>
      <c r="E90" s="81">
        <v>1</v>
      </c>
    </row>
    <row r="91" spans="1:5">
      <c r="A91" s="78">
        <v>43593</v>
      </c>
      <c r="B91" s="79">
        <v>28.701145</v>
      </c>
      <c r="C91" s="80">
        <f t="shared" si="1"/>
        <v>29.649911962238001</v>
      </c>
      <c r="D91" s="81">
        <v>0</v>
      </c>
      <c r="E91" s="81">
        <v>1</v>
      </c>
    </row>
    <row r="92" spans="1:5">
      <c r="A92" s="78">
        <v>43592</v>
      </c>
      <c r="B92" s="79">
        <v>28.965990000000001</v>
      </c>
      <c r="C92" s="80">
        <f t="shared" si="1"/>
        <v>30.275846139662132</v>
      </c>
      <c r="D92" s="81">
        <v>0</v>
      </c>
      <c r="E92" s="81">
        <v>1</v>
      </c>
    </row>
    <row r="93" spans="1:5">
      <c r="A93" s="78">
        <v>43591</v>
      </c>
      <c r="B93" s="79">
        <v>28.455919000000002</v>
      </c>
      <c r="C93" s="80">
        <f t="shared" si="1"/>
        <v>29.07034529270296</v>
      </c>
      <c r="D93" s="81">
        <v>0</v>
      </c>
      <c r="E93" s="81">
        <v>1</v>
      </c>
    </row>
    <row r="94" spans="1:5">
      <c r="A94" s="78">
        <v>43588</v>
      </c>
      <c r="B94" s="79">
        <v>28.76</v>
      </c>
      <c r="C94" s="80">
        <f t="shared" si="1"/>
        <v>29.789009759108993</v>
      </c>
      <c r="D94" s="81">
        <v>0</v>
      </c>
      <c r="E94" s="81">
        <v>1</v>
      </c>
    </row>
    <row r="95" spans="1:5">
      <c r="A95" s="78">
        <v>43587</v>
      </c>
      <c r="B95" s="79">
        <v>29.152359000000001</v>
      </c>
      <c r="C95" s="80">
        <f t="shared" si="1"/>
        <v>30.716310285529929</v>
      </c>
      <c r="D95" s="81">
        <v>0</v>
      </c>
      <c r="E95" s="81">
        <v>1</v>
      </c>
    </row>
    <row r="96" spans="1:5">
      <c r="A96" s="78">
        <v>43586</v>
      </c>
      <c r="B96" s="79">
        <v>38.402251999999997</v>
      </c>
      <c r="C96" s="80">
        <f t="shared" si="1"/>
        <v>52.577490093403142</v>
      </c>
      <c r="D96" s="81">
        <v>0</v>
      </c>
      <c r="E96" s="81">
        <v>1</v>
      </c>
    </row>
    <row r="97" spans="1:5">
      <c r="A97" s="78">
        <v>43585</v>
      </c>
      <c r="B97" s="79">
        <v>38.971172000000003</v>
      </c>
      <c r="C97" s="80">
        <f t="shared" si="1"/>
        <v>53.922074556844549</v>
      </c>
      <c r="D97" s="81">
        <v>0</v>
      </c>
      <c r="E97" s="81">
        <v>1</v>
      </c>
    </row>
    <row r="98" spans="1:5">
      <c r="A98" s="78">
        <v>43584</v>
      </c>
      <c r="B98" s="79">
        <v>38.843654999999998</v>
      </c>
      <c r="C98" s="80">
        <f t="shared" si="1"/>
        <v>53.620701117653333</v>
      </c>
      <c r="D98" s="81">
        <v>0</v>
      </c>
      <c r="E98" s="81">
        <v>1</v>
      </c>
    </row>
    <row r="99" spans="1:5">
      <c r="A99" s="78">
        <v>43581</v>
      </c>
      <c r="B99" s="79">
        <v>38.980983999999999</v>
      </c>
      <c r="C99" s="80">
        <f t="shared" si="1"/>
        <v>53.945264219284397</v>
      </c>
      <c r="D99" s="81">
        <v>0</v>
      </c>
      <c r="E99" s="81">
        <v>1</v>
      </c>
    </row>
    <row r="100" spans="1:5">
      <c r="A100" s="78">
        <v>43580</v>
      </c>
      <c r="B100" s="79">
        <v>39.108497999999997</v>
      </c>
      <c r="C100" s="80">
        <f t="shared" si="1"/>
        <v>54.246630568281198</v>
      </c>
      <c r="D100" s="81">
        <v>0</v>
      </c>
      <c r="E100" s="81">
        <v>1</v>
      </c>
    </row>
    <row r="101" spans="1:5">
      <c r="A101" s="78">
        <v>43579</v>
      </c>
      <c r="B101" s="79">
        <v>40.364055999999998</v>
      </c>
      <c r="C101" s="80">
        <f t="shared" si="1"/>
        <v>57.214013996090983</v>
      </c>
      <c r="D101" s="81">
        <v>0</v>
      </c>
      <c r="E101" s="81">
        <v>1</v>
      </c>
    </row>
    <row r="102" spans="1:5">
      <c r="A102" s="78">
        <v>43578</v>
      </c>
      <c r="B102" s="79">
        <v>40.766224000000001</v>
      </c>
      <c r="C102" s="80">
        <f t="shared" si="1"/>
        <v>58.164497094757408</v>
      </c>
      <c r="D102" s="81">
        <v>0</v>
      </c>
      <c r="E102" s="81">
        <v>1</v>
      </c>
    </row>
    <row r="103" spans="1:5">
      <c r="A103" s="78">
        <v>43577</v>
      </c>
      <c r="B103" s="79">
        <v>40.560229999999997</v>
      </c>
      <c r="C103" s="80">
        <f t="shared" si="1"/>
        <v>57.677651260611739</v>
      </c>
      <c r="D103" s="81">
        <v>0</v>
      </c>
      <c r="E103" s="81">
        <v>1</v>
      </c>
    </row>
    <row r="104" spans="1:5">
      <c r="A104" s="78">
        <v>43573</v>
      </c>
      <c r="B104" s="79">
        <v>40.265960999999997</v>
      </c>
      <c r="C104" s="80">
        <f t="shared" si="1"/>
        <v>56.982176456645576</v>
      </c>
      <c r="D104" s="81">
        <v>0</v>
      </c>
      <c r="E104" s="81">
        <v>1</v>
      </c>
    </row>
    <row r="105" spans="1:5">
      <c r="A105" s="78">
        <v>43572</v>
      </c>
      <c r="B105" s="79">
        <v>39.932453000000002</v>
      </c>
      <c r="C105" s="80">
        <f t="shared" si="1"/>
        <v>56.193964273503113</v>
      </c>
      <c r="D105" s="81">
        <v>0</v>
      </c>
      <c r="E105" s="81">
        <v>1</v>
      </c>
    </row>
    <row r="106" spans="1:5">
      <c r="A106" s="78">
        <v>43571</v>
      </c>
      <c r="B106" s="79">
        <v>39.785319999999999</v>
      </c>
      <c r="C106" s="80">
        <f t="shared" si="1"/>
        <v>55.846230416617217</v>
      </c>
      <c r="D106" s="81">
        <v>0</v>
      </c>
      <c r="E106" s="81">
        <v>1</v>
      </c>
    </row>
    <row r="107" spans="1:5">
      <c r="A107" s="78">
        <v>43570</v>
      </c>
      <c r="B107" s="79">
        <v>39.736274999999999</v>
      </c>
      <c r="C107" s="80">
        <f t="shared" si="1"/>
        <v>55.730317555389838</v>
      </c>
      <c r="D107" s="81">
        <v>0</v>
      </c>
      <c r="E107" s="81">
        <v>1</v>
      </c>
    </row>
    <row r="108" spans="1:5">
      <c r="A108" s="78">
        <v>43567</v>
      </c>
      <c r="B108" s="79">
        <v>40.393478000000002</v>
      </c>
      <c r="C108" s="80">
        <f t="shared" si="1"/>
        <v>57.283549895836771</v>
      </c>
      <c r="D108" s="81">
        <v>0</v>
      </c>
      <c r="E108" s="81">
        <v>1</v>
      </c>
    </row>
    <row r="109" spans="1:5">
      <c r="A109" s="78">
        <v>43566</v>
      </c>
      <c r="B109" s="79">
        <v>40.089401000000002</v>
      </c>
      <c r="C109" s="80">
        <f t="shared" si="1"/>
        <v>56.564894883023264</v>
      </c>
      <c r="D109" s="81">
        <v>0</v>
      </c>
      <c r="E109" s="81">
        <v>1</v>
      </c>
    </row>
    <row r="110" spans="1:5">
      <c r="A110" s="78">
        <v>43565</v>
      </c>
      <c r="B110" s="79">
        <v>38.980983999999999</v>
      </c>
      <c r="C110" s="80">
        <f t="shared" si="1"/>
        <v>53.945264219284397</v>
      </c>
      <c r="D110" s="81">
        <v>0</v>
      </c>
      <c r="E110" s="81">
        <v>1</v>
      </c>
    </row>
    <row r="111" spans="1:5">
      <c r="A111" s="78">
        <v>43564</v>
      </c>
      <c r="B111" s="79">
        <v>38.461101999999997</v>
      </c>
      <c r="C111" s="80">
        <f t="shared" ref="C111" si="2">(B111-$T$2)/($Q$2-$T$2)*100</f>
        <v>52.716576073283484</v>
      </c>
      <c r="D111" s="81">
        <v>0</v>
      </c>
      <c r="E111" s="81">
        <v>1</v>
      </c>
    </row>
    <row r="112" spans="1:5">
      <c r="A112" s="78">
        <v>43563</v>
      </c>
      <c r="B112" s="79">
        <v>39.461624</v>
      </c>
      <c r="C112" s="80">
        <f t="shared" ref="C112:C175" si="3">(B112-$T$2)/($Q$2-$T$2)*100</f>
        <v>55.081207895914616</v>
      </c>
      <c r="D112" s="81">
        <v>0</v>
      </c>
      <c r="E112" s="81">
        <v>1</v>
      </c>
    </row>
    <row r="113" spans="1:5">
      <c r="A113" s="78">
        <v>43560</v>
      </c>
      <c r="B113" s="79">
        <v>39.755893999999998</v>
      </c>
      <c r="C113" s="80">
        <f t="shared" si="3"/>
        <v>55.776685063278919</v>
      </c>
      <c r="D113" s="81">
        <v>0</v>
      </c>
      <c r="E113" s="81">
        <v>1</v>
      </c>
    </row>
    <row r="114" spans="1:5">
      <c r="A114" s="78">
        <v>43559</v>
      </c>
      <c r="B114" s="79">
        <v>39.128117000000003</v>
      </c>
      <c r="C114" s="80">
        <f t="shared" si="3"/>
        <v>54.292998076170292</v>
      </c>
      <c r="D114" s="81">
        <v>0</v>
      </c>
      <c r="E114" s="81">
        <v>1</v>
      </c>
    </row>
    <row r="115" spans="1:5">
      <c r="A115" s="78">
        <v>43558</v>
      </c>
      <c r="B115" s="79">
        <v>38.196258999999998</v>
      </c>
      <c r="C115" s="80">
        <f t="shared" si="3"/>
        <v>52.090646622655626</v>
      </c>
      <c r="D115" s="81">
        <v>0</v>
      </c>
      <c r="E115" s="81">
        <v>1</v>
      </c>
    </row>
    <row r="116" spans="1:5">
      <c r="A116" s="78">
        <v>43557</v>
      </c>
      <c r="B116" s="79">
        <v>37.764664000000003</v>
      </c>
      <c r="C116" s="80">
        <f t="shared" si="3"/>
        <v>51.070615807252793</v>
      </c>
      <c r="D116" s="81">
        <v>0</v>
      </c>
      <c r="E116" s="81">
        <v>1</v>
      </c>
    </row>
    <row r="117" spans="1:5">
      <c r="A117" s="78">
        <v>43556</v>
      </c>
      <c r="B117" s="79">
        <v>37.901989</v>
      </c>
      <c r="C117" s="80">
        <f t="shared" si="3"/>
        <v>51.395169455291324</v>
      </c>
      <c r="D117" s="81">
        <v>0</v>
      </c>
      <c r="E117" s="81">
        <v>1</v>
      </c>
    </row>
    <row r="118" spans="1:5">
      <c r="A118" s="78">
        <v>43553</v>
      </c>
      <c r="B118" s="79">
        <v>36.097133999999997</v>
      </c>
      <c r="C118" s="80">
        <f t="shared" si="3"/>
        <v>47.129578525521751</v>
      </c>
      <c r="D118" s="81">
        <v>0</v>
      </c>
      <c r="E118" s="81">
        <v>1</v>
      </c>
    </row>
    <row r="119" spans="1:5">
      <c r="A119" s="78">
        <v>43552</v>
      </c>
      <c r="B119" s="79">
        <v>35.979427000000001</v>
      </c>
      <c r="C119" s="80">
        <f t="shared" si="3"/>
        <v>46.851390021974169</v>
      </c>
      <c r="D119" s="81">
        <v>0</v>
      </c>
      <c r="E119" s="81">
        <v>1</v>
      </c>
    </row>
    <row r="120" spans="1:5">
      <c r="A120" s="78">
        <v>43551</v>
      </c>
      <c r="B120" s="79">
        <v>35.371273000000002</v>
      </c>
      <c r="C120" s="80">
        <f t="shared" si="3"/>
        <v>45.414079996347134</v>
      </c>
      <c r="D120" s="81">
        <v>0</v>
      </c>
      <c r="E120" s="81">
        <v>1</v>
      </c>
    </row>
    <row r="121" spans="1:5">
      <c r="A121" s="78">
        <v>43550</v>
      </c>
      <c r="B121" s="79">
        <v>35.273178000000001</v>
      </c>
      <c r="C121" s="80">
        <f t="shared" si="3"/>
        <v>45.182242456901719</v>
      </c>
      <c r="D121" s="81">
        <v>0</v>
      </c>
      <c r="E121" s="81">
        <v>1</v>
      </c>
    </row>
    <row r="122" spans="1:5">
      <c r="A122" s="78">
        <v>43549</v>
      </c>
      <c r="B122" s="79">
        <v>34.812156999999999</v>
      </c>
      <c r="C122" s="80">
        <f t="shared" si="3"/>
        <v>44.092666288160572</v>
      </c>
      <c r="D122" s="81">
        <v>0</v>
      </c>
      <c r="E122" s="81">
        <v>1</v>
      </c>
    </row>
    <row r="123" spans="1:5">
      <c r="A123" s="78">
        <v>43546</v>
      </c>
      <c r="B123" s="79">
        <v>34.910243999999999</v>
      </c>
      <c r="C123" s="80">
        <f t="shared" si="3"/>
        <v>44.32448492042095</v>
      </c>
      <c r="D123" s="81">
        <v>0</v>
      </c>
      <c r="E123" s="81">
        <v>1</v>
      </c>
    </row>
    <row r="124" spans="1:5">
      <c r="A124" s="78">
        <v>43545</v>
      </c>
      <c r="B124" s="79">
        <v>36.823002000000002</v>
      </c>
      <c r="C124" s="80">
        <f t="shared" si="3"/>
        <v>48.845093598483288</v>
      </c>
      <c r="D124" s="81">
        <v>0</v>
      </c>
      <c r="E124" s="81">
        <v>1</v>
      </c>
    </row>
    <row r="125" spans="1:5">
      <c r="A125" s="78">
        <v>43544</v>
      </c>
      <c r="B125" s="79">
        <v>36.391402999999997</v>
      </c>
      <c r="C125" s="80">
        <f t="shared" si="3"/>
        <v>47.825053329487922</v>
      </c>
      <c r="D125" s="81">
        <v>0</v>
      </c>
      <c r="E125" s="81">
        <v>1</v>
      </c>
    </row>
    <row r="126" spans="1:5">
      <c r="A126" s="78">
        <v>43543</v>
      </c>
      <c r="B126" s="79">
        <v>36.970134999999999</v>
      </c>
      <c r="C126" s="80">
        <f t="shared" si="3"/>
        <v>49.192827455369176</v>
      </c>
      <c r="D126" s="81">
        <v>0</v>
      </c>
      <c r="E126" s="81">
        <v>1</v>
      </c>
    </row>
    <row r="127" spans="1:5">
      <c r="A127" s="78">
        <v>43542</v>
      </c>
      <c r="B127" s="79">
        <v>37.372303000000002</v>
      </c>
      <c r="C127" s="80">
        <f t="shared" si="3"/>
        <v>50.143310554035594</v>
      </c>
      <c r="D127" s="81">
        <v>0</v>
      </c>
      <c r="E127" s="81">
        <v>1</v>
      </c>
    </row>
    <row r="128" spans="1:5">
      <c r="A128" s="78">
        <v>43539</v>
      </c>
      <c r="B128" s="79">
        <v>37.019184000000003</v>
      </c>
      <c r="C128" s="80">
        <f t="shared" si="3"/>
        <v>49.308749770189081</v>
      </c>
      <c r="D128" s="81">
        <v>0</v>
      </c>
      <c r="E128" s="81">
        <v>1</v>
      </c>
    </row>
    <row r="129" spans="1:5">
      <c r="A129" s="78">
        <v>43538</v>
      </c>
      <c r="B129" s="79">
        <v>36.86224</v>
      </c>
      <c r="C129" s="80">
        <f t="shared" si="3"/>
        <v>48.937828614261448</v>
      </c>
      <c r="D129" s="81">
        <v>0</v>
      </c>
      <c r="E129" s="81">
        <v>1</v>
      </c>
    </row>
    <row r="130" spans="1:5">
      <c r="A130" s="78">
        <v>43537</v>
      </c>
      <c r="B130" s="79">
        <v>37.078032999999998</v>
      </c>
      <c r="C130" s="80">
        <f t="shared" si="3"/>
        <v>49.447833386671284</v>
      </c>
      <c r="D130" s="81">
        <v>0</v>
      </c>
      <c r="E130" s="81">
        <v>1</v>
      </c>
    </row>
    <row r="131" spans="1:5">
      <c r="A131" s="78">
        <v>43536</v>
      </c>
      <c r="B131" s="79">
        <v>36.567962999999999</v>
      </c>
      <c r="C131" s="80">
        <f t="shared" si="3"/>
        <v>48.242334903110248</v>
      </c>
      <c r="D131" s="81">
        <v>0</v>
      </c>
      <c r="E131" s="81">
        <v>1</v>
      </c>
    </row>
    <row r="132" spans="1:5">
      <c r="A132" s="78">
        <v>43535</v>
      </c>
      <c r="B132" s="79">
        <v>36.469878999999999</v>
      </c>
      <c r="C132" s="80">
        <f t="shared" si="3"/>
        <v>48.01052336104425</v>
      </c>
      <c r="D132" s="81">
        <v>0</v>
      </c>
      <c r="E132" s="81">
        <v>1</v>
      </c>
    </row>
    <row r="133" spans="1:5">
      <c r="A133" s="78">
        <v>43532</v>
      </c>
      <c r="B133" s="79">
        <v>35.822482999999998</v>
      </c>
      <c r="C133" s="80">
        <f t="shared" si="3"/>
        <v>46.480468866046536</v>
      </c>
      <c r="D133" s="81">
        <v>0</v>
      </c>
      <c r="E133" s="81">
        <v>1</v>
      </c>
    </row>
    <row r="134" spans="1:5">
      <c r="A134" s="78">
        <v>43531</v>
      </c>
      <c r="B134" s="79">
        <v>35.675345999999998</v>
      </c>
      <c r="C134" s="80">
        <f t="shared" si="3"/>
        <v>46.132725555568129</v>
      </c>
      <c r="D134" s="81">
        <v>0</v>
      </c>
      <c r="E134" s="81">
        <v>1</v>
      </c>
    </row>
    <row r="135" spans="1:5">
      <c r="A135" s="78">
        <v>43530</v>
      </c>
      <c r="B135" s="79">
        <v>36.097133999999997</v>
      </c>
      <c r="C135" s="80">
        <f t="shared" si="3"/>
        <v>47.129578525521751</v>
      </c>
      <c r="D135" s="81">
        <v>0</v>
      </c>
      <c r="E135" s="81">
        <v>1</v>
      </c>
    </row>
    <row r="136" spans="1:5">
      <c r="A136" s="78">
        <v>43529</v>
      </c>
      <c r="B136" s="79">
        <v>36.715099000000002</v>
      </c>
      <c r="C136" s="80">
        <f t="shared" si="3"/>
        <v>48.590075850190537</v>
      </c>
      <c r="D136" s="81">
        <v>0</v>
      </c>
      <c r="E136" s="81">
        <v>1</v>
      </c>
    </row>
    <row r="137" spans="1:5">
      <c r="A137" s="78">
        <v>43528</v>
      </c>
      <c r="B137" s="79">
        <v>36.960326999999999</v>
      </c>
      <c r="C137" s="80">
        <f t="shared" si="3"/>
        <v>49.169647246521826</v>
      </c>
      <c r="D137" s="81">
        <v>0</v>
      </c>
      <c r="E137" s="81">
        <v>1</v>
      </c>
    </row>
    <row r="138" spans="1:5">
      <c r="A138" s="78">
        <v>43525</v>
      </c>
      <c r="B138" s="79">
        <v>36.724910999999999</v>
      </c>
      <c r="C138" s="80">
        <f t="shared" si="3"/>
        <v>48.613265512630392</v>
      </c>
      <c r="D138" s="81">
        <v>0</v>
      </c>
      <c r="E138" s="81">
        <v>1</v>
      </c>
    </row>
    <row r="139" spans="1:5">
      <c r="A139" s="78">
        <v>43524</v>
      </c>
      <c r="B139" s="79">
        <v>36.675865000000002</v>
      </c>
      <c r="C139" s="80">
        <f t="shared" si="3"/>
        <v>48.497350288004881</v>
      </c>
      <c r="D139" s="81">
        <v>0</v>
      </c>
      <c r="E139" s="81">
        <v>1</v>
      </c>
    </row>
    <row r="140" spans="1:5">
      <c r="A140" s="78">
        <v>43523</v>
      </c>
      <c r="B140" s="79">
        <v>37.456206999999999</v>
      </c>
      <c r="C140" s="80">
        <f t="shared" si="3"/>
        <v>50.34160911063509</v>
      </c>
      <c r="D140" s="81">
        <v>0</v>
      </c>
      <c r="E140" s="81">
        <v>1</v>
      </c>
    </row>
    <row r="141" spans="1:5">
      <c r="A141" s="78">
        <v>43522</v>
      </c>
      <c r="B141" s="79">
        <v>37.358662000000002</v>
      </c>
      <c r="C141" s="80">
        <f t="shared" si="3"/>
        <v>50.111071440160529</v>
      </c>
      <c r="D141" s="81">
        <v>0</v>
      </c>
      <c r="E141" s="81">
        <v>1</v>
      </c>
    </row>
    <row r="142" spans="1:5">
      <c r="A142" s="78">
        <v>43521</v>
      </c>
      <c r="B142" s="79">
        <v>37.027016000000003</v>
      </c>
      <c r="C142" s="80">
        <f t="shared" si="3"/>
        <v>49.3272599043339</v>
      </c>
      <c r="D142" s="81">
        <v>0</v>
      </c>
      <c r="E142" s="81">
        <v>1</v>
      </c>
    </row>
    <row r="143" spans="1:5">
      <c r="A143" s="78">
        <v>43518</v>
      </c>
      <c r="B143" s="79">
        <v>37.446444999999997</v>
      </c>
      <c r="C143" s="80">
        <f t="shared" si="3"/>
        <v>50.318537618101658</v>
      </c>
      <c r="D143" s="81">
        <v>0</v>
      </c>
      <c r="E143" s="81">
        <v>1</v>
      </c>
    </row>
    <row r="144" spans="1:5">
      <c r="A144" s="78">
        <v>43517</v>
      </c>
      <c r="B144" s="79">
        <v>36.890456999999998</v>
      </c>
      <c r="C144" s="80">
        <f t="shared" si="3"/>
        <v>49.00451661926202</v>
      </c>
      <c r="D144" s="81">
        <v>0</v>
      </c>
      <c r="E144" s="81">
        <v>1</v>
      </c>
    </row>
    <row r="145" spans="1:5">
      <c r="A145" s="78">
        <v>43516</v>
      </c>
      <c r="B145" s="79">
        <v>36.773403000000002</v>
      </c>
      <c r="C145" s="80">
        <f t="shared" si="3"/>
        <v>48.727871414692544</v>
      </c>
      <c r="D145" s="81">
        <v>0</v>
      </c>
      <c r="E145" s="81">
        <v>1</v>
      </c>
    </row>
    <row r="146" spans="1:5">
      <c r="A146" s="78">
        <v>43515</v>
      </c>
      <c r="B146" s="79">
        <v>36.090611000000003</v>
      </c>
      <c r="C146" s="80">
        <f t="shared" si="3"/>
        <v>47.114162079527553</v>
      </c>
      <c r="D146" s="81">
        <v>0</v>
      </c>
      <c r="E146" s="81">
        <v>1</v>
      </c>
    </row>
    <row r="147" spans="1:5">
      <c r="A147" s="78">
        <v>43511</v>
      </c>
      <c r="B147" s="79">
        <v>35.417572</v>
      </c>
      <c r="C147" s="80">
        <f t="shared" si="3"/>
        <v>45.523502966312805</v>
      </c>
      <c r="D147" s="81">
        <v>0</v>
      </c>
      <c r="E147" s="81">
        <v>1</v>
      </c>
    </row>
    <row r="148" spans="1:5">
      <c r="A148" s="78">
        <v>43510</v>
      </c>
      <c r="B148" s="79">
        <v>34.812809000000001</v>
      </c>
      <c r="C148" s="80">
        <f t="shared" si="3"/>
        <v>44.094207223740561</v>
      </c>
      <c r="D148" s="81">
        <v>0</v>
      </c>
      <c r="E148" s="81">
        <v>1</v>
      </c>
    </row>
    <row r="149" spans="1:5">
      <c r="A149" s="78">
        <v>43509</v>
      </c>
      <c r="B149" s="79">
        <v>35.232239</v>
      </c>
      <c r="C149" s="80">
        <f t="shared" si="3"/>
        <v>45.085487300906458</v>
      </c>
      <c r="D149" s="81">
        <v>0</v>
      </c>
      <c r="E149" s="81">
        <v>1</v>
      </c>
    </row>
    <row r="150" spans="1:5">
      <c r="A150" s="78">
        <v>43508</v>
      </c>
      <c r="B150" s="79">
        <v>35.739460000000001</v>
      </c>
      <c r="C150" s="80">
        <f t="shared" si="3"/>
        <v>46.284252463198527</v>
      </c>
      <c r="D150" s="81">
        <v>0</v>
      </c>
      <c r="E150" s="81">
        <v>1</v>
      </c>
    </row>
    <row r="151" spans="1:5">
      <c r="A151" s="78">
        <v>43507</v>
      </c>
      <c r="B151" s="79">
        <v>33.554516</v>
      </c>
      <c r="C151" s="80">
        <f t="shared" si="3"/>
        <v>41.120359902048492</v>
      </c>
      <c r="D151" s="81">
        <v>0</v>
      </c>
      <c r="E151" s="81">
        <v>1</v>
      </c>
    </row>
    <row r="152" spans="1:5">
      <c r="A152" s="78">
        <v>43504</v>
      </c>
      <c r="B152" s="79">
        <v>33.632548999999997</v>
      </c>
      <c r="C152" s="80">
        <f t="shared" si="3"/>
        <v>41.304782948233751</v>
      </c>
      <c r="D152" s="81">
        <v>0</v>
      </c>
      <c r="E152" s="81">
        <v>1</v>
      </c>
    </row>
    <row r="153" spans="1:5">
      <c r="A153" s="78">
        <v>43503</v>
      </c>
      <c r="B153" s="79">
        <v>33.905665999999997</v>
      </c>
      <c r="C153" s="80">
        <f t="shared" si="3"/>
        <v>41.950267154979379</v>
      </c>
      <c r="D153" s="81">
        <v>0</v>
      </c>
      <c r="E153" s="81">
        <v>1</v>
      </c>
    </row>
    <row r="154" spans="1:5">
      <c r="A154" s="78">
        <v>43502</v>
      </c>
      <c r="B154" s="79">
        <v>35.281010000000002</v>
      </c>
      <c r="C154" s="80">
        <f t="shared" si="3"/>
        <v>45.200752591046552</v>
      </c>
      <c r="D154" s="81">
        <v>0</v>
      </c>
      <c r="E154" s="81">
        <v>1</v>
      </c>
    </row>
    <row r="155" spans="1:5">
      <c r="A155" s="78">
        <v>43501</v>
      </c>
      <c r="B155" s="79">
        <v>34.851826000000003</v>
      </c>
      <c r="C155" s="80">
        <f t="shared" si="3"/>
        <v>44.186419928532267</v>
      </c>
      <c r="D155" s="81">
        <v>0</v>
      </c>
      <c r="E155" s="81">
        <v>1</v>
      </c>
    </row>
    <row r="156" spans="1:5">
      <c r="A156" s="78">
        <v>43500</v>
      </c>
      <c r="B156" s="79">
        <v>35.310279999999999</v>
      </c>
      <c r="C156" s="80">
        <f t="shared" si="3"/>
        <v>45.269929254276747</v>
      </c>
      <c r="D156" s="81">
        <v>0</v>
      </c>
      <c r="E156" s="81">
        <v>1</v>
      </c>
    </row>
    <row r="157" spans="1:5">
      <c r="A157" s="78">
        <v>43497</v>
      </c>
      <c r="B157" s="79">
        <v>35.427321999999997</v>
      </c>
      <c r="C157" s="80">
        <f t="shared" si="3"/>
        <v>45.546546098068681</v>
      </c>
      <c r="D157" s="81">
        <v>0</v>
      </c>
      <c r="E157" s="81">
        <v>1</v>
      </c>
    </row>
    <row r="158" spans="1:5">
      <c r="A158" s="78">
        <v>43496</v>
      </c>
      <c r="B158" s="79">
        <v>35.671177</v>
      </c>
      <c r="C158" s="80">
        <f t="shared" si="3"/>
        <v>46.122872548769131</v>
      </c>
      <c r="D158" s="81">
        <v>0</v>
      </c>
      <c r="E158" s="81">
        <v>1</v>
      </c>
    </row>
    <row r="159" spans="1:5">
      <c r="A159" s="78">
        <v>43495</v>
      </c>
      <c r="B159" s="79">
        <v>35.378554999999999</v>
      </c>
      <c r="C159" s="80">
        <f t="shared" si="3"/>
        <v>45.431290261521106</v>
      </c>
      <c r="D159" s="81">
        <v>0</v>
      </c>
      <c r="E159" s="81">
        <v>1</v>
      </c>
    </row>
    <row r="160" spans="1:5">
      <c r="A160" s="78">
        <v>43494</v>
      </c>
      <c r="B160" s="79">
        <v>35.349293000000003</v>
      </c>
      <c r="C160" s="80">
        <f t="shared" si="3"/>
        <v>45.362132505475941</v>
      </c>
      <c r="D160" s="81">
        <v>0</v>
      </c>
      <c r="E160" s="81">
        <v>1</v>
      </c>
    </row>
    <row r="161" spans="1:5">
      <c r="A161" s="78">
        <v>43493</v>
      </c>
      <c r="B161" s="79">
        <v>35.534618000000002</v>
      </c>
      <c r="C161" s="80">
        <f t="shared" si="3"/>
        <v>45.800129263697258</v>
      </c>
      <c r="D161" s="81">
        <v>0</v>
      </c>
      <c r="E161" s="81">
        <v>1</v>
      </c>
    </row>
    <row r="162" spans="1:5">
      <c r="A162" s="78">
        <v>43490</v>
      </c>
      <c r="B162" s="79">
        <v>36.402748000000003</v>
      </c>
      <c r="C162" s="80">
        <f t="shared" si="3"/>
        <v>47.85186608125926</v>
      </c>
      <c r="D162" s="81">
        <v>0</v>
      </c>
      <c r="E162" s="81">
        <v>1</v>
      </c>
    </row>
    <row r="163" spans="1:5">
      <c r="A163" s="78">
        <v>43489</v>
      </c>
      <c r="B163" s="79">
        <v>35.915035000000003</v>
      </c>
      <c r="C163" s="80">
        <f t="shared" si="3"/>
        <v>46.699206089663974</v>
      </c>
      <c r="D163" s="81">
        <v>0</v>
      </c>
      <c r="E163" s="81">
        <v>1</v>
      </c>
    </row>
    <row r="164" spans="1:5">
      <c r="A164" s="78">
        <v>43488</v>
      </c>
      <c r="B164" s="79">
        <v>35.593150999999999</v>
      </c>
      <c r="C164" s="80">
        <f t="shared" si="3"/>
        <v>45.93846604637077</v>
      </c>
      <c r="D164" s="81">
        <v>0</v>
      </c>
      <c r="E164" s="81">
        <v>1</v>
      </c>
    </row>
    <row r="165" spans="1:5">
      <c r="A165" s="78">
        <v>43487</v>
      </c>
      <c r="B165" s="79">
        <v>36.090611000000003</v>
      </c>
      <c r="C165" s="80">
        <f t="shared" si="3"/>
        <v>47.114162079527553</v>
      </c>
      <c r="D165" s="81">
        <v>0</v>
      </c>
      <c r="E165" s="81">
        <v>1</v>
      </c>
    </row>
    <row r="166" spans="1:5">
      <c r="A166" s="78">
        <v>43483</v>
      </c>
      <c r="B166" s="79">
        <v>37.583004000000003</v>
      </c>
      <c r="C166" s="80">
        <f t="shared" si="3"/>
        <v>50.641280903173545</v>
      </c>
      <c r="D166" s="81">
        <v>0</v>
      </c>
      <c r="E166" s="81">
        <v>1</v>
      </c>
    </row>
    <row r="167" spans="1:5">
      <c r="A167" s="78">
        <v>43482</v>
      </c>
      <c r="B167" s="79">
        <v>36.432006999999999</v>
      </c>
      <c r="C167" s="80">
        <f t="shared" si="3"/>
        <v>47.921016747110038</v>
      </c>
      <c r="D167" s="81">
        <v>0</v>
      </c>
      <c r="E167" s="81">
        <v>1</v>
      </c>
    </row>
    <row r="168" spans="1:5">
      <c r="A168" s="78">
        <v>43481</v>
      </c>
      <c r="B168" s="79">
        <v>35.544373</v>
      </c>
      <c r="C168" s="80">
        <f t="shared" si="3"/>
        <v>45.823184212443778</v>
      </c>
      <c r="D168" s="81">
        <v>0</v>
      </c>
      <c r="E168" s="81">
        <v>1</v>
      </c>
    </row>
    <row r="169" spans="1:5">
      <c r="A169" s="78">
        <v>43480</v>
      </c>
      <c r="B169" s="79">
        <v>35.602901000000003</v>
      </c>
      <c r="C169" s="80">
        <f t="shared" si="3"/>
        <v>45.961509178126654</v>
      </c>
      <c r="D169" s="81">
        <v>0</v>
      </c>
      <c r="E169" s="81">
        <v>1</v>
      </c>
    </row>
    <row r="170" spans="1:5">
      <c r="A170" s="78">
        <v>43479</v>
      </c>
      <c r="B170" s="79">
        <v>35.788231000000003</v>
      </c>
      <c r="C170" s="80">
        <f t="shared" si="3"/>
        <v>46.399517753338621</v>
      </c>
      <c r="D170" s="81">
        <v>0</v>
      </c>
      <c r="E170" s="81">
        <v>1</v>
      </c>
    </row>
    <row r="171" spans="1:5">
      <c r="A171" s="78">
        <v>43476</v>
      </c>
      <c r="B171" s="79">
        <v>35.739460000000001</v>
      </c>
      <c r="C171" s="80">
        <f t="shared" si="3"/>
        <v>46.284252463198527</v>
      </c>
      <c r="D171" s="81">
        <v>0</v>
      </c>
      <c r="E171" s="81">
        <v>1</v>
      </c>
    </row>
    <row r="172" spans="1:5">
      <c r="A172" s="78">
        <v>43475</v>
      </c>
      <c r="B172" s="79">
        <v>35.232239</v>
      </c>
      <c r="C172" s="80">
        <f t="shared" si="3"/>
        <v>45.085487300906458</v>
      </c>
      <c r="D172" s="81">
        <v>0</v>
      </c>
      <c r="E172" s="81">
        <v>1</v>
      </c>
    </row>
    <row r="173" spans="1:5">
      <c r="A173" s="78">
        <v>43474</v>
      </c>
      <c r="B173" s="79">
        <v>34.920105</v>
      </c>
      <c r="C173" s="80">
        <f t="shared" si="3"/>
        <v>44.347790389369131</v>
      </c>
      <c r="D173" s="81">
        <v>0</v>
      </c>
      <c r="E173" s="81">
        <v>1</v>
      </c>
    </row>
    <row r="174" spans="1:5">
      <c r="A174" s="78">
        <v>43473</v>
      </c>
      <c r="B174" s="79">
        <v>34.422642000000003</v>
      </c>
      <c r="C174" s="80">
        <f t="shared" si="3"/>
        <v>43.172087266017975</v>
      </c>
      <c r="D174" s="81">
        <v>0</v>
      </c>
      <c r="E174" s="81">
        <v>1</v>
      </c>
    </row>
    <row r="175" spans="1:5">
      <c r="A175" s="78">
        <v>43472</v>
      </c>
      <c r="B175" s="79">
        <v>34.051979000000003</v>
      </c>
      <c r="C175" s="80">
        <f t="shared" si="3"/>
        <v>42.296063025399661</v>
      </c>
      <c r="D175" s="81">
        <v>0</v>
      </c>
      <c r="E175" s="81">
        <v>1</v>
      </c>
    </row>
    <row r="176" spans="1:5">
      <c r="A176" s="78">
        <v>43469</v>
      </c>
      <c r="B176" s="79">
        <v>33.281395000000003</v>
      </c>
      <c r="C176" s="80">
        <f t="shared" ref="C176:C239" si="4">(B176-$T$2)/($Q$2-$T$2)*100</f>
        <v>40.474866241710359</v>
      </c>
      <c r="D176" s="81">
        <v>0</v>
      </c>
      <c r="E176" s="81">
        <v>1</v>
      </c>
    </row>
    <row r="177" spans="1:5">
      <c r="A177" s="78">
        <v>43468</v>
      </c>
      <c r="B177" s="79">
        <v>31.574407999999998</v>
      </c>
      <c r="C177" s="80">
        <f t="shared" si="4"/>
        <v>36.440576360010951</v>
      </c>
      <c r="D177" s="81">
        <v>0</v>
      </c>
      <c r="E177" s="81">
        <v>1</v>
      </c>
    </row>
    <row r="178" spans="1:5">
      <c r="A178" s="78">
        <v>43467</v>
      </c>
      <c r="B178" s="79">
        <v>32.130398</v>
      </c>
      <c r="C178" s="80">
        <f t="shared" si="4"/>
        <v>37.754602085646852</v>
      </c>
      <c r="D178" s="81">
        <v>0</v>
      </c>
      <c r="E178" s="81">
        <v>1</v>
      </c>
    </row>
    <row r="179" spans="1:5">
      <c r="A179" s="78">
        <v>43465</v>
      </c>
      <c r="B179" s="79">
        <v>31.408587000000001</v>
      </c>
      <c r="C179" s="80">
        <f t="shared" si="4"/>
        <v>36.048675318893899</v>
      </c>
      <c r="D179" s="81">
        <v>0</v>
      </c>
      <c r="E179" s="81">
        <v>1</v>
      </c>
    </row>
    <row r="180" spans="1:5">
      <c r="A180" s="78">
        <v>43462</v>
      </c>
      <c r="B180" s="79">
        <v>31.04768</v>
      </c>
      <c r="C180" s="80">
        <f t="shared" si="4"/>
        <v>35.195708390420229</v>
      </c>
      <c r="D180" s="81">
        <v>0</v>
      </c>
      <c r="E180" s="81">
        <v>1</v>
      </c>
    </row>
    <row r="181" spans="1:5">
      <c r="A181" s="78">
        <v>43461</v>
      </c>
      <c r="B181" s="79">
        <v>31.359818000000001</v>
      </c>
      <c r="C181" s="80">
        <f t="shared" si="4"/>
        <v>35.933414755550068</v>
      </c>
      <c r="D181" s="81">
        <v>0</v>
      </c>
      <c r="E181" s="81">
        <v>1</v>
      </c>
    </row>
    <row r="182" spans="1:5">
      <c r="A182" s="78">
        <v>43460</v>
      </c>
      <c r="B182" s="79">
        <v>31.515884</v>
      </c>
      <c r="C182" s="80">
        <f t="shared" si="4"/>
        <v>36.3022608479206</v>
      </c>
      <c r="D182" s="81">
        <v>0</v>
      </c>
      <c r="E182" s="81">
        <v>1</v>
      </c>
    </row>
    <row r="183" spans="1:5">
      <c r="A183" s="78">
        <v>43458</v>
      </c>
      <c r="B183" s="79">
        <v>29.252904999999998</v>
      </c>
      <c r="C183" s="80">
        <f t="shared" si="4"/>
        <v>30.953940513789043</v>
      </c>
      <c r="D183" s="81">
        <v>0</v>
      </c>
      <c r="E183" s="81">
        <v>1</v>
      </c>
    </row>
    <row r="184" spans="1:5">
      <c r="A184" s="78">
        <v>43455</v>
      </c>
      <c r="B184" s="79">
        <v>29.487005</v>
      </c>
      <c r="C184" s="80">
        <f t="shared" si="4"/>
        <v>31.507212015742976</v>
      </c>
      <c r="D184" s="81">
        <v>0</v>
      </c>
      <c r="E184" s="81">
        <v>1</v>
      </c>
    </row>
    <row r="185" spans="1:5">
      <c r="A185" s="78">
        <v>43454</v>
      </c>
      <c r="B185" s="79">
        <v>30.286850000000001</v>
      </c>
      <c r="C185" s="80">
        <f t="shared" si="4"/>
        <v>33.397564192079329</v>
      </c>
      <c r="D185" s="81">
        <v>0</v>
      </c>
      <c r="E185" s="81">
        <v>1</v>
      </c>
    </row>
    <row r="186" spans="1:5">
      <c r="A186" s="78">
        <v>43453</v>
      </c>
      <c r="B186" s="79">
        <v>31.154978</v>
      </c>
      <c r="C186" s="80">
        <f t="shared" si="4"/>
        <v>35.449296282845062</v>
      </c>
      <c r="D186" s="81">
        <v>0</v>
      </c>
      <c r="E186" s="81">
        <v>1</v>
      </c>
    </row>
    <row r="187" spans="1:5">
      <c r="A187" s="78">
        <v>43452</v>
      </c>
      <c r="B187" s="79">
        <v>31.584164000000001</v>
      </c>
      <c r="C187" s="80">
        <f t="shared" si="4"/>
        <v>36.463633672155602</v>
      </c>
      <c r="D187" s="81">
        <v>0</v>
      </c>
      <c r="E187" s="81">
        <v>1</v>
      </c>
    </row>
    <row r="188" spans="1:5">
      <c r="A188" s="78">
        <v>43451</v>
      </c>
      <c r="B188" s="79">
        <v>31.779249</v>
      </c>
      <c r="C188" s="80">
        <f t="shared" si="4"/>
        <v>36.924697196114096</v>
      </c>
      <c r="D188" s="81">
        <v>0</v>
      </c>
      <c r="E188" s="81">
        <v>1</v>
      </c>
    </row>
    <row r="189" spans="1:5">
      <c r="A189" s="78">
        <v>43448</v>
      </c>
      <c r="B189" s="79">
        <v>32.091385000000002</v>
      </c>
      <c r="C189" s="80">
        <f t="shared" si="4"/>
        <v>37.662398834447671</v>
      </c>
      <c r="D189" s="81">
        <v>0</v>
      </c>
      <c r="E189" s="81">
        <v>1</v>
      </c>
    </row>
    <row r="190" spans="1:5">
      <c r="A190" s="78">
        <v>43447</v>
      </c>
      <c r="B190" s="79">
        <v>32.705894000000001</v>
      </c>
      <c r="C190" s="80">
        <f t="shared" si="4"/>
        <v>39.114728255183287</v>
      </c>
      <c r="D190" s="81">
        <v>0</v>
      </c>
      <c r="E190" s="81">
        <v>1</v>
      </c>
    </row>
    <row r="191" spans="1:5">
      <c r="A191" s="78">
        <v>43446</v>
      </c>
      <c r="B191" s="79">
        <v>33.271641000000002</v>
      </c>
      <c r="C191" s="80">
        <f t="shared" si="4"/>
        <v>40.451813656361963</v>
      </c>
      <c r="D191" s="81">
        <v>0</v>
      </c>
      <c r="E191" s="81">
        <v>1</v>
      </c>
    </row>
    <row r="192" spans="1:5">
      <c r="A192" s="78">
        <v>43445</v>
      </c>
      <c r="B192" s="79">
        <v>32.969261000000003</v>
      </c>
      <c r="C192" s="80">
        <f t="shared" si="4"/>
        <v>39.737169330173032</v>
      </c>
      <c r="D192" s="81">
        <v>0</v>
      </c>
      <c r="E192" s="81">
        <v>1</v>
      </c>
    </row>
    <row r="193" spans="1:5">
      <c r="A193" s="78">
        <v>43444</v>
      </c>
      <c r="B193" s="79">
        <v>34.832317000000003</v>
      </c>
      <c r="C193" s="80">
        <f t="shared" si="4"/>
        <v>44.140312394437352</v>
      </c>
      <c r="D193" s="81">
        <v>0</v>
      </c>
      <c r="E193" s="81">
        <v>1</v>
      </c>
    </row>
    <row r="194" spans="1:5">
      <c r="A194" s="78">
        <v>43441</v>
      </c>
      <c r="B194" s="79">
        <v>35.632164000000003</v>
      </c>
      <c r="C194" s="80">
        <f t="shared" si="4"/>
        <v>46.030669297569958</v>
      </c>
      <c r="D194" s="81">
        <v>0</v>
      </c>
      <c r="E194" s="81">
        <v>1</v>
      </c>
    </row>
    <row r="195" spans="1:5">
      <c r="A195" s="78">
        <v>43440</v>
      </c>
      <c r="B195" s="79">
        <v>36.422255999999997</v>
      </c>
      <c r="C195" s="80">
        <f t="shared" si="4"/>
        <v>47.897971251956029</v>
      </c>
      <c r="D195" s="81">
        <v>0</v>
      </c>
      <c r="E195" s="81">
        <v>1</v>
      </c>
    </row>
    <row r="196" spans="1:5">
      <c r="A196" s="78">
        <v>43438</v>
      </c>
      <c r="B196" s="79">
        <v>37.807353999999997</v>
      </c>
      <c r="C196" s="80">
        <f t="shared" si="4"/>
        <v>51.171509273371584</v>
      </c>
      <c r="D196" s="81">
        <v>0</v>
      </c>
      <c r="E196" s="81">
        <v>1</v>
      </c>
    </row>
    <row r="197" spans="1:5">
      <c r="A197" s="78">
        <v>43437</v>
      </c>
      <c r="B197" s="79">
        <v>40.343451999999999</v>
      </c>
      <c r="C197" s="80">
        <f t="shared" si="4"/>
        <v>57.165318541045032</v>
      </c>
      <c r="D197" s="81">
        <v>0</v>
      </c>
      <c r="E197" s="81">
        <v>1</v>
      </c>
    </row>
    <row r="198" spans="1:5">
      <c r="A198" s="78">
        <v>43434</v>
      </c>
      <c r="B198" s="79">
        <v>39.719180999999999</v>
      </c>
      <c r="C198" s="80">
        <f t="shared" si="4"/>
        <v>55.689917627775998</v>
      </c>
      <c r="D198" s="81">
        <v>0</v>
      </c>
      <c r="E198" s="81">
        <v>1</v>
      </c>
    </row>
    <row r="199" spans="1:5">
      <c r="A199" s="78">
        <v>43433</v>
      </c>
      <c r="B199" s="79">
        <v>39.864745999999997</v>
      </c>
      <c r="C199" s="80">
        <f t="shared" si="4"/>
        <v>56.033945676395916</v>
      </c>
      <c r="D199" s="81">
        <v>0</v>
      </c>
      <c r="E199" s="81">
        <v>1</v>
      </c>
    </row>
    <row r="200" spans="1:5">
      <c r="A200" s="78">
        <v>43432</v>
      </c>
      <c r="B200" s="79">
        <v>40.563442000000002</v>
      </c>
      <c r="C200" s="80">
        <f t="shared" si="4"/>
        <v>57.685242495401482</v>
      </c>
      <c r="D200" s="81">
        <v>0</v>
      </c>
      <c r="E200" s="81">
        <v>1</v>
      </c>
    </row>
    <row r="201" spans="1:5">
      <c r="A201" s="78">
        <v>43431</v>
      </c>
      <c r="B201" s="79">
        <v>39.505684000000002</v>
      </c>
      <c r="C201" s="80">
        <f t="shared" si="4"/>
        <v>55.18533921746991</v>
      </c>
      <c r="D201" s="81">
        <v>0</v>
      </c>
      <c r="E201" s="81">
        <v>1</v>
      </c>
    </row>
    <row r="202" spans="1:5">
      <c r="A202" s="78">
        <v>43430</v>
      </c>
      <c r="B202" s="79">
        <v>40.000607000000002</v>
      </c>
      <c r="C202" s="80">
        <f t="shared" si="4"/>
        <v>56.355039309573897</v>
      </c>
      <c r="D202" s="81">
        <v>0</v>
      </c>
      <c r="E202" s="81">
        <v>1</v>
      </c>
    </row>
    <row r="203" spans="1:5">
      <c r="A203" s="78">
        <v>43427</v>
      </c>
      <c r="B203" s="79">
        <v>39.020480999999997</v>
      </c>
      <c r="C203" s="80">
        <f t="shared" si="4"/>
        <v>54.038611355177913</v>
      </c>
      <c r="D203" s="81">
        <v>0</v>
      </c>
      <c r="E203" s="81">
        <v>1</v>
      </c>
    </row>
    <row r="204" spans="1:5">
      <c r="A204" s="78">
        <v>43425</v>
      </c>
      <c r="B204" s="79">
        <v>40.427585999999998</v>
      </c>
      <c r="C204" s="80">
        <f t="shared" si="4"/>
        <v>57.364160679214152</v>
      </c>
      <c r="D204" s="81">
        <v>0</v>
      </c>
      <c r="E204" s="81">
        <v>1</v>
      </c>
    </row>
    <row r="205" spans="1:5">
      <c r="A205" s="78">
        <v>43424</v>
      </c>
      <c r="B205" s="79">
        <v>40.175277999999999</v>
      </c>
      <c r="C205" s="80">
        <f t="shared" si="4"/>
        <v>56.767856424130891</v>
      </c>
      <c r="D205" s="81">
        <v>0</v>
      </c>
      <c r="E205" s="81">
        <v>1</v>
      </c>
    </row>
    <row r="206" spans="1:5">
      <c r="A206" s="78">
        <v>43423</v>
      </c>
      <c r="B206" s="79">
        <v>42.358719000000001</v>
      </c>
      <c r="C206" s="80">
        <f t="shared" si="4"/>
        <v>61.928196797893321</v>
      </c>
      <c r="D206" s="81">
        <v>0</v>
      </c>
      <c r="E206" s="81">
        <v>1</v>
      </c>
    </row>
    <row r="207" spans="1:5">
      <c r="A207" s="78">
        <v>43420</v>
      </c>
      <c r="B207" s="79">
        <v>43.348540999999997</v>
      </c>
      <c r="C207" s="80">
        <f t="shared" si="4"/>
        <v>64.267540260546212</v>
      </c>
      <c r="D207" s="81">
        <v>0</v>
      </c>
      <c r="E207" s="81">
        <v>1</v>
      </c>
    </row>
    <row r="208" spans="1:5">
      <c r="A208" s="78">
        <v>43419</v>
      </c>
      <c r="B208" s="79">
        <v>44.415999999999997</v>
      </c>
      <c r="C208" s="80">
        <f t="shared" si="4"/>
        <v>66.790370863725343</v>
      </c>
      <c r="D208" s="81">
        <v>0</v>
      </c>
      <c r="E208" s="81">
        <v>1</v>
      </c>
    </row>
    <row r="209" spans="1:5">
      <c r="A209" s="78">
        <v>43418</v>
      </c>
      <c r="B209" s="79">
        <v>43.426178</v>
      </c>
      <c r="C209" s="80">
        <f t="shared" si="4"/>
        <v>64.451027401072466</v>
      </c>
      <c r="D209" s="81">
        <v>0</v>
      </c>
      <c r="E209" s="81">
        <v>1</v>
      </c>
    </row>
    <row r="210" spans="1:5">
      <c r="A210" s="78">
        <v>43417</v>
      </c>
      <c r="B210" s="79">
        <v>43.183566999999996</v>
      </c>
      <c r="C210" s="80">
        <f t="shared" si="4"/>
        <v>63.877641017644251</v>
      </c>
      <c r="D210" s="81">
        <v>0</v>
      </c>
      <c r="E210" s="81">
        <v>1</v>
      </c>
    </row>
    <row r="211" spans="1:5">
      <c r="A211" s="78">
        <v>43416</v>
      </c>
      <c r="B211" s="79">
        <v>43.688186999999999</v>
      </c>
      <c r="C211" s="80">
        <f t="shared" si="4"/>
        <v>65.070258981403299</v>
      </c>
      <c r="D211" s="81">
        <v>0</v>
      </c>
      <c r="E211" s="81">
        <v>1</v>
      </c>
    </row>
    <row r="212" spans="1:5">
      <c r="A212" s="78">
        <v>43413</v>
      </c>
      <c r="B212" s="79">
        <v>45.221446999999998</v>
      </c>
      <c r="C212" s="80">
        <f t="shared" si="4"/>
        <v>68.693962796379282</v>
      </c>
      <c r="D212" s="81">
        <v>0</v>
      </c>
      <c r="E212" s="81">
        <v>1</v>
      </c>
    </row>
    <row r="213" spans="1:5">
      <c r="A213" s="78">
        <v>43412</v>
      </c>
      <c r="B213" s="79">
        <v>46.803226000000002</v>
      </c>
      <c r="C213" s="80">
        <f t="shared" si="4"/>
        <v>72.432336325166915</v>
      </c>
      <c r="D213" s="81">
        <v>0</v>
      </c>
      <c r="E213" s="81">
        <v>1</v>
      </c>
    </row>
    <row r="214" spans="1:5">
      <c r="A214" s="78">
        <v>43411</v>
      </c>
      <c r="B214" s="79">
        <v>47.754233999999997</v>
      </c>
      <c r="C214" s="80">
        <f t="shared" si="4"/>
        <v>74.679946852848232</v>
      </c>
      <c r="D214" s="81">
        <v>0</v>
      </c>
      <c r="E214" s="81">
        <v>1</v>
      </c>
    </row>
    <row r="215" spans="1:5">
      <c r="A215" s="78">
        <v>43410</v>
      </c>
      <c r="B215" s="79">
        <v>46.745007000000001</v>
      </c>
      <c r="C215" s="80">
        <f t="shared" si="4"/>
        <v>72.294741649505838</v>
      </c>
      <c r="D215" s="81">
        <v>0</v>
      </c>
      <c r="E215" s="81">
        <v>1</v>
      </c>
    </row>
    <row r="216" spans="1:5">
      <c r="A216" s="78">
        <v>43409</v>
      </c>
      <c r="B216" s="79">
        <v>45.929855000000003</v>
      </c>
      <c r="C216" s="80">
        <f t="shared" si="4"/>
        <v>70.368212938011837</v>
      </c>
      <c r="D216" s="81">
        <v>0</v>
      </c>
      <c r="E216" s="81">
        <v>1</v>
      </c>
    </row>
    <row r="217" spans="1:5">
      <c r="A217" s="78">
        <v>43406</v>
      </c>
      <c r="B217" s="79">
        <v>44.610087999999998</v>
      </c>
      <c r="C217" s="80">
        <f t="shared" si="4"/>
        <v>67.24907807974941</v>
      </c>
      <c r="D217" s="81">
        <v>0</v>
      </c>
      <c r="E217" s="81">
        <v>1</v>
      </c>
    </row>
    <row r="218" spans="1:5">
      <c r="A218" s="78">
        <v>43405</v>
      </c>
      <c r="B218" s="79">
        <v>43.503810999999999</v>
      </c>
      <c r="C218" s="80">
        <f t="shared" si="4"/>
        <v>64.634505088006208</v>
      </c>
      <c r="D218" s="81">
        <v>0</v>
      </c>
      <c r="E218" s="81">
        <v>1</v>
      </c>
    </row>
    <row r="219" spans="1:5">
      <c r="A219" s="78">
        <v>43404</v>
      </c>
      <c r="B219" s="79">
        <v>42.562503999999997</v>
      </c>
      <c r="C219" s="80">
        <f t="shared" si="4"/>
        <v>62.409821885572434</v>
      </c>
      <c r="D219" s="81">
        <v>0</v>
      </c>
      <c r="E219" s="81">
        <v>1</v>
      </c>
    </row>
    <row r="220" spans="1:5">
      <c r="A220" s="78">
        <v>43403</v>
      </c>
      <c r="B220" s="79">
        <v>43.212685</v>
      </c>
      <c r="C220" s="80">
        <f t="shared" si="4"/>
        <v>63.946458444358889</v>
      </c>
      <c r="D220" s="81">
        <v>0</v>
      </c>
      <c r="E220" s="81">
        <v>1</v>
      </c>
    </row>
    <row r="221" spans="1:5">
      <c r="A221" s="78">
        <v>43402</v>
      </c>
      <c r="B221" s="79">
        <v>42.116115999999998</v>
      </c>
      <c r="C221" s="80">
        <f t="shared" si="4"/>
        <v>61.354829321650136</v>
      </c>
      <c r="D221" s="81">
        <v>0</v>
      </c>
      <c r="E221" s="81">
        <v>1</v>
      </c>
    </row>
    <row r="222" spans="1:5">
      <c r="A222" s="78">
        <v>43399</v>
      </c>
      <c r="B222" s="79">
        <v>42.853625999999998</v>
      </c>
      <c r="C222" s="80">
        <f t="shared" si="4"/>
        <v>63.097859075627248</v>
      </c>
      <c r="D222" s="81">
        <v>0</v>
      </c>
      <c r="E222" s="81">
        <v>1</v>
      </c>
    </row>
    <row r="223" spans="1:5">
      <c r="A223" s="78">
        <v>43398</v>
      </c>
      <c r="B223" s="79">
        <v>42.319901000000002</v>
      </c>
      <c r="C223" s="80">
        <f t="shared" si="4"/>
        <v>61.836454409329264</v>
      </c>
      <c r="D223" s="81">
        <v>0</v>
      </c>
      <c r="E223" s="81">
        <v>1</v>
      </c>
    </row>
    <row r="224" spans="1:5">
      <c r="A224" s="78">
        <v>43397</v>
      </c>
      <c r="B224" s="79">
        <v>41.349482999999999</v>
      </c>
      <c r="C224" s="80">
        <f t="shared" si="4"/>
        <v>59.542970323967758</v>
      </c>
      <c r="D224" s="81">
        <v>0</v>
      </c>
      <c r="E224" s="81">
        <v>1</v>
      </c>
    </row>
    <row r="225" spans="1:5">
      <c r="A225" s="78">
        <v>43396</v>
      </c>
      <c r="B225" s="79">
        <v>43.649372</v>
      </c>
      <c r="C225" s="80">
        <f t="shared" si="4"/>
        <v>64.978523683033615</v>
      </c>
      <c r="D225" s="81">
        <v>0</v>
      </c>
      <c r="E225" s="81">
        <v>1</v>
      </c>
    </row>
    <row r="226" spans="1:5">
      <c r="A226" s="78">
        <v>43395</v>
      </c>
      <c r="B226" s="79">
        <v>44.852688000000001</v>
      </c>
      <c r="C226" s="80">
        <f t="shared" si="4"/>
        <v>67.822438465798214</v>
      </c>
      <c r="D226" s="81">
        <v>0</v>
      </c>
      <c r="E226" s="81">
        <v>1</v>
      </c>
    </row>
    <row r="227" spans="1:5">
      <c r="A227" s="78">
        <v>43392</v>
      </c>
      <c r="B227" s="79">
        <v>45.279674999999997</v>
      </c>
      <c r="C227" s="80">
        <f t="shared" si="4"/>
        <v>68.831578742623506</v>
      </c>
      <c r="D227" s="81">
        <v>0</v>
      </c>
      <c r="E227" s="81">
        <v>1</v>
      </c>
    </row>
    <row r="228" spans="1:5">
      <c r="A228" s="78">
        <v>43391</v>
      </c>
      <c r="B228" s="79">
        <v>45.405830000000002</v>
      </c>
      <c r="C228" s="80">
        <f t="shared" si="4"/>
        <v>69.129733233563272</v>
      </c>
      <c r="D228" s="81">
        <v>0</v>
      </c>
      <c r="E228" s="81">
        <v>1</v>
      </c>
    </row>
    <row r="229" spans="1:5">
      <c r="A229" s="78">
        <v>43390</v>
      </c>
      <c r="B229" s="79">
        <v>45.357306999999999</v>
      </c>
      <c r="C229" s="80">
        <f t="shared" si="4"/>
        <v>69.015054066159124</v>
      </c>
      <c r="D229" s="81">
        <v>0</v>
      </c>
      <c r="E229" s="81">
        <v>1</v>
      </c>
    </row>
    <row r="230" spans="1:5">
      <c r="A230" s="78">
        <v>43389</v>
      </c>
      <c r="B230" s="79">
        <v>45.483459000000003</v>
      </c>
      <c r="C230" s="80">
        <f t="shared" si="4"/>
        <v>69.313201466904502</v>
      </c>
      <c r="D230" s="81">
        <v>0</v>
      </c>
      <c r="E230" s="81">
        <v>1</v>
      </c>
    </row>
    <row r="231" spans="1:5">
      <c r="A231" s="78">
        <v>43388</v>
      </c>
      <c r="B231" s="79">
        <v>43.891972000000003</v>
      </c>
      <c r="C231" s="80">
        <f t="shared" si="4"/>
        <v>65.551884069082419</v>
      </c>
      <c r="D231" s="81">
        <v>0</v>
      </c>
      <c r="E231" s="81">
        <v>1</v>
      </c>
    </row>
    <row r="232" spans="1:5">
      <c r="A232" s="78">
        <v>43385</v>
      </c>
      <c r="B232" s="79">
        <v>45.328194000000003</v>
      </c>
      <c r="C232" s="80">
        <f t="shared" si="4"/>
        <v>68.946248456435143</v>
      </c>
      <c r="D232" s="81">
        <v>0</v>
      </c>
      <c r="E232" s="81">
        <v>1</v>
      </c>
    </row>
    <row r="233" spans="1:5">
      <c r="A233" s="78">
        <v>43384</v>
      </c>
      <c r="B233" s="79">
        <v>45.153519000000003</v>
      </c>
      <c r="C233" s="80">
        <f t="shared" si="4"/>
        <v>68.533421888285631</v>
      </c>
      <c r="D233" s="81">
        <v>0</v>
      </c>
      <c r="E233" s="81">
        <v>1</v>
      </c>
    </row>
    <row r="234" spans="1:5">
      <c r="A234" s="78">
        <v>43383</v>
      </c>
      <c r="B234" s="79">
        <v>54.556862000000002</v>
      </c>
      <c r="C234" s="80">
        <f t="shared" si="4"/>
        <v>90.757265139024426</v>
      </c>
      <c r="D234" s="81">
        <v>0</v>
      </c>
      <c r="E234" s="81">
        <v>1</v>
      </c>
    </row>
    <row r="235" spans="1:5">
      <c r="A235" s="78">
        <v>43382</v>
      </c>
      <c r="B235" s="79">
        <v>56.973202000000001</v>
      </c>
      <c r="C235" s="80">
        <f t="shared" si="4"/>
        <v>96.468038573588075</v>
      </c>
      <c r="D235" s="81">
        <v>0</v>
      </c>
      <c r="E235" s="81">
        <v>1</v>
      </c>
    </row>
    <row r="236" spans="1:5">
      <c r="A236" s="78">
        <v>43381</v>
      </c>
      <c r="B236" s="79">
        <v>57.574863000000001</v>
      </c>
      <c r="C236" s="80">
        <f t="shared" si="4"/>
        <v>97.890003055164769</v>
      </c>
      <c r="D236" s="81">
        <v>0</v>
      </c>
      <c r="E236" s="81">
        <v>1</v>
      </c>
    </row>
    <row r="237" spans="1:5">
      <c r="A237" s="78">
        <v>43378</v>
      </c>
      <c r="B237" s="79">
        <v>56.982906</v>
      </c>
      <c r="C237" s="80">
        <f t="shared" si="4"/>
        <v>96.490972989030027</v>
      </c>
      <c r="D237" s="81">
        <v>0</v>
      </c>
      <c r="E237" s="81">
        <v>1</v>
      </c>
    </row>
    <row r="238" spans="1:5">
      <c r="A238" s="78">
        <v>43377</v>
      </c>
      <c r="B238" s="79">
        <v>57.361365999999997</v>
      </c>
      <c r="C238" s="80">
        <f t="shared" si="4"/>
        <v>97.385424644858659</v>
      </c>
      <c r="D238" s="81">
        <v>0</v>
      </c>
      <c r="E238" s="81">
        <v>1</v>
      </c>
    </row>
    <row r="239" spans="1:5">
      <c r="A239" s="78">
        <v>43376</v>
      </c>
      <c r="B239" s="79">
        <v>57.778647999999997</v>
      </c>
      <c r="C239" s="80">
        <f t="shared" si="4"/>
        <v>98.371628142843875</v>
      </c>
      <c r="D239" s="81">
        <v>0</v>
      </c>
      <c r="E239" s="81">
        <v>1</v>
      </c>
    </row>
    <row r="240" spans="1:5">
      <c r="A240" s="78">
        <v>43375</v>
      </c>
      <c r="B240" s="79">
        <v>58.467644</v>
      </c>
      <c r="C240" s="80">
        <f t="shared" ref="C240:C252" si="5">(B240-$T$2)/($Q$2-$T$2)*100</f>
        <v>100</v>
      </c>
      <c r="D240" s="81">
        <v>0</v>
      </c>
      <c r="E240" s="81">
        <v>1</v>
      </c>
    </row>
    <row r="241" spans="1:15">
      <c r="A241" s="78">
        <v>43374</v>
      </c>
      <c r="B241" s="79">
        <v>56.876159999999999</v>
      </c>
      <c r="C241" s="80">
        <f t="shared" si="5"/>
        <v>96.23868969237229</v>
      </c>
      <c r="D241" s="81">
        <v>0</v>
      </c>
      <c r="E241" s="81">
        <v>1</v>
      </c>
    </row>
    <row r="242" spans="1:15">
      <c r="A242" s="78">
        <v>43371</v>
      </c>
      <c r="B242" s="79">
        <v>56.381245</v>
      </c>
      <c r="C242" s="80">
        <f t="shared" si="5"/>
        <v>95.069008507453347</v>
      </c>
      <c r="D242" s="81">
        <v>0</v>
      </c>
      <c r="E242" s="81">
        <v>1</v>
      </c>
    </row>
    <row r="243" spans="1:15">
      <c r="A243" s="78">
        <v>43370</v>
      </c>
      <c r="B243" s="79">
        <v>56.643261000000003</v>
      </c>
      <c r="C243" s="80">
        <f t="shared" si="5"/>
        <v>95.688256631571079</v>
      </c>
      <c r="D243" s="81">
        <v>0</v>
      </c>
      <c r="E243" s="81">
        <v>1</v>
      </c>
    </row>
    <row r="244" spans="1:15" s="83" customFormat="1">
      <c r="A244" s="78">
        <v>43369</v>
      </c>
      <c r="B244" s="79">
        <v>56.429771000000002</v>
      </c>
      <c r="C244" s="80">
        <f t="shared" si="5"/>
        <v>95.183694765051882</v>
      </c>
      <c r="D244" s="81">
        <v>0</v>
      </c>
      <c r="E244" s="81">
        <v>1</v>
      </c>
      <c r="F244" s="68"/>
      <c r="G244" s="68"/>
      <c r="H244" s="68"/>
      <c r="I244" s="68"/>
      <c r="J244" s="68"/>
      <c r="K244" s="68"/>
      <c r="L244" s="68"/>
      <c r="M244" s="68"/>
      <c r="N244" s="68"/>
      <c r="O244" s="68"/>
    </row>
    <row r="245" spans="1:15">
      <c r="A245" s="78">
        <v>43368</v>
      </c>
      <c r="B245" s="79">
        <v>56.885863999999998</v>
      </c>
      <c r="C245" s="80">
        <f t="shared" si="5"/>
        <v>96.261624107814242</v>
      </c>
      <c r="D245" s="81">
        <v>0</v>
      </c>
      <c r="E245" s="81">
        <v>1</v>
      </c>
    </row>
    <row r="246" spans="1:15">
      <c r="A246" s="78">
        <v>43367</v>
      </c>
      <c r="B246" s="79">
        <v>57.312846999999998</v>
      </c>
      <c r="C246" s="80">
        <f t="shared" si="5"/>
        <v>97.270754931047037</v>
      </c>
      <c r="D246" s="81">
        <v>0</v>
      </c>
      <c r="E246" s="81">
        <v>1</v>
      </c>
      <c r="F246" s="83"/>
      <c r="G246" s="83"/>
      <c r="H246" s="83"/>
      <c r="I246" s="83"/>
      <c r="J246" s="83"/>
      <c r="K246" s="83"/>
      <c r="L246" s="83"/>
      <c r="M246" s="83"/>
      <c r="N246" s="83"/>
      <c r="O246" s="83"/>
    </row>
    <row r="247" spans="1:15">
      <c r="A247" s="78">
        <v>43364</v>
      </c>
      <c r="B247" s="79">
        <v>57.671906</v>
      </c>
      <c r="C247" s="80">
        <f t="shared" si="5"/>
        <v>98.119354299778664</v>
      </c>
      <c r="D247" s="81">
        <v>0</v>
      </c>
      <c r="E247" s="81">
        <v>1</v>
      </c>
    </row>
    <row r="248" spans="1:15">
      <c r="A248" s="78">
        <v>43363</v>
      </c>
      <c r="B248" s="79">
        <v>57.254626999999999</v>
      </c>
      <c r="C248" s="80">
        <f t="shared" si="5"/>
        <v>97.133157891987835</v>
      </c>
      <c r="D248" s="81">
        <v>0</v>
      </c>
      <c r="E248" s="81">
        <v>1</v>
      </c>
    </row>
    <row r="249" spans="1:15">
      <c r="A249" s="78">
        <v>43362</v>
      </c>
      <c r="B249" s="79">
        <v>57.157581</v>
      </c>
      <c r="C249" s="80">
        <f t="shared" si="5"/>
        <v>96.903799557179553</v>
      </c>
      <c r="D249" s="81">
        <v>0</v>
      </c>
      <c r="E249" s="81">
        <v>1</v>
      </c>
    </row>
    <row r="250" spans="1:15">
      <c r="A250" s="78">
        <v>43361</v>
      </c>
      <c r="B250" s="79">
        <v>56.837344999999999</v>
      </c>
      <c r="C250" s="80">
        <f t="shared" si="5"/>
        <v>96.14695439400262</v>
      </c>
      <c r="D250" s="81">
        <v>0</v>
      </c>
      <c r="E250" s="81">
        <v>1</v>
      </c>
    </row>
    <row r="251" spans="1:15">
      <c r="A251" s="78">
        <v>43360</v>
      </c>
      <c r="B251" s="79">
        <v>55.925156000000001</v>
      </c>
      <c r="C251" s="80">
        <f t="shared" si="5"/>
        <v>93.991088618283484</v>
      </c>
      <c r="D251" s="81">
        <v>0</v>
      </c>
      <c r="E251" s="81">
        <v>1</v>
      </c>
    </row>
    <row r="252" spans="1:15">
      <c r="A252" s="78">
        <v>43357</v>
      </c>
      <c r="B252" s="79">
        <v>56.128940999999998</v>
      </c>
      <c r="C252" s="80">
        <f t="shared" si="5"/>
        <v>94.47271370596259</v>
      </c>
      <c r="D252" s="81">
        <v>0</v>
      </c>
      <c r="E252" s="81">
        <v>1</v>
      </c>
    </row>
    <row r="253" spans="1:15">
      <c r="A253" s="78">
        <v>43356</v>
      </c>
      <c r="B253" s="79">
        <v>55.750476999999997</v>
      </c>
      <c r="C253" s="80">
        <f t="shared" ref="C253" si="6">(B253-$T$2)/($Q$2-$T$2)*100</f>
        <v>93.578252596541432</v>
      </c>
      <c r="D253" s="81">
        <v>0</v>
      </c>
      <c r="E253" s="81">
        <v>1</v>
      </c>
    </row>
    <row r="254" spans="1:15">
      <c r="C254" s="80"/>
      <c r="D254" s="81"/>
      <c r="E254" s="81"/>
    </row>
    <row r="255" spans="1:15">
      <c r="C255" s="80"/>
      <c r="D255" s="81"/>
      <c r="E255" s="81"/>
    </row>
    <row r="256" spans="1:15">
      <c r="C256" s="80"/>
      <c r="D256" s="81"/>
      <c r="E256" s="81"/>
    </row>
    <row r="257" spans="3:5">
      <c r="C257" s="80"/>
      <c r="D257" s="81"/>
      <c r="E257" s="81"/>
    </row>
    <row r="258" spans="3:5">
      <c r="C258" s="80"/>
      <c r="D258" s="81"/>
      <c r="E258" s="81"/>
    </row>
    <row r="259" spans="3:5">
      <c r="C259" s="80"/>
      <c r="D259" s="81"/>
      <c r="E259" s="81"/>
    </row>
    <row r="260" spans="3:5">
      <c r="C260" s="80"/>
      <c r="D260" s="81"/>
      <c r="E260" s="81"/>
    </row>
    <row r="261" spans="3:5">
      <c r="C261" s="80"/>
      <c r="D261" s="81"/>
      <c r="E261" s="81"/>
    </row>
    <row r="262" spans="3:5">
      <c r="C262" s="80"/>
      <c r="D262" s="81"/>
      <c r="E262" s="81"/>
    </row>
    <row r="263" spans="3:5">
      <c r="C263" s="80"/>
      <c r="D263" s="81"/>
      <c r="E263" s="81"/>
    </row>
    <row r="264" spans="3:5">
      <c r="C264" s="80"/>
      <c r="D264" s="81"/>
      <c r="E264" s="81"/>
    </row>
    <row r="265" spans="3:5">
      <c r="C265" s="80"/>
      <c r="D265" s="81"/>
      <c r="E265" s="81"/>
    </row>
    <row r="266" spans="3:5">
      <c r="C266" s="80"/>
      <c r="D266" s="81"/>
      <c r="E266" s="81"/>
    </row>
    <row r="267" spans="3:5">
      <c r="C267" s="80"/>
      <c r="D267" s="81"/>
      <c r="E267" s="81"/>
    </row>
    <row r="268" spans="3:5">
      <c r="C268" s="80"/>
      <c r="D268" s="81"/>
      <c r="E268" s="81"/>
    </row>
    <row r="269" spans="3:5">
      <c r="C269" s="80"/>
      <c r="D269" s="81"/>
      <c r="E269" s="81"/>
    </row>
    <row r="270" spans="3:5">
      <c r="C270" s="80"/>
      <c r="D270" s="81"/>
      <c r="E270" s="81"/>
    </row>
    <row r="271" spans="3:5">
      <c r="C271" s="80"/>
      <c r="D271" s="81"/>
      <c r="E271" s="81"/>
    </row>
    <row r="272" spans="3:5">
      <c r="C272" s="80"/>
      <c r="D272" s="81"/>
      <c r="E272" s="81"/>
    </row>
    <row r="273" spans="3:5">
      <c r="C273" s="80"/>
      <c r="D273" s="81"/>
      <c r="E273" s="81"/>
    </row>
    <row r="274" spans="3:5">
      <c r="C274" s="80"/>
      <c r="D274" s="81"/>
      <c r="E274" s="81"/>
    </row>
    <row r="275" spans="3:5">
      <c r="C275" s="80"/>
      <c r="D275" s="81"/>
      <c r="E275" s="81"/>
    </row>
    <row r="276" spans="3:5">
      <c r="C276" s="80"/>
      <c r="D276" s="81"/>
      <c r="E276" s="81"/>
    </row>
    <row r="277" spans="3:5">
      <c r="C277" s="80"/>
      <c r="D277" s="81"/>
      <c r="E277" s="81"/>
    </row>
    <row r="278" spans="3:5">
      <c r="C278" s="80"/>
      <c r="D278" s="81"/>
      <c r="E278" s="81"/>
    </row>
    <row r="279" spans="3:5">
      <c r="C279" s="80"/>
      <c r="D279" s="81"/>
      <c r="E279" s="81"/>
    </row>
    <row r="280" spans="3:5">
      <c r="C280" s="80"/>
      <c r="D280" s="81"/>
      <c r="E280" s="81"/>
    </row>
    <row r="281" spans="3:5">
      <c r="C281" s="80"/>
      <c r="D281" s="81"/>
      <c r="E281" s="81"/>
    </row>
    <row r="282" spans="3:5">
      <c r="C282" s="80"/>
      <c r="D282" s="81"/>
      <c r="E282" s="81"/>
    </row>
    <row r="283" spans="3:5">
      <c r="C283" s="80"/>
      <c r="D283" s="81"/>
      <c r="E283" s="81"/>
    </row>
    <row r="284" spans="3:5">
      <c r="C284" s="80"/>
      <c r="D284" s="81"/>
      <c r="E284" s="81"/>
    </row>
    <row r="285" spans="3:5">
      <c r="C285" s="80"/>
      <c r="D285" s="81"/>
      <c r="E285" s="81"/>
    </row>
    <row r="286" spans="3:5">
      <c r="C286" s="80"/>
      <c r="D286" s="81"/>
      <c r="E286" s="81"/>
    </row>
    <row r="287" spans="3:5">
      <c r="C287" s="80"/>
      <c r="D287" s="81"/>
      <c r="E287" s="81"/>
    </row>
    <row r="288" spans="3:5">
      <c r="C288" s="80"/>
      <c r="D288" s="81"/>
      <c r="E288" s="81"/>
    </row>
    <row r="289" spans="3:5">
      <c r="C289" s="80"/>
      <c r="D289" s="81"/>
      <c r="E289" s="81"/>
    </row>
    <row r="290" spans="3:5">
      <c r="C290" s="80"/>
      <c r="D290" s="81"/>
      <c r="E290" s="81"/>
    </row>
    <row r="291" spans="3:5">
      <c r="C291" s="80"/>
      <c r="D291" s="81"/>
      <c r="E291" s="81"/>
    </row>
    <row r="292" spans="3:5">
      <c r="C292" s="80"/>
      <c r="D292" s="81"/>
      <c r="E292" s="81"/>
    </row>
    <row r="293" spans="3:5">
      <c r="C293" s="80"/>
      <c r="D293" s="81"/>
      <c r="E293" s="81"/>
    </row>
    <row r="294" spans="3:5">
      <c r="C294" s="80"/>
      <c r="D294" s="81"/>
      <c r="E294" s="81"/>
    </row>
    <row r="295" spans="3:5">
      <c r="C295" s="80"/>
      <c r="D295" s="81"/>
      <c r="E295" s="81"/>
    </row>
    <row r="296" spans="3:5">
      <c r="C296" s="80"/>
      <c r="D296" s="81"/>
      <c r="E296" s="81"/>
    </row>
    <row r="297" spans="3:5">
      <c r="C297" s="80"/>
      <c r="D297" s="81"/>
      <c r="E297" s="81"/>
    </row>
    <row r="298" spans="3:5">
      <c r="C298" s="80"/>
      <c r="D298" s="81"/>
      <c r="E298" s="81"/>
    </row>
    <row r="299" spans="3:5">
      <c r="C299" s="80"/>
      <c r="D299" s="81"/>
      <c r="E299" s="81"/>
    </row>
    <row r="300" spans="3:5">
      <c r="C300" s="80"/>
      <c r="D300" s="81"/>
      <c r="E300" s="81"/>
    </row>
    <row r="301" spans="3:5">
      <c r="C301" s="80"/>
      <c r="D301" s="81"/>
      <c r="E301" s="81"/>
    </row>
    <row r="302" spans="3:5">
      <c r="C302" s="80"/>
      <c r="D302" s="81"/>
      <c r="E302" s="81"/>
    </row>
    <row r="303" spans="3:5">
      <c r="C303" s="80"/>
      <c r="D303" s="81"/>
      <c r="E303" s="81"/>
    </row>
    <row r="304" spans="3:5">
      <c r="C304" s="80"/>
      <c r="D304" s="81"/>
      <c r="E304" s="81"/>
    </row>
    <row r="305" spans="3:5">
      <c r="C305" s="80"/>
      <c r="D305" s="81"/>
      <c r="E305" s="81"/>
    </row>
    <row r="306" spans="3:5">
      <c r="C306" s="80"/>
      <c r="D306" s="81"/>
      <c r="E306" s="81"/>
    </row>
    <row r="307" spans="3:5">
      <c r="C307" s="80"/>
      <c r="D307" s="81"/>
      <c r="E307" s="81"/>
    </row>
    <row r="308" spans="3:5">
      <c r="C308" s="80"/>
      <c r="D308" s="81"/>
      <c r="E308" s="81"/>
    </row>
    <row r="309" spans="3:5">
      <c r="C309" s="80"/>
      <c r="D309" s="81"/>
      <c r="E309" s="81"/>
    </row>
    <row r="310" spans="3:5">
      <c r="C310" s="80"/>
      <c r="D310" s="81"/>
      <c r="E310" s="81"/>
    </row>
    <row r="311" spans="3:5">
      <c r="C311" s="80"/>
      <c r="D311" s="81"/>
      <c r="E311" s="81"/>
    </row>
    <row r="312" spans="3:5">
      <c r="C312" s="80"/>
      <c r="D312" s="81"/>
      <c r="E312" s="81"/>
    </row>
    <row r="313" spans="3:5">
      <c r="C313" s="80"/>
      <c r="D313" s="81"/>
      <c r="E313" s="81"/>
    </row>
    <row r="314" spans="3:5">
      <c r="C314" s="80"/>
      <c r="D314" s="81"/>
      <c r="E314" s="81"/>
    </row>
    <row r="315" spans="3:5">
      <c r="C315" s="80"/>
      <c r="D315" s="81"/>
      <c r="E315" s="81"/>
    </row>
    <row r="316" spans="3:5">
      <c r="C316" s="80"/>
      <c r="D316" s="81"/>
      <c r="E316" s="81"/>
    </row>
    <row r="317" spans="3:5">
      <c r="C317" s="80"/>
      <c r="D317" s="81"/>
      <c r="E317" s="81"/>
    </row>
    <row r="318" spans="3:5">
      <c r="C318" s="80"/>
      <c r="D318" s="81"/>
      <c r="E318" s="81"/>
    </row>
    <row r="319" spans="3:5">
      <c r="C319" s="80"/>
      <c r="D319" s="81"/>
      <c r="E319" s="81"/>
    </row>
    <row r="320" spans="3:5">
      <c r="C320" s="80"/>
      <c r="D320" s="81"/>
      <c r="E320" s="81"/>
    </row>
    <row r="321" spans="3:5">
      <c r="C321" s="80"/>
      <c r="D321" s="81"/>
      <c r="E321" s="81"/>
    </row>
    <row r="322" spans="3:5">
      <c r="C322" s="80"/>
      <c r="D322" s="81"/>
      <c r="E322" s="81"/>
    </row>
    <row r="323" spans="3:5">
      <c r="C323" s="80"/>
      <c r="D323" s="81"/>
      <c r="E323" s="81"/>
    </row>
    <row r="324" spans="3:5">
      <c r="C324" s="80"/>
      <c r="D324" s="81"/>
      <c r="E324" s="81"/>
    </row>
    <row r="325" spans="3:5">
      <c r="C325" s="80"/>
      <c r="D325" s="81"/>
      <c r="E325" s="81"/>
    </row>
    <row r="326" spans="3:5">
      <c r="C326" s="80"/>
      <c r="D326" s="81"/>
      <c r="E326" s="81"/>
    </row>
    <row r="327" spans="3:5">
      <c r="C327" s="80"/>
      <c r="D327" s="81"/>
      <c r="E327" s="81"/>
    </row>
    <row r="328" spans="3:5">
      <c r="C328" s="80"/>
      <c r="D328" s="81"/>
      <c r="E328" s="81"/>
    </row>
    <row r="329" spans="3:5">
      <c r="C329" s="80"/>
      <c r="D329" s="81"/>
      <c r="E329" s="81"/>
    </row>
    <row r="330" spans="3:5">
      <c r="C330" s="80"/>
      <c r="D330" s="81"/>
      <c r="E330" s="81"/>
    </row>
    <row r="331" spans="3:5">
      <c r="C331" s="80"/>
      <c r="D331" s="81"/>
      <c r="E331" s="81"/>
    </row>
    <row r="332" spans="3:5">
      <c r="C332" s="80"/>
      <c r="D332" s="81"/>
      <c r="E332" s="81"/>
    </row>
    <row r="333" spans="3:5">
      <c r="C333" s="80"/>
      <c r="D333" s="81"/>
      <c r="E333" s="81"/>
    </row>
    <row r="334" spans="3:5">
      <c r="C334" s="80"/>
      <c r="D334" s="81"/>
      <c r="E334" s="81"/>
    </row>
    <row r="335" spans="3:5">
      <c r="C335" s="80"/>
      <c r="D335" s="81"/>
      <c r="E335" s="81"/>
    </row>
    <row r="336" spans="3:5">
      <c r="C336" s="80"/>
      <c r="D336" s="81"/>
      <c r="E336" s="81"/>
    </row>
    <row r="337" spans="3:5">
      <c r="C337" s="80"/>
      <c r="D337" s="81"/>
      <c r="E337" s="81"/>
    </row>
    <row r="338" spans="3:5">
      <c r="C338" s="80"/>
      <c r="D338" s="81"/>
      <c r="E338" s="81"/>
    </row>
    <row r="339" spans="3:5">
      <c r="C339" s="80"/>
      <c r="D339" s="81"/>
      <c r="E339" s="81"/>
    </row>
    <row r="340" spans="3:5">
      <c r="C340" s="80"/>
      <c r="D340" s="81"/>
      <c r="E340" s="81"/>
    </row>
    <row r="341" spans="3:5">
      <c r="C341" s="80"/>
      <c r="D341" s="81"/>
      <c r="E341" s="81"/>
    </row>
    <row r="342" spans="3:5">
      <c r="C342" s="80"/>
      <c r="D342" s="81"/>
      <c r="E342" s="81"/>
    </row>
    <row r="343" spans="3:5">
      <c r="C343" s="80"/>
      <c r="D343" s="81"/>
      <c r="E343" s="81"/>
    </row>
    <row r="344" spans="3:5">
      <c r="C344" s="80"/>
      <c r="D344" s="81"/>
      <c r="E344" s="81"/>
    </row>
    <row r="345" spans="3:5">
      <c r="C345" s="80"/>
      <c r="D345" s="81"/>
      <c r="E345" s="81"/>
    </row>
    <row r="346" spans="3:5">
      <c r="C346" s="80"/>
      <c r="D346" s="81"/>
      <c r="E346" s="81"/>
    </row>
    <row r="347" spans="3:5">
      <c r="C347" s="80"/>
      <c r="D347" s="81"/>
      <c r="E347" s="81"/>
    </row>
    <row r="348" spans="3:5">
      <c r="C348" s="80"/>
      <c r="D348" s="81"/>
      <c r="E348" s="81"/>
    </row>
    <row r="349" spans="3:5">
      <c r="C349" s="80"/>
      <c r="D349" s="81"/>
      <c r="E349" s="81"/>
    </row>
    <row r="350" spans="3:5">
      <c r="C350" s="80"/>
      <c r="D350" s="81"/>
      <c r="E350" s="81"/>
    </row>
    <row r="351" spans="3:5">
      <c r="C351" s="80"/>
      <c r="D351" s="81"/>
      <c r="E351" s="81"/>
    </row>
    <row r="352" spans="3:5">
      <c r="C352" s="80"/>
      <c r="D352" s="81"/>
      <c r="E352" s="81"/>
    </row>
    <row r="353" spans="3:5">
      <c r="C353" s="80"/>
      <c r="D353" s="81"/>
      <c r="E353" s="81"/>
    </row>
    <row r="354" spans="3:5">
      <c r="C354" s="80"/>
      <c r="D354" s="81"/>
      <c r="E354" s="81"/>
    </row>
    <row r="355" spans="3:5">
      <c r="C355" s="80"/>
      <c r="D355" s="81"/>
      <c r="E355" s="81"/>
    </row>
    <row r="356" spans="3:5">
      <c r="C356" s="80"/>
      <c r="D356" s="81"/>
      <c r="E356" s="81"/>
    </row>
    <row r="357" spans="3:5">
      <c r="C357" s="80"/>
      <c r="D357" s="81"/>
      <c r="E357" s="81"/>
    </row>
    <row r="358" spans="3:5">
      <c r="C358" s="80"/>
      <c r="D358" s="81"/>
      <c r="E358" s="81"/>
    </row>
    <row r="359" spans="3:5">
      <c r="C359" s="80"/>
      <c r="D359" s="81"/>
      <c r="E359" s="81"/>
    </row>
    <row r="360" spans="3:5">
      <c r="C360" s="80"/>
      <c r="D360" s="81"/>
      <c r="E360" s="81"/>
    </row>
    <row r="361" spans="3:5">
      <c r="C361" s="80"/>
      <c r="D361" s="81"/>
      <c r="E361" s="81"/>
    </row>
    <row r="362" spans="3:5">
      <c r="C362" s="80"/>
      <c r="D362" s="81"/>
      <c r="E362" s="81"/>
    </row>
    <row r="363" spans="3:5">
      <c r="C363" s="80"/>
      <c r="D363" s="81"/>
      <c r="E363" s="81"/>
    </row>
    <row r="364" spans="3:5">
      <c r="C364" s="80"/>
      <c r="D364" s="81"/>
      <c r="E364" s="81"/>
    </row>
    <row r="365" spans="3:5">
      <c r="C365" s="80"/>
      <c r="D365" s="81"/>
      <c r="E365" s="81"/>
    </row>
    <row r="366" spans="3:5">
      <c r="C366" s="80"/>
      <c r="D366" s="81"/>
      <c r="E366" s="81"/>
    </row>
    <row r="367" spans="3:5">
      <c r="C367" s="80"/>
      <c r="D367" s="81"/>
      <c r="E367" s="81"/>
    </row>
    <row r="368" spans="3:5">
      <c r="C368" s="80"/>
      <c r="D368" s="81"/>
      <c r="E368" s="81"/>
    </row>
    <row r="369" spans="3:5">
      <c r="C369" s="80"/>
      <c r="D369" s="81"/>
      <c r="E369" s="81"/>
    </row>
    <row r="370" spans="3:5">
      <c r="C370" s="80"/>
      <c r="D370" s="81"/>
      <c r="E370" s="81"/>
    </row>
    <row r="371" spans="3:5">
      <c r="C371" s="80"/>
      <c r="D371" s="81"/>
      <c r="E371" s="81"/>
    </row>
    <row r="372" spans="3:5">
      <c r="C372" s="80"/>
      <c r="D372" s="81"/>
      <c r="E372" s="81"/>
    </row>
    <row r="373" spans="3:5">
      <c r="C373" s="80"/>
      <c r="D373" s="81"/>
      <c r="E373" s="81"/>
    </row>
    <row r="374" spans="3:5">
      <c r="C374" s="80"/>
      <c r="D374" s="81"/>
      <c r="E374" s="81"/>
    </row>
    <row r="375" spans="3:5">
      <c r="C375" s="80"/>
      <c r="D375" s="81"/>
      <c r="E375" s="81"/>
    </row>
    <row r="376" spans="3:5">
      <c r="C376" s="80"/>
      <c r="D376" s="81"/>
      <c r="E376" s="81"/>
    </row>
    <row r="377" spans="3:5">
      <c r="C377" s="80"/>
      <c r="D377" s="81"/>
      <c r="E377" s="81"/>
    </row>
    <row r="378" spans="3:5">
      <c r="C378" s="80"/>
      <c r="D378" s="81"/>
      <c r="E378" s="81"/>
    </row>
    <row r="379" spans="3:5">
      <c r="C379" s="80"/>
      <c r="D379" s="81"/>
      <c r="E379" s="81"/>
    </row>
    <row r="380" spans="3:5">
      <c r="C380" s="80"/>
      <c r="D380" s="81"/>
      <c r="E380" s="81"/>
    </row>
    <row r="381" spans="3:5">
      <c r="C381" s="80"/>
      <c r="D381" s="81"/>
      <c r="E381" s="81"/>
    </row>
    <row r="382" spans="3:5">
      <c r="C382" s="80"/>
      <c r="D382" s="81"/>
      <c r="E382" s="81"/>
    </row>
    <row r="383" spans="3:5">
      <c r="C383" s="80"/>
      <c r="D383" s="81"/>
      <c r="E383" s="81"/>
    </row>
    <row r="384" spans="3:5">
      <c r="C384" s="80"/>
      <c r="D384" s="81"/>
      <c r="E384" s="81"/>
    </row>
    <row r="385" spans="3:5">
      <c r="C385" s="80"/>
      <c r="D385" s="81"/>
      <c r="E385" s="81"/>
    </row>
    <row r="386" spans="3:5">
      <c r="C386" s="80"/>
      <c r="D386" s="81"/>
      <c r="E386" s="81"/>
    </row>
    <row r="387" spans="3:5">
      <c r="C387" s="80"/>
      <c r="D387" s="81"/>
      <c r="E387" s="81"/>
    </row>
    <row r="388" spans="3:5">
      <c r="C388" s="80"/>
      <c r="D388" s="81"/>
      <c r="E388" s="81"/>
    </row>
    <row r="389" spans="3:5">
      <c r="C389" s="80"/>
      <c r="D389" s="81"/>
      <c r="E389" s="81"/>
    </row>
    <row r="390" spans="3:5">
      <c r="C390" s="80"/>
      <c r="D390" s="81"/>
      <c r="E390" s="81"/>
    </row>
    <row r="391" spans="3:5">
      <c r="C391" s="80"/>
      <c r="D391" s="81"/>
      <c r="E391" s="81"/>
    </row>
    <row r="392" spans="3:5">
      <c r="C392" s="80"/>
      <c r="D392" s="81"/>
      <c r="E392" s="81"/>
    </row>
    <row r="393" spans="3:5">
      <c r="C393" s="80"/>
      <c r="D393" s="81"/>
      <c r="E393" s="81"/>
    </row>
    <row r="394" spans="3:5">
      <c r="C394" s="80"/>
      <c r="D394" s="81"/>
      <c r="E394" s="81"/>
    </row>
    <row r="395" spans="3:5">
      <c r="C395" s="80"/>
      <c r="D395" s="81"/>
      <c r="E395" s="81"/>
    </row>
    <row r="396" spans="3:5">
      <c r="C396" s="80"/>
      <c r="D396" s="81"/>
      <c r="E396" s="81"/>
    </row>
    <row r="397" spans="3:5">
      <c r="C397" s="80"/>
      <c r="D397" s="81"/>
      <c r="E397" s="81"/>
    </row>
    <row r="398" spans="3:5">
      <c r="C398" s="80"/>
      <c r="D398" s="81"/>
      <c r="E398" s="81"/>
    </row>
    <row r="399" spans="3:5">
      <c r="C399" s="80"/>
      <c r="D399" s="81"/>
      <c r="E399" s="81"/>
    </row>
    <row r="400" spans="3:5">
      <c r="C400" s="80"/>
      <c r="D400" s="81"/>
      <c r="E400" s="81"/>
    </row>
    <row r="401" spans="3:5">
      <c r="C401" s="80"/>
      <c r="D401" s="81"/>
      <c r="E401" s="81"/>
    </row>
    <row r="402" spans="3:5">
      <c r="C402" s="80"/>
      <c r="D402" s="81"/>
      <c r="E402" s="81"/>
    </row>
    <row r="403" spans="3:5">
      <c r="C403" s="80"/>
      <c r="D403" s="81"/>
      <c r="E403" s="81"/>
    </row>
    <row r="404" spans="3:5">
      <c r="C404" s="80"/>
      <c r="D404" s="81"/>
      <c r="E404" s="81"/>
    </row>
    <row r="405" spans="3:5">
      <c r="C405" s="80"/>
      <c r="D405" s="81"/>
      <c r="E405" s="81"/>
    </row>
    <row r="406" spans="3:5">
      <c r="C406" s="80"/>
      <c r="D406" s="81"/>
      <c r="E406" s="81"/>
    </row>
    <row r="407" spans="3:5">
      <c r="C407" s="80"/>
      <c r="D407" s="81"/>
      <c r="E407" s="81"/>
    </row>
    <row r="408" spans="3:5">
      <c r="C408" s="80"/>
      <c r="D408" s="81"/>
      <c r="E408" s="81"/>
    </row>
    <row r="409" spans="3:5">
      <c r="C409" s="80"/>
      <c r="D409" s="81"/>
      <c r="E409" s="81"/>
    </row>
    <row r="410" spans="3:5">
      <c r="C410" s="80"/>
      <c r="D410" s="81"/>
      <c r="E410" s="81"/>
    </row>
    <row r="411" spans="3:5">
      <c r="C411" s="80"/>
      <c r="D411" s="81"/>
      <c r="E411" s="81"/>
    </row>
    <row r="412" spans="3:5">
      <c r="C412" s="80"/>
      <c r="D412" s="81"/>
      <c r="E412" s="81"/>
    </row>
    <row r="413" spans="3:5">
      <c r="C413" s="80"/>
      <c r="D413" s="81"/>
      <c r="E413" s="81"/>
    </row>
    <row r="414" spans="3:5">
      <c r="C414" s="80"/>
      <c r="D414" s="81"/>
      <c r="E414" s="81"/>
    </row>
    <row r="415" spans="3:5">
      <c r="C415" s="80"/>
      <c r="D415" s="81"/>
      <c r="E415" s="81"/>
    </row>
    <row r="416" spans="3:5">
      <c r="C416" s="80"/>
      <c r="D416" s="81"/>
      <c r="E416" s="81"/>
    </row>
    <row r="417" spans="3:5">
      <c r="C417" s="80"/>
      <c r="D417" s="81"/>
      <c r="E417" s="81"/>
    </row>
    <row r="418" spans="3:5">
      <c r="C418" s="80"/>
      <c r="D418" s="81"/>
      <c r="E418" s="81"/>
    </row>
    <row r="419" spans="3:5">
      <c r="C419" s="80"/>
      <c r="D419" s="81"/>
      <c r="E419" s="81"/>
    </row>
    <row r="420" spans="3:5">
      <c r="C420" s="80"/>
      <c r="D420" s="81"/>
      <c r="E420" s="81"/>
    </row>
    <row r="421" spans="3:5">
      <c r="C421" s="80"/>
      <c r="D421" s="81"/>
      <c r="E421" s="81"/>
    </row>
    <row r="422" spans="3:5">
      <c r="C422" s="80"/>
      <c r="D422" s="81"/>
      <c r="E422" s="81"/>
    </row>
    <row r="423" spans="3:5">
      <c r="C423" s="80"/>
      <c r="D423" s="81"/>
      <c r="E423" s="81"/>
    </row>
    <row r="424" spans="3:5">
      <c r="C424" s="80"/>
      <c r="D424" s="81"/>
      <c r="E424" s="81"/>
    </row>
    <row r="425" spans="3:5">
      <c r="C425" s="80"/>
      <c r="D425" s="81"/>
      <c r="E425" s="81"/>
    </row>
    <row r="426" spans="3:5">
      <c r="C426" s="80"/>
      <c r="D426" s="81"/>
      <c r="E426" s="81"/>
    </row>
    <row r="427" spans="3:5">
      <c r="C427" s="80"/>
      <c r="D427" s="81"/>
      <c r="E427" s="81"/>
    </row>
    <row r="428" spans="3:5">
      <c r="C428" s="80"/>
      <c r="D428" s="81"/>
      <c r="E428" s="81"/>
    </row>
    <row r="429" spans="3:5">
      <c r="C429" s="80"/>
      <c r="D429" s="81"/>
      <c r="E429" s="81"/>
    </row>
    <row r="430" spans="3:5">
      <c r="C430" s="80"/>
      <c r="D430" s="81"/>
      <c r="E430" s="81"/>
    </row>
    <row r="431" spans="3:5">
      <c r="C431" s="80"/>
      <c r="D431" s="81"/>
      <c r="E431" s="81"/>
    </row>
    <row r="432" spans="3:5">
      <c r="C432" s="80"/>
      <c r="D432" s="81"/>
      <c r="E432" s="81"/>
    </row>
    <row r="433" spans="3:5">
      <c r="C433" s="80"/>
      <c r="D433" s="81"/>
      <c r="E433" s="81"/>
    </row>
    <row r="434" spans="3:5">
      <c r="C434" s="80"/>
      <c r="D434" s="81"/>
      <c r="E434" s="81"/>
    </row>
    <row r="435" spans="3:5">
      <c r="C435" s="80"/>
      <c r="D435" s="81"/>
      <c r="E435" s="81"/>
    </row>
    <row r="436" spans="3:5">
      <c r="C436" s="80"/>
      <c r="D436" s="81"/>
      <c r="E436" s="81"/>
    </row>
    <row r="437" spans="3:5">
      <c r="C437" s="80"/>
      <c r="D437" s="81"/>
      <c r="E437" s="81"/>
    </row>
    <row r="438" spans="3:5">
      <c r="C438" s="80"/>
      <c r="D438" s="81"/>
      <c r="E438" s="81"/>
    </row>
    <row r="439" spans="3:5">
      <c r="C439" s="80"/>
      <c r="D439" s="81"/>
      <c r="E439" s="81"/>
    </row>
    <row r="440" spans="3:5">
      <c r="C440" s="80"/>
      <c r="D440" s="81"/>
      <c r="E440" s="81"/>
    </row>
    <row r="441" spans="3:5">
      <c r="C441" s="80"/>
      <c r="D441" s="81"/>
      <c r="E441" s="81"/>
    </row>
    <row r="442" spans="3:5">
      <c r="C442" s="80"/>
      <c r="D442" s="81"/>
      <c r="E442" s="81"/>
    </row>
    <row r="443" spans="3:5">
      <c r="C443" s="80"/>
      <c r="D443" s="81"/>
      <c r="E443" s="81"/>
    </row>
    <row r="444" spans="3:5">
      <c r="C444" s="80"/>
      <c r="D444" s="81"/>
      <c r="E444" s="81"/>
    </row>
    <row r="445" spans="3:5">
      <c r="C445" s="80"/>
      <c r="D445" s="81"/>
      <c r="E445" s="81"/>
    </row>
    <row r="446" spans="3:5">
      <c r="C446" s="80"/>
      <c r="D446" s="81"/>
      <c r="E446" s="81"/>
    </row>
    <row r="447" spans="3:5">
      <c r="C447" s="80"/>
      <c r="D447" s="81"/>
      <c r="E447" s="81"/>
    </row>
    <row r="448" spans="3:5">
      <c r="C448" s="80"/>
      <c r="D448" s="81"/>
      <c r="E448" s="81"/>
    </row>
    <row r="449" spans="3:5">
      <c r="C449" s="80"/>
      <c r="D449" s="81"/>
      <c r="E449" s="81"/>
    </row>
    <row r="450" spans="3:5">
      <c r="C450" s="80"/>
      <c r="D450" s="81"/>
      <c r="E450" s="81"/>
    </row>
    <row r="451" spans="3:5">
      <c r="C451" s="80"/>
      <c r="D451" s="81"/>
      <c r="E451" s="81"/>
    </row>
    <row r="452" spans="3:5">
      <c r="C452" s="80"/>
      <c r="D452" s="81"/>
      <c r="E452" s="81"/>
    </row>
    <row r="453" spans="3:5">
      <c r="C453" s="80"/>
      <c r="D453" s="81"/>
      <c r="E453" s="81"/>
    </row>
    <row r="454" spans="3:5">
      <c r="C454" s="80"/>
      <c r="D454" s="81"/>
      <c r="E454" s="81"/>
    </row>
    <row r="455" spans="3:5">
      <c r="C455" s="80"/>
      <c r="D455" s="81"/>
      <c r="E455" s="81"/>
    </row>
    <row r="456" spans="3:5">
      <c r="C456" s="80"/>
      <c r="D456" s="81"/>
      <c r="E456" s="81"/>
    </row>
    <row r="457" spans="3:5">
      <c r="C457" s="80"/>
      <c r="D457" s="81"/>
      <c r="E457" s="81"/>
    </row>
    <row r="458" spans="3:5">
      <c r="C458" s="80"/>
      <c r="D458" s="81"/>
      <c r="E458" s="81"/>
    </row>
    <row r="459" spans="3:5">
      <c r="C459" s="80"/>
      <c r="D459" s="81"/>
      <c r="E459" s="81"/>
    </row>
    <row r="460" spans="3:5">
      <c r="C460" s="80"/>
      <c r="D460" s="81"/>
      <c r="E460" s="81"/>
    </row>
    <row r="461" spans="3:5">
      <c r="C461" s="80"/>
      <c r="D461" s="81"/>
      <c r="E461" s="81"/>
    </row>
    <row r="462" spans="3:5">
      <c r="C462" s="80"/>
      <c r="D462" s="81"/>
      <c r="E462" s="81"/>
    </row>
    <row r="463" spans="3:5">
      <c r="C463" s="80"/>
      <c r="D463" s="81"/>
      <c r="E463" s="81"/>
    </row>
    <row r="464" spans="3:5">
      <c r="C464" s="80"/>
      <c r="D464" s="81"/>
      <c r="E464" s="81"/>
    </row>
    <row r="465" spans="3:5">
      <c r="C465" s="80"/>
      <c r="D465" s="81"/>
      <c r="E465" s="81"/>
    </row>
    <row r="466" spans="3:5">
      <c r="C466" s="80"/>
      <c r="D466" s="81"/>
      <c r="E466" s="81"/>
    </row>
    <row r="467" spans="3:5">
      <c r="C467" s="80"/>
      <c r="D467" s="81"/>
      <c r="E467" s="81"/>
    </row>
    <row r="468" spans="3:5">
      <c r="C468" s="80"/>
      <c r="D468" s="81"/>
      <c r="E468" s="81"/>
    </row>
    <row r="469" spans="3:5">
      <c r="C469" s="80"/>
      <c r="D469" s="81"/>
      <c r="E469" s="81"/>
    </row>
    <row r="470" spans="3:5">
      <c r="C470" s="80"/>
      <c r="D470" s="81"/>
      <c r="E470" s="81"/>
    </row>
    <row r="471" spans="3:5">
      <c r="C471" s="80"/>
      <c r="D471" s="81"/>
      <c r="E471" s="81"/>
    </row>
    <row r="472" spans="3:5">
      <c r="C472" s="80"/>
      <c r="D472" s="81"/>
      <c r="E472" s="81"/>
    </row>
    <row r="473" spans="3:5">
      <c r="C473" s="80"/>
      <c r="D473" s="81"/>
      <c r="E473" s="81"/>
    </row>
    <row r="474" spans="3:5">
      <c r="C474" s="80"/>
      <c r="D474" s="81"/>
      <c r="E474" s="81"/>
    </row>
    <row r="475" spans="3:5">
      <c r="C475" s="80"/>
      <c r="D475" s="81"/>
      <c r="E475" s="81"/>
    </row>
    <row r="476" spans="3:5">
      <c r="C476" s="80"/>
      <c r="D476" s="81"/>
      <c r="E476" s="81"/>
    </row>
    <row r="477" spans="3:5">
      <c r="C477" s="80"/>
      <c r="D477" s="81"/>
      <c r="E477" s="81"/>
    </row>
    <row r="478" spans="3:5">
      <c r="C478" s="80"/>
      <c r="D478" s="81"/>
      <c r="E478" s="81"/>
    </row>
    <row r="479" spans="3:5">
      <c r="C479" s="80"/>
      <c r="D479" s="81"/>
      <c r="E479" s="81"/>
    </row>
    <row r="480" spans="3:5">
      <c r="C480" s="80"/>
      <c r="D480" s="81"/>
      <c r="E480" s="81"/>
    </row>
    <row r="481" spans="3:5">
      <c r="C481" s="80"/>
      <c r="D481" s="81"/>
      <c r="E481" s="81"/>
    </row>
    <row r="482" spans="3:5">
      <c r="C482" s="80"/>
      <c r="D482" s="81"/>
      <c r="E482" s="81"/>
    </row>
    <row r="483" spans="3:5">
      <c r="C483" s="80"/>
      <c r="D483" s="81"/>
      <c r="E483" s="81"/>
    </row>
    <row r="484" spans="3:5">
      <c r="C484" s="80"/>
      <c r="D484" s="81"/>
      <c r="E484" s="81"/>
    </row>
    <row r="485" spans="3:5">
      <c r="C485" s="80"/>
      <c r="D485" s="81"/>
      <c r="E485" s="81"/>
    </row>
    <row r="486" spans="3:5">
      <c r="C486" s="80"/>
      <c r="D486" s="81"/>
      <c r="E486" s="81"/>
    </row>
    <row r="487" spans="3:5">
      <c r="C487" s="80"/>
      <c r="D487" s="81"/>
      <c r="E487" s="81"/>
    </row>
    <row r="488" spans="3:5">
      <c r="C488" s="80"/>
      <c r="D488" s="81"/>
      <c r="E488" s="81"/>
    </row>
    <row r="489" spans="3:5">
      <c r="C489" s="80"/>
      <c r="D489" s="81"/>
      <c r="E489" s="81"/>
    </row>
    <row r="490" spans="3:5">
      <c r="C490" s="80"/>
      <c r="D490" s="81"/>
      <c r="E490" s="81"/>
    </row>
    <row r="491" spans="3:5">
      <c r="C491" s="80"/>
      <c r="D491" s="81"/>
      <c r="E491" s="81"/>
    </row>
    <row r="492" spans="3:5">
      <c r="C492" s="80"/>
      <c r="D492" s="81"/>
      <c r="E492" s="81"/>
    </row>
    <row r="493" spans="3:5">
      <c r="C493" s="80"/>
      <c r="D493" s="81"/>
      <c r="E493" s="81"/>
    </row>
    <row r="494" spans="3:5">
      <c r="C494" s="80"/>
      <c r="D494" s="81"/>
      <c r="E494" s="81"/>
    </row>
    <row r="495" spans="3:5">
      <c r="C495" s="80"/>
      <c r="D495" s="81"/>
      <c r="E495" s="81"/>
    </row>
    <row r="496" spans="3:5">
      <c r="C496" s="80"/>
      <c r="D496" s="81"/>
      <c r="E496" s="81"/>
    </row>
    <row r="497" spans="3:5">
      <c r="C497" s="80"/>
      <c r="D497" s="81"/>
      <c r="E497" s="81"/>
    </row>
    <row r="498" spans="3:5">
      <c r="C498" s="80"/>
      <c r="D498" s="81"/>
      <c r="E498" s="81"/>
    </row>
    <row r="499" spans="3:5">
      <c r="C499" s="80"/>
      <c r="D499" s="81"/>
      <c r="E499" s="81"/>
    </row>
    <row r="500" spans="3:5">
      <c r="C500" s="80"/>
      <c r="D500" s="81"/>
      <c r="E500" s="81"/>
    </row>
    <row r="501" spans="3:5">
      <c r="C501" s="80"/>
      <c r="D501" s="81"/>
      <c r="E501" s="81"/>
    </row>
    <row r="502" spans="3:5">
      <c r="C502" s="80"/>
      <c r="D502" s="81"/>
      <c r="E502" s="81"/>
    </row>
    <row r="503" spans="3:5">
      <c r="C503" s="80"/>
      <c r="D503" s="81"/>
      <c r="E503" s="81"/>
    </row>
    <row r="504" spans="3:5">
      <c r="C504" s="80"/>
      <c r="D504" s="81"/>
      <c r="E504" s="81"/>
    </row>
    <row r="505" spans="3:5">
      <c r="C505" s="80"/>
      <c r="D505" s="81"/>
      <c r="E505" s="81"/>
    </row>
    <row r="506" spans="3:5">
      <c r="C506" s="80"/>
      <c r="D506" s="81"/>
      <c r="E506" s="81"/>
    </row>
    <row r="507" spans="3:5">
      <c r="C507" s="80"/>
      <c r="D507" s="81"/>
      <c r="E507" s="81"/>
    </row>
    <row r="508" spans="3:5">
      <c r="C508" s="80"/>
      <c r="D508" s="81"/>
      <c r="E508" s="81"/>
    </row>
    <row r="509" spans="3:5">
      <c r="C509" s="80"/>
      <c r="D509" s="81"/>
      <c r="E509" s="81"/>
    </row>
    <row r="510" spans="3:5">
      <c r="C510" s="80"/>
      <c r="D510" s="81"/>
      <c r="E510" s="81"/>
    </row>
    <row r="511" spans="3:5">
      <c r="C511" s="80"/>
      <c r="D511" s="81"/>
      <c r="E511" s="81"/>
    </row>
    <row r="512" spans="3:5">
      <c r="C512" s="80"/>
      <c r="D512" s="81"/>
      <c r="E512" s="81"/>
    </row>
    <row r="513" spans="3:5">
      <c r="C513" s="80"/>
      <c r="D513" s="81"/>
      <c r="E513" s="81"/>
    </row>
    <row r="514" spans="3:5">
      <c r="C514" s="80"/>
      <c r="D514" s="81"/>
      <c r="E514" s="81"/>
    </row>
    <row r="515" spans="3:5">
      <c r="C515" s="80"/>
      <c r="D515" s="81"/>
      <c r="E515" s="81"/>
    </row>
    <row r="516" spans="3:5">
      <c r="C516" s="80"/>
      <c r="D516" s="81"/>
      <c r="E516" s="81"/>
    </row>
    <row r="517" spans="3:5">
      <c r="C517" s="80"/>
      <c r="D517" s="81"/>
      <c r="E517" s="81"/>
    </row>
    <row r="518" spans="3:5">
      <c r="C518" s="80"/>
      <c r="D518" s="81"/>
      <c r="E518" s="81"/>
    </row>
    <row r="519" spans="3:5">
      <c r="C519" s="80"/>
      <c r="D519" s="81"/>
      <c r="E519" s="81"/>
    </row>
    <row r="520" spans="3:5">
      <c r="C520" s="80"/>
      <c r="D520" s="81"/>
      <c r="E520" s="81"/>
    </row>
    <row r="521" spans="3:5">
      <c r="C521" s="80"/>
      <c r="D521" s="81"/>
      <c r="E521" s="81"/>
    </row>
    <row r="522" spans="3:5">
      <c r="C522" s="80"/>
      <c r="D522" s="81"/>
      <c r="E522" s="81"/>
    </row>
    <row r="523" spans="3:5">
      <c r="C523" s="80"/>
      <c r="D523" s="81"/>
      <c r="E523" s="81"/>
    </row>
    <row r="524" spans="3:5">
      <c r="C524" s="80"/>
      <c r="D524" s="81"/>
      <c r="E524" s="81"/>
    </row>
    <row r="525" spans="3:5">
      <c r="C525" s="80"/>
      <c r="D525" s="81"/>
      <c r="E525" s="81"/>
    </row>
    <row r="526" spans="3:5">
      <c r="C526" s="80"/>
      <c r="D526" s="81"/>
      <c r="E526" s="81"/>
    </row>
    <row r="527" spans="3:5">
      <c r="C527" s="80"/>
      <c r="D527" s="81"/>
      <c r="E527" s="81"/>
    </row>
    <row r="528" spans="3:5">
      <c r="C528" s="80"/>
      <c r="D528" s="81"/>
      <c r="E528" s="81"/>
    </row>
    <row r="529" spans="3:5">
      <c r="C529" s="80"/>
      <c r="D529" s="81"/>
      <c r="E529" s="81"/>
    </row>
    <row r="530" spans="3:5">
      <c r="C530" s="80"/>
      <c r="D530" s="81"/>
      <c r="E530" s="81"/>
    </row>
    <row r="531" spans="3:5">
      <c r="C531" s="80"/>
      <c r="D531" s="81"/>
      <c r="E531" s="81"/>
    </row>
    <row r="532" spans="3:5">
      <c r="C532" s="80"/>
      <c r="D532" s="81"/>
      <c r="E532" s="81"/>
    </row>
    <row r="533" spans="3:5">
      <c r="C533" s="80"/>
      <c r="D533" s="81"/>
      <c r="E533" s="81"/>
    </row>
    <row r="534" spans="3:5">
      <c r="C534" s="80"/>
      <c r="D534" s="81"/>
      <c r="E534" s="81"/>
    </row>
    <row r="535" spans="3:5">
      <c r="C535" s="80"/>
      <c r="D535" s="81"/>
      <c r="E535" s="81"/>
    </row>
    <row r="536" spans="3:5">
      <c r="C536" s="80"/>
      <c r="D536" s="81"/>
      <c r="E536" s="81"/>
    </row>
    <row r="537" spans="3:5">
      <c r="C537" s="80"/>
      <c r="D537" s="81"/>
      <c r="E537" s="81"/>
    </row>
    <row r="538" spans="3:5">
      <c r="C538" s="80"/>
      <c r="D538" s="81"/>
      <c r="E538" s="81"/>
    </row>
    <row r="539" spans="3:5">
      <c r="C539" s="80"/>
      <c r="D539" s="81"/>
      <c r="E539" s="81"/>
    </row>
    <row r="540" spans="3:5">
      <c r="C540" s="80"/>
      <c r="D540" s="81"/>
      <c r="E540" s="81"/>
    </row>
    <row r="541" spans="3:5">
      <c r="C541" s="80"/>
      <c r="D541" s="81"/>
      <c r="E541" s="81"/>
    </row>
    <row r="542" spans="3:5">
      <c r="C542" s="80"/>
      <c r="D542" s="81"/>
      <c r="E542" s="81"/>
    </row>
    <row r="543" spans="3:5">
      <c r="C543" s="80"/>
      <c r="D543" s="81"/>
      <c r="E543" s="81"/>
    </row>
    <row r="544" spans="3:5">
      <c r="C544" s="80"/>
      <c r="D544" s="81"/>
      <c r="E544" s="81"/>
    </row>
    <row r="545" spans="3:5">
      <c r="C545" s="80"/>
      <c r="D545" s="81"/>
      <c r="E545" s="81"/>
    </row>
    <row r="546" spans="3:5">
      <c r="C546" s="80"/>
      <c r="D546" s="81"/>
      <c r="E546" s="81"/>
    </row>
    <row r="547" spans="3:5">
      <c r="C547" s="80"/>
      <c r="D547" s="81"/>
      <c r="E547" s="81"/>
    </row>
    <row r="548" spans="3:5">
      <c r="C548" s="80"/>
      <c r="D548" s="81"/>
      <c r="E548" s="81"/>
    </row>
    <row r="549" spans="3:5">
      <c r="C549" s="80"/>
      <c r="D549" s="81"/>
      <c r="E549" s="81"/>
    </row>
    <row r="550" spans="3:5">
      <c r="C550" s="80"/>
      <c r="D550" s="81"/>
      <c r="E550" s="81"/>
    </row>
    <row r="551" spans="3:5">
      <c r="C551" s="80"/>
      <c r="D551" s="81"/>
      <c r="E551" s="81"/>
    </row>
    <row r="552" spans="3:5">
      <c r="C552" s="80"/>
      <c r="D552" s="81"/>
      <c r="E552" s="81"/>
    </row>
    <row r="553" spans="3:5">
      <c r="C553" s="80"/>
      <c r="D553" s="81"/>
      <c r="E553" s="81"/>
    </row>
    <row r="554" spans="3:5">
      <c r="C554" s="80"/>
      <c r="D554" s="81"/>
      <c r="E554" s="81"/>
    </row>
    <row r="555" spans="3:5">
      <c r="C555" s="80"/>
      <c r="D555" s="81"/>
      <c r="E555" s="81"/>
    </row>
    <row r="556" spans="3:5">
      <c r="C556" s="80"/>
      <c r="D556" s="81"/>
      <c r="E556" s="81"/>
    </row>
    <row r="557" spans="3:5">
      <c r="C557" s="80"/>
      <c r="D557" s="81"/>
      <c r="E557" s="81"/>
    </row>
    <row r="558" spans="3:5">
      <c r="C558" s="80"/>
      <c r="D558" s="81"/>
      <c r="E558" s="81"/>
    </row>
    <row r="559" spans="3:5">
      <c r="C559" s="80"/>
      <c r="D559" s="81"/>
      <c r="E559" s="81"/>
    </row>
    <row r="560" spans="3:5">
      <c r="C560" s="80"/>
      <c r="D560" s="81"/>
      <c r="E560" s="81"/>
    </row>
    <row r="561" spans="3:5">
      <c r="C561" s="80"/>
      <c r="D561" s="81"/>
      <c r="E561" s="81"/>
    </row>
    <row r="562" spans="3:5">
      <c r="C562" s="80"/>
      <c r="D562" s="81"/>
      <c r="E562" s="81"/>
    </row>
    <row r="563" spans="3:5">
      <c r="C563" s="80"/>
      <c r="D563" s="81"/>
      <c r="E563" s="81"/>
    </row>
    <row r="564" spans="3:5">
      <c r="C564" s="80"/>
      <c r="D564" s="81"/>
      <c r="E564" s="81"/>
    </row>
    <row r="565" spans="3:5">
      <c r="C565" s="80"/>
      <c r="D565" s="81"/>
      <c r="E565" s="81"/>
    </row>
    <row r="566" spans="3:5">
      <c r="C566" s="80"/>
      <c r="D566" s="81"/>
      <c r="E566" s="81"/>
    </row>
    <row r="567" spans="3:5">
      <c r="C567" s="80"/>
      <c r="D567" s="81"/>
      <c r="E567" s="81"/>
    </row>
    <row r="568" spans="3:5">
      <c r="C568" s="80"/>
      <c r="D568" s="81"/>
      <c r="E568" s="81"/>
    </row>
    <row r="569" spans="3:5">
      <c r="C569" s="80"/>
      <c r="D569" s="81"/>
      <c r="E569" s="81"/>
    </row>
    <row r="570" spans="3:5">
      <c r="C570" s="80"/>
      <c r="D570" s="81"/>
      <c r="E570" s="81"/>
    </row>
    <row r="571" spans="3:5">
      <c r="C571" s="80"/>
      <c r="D571" s="81"/>
      <c r="E571" s="81"/>
    </row>
    <row r="572" spans="3:5">
      <c r="C572" s="80"/>
      <c r="D572" s="81"/>
      <c r="E572" s="81"/>
    </row>
    <row r="573" spans="3:5">
      <c r="C573" s="80"/>
      <c r="D573" s="81"/>
      <c r="E573" s="81"/>
    </row>
    <row r="574" spans="3:5">
      <c r="C574" s="80"/>
      <c r="D574" s="81"/>
      <c r="E574" s="81"/>
    </row>
    <row r="575" spans="3:5">
      <c r="C575" s="80"/>
      <c r="D575" s="81"/>
      <c r="E575" s="81"/>
    </row>
    <row r="576" spans="3:5">
      <c r="C576" s="80"/>
      <c r="D576" s="81"/>
      <c r="E576" s="81"/>
    </row>
    <row r="577" spans="3:5">
      <c r="C577" s="80"/>
      <c r="D577" s="81"/>
      <c r="E577" s="81"/>
    </row>
    <row r="578" spans="3:5">
      <c r="C578" s="80"/>
      <c r="D578" s="81"/>
      <c r="E578" s="81"/>
    </row>
    <row r="579" spans="3:5">
      <c r="C579" s="80"/>
      <c r="D579" s="81"/>
      <c r="E579" s="81"/>
    </row>
    <row r="580" spans="3:5">
      <c r="C580" s="80"/>
      <c r="D580" s="81"/>
      <c r="E580" s="81"/>
    </row>
    <row r="581" spans="3:5">
      <c r="C581" s="80"/>
      <c r="D581" s="81"/>
      <c r="E581" s="81"/>
    </row>
    <row r="582" spans="3:5">
      <c r="C582" s="80"/>
      <c r="D582" s="81"/>
      <c r="E582" s="81"/>
    </row>
    <row r="583" spans="3:5">
      <c r="C583" s="80"/>
      <c r="D583" s="81"/>
      <c r="E583" s="81"/>
    </row>
    <row r="584" spans="3:5">
      <c r="C584" s="80"/>
      <c r="D584" s="81"/>
      <c r="E584" s="81"/>
    </row>
    <row r="585" spans="3:5">
      <c r="C585" s="80"/>
      <c r="D585" s="81"/>
      <c r="E585" s="81"/>
    </row>
    <row r="586" spans="3:5">
      <c r="C586" s="80"/>
      <c r="D586" s="81"/>
      <c r="E586" s="81"/>
    </row>
    <row r="587" spans="3:5">
      <c r="C587" s="80"/>
      <c r="D587" s="81"/>
      <c r="E587" s="81"/>
    </row>
    <row r="588" spans="3:5">
      <c r="C588" s="80"/>
      <c r="D588" s="81"/>
      <c r="E588" s="81"/>
    </row>
    <row r="589" spans="3:5">
      <c r="C589" s="80"/>
      <c r="D589" s="81"/>
      <c r="E589" s="81"/>
    </row>
    <row r="590" spans="3:5">
      <c r="C590" s="80"/>
      <c r="D590" s="81"/>
      <c r="E590" s="81"/>
    </row>
    <row r="591" spans="3:5">
      <c r="C591" s="80"/>
      <c r="D591" s="81"/>
      <c r="E591" s="81"/>
    </row>
    <row r="592" spans="3:5">
      <c r="C592" s="80"/>
      <c r="D592" s="81"/>
      <c r="E592" s="81"/>
    </row>
    <row r="593" spans="3:5">
      <c r="C593" s="80"/>
      <c r="D593" s="81"/>
      <c r="E593" s="81"/>
    </row>
    <row r="594" spans="3:5">
      <c r="C594" s="80"/>
      <c r="D594" s="81"/>
      <c r="E594" s="81"/>
    </row>
    <row r="595" spans="3:5">
      <c r="C595" s="80"/>
      <c r="D595" s="81"/>
      <c r="E595" s="81"/>
    </row>
    <row r="596" spans="3:5">
      <c r="C596" s="80"/>
      <c r="D596" s="81"/>
      <c r="E596" s="81"/>
    </row>
    <row r="597" spans="3:5">
      <c r="C597" s="80"/>
      <c r="D597" s="81"/>
      <c r="E597" s="81"/>
    </row>
    <row r="598" spans="3:5">
      <c r="C598" s="80"/>
      <c r="D598" s="81"/>
      <c r="E598" s="81"/>
    </row>
    <row r="599" spans="3:5">
      <c r="C599" s="80"/>
      <c r="D599" s="81"/>
      <c r="E599" s="81"/>
    </row>
    <row r="600" spans="3:5">
      <c r="C600" s="80"/>
      <c r="D600" s="81"/>
      <c r="E600" s="81"/>
    </row>
    <row r="601" spans="3:5">
      <c r="C601" s="80"/>
      <c r="D601" s="81"/>
      <c r="E601" s="81"/>
    </row>
    <row r="602" spans="3:5">
      <c r="C602" s="80"/>
      <c r="D602" s="81"/>
      <c r="E602" s="81"/>
    </row>
    <row r="603" spans="3:5">
      <c r="C603" s="80"/>
      <c r="D603" s="81"/>
      <c r="E603" s="81"/>
    </row>
    <row r="604" spans="3:5">
      <c r="C604" s="80"/>
      <c r="D604" s="81"/>
      <c r="E604" s="81"/>
    </row>
    <row r="605" spans="3:5">
      <c r="C605" s="80"/>
      <c r="D605" s="81"/>
      <c r="E605" s="81"/>
    </row>
    <row r="606" spans="3:5">
      <c r="C606" s="80"/>
      <c r="D606" s="81"/>
      <c r="E606" s="81"/>
    </row>
    <row r="607" spans="3:5">
      <c r="C607" s="80"/>
      <c r="D607" s="81"/>
      <c r="E607" s="81"/>
    </row>
    <row r="608" spans="3:5">
      <c r="C608" s="80"/>
      <c r="D608" s="81"/>
      <c r="E608" s="81"/>
    </row>
    <row r="609" spans="3:5">
      <c r="C609" s="80"/>
      <c r="D609" s="81"/>
      <c r="E609" s="81"/>
    </row>
    <row r="610" spans="3:5">
      <c r="C610" s="80"/>
      <c r="D610" s="81"/>
      <c r="E610" s="81"/>
    </row>
    <row r="611" spans="3:5">
      <c r="C611" s="80"/>
      <c r="D611" s="81"/>
      <c r="E611" s="81"/>
    </row>
    <row r="612" spans="3:5">
      <c r="C612" s="80"/>
      <c r="D612" s="81"/>
      <c r="E612" s="81"/>
    </row>
    <row r="613" spans="3:5">
      <c r="C613" s="80"/>
      <c r="D613" s="81"/>
      <c r="E613" s="81"/>
    </row>
    <row r="614" spans="3:5">
      <c r="C614" s="80"/>
      <c r="D614" s="81"/>
      <c r="E614" s="81"/>
    </row>
    <row r="615" spans="3:5">
      <c r="C615" s="80"/>
      <c r="D615" s="81"/>
      <c r="E615" s="81"/>
    </row>
    <row r="616" spans="3:5">
      <c r="C616" s="80"/>
      <c r="D616" s="81"/>
      <c r="E616" s="81"/>
    </row>
    <row r="617" spans="3:5">
      <c r="C617" s="80"/>
      <c r="D617" s="81"/>
      <c r="E617" s="81"/>
    </row>
    <row r="618" spans="3:5">
      <c r="C618" s="80"/>
      <c r="D618" s="81"/>
      <c r="E618" s="81"/>
    </row>
    <row r="619" spans="3:5">
      <c r="C619" s="80"/>
      <c r="D619" s="81"/>
      <c r="E619" s="81"/>
    </row>
    <row r="620" spans="3:5">
      <c r="C620" s="80"/>
      <c r="D620" s="81"/>
      <c r="E620" s="81"/>
    </row>
    <row r="621" spans="3:5">
      <c r="C621" s="80"/>
      <c r="D621" s="81"/>
      <c r="E621" s="81"/>
    </row>
    <row r="622" spans="3:5">
      <c r="C622" s="80"/>
      <c r="D622" s="81"/>
      <c r="E622" s="81"/>
    </row>
    <row r="623" spans="3:5">
      <c r="C623" s="80"/>
      <c r="D623" s="81"/>
      <c r="E623" s="81"/>
    </row>
    <row r="624" spans="3:5">
      <c r="C624" s="80"/>
      <c r="D624" s="81"/>
      <c r="E624" s="81"/>
    </row>
    <row r="625" spans="3:5">
      <c r="C625" s="80"/>
      <c r="D625" s="81"/>
      <c r="E625" s="81"/>
    </row>
    <row r="626" spans="3:5">
      <c r="C626" s="80"/>
      <c r="D626" s="81"/>
      <c r="E626" s="81"/>
    </row>
    <row r="627" spans="3:5">
      <c r="C627" s="80"/>
      <c r="D627" s="81"/>
      <c r="E627" s="81"/>
    </row>
    <row r="628" spans="3:5">
      <c r="C628" s="80"/>
      <c r="D628" s="81"/>
      <c r="E628" s="81"/>
    </row>
    <row r="629" spans="3:5">
      <c r="C629" s="80"/>
      <c r="D629" s="81"/>
      <c r="E629" s="81"/>
    </row>
    <row r="630" spans="3:5">
      <c r="C630" s="80"/>
      <c r="D630" s="81"/>
      <c r="E630" s="81"/>
    </row>
    <row r="631" spans="3:5">
      <c r="C631" s="80"/>
      <c r="D631" s="81"/>
      <c r="E631" s="81"/>
    </row>
    <row r="632" spans="3:5">
      <c r="C632" s="80"/>
      <c r="D632" s="81"/>
      <c r="E632" s="81"/>
    </row>
    <row r="633" spans="3:5">
      <c r="C633" s="80"/>
      <c r="D633" s="81"/>
      <c r="E633" s="81"/>
    </row>
    <row r="634" spans="3:5">
      <c r="C634" s="80"/>
      <c r="D634" s="81"/>
      <c r="E634" s="81"/>
    </row>
    <row r="635" spans="3:5">
      <c r="C635" s="80"/>
      <c r="D635" s="81"/>
      <c r="E635" s="81"/>
    </row>
    <row r="636" spans="3:5">
      <c r="C636" s="80"/>
      <c r="D636" s="81"/>
      <c r="E636" s="81"/>
    </row>
    <row r="637" spans="3:5">
      <c r="C637" s="80"/>
      <c r="D637" s="81"/>
      <c r="E637" s="81"/>
    </row>
    <row r="638" spans="3:5">
      <c r="C638" s="80"/>
      <c r="D638" s="81"/>
      <c r="E638" s="81"/>
    </row>
    <row r="639" spans="3:5">
      <c r="C639" s="80"/>
      <c r="D639" s="81"/>
      <c r="E639" s="81"/>
    </row>
    <row r="640" spans="3:5">
      <c r="C640" s="80"/>
      <c r="D640" s="81"/>
      <c r="E640" s="81"/>
    </row>
    <row r="641" spans="3:5">
      <c r="C641" s="80"/>
      <c r="D641" s="81"/>
      <c r="E641" s="81"/>
    </row>
    <row r="642" spans="3:5">
      <c r="C642" s="80"/>
      <c r="D642" s="81"/>
      <c r="E642" s="81"/>
    </row>
    <row r="643" spans="3:5">
      <c r="C643" s="80"/>
      <c r="D643" s="81"/>
      <c r="E643" s="81"/>
    </row>
    <row r="644" spans="3:5">
      <c r="C644" s="80"/>
      <c r="D644" s="81"/>
      <c r="E644" s="81"/>
    </row>
    <row r="645" spans="3:5">
      <c r="C645" s="80"/>
      <c r="D645" s="81"/>
      <c r="E645" s="81"/>
    </row>
    <row r="646" spans="3:5">
      <c r="C646" s="80"/>
      <c r="D646" s="81"/>
      <c r="E646" s="81"/>
    </row>
    <row r="647" spans="3:5">
      <c r="C647" s="80"/>
      <c r="D647" s="81"/>
      <c r="E647" s="81"/>
    </row>
    <row r="648" spans="3:5">
      <c r="C648" s="80"/>
      <c r="D648" s="81"/>
      <c r="E648" s="81"/>
    </row>
    <row r="649" spans="3:5">
      <c r="C649" s="80"/>
      <c r="D649" s="81"/>
      <c r="E649" s="81"/>
    </row>
    <row r="650" spans="3:5">
      <c r="C650" s="80"/>
      <c r="D650" s="81"/>
      <c r="E650" s="81"/>
    </row>
    <row r="651" spans="3:5">
      <c r="C651" s="80"/>
      <c r="D651" s="81"/>
      <c r="E651" s="81"/>
    </row>
    <row r="652" spans="3:5">
      <c r="C652" s="80"/>
      <c r="D652" s="81"/>
      <c r="E652" s="81"/>
    </row>
    <row r="653" spans="3:5">
      <c r="C653" s="80"/>
      <c r="D653" s="81"/>
      <c r="E653" s="81"/>
    </row>
    <row r="654" spans="3:5">
      <c r="C654" s="80"/>
      <c r="D654" s="81"/>
      <c r="E654" s="81"/>
    </row>
    <row r="655" spans="3:5">
      <c r="C655" s="80"/>
      <c r="D655" s="81"/>
      <c r="E655" s="81"/>
    </row>
    <row r="656" spans="3:5">
      <c r="C656" s="80"/>
      <c r="D656" s="81"/>
      <c r="E656" s="81"/>
    </row>
    <row r="657" spans="3:5">
      <c r="C657" s="80"/>
      <c r="D657" s="81"/>
      <c r="E657" s="81"/>
    </row>
    <row r="658" spans="3:5">
      <c r="C658" s="80"/>
      <c r="D658" s="81"/>
      <c r="E658" s="81"/>
    </row>
    <row r="659" spans="3:5">
      <c r="C659" s="80"/>
      <c r="D659" s="81"/>
      <c r="E659" s="81"/>
    </row>
    <row r="660" spans="3:5">
      <c r="C660" s="80"/>
      <c r="D660" s="81"/>
      <c r="E660" s="81"/>
    </row>
    <row r="661" spans="3:5">
      <c r="C661" s="80"/>
      <c r="D661" s="81"/>
      <c r="E661" s="81"/>
    </row>
    <row r="662" spans="3:5">
      <c r="C662" s="80"/>
      <c r="D662" s="81"/>
      <c r="E662" s="81"/>
    </row>
    <row r="663" spans="3:5">
      <c r="C663" s="80"/>
      <c r="D663" s="81"/>
      <c r="E663" s="81"/>
    </row>
    <row r="664" spans="3:5">
      <c r="C664" s="80"/>
      <c r="D664" s="81"/>
      <c r="E664" s="81"/>
    </row>
    <row r="665" spans="3:5">
      <c r="C665" s="80"/>
      <c r="D665" s="81"/>
      <c r="E665" s="81"/>
    </row>
    <row r="666" spans="3:5">
      <c r="C666" s="80"/>
      <c r="D666" s="81"/>
      <c r="E666" s="81"/>
    </row>
    <row r="667" spans="3:5">
      <c r="C667" s="80"/>
      <c r="D667" s="81"/>
      <c r="E667" s="81"/>
    </row>
    <row r="668" spans="3:5">
      <c r="C668" s="80"/>
      <c r="D668" s="81"/>
      <c r="E668" s="81"/>
    </row>
    <row r="669" spans="3:5">
      <c r="C669" s="80"/>
      <c r="D669" s="81"/>
      <c r="E669" s="81"/>
    </row>
    <row r="670" spans="3:5">
      <c r="C670" s="80"/>
      <c r="D670" s="81"/>
      <c r="E670" s="81"/>
    </row>
    <row r="671" spans="3:5">
      <c r="C671" s="80"/>
      <c r="D671" s="81"/>
      <c r="E671" s="81"/>
    </row>
    <row r="672" spans="3:5">
      <c r="C672" s="80"/>
      <c r="D672" s="81"/>
      <c r="E672" s="81"/>
    </row>
    <row r="673" spans="3:5">
      <c r="C673" s="80"/>
      <c r="D673" s="81"/>
      <c r="E673" s="81"/>
    </row>
    <row r="674" spans="3:5">
      <c r="C674" s="80"/>
      <c r="D674" s="81"/>
      <c r="E674" s="81"/>
    </row>
    <row r="675" spans="3:5">
      <c r="C675" s="80"/>
      <c r="D675" s="81"/>
      <c r="E675" s="81"/>
    </row>
    <row r="676" spans="3:5">
      <c r="C676" s="80"/>
      <c r="D676" s="81"/>
      <c r="E676" s="81"/>
    </row>
    <row r="677" spans="3:5">
      <c r="C677" s="80"/>
      <c r="D677" s="81"/>
      <c r="E677" s="81"/>
    </row>
    <row r="678" spans="3:5">
      <c r="C678" s="80"/>
      <c r="D678" s="81"/>
      <c r="E678" s="81"/>
    </row>
    <row r="679" spans="3:5">
      <c r="C679" s="80"/>
      <c r="D679" s="81"/>
      <c r="E679" s="81"/>
    </row>
    <row r="680" spans="3:5">
      <c r="C680" s="80"/>
      <c r="D680" s="81"/>
      <c r="E680" s="81"/>
    </row>
    <row r="681" spans="3:5">
      <c r="C681" s="80"/>
      <c r="D681" s="81"/>
      <c r="E681" s="81"/>
    </row>
    <row r="682" spans="3:5">
      <c r="C682" s="80"/>
      <c r="D682" s="81"/>
      <c r="E682" s="81"/>
    </row>
    <row r="683" spans="3:5">
      <c r="C683" s="80"/>
      <c r="D683" s="81"/>
      <c r="E683" s="81"/>
    </row>
    <row r="684" spans="3:5">
      <c r="C684" s="80"/>
      <c r="D684" s="81"/>
      <c r="E684" s="81"/>
    </row>
    <row r="685" spans="3:5">
      <c r="C685" s="80"/>
      <c r="D685" s="81"/>
      <c r="E685" s="81"/>
    </row>
    <row r="686" spans="3:5">
      <c r="C686" s="80"/>
      <c r="D686" s="81"/>
      <c r="E686" s="81"/>
    </row>
    <row r="687" spans="3:5">
      <c r="C687" s="80"/>
      <c r="D687" s="81"/>
      <c r="E687" s="81"/>
    </row>
    <row r="688" spans="3:5">
      <c r="C688" s="80"/>
      <c r="D688" s="81"/>
      <c r="E688" s="81"/>
    </row>
    <row r="689" spans="3:5">
      <c r="C689" s="80"/>
      <c r="D689" s="81"/>
      <c r="E689" s="81"/>
    </row>
    <row r="690" spans="3:5">
      <c r="C690" s="80"/>
      <c r="D690" s="81"/>
      <c r="E690" s="81"/>
    </row>
    <row r="691" spans="3:5">
      <c r="C691" s="80"/>
      <c r="D691" s="81"/>
      <c r="E691" s="81"/>
    </row>
    <row r="692" spans="3:5">
      <c r="C692" s="80"/>
      <c r="D692" s="81"/>
      <c r="E692" s="81"/>
    </row>
    <row r="693" spans="3:5">
      <c r="C693" s="80"/>
      <c r="D693" s="81"/>
      <c r="E693" s="81"/>
    </row>
    <row r="694" spans="3:5">
      <c r="C694" s="80"/>
      <c r="D694" s="81"/>
      <c r="E694" s="81"/>
    </row>
    <row r="695" spans="3:5">
      <c r="C695" s="80"/>
      <c r="D695" s="81"/>
      <c r="E695" s="81"/>
    </row>
    <row r="696" spans="3:5">
      <c r="C696" s="80"/>
      <c r="D696" s="81"/>
      <c r="E696" s="81"/>
    </row>
    <row r="697" spans="3:5">
      <c r="C697" s="80"/>
      <c r="D697" s="81"/>
      <c r="E697" s="81"/>
    </row>
    <row r="698" spans="3:5">
      <c r="C698" s="80"/>
      <c r="D698" s="81"/>
      <c r="E698" s="81"/>
    </row>
    <row r="699" spans="3:5">
      <c r="C699" s="80"/>
      <c r="D699" s="81"/>
      <c r="E699" s="81"/>
    </row>
    <row r="700" spans="3:5">
      <c r="C700" s="80"/>
      <c r="D700" s="81"/>
      <c r="E700" s="81"/>
    </row>
    <row r="701" spans="3:5">
      <c r="C701" s="80"/>
      <c r="D701" s="81"/>
      <c r="E701" s="81"/>
    </row>
    <row r="702" spans="3:5">
      <c r="C702" s="80"/>
      <c r="D702" s="81"/>
      <c r="E702" s="81"/>
    </row>
    <row r="703" spans="3:5">
      <c r="C703" s="80"/>
      <c r="D703" s="81"/>
      <c r="E703" s="81"/>
    </row>
    <row r="704" spans="3:5">
      <c r="C704" s="80"/>
      <c r="D704" s="81"/>
      <c r="E704" s="81"/>
    </row>
    <row r="705" spans="3:5">
      <c r="C705" s="80"/>
      <c r="D705" s="81"/>
      <c r="E705" s="81"/>
    </row>
    <row r="706" spans="3:5">
      <c r="C706" s="80"/>
      <c r="D706" s="81"/>
      <c r="E706" s="81"/>
    </row>
    <row r="707" spans="3:5">
      <c r="C707" s="80"/>
      <c r="D707" s="81"/>
      <c r="E707" s="81"/>
    </row>
    <row r="708" spans="3:5">
      <c r="C708" s="80"/>
      <c r="D708" s="81"/>
      <c r="E708" s="81"/>
    </row>
    <row r="709" spans="3:5">
      <c r="C709" s="80"/>
      <c r="D709" s="81"/>
      <c r="E709" s="81"/>
    </row>
    <row r="710" spans="3:5">
      <c r="C710" s="80"/>
      <c r="D710" s="81"/>
      <c r="E710" s="81"/>
    </row>
    <row r="711" spans="3:5">
      <c r="C711" s="80"/>
      <c r="D711" s="81"/>
      <c r="E711" s="81"/>
    </row>
    <row r="712" spans="3:5">
      <c r="C712" s="80"/>
      <c r="D712" s="81"/>
      <c r="E712" s="81"/>
    </row>
    <row r="713" spans="3:5">
      <c r="C713" s="80"/>
      <c r="D713" s="81"/>
      <c r="E713" s="81"/>
    </row>
    <row r="714" spans="3:5">
      <c r="C714" s="80"/>
      <c r="D714" s="81"/>
      <c r="E714" s="81"/>
    </row>
    <row r="715" spans="3:5">
      <c r="C715" s="80"/>
      <c r="D715" s="81"/>
      <c r="E715" s="81"/>
    </row>
    <row r="716" spans="3:5">
      <c r="C716" s="80"/>
      <c r="D716" s="81"/>
      <c r="E716" s="81"/>
    </row>
    <row r="717" spans="3:5">
      <c r="C717" s="80"/>
      <c r="D717" s="81"/>
      <c r="E717" s="81"/>
    </row>
    <row r="718" spans="3:5">
      <c r="C718" s="80"/>
      <c r="D718" s="81"/>
      <c r="E718" s="81"/>
    </row>
    <row r="719" spans="3:5">
      <c r="C719" s="80"/>
      <c r="D719" s="81"/>
      <c r="E719" s="81"/>
    </row>
    <row r="720" spans="3:5">
      <c r="C720" s="80"/>
      <c r="D720" s="81"/>
      <c r="E720" s="81"/>
    </row>
    <row r="721" spans="3:5">
      <c r="C721" s="80"/>
      <c r="D721" s="81"/>
      <c r="E721" s="81"/>
    </row>
    <row r="722" spans="3:5">
      <c r="C722" s="80"/>
      <c r="D722" s="81"/>
      <c r="E722" s="81"/>
    </row>
    <row r="723" spans="3:5">
      <c r="C723" s="80"/>
      <c r="D723" s="81"/>
      <c r="E723" s="81"/>
    </row>
    <row r="724" spans="3:5">
      <c r="C724" s="80"/>
      <c r="D724" s="81"/>
      <c r="E724" s="81"/>
    </row>
    <row r="725" spans="3:5">
      <c r="C725" s="80"/>
      <c r="D725" s="81"/>
      <c r="E725" s="81"/>
    </row>
    <row r="726" spans="3:5">
      <c r="C726" s="80"/>
      <c r="D726" s="81"/>
      <c r="E726" s="81"/>
    </row>
    <row r="727" spans="3:5">
      <c r="C727" s="80"/>
      <c r="D727" s="81"/>
      <c r="E727" s="81"/>
    </row>
    <row r="728" spans="3:5">
      <c r="C728" s="80"/>
      <c r="D728" s="81"/>
      <c r="E728" s="81"/>
    </row>
    <row r="729" spans="3:5">
      <c r="C729" s="80"/>
      <c r="D729" s="81"/>
      <c r="E729" s="81"/>
    </row>
    <row r="730" spans="3:5">
      <c r="C730" s="80"/>
      <c r="D730" s="81"/>
      <c r="E730" s="81"/>
    </row>
    <row r="731" spans="3:5">
      <c r="C731" s="80"/>
      <c r="D731" s="81"/>
      <c r="E731" s="81"/>
    </row>
    <row r="732" spans="3:5">
      <c r="C732" s="80"/>
      <c r="D732" s="81"/>
      <c r="E732" s="81"/>
    </row>
    <row r="733" spans="3:5">
      <c r="C733" s="80"/>
      <c r="D733" s="81"/>
      <c r="E733" s="81"/>
    </row>
    <row r="734" spans="3:5">
      <c r="C734" s="80"/>
      <c r="D734" s="81"/>
      <c r="E734" s="81"/>
    </row>
    <row r="735" spans="3:5">
      <c r="C735" s="80"/>
      <c r="D735" s="81"/>
      <c r="E735" s="81"/>
    </row>
    <row r="736" spans="3:5">
      <c r="C736" s="80"/>
      <c r="D736" s="81"/>
      <c r="E736" s="81"/>
    </row>
    <row r="737" spans="3:5">
      <c r="C737" s="80"/>
      <c r="D737" s="81"/>
      <c r="E737" s="81"/>
    </row>
    <row r="738" spans="3:5">
      <c r="C738" s="80"/>
      <c r="D738" s="81"/>
      <c r="E738" s="81"/>
    </row>
    <row r="739" spans="3:5">
      <c r="C739" s="80"/>
      <c r="D739" s="81"/>
      <c r="E739" s="81"/>
    </row>
    <row r="740" spans="3:5">
      <c r="C740" s="80"/>
      <c r="D740" s="81"/>
      <c r="E740" s="81"/>
    </row>
    <row r="741" spans="3:5">
      <c r="C741" s="80"/>
      <c r="D741" s="81"/>
      <c r="E741" s="81"/>
    </row>
    <row r="742" spans="3:5">
      <c r="C742" s="80"/>
      <c r="D742" s="81"/>
      <c r="E742" s="81"/>
    </row>
    <row r="743" spans="3:5">
      <c r="C743" s="80"/>
      <c r="D743" s="81"/>
      <c r="E743" s="81"/>
    </row>
    <row r="744" spans="3:5">
      <c r="C744" s="80"/>
      <c r="D744" s="81"/>
      <c r="E744" s="81"/>
    </row>
    <row r="745" spans="3:5">
      <c r="C745" s="80"/>
      <c r="D745" s="81"/>
      <c r="E745" s="81"/>
    </row>
    <row r="746" spans="3:5">
      <c r="C746" s="80"/>
      <c r="D746" s="81"/>
      <c r="E746" s="81"/>
    </row>
    <row r="747" spans="3:5">
      <c r="C747" s="80"/>
      <c r="D747" s="81"/>
      <c r="E747" s="81"/>
    </row>
    <row r="748" spans="3:5">
      <c r="C748" s="80"/>
      <c r="D748" s="81"/>
      <c r="E748" s="81"/>
    </row>
    <row r="749" spans="3:5">
      <c r="C749" s="80"/>
      <c r="D749" s="81"/>
      <c r="E749" s="81"/>
    </row>
    <row r="750" spans="3:5">
      <c r="C750" s="80"/>
      <c r="D750" s="81"/>
      <c r="E750" s="81"/>
    </row>
    <row r="751" spans="3:5">
      <c r="C751" s="80"/>
      <c r="D751" s="81"/>
      <c r="E751" s="81"/>
    </row>
    <row r="752" spans="3:5">
      <c r="C752" s="80"/>
      <c r="D752" s="81"/>
      <c r="E752" s="81"/>
    </row>
    <row r="753" spans="3:5">
      <c r="C753" s="80"/>
      <c r="D753" s="81"/>
      <c r="E753" s="81"/>
    </row>
    <row r="754" spans="3:5">
      <c r="C754" s="80"/>
      <c r="D754" s="81"/>
      <c r="E754" s="81"/>
    </row>
    <row r="755" spans="3:5">
      <c r="C755" s="80"/>
      <c r="D755" s="81"/>
      <c r="E755" s="81"/>
    </row>
    <row r="756" spans="3:5">
      <c r="C756" s="80"/>
      <c r="D756" s="81"/>
      <c r="E756" s="81"/>
    </row>
    <row r="757" spans="3:5">
      <c r="C757" s="80"/>
      <c r="D757" s="81"/>
      <c r="E757" s="81"/>
    </row>
    <row r="758" spans="3:5">
      <c r="C758" s="80"/>
      <c r="D758" s="81"/>
      <c r="E758" s="81"/>
    </row>
    <row r="759" spans="3:5">
      <c r="C759" s="80"/>
      <c r="D759" s="81"/>
      <c r="E759" s="81"/>
    </row>
    <row r="760" spans="3:5">
      <c r="C760" s="80"/>
      <c r="D760" s="81"/>
      <c r="E760" s="81"/>
    </row>
    <row r="761" spans="3:5">
      <c r="C761" s="80"/>
      <c r="D761" s="81"/>
      <c r="E761" s="81"/>
    </row>
    <row r="762" spans="3:5">
      <c r="C762" s="80"/>
      <c r="D762" s="81"/>
      <c r="E762" s="81"/>
    </row>
    <row r="763" spans="3:5">
      <c r="C763" s="80"/>
      <c r="D763" s="81"/>
      <c r="E763" s="81"/>
    </row>
    <row r="764" spans="3:5">
      <c r="C764" s="80"/>
      <c r="D764" s="81"/>
      <c r="E764" s="81"/>
    </row>
    <row r="765" spans="3:5">
      <c r="C765" s="80"/>
      <c r="D765" s="81"/>
      <c r="E765" s="81"/>
    </row>
    <row r="766" spans="3:5">
      <c r="C766" s="80"/>
      <c r="D766" s="81"/>
      <c r="E766" s="81"/>
    </row>
    <row r="767" spans="3:5">
      <c r="C767" s="80"/>
      <c r="D767" s="81"/>
      <c r="E767" s="81"/>
    </row>
    <row r="768" spans="3:5">
      <c r="C768" s="80"/>
      <c r="D768" s="81"/>
      <c r="E768" s="81"/>
    </row>
    <row r="769" spans="3:5">
      <c r="C769" s="80"/>
      <c r="D769" s="81"/>
      <c r="E769" s="81"/>
    </row>
    <row r="770" spans="3:5">
      <c r="C770" s="80"/>
      <c r="D770" s="81"/>
      <c r="E770" s="81"/>
    </row>
    <row r="771" spans="3:5">
      <c r="C771" s="80"/>
      <c r="D771" s="81"/>
      <c r="E771" s="81"/>
    </row>
    <row r="772" spans="3:5">
      <c r="C772" s="80"/>
      <c r="D772" s="81"/>
      <c r="E772" s="81"/>
    </row>
    <row r="773" spans="3:5">
      <c r="C773" s="80"/>
      <c r="D773" s="81"/>
      <c r="E773" s="81"/>
    </row>
    <row r="774" spans="3:5">
      <c r="C774" s="80"/>
      <c r="D774" s="81"/>
      <c r="E774" s="81"/>
    </row>
    <row r="775" spans="3:5">
      <c r="C775" s="80"/>
      <c r="D775" s="81"/>
      <c r="E775" s="81"/>
    </row>
    <row r="776" spans="3:5">
      <c r="C776" s="80"/>
      <c r="D776" s="81"/>
      <c r="E776" s="81"/>
    </row>
    <row r="777" spans="3:5">
      <c r="C777" s="80"/>
      <c r="D777" s="81"/>
      <c r="E777" s="81"/>
    </row>
    <row r="778" spans="3:5">
      <c r="C778" s="80"/>
      <c r="D778" s="81"/>
      <c r="E778" s="81"/>
    </row>
    <row r="779" spans="3:5">
      <c r="C779" s="80"/>
      <c r="D779" s="81"/>
      <c r="E779" s="81"/>
    </row>
    <row r="780" spans="3:5">
      <c r="C780" s="80"/>
      <c r="D780" s="81"/>
      <c r="E780" s="81"/>
    </row>
    <row r="781" spans="3:5">
      <c r="C781" s="80"/>
      <c r="D781" s="81"/>
      <c r="E781" s="81"/>
    </row>
    <row r="782" spans="3:5">
      <c r="C782" s="80"/>
      <c r="D782" s="81"/>
      <c r="E782" s="81"/>
    </row>
    <row r="783" spans="3:5">
      <c r="C783" s="80"/>
      <c r="D783" s="81"/>
      <c r="E783" s="81"/>
    </row>
    <row r="784" spans="3:5">
      <c r="C784" s="80"/>
      <c r="D784" s="81"/>
      <c r="E784" s="81"/>
    </row>
    <row r="785" spans="3:5">
      <c r="C785" s="80"/>
      <c r="D785" s="81"/>
      <c r="E785" s="81"/>
    </row>
    <row r="786" spans="3:5">
      <c r="C786" s="80"/>
      <c r="D786" s="81"/>
      <c r="E786" s="81"/>
    </row>
    <row r="787" spans="3:5">
      <c r="C787" s="80"/>
      <c r="D787" s="81"/>
      <c r="E787" s="81"/>
    </row>
    <row r="788" spans="3:5">
      <c r="C788" s="80"/>
      <c r="D788" s="81"/>
      <c r="E788" s="81"/>
    </row>
    <row r="789" spans="3:5">
      <c r="C789" s="80"/>
      <c r="D789" s="81"/>
      <c r="E789" s="81"/>
    </row>
    <row r="790" spans="3:5">
      <c r="C790" s="80"/>
      <c r="D790" s="81"/>
      <c r="E790" s="81"/>
    </row>
    <row r="791" spans="3:5">
      <c r="C791" s="80"/>
      <c r="D791" s="81"/>
      <c r="E791" s="81"/>
    </row>
    <row r="792" spans="3:5">
      <c r="C792" s="80"/>
      <c r="D792" s="81"/>
      <c r="E792" s="81"/>
    </row>
    <row r="793" spans="3:5">
      <c r="C793" s="80"/>
      <c r="D793" s="81"/>
      <c r="E793" s="81"/>
    </row>
    <row r="794" spans="3:5">
      <c r="C794" s="80"/>
      <c r="D794" s="81"/>
      <c r="E794" s="81"/>
    </row>
    <row r="795" spans="3:5">
      <c r="C795" s="80"/>
      <c r="D795" s="81"/>
      <c r="E795" s="81"/>
    </row>
    <row r="796" spans="3:5">
      <c r="C796" s="80"/>
      <c r="D796" s="81"/>
      <c r="E796" s="81"/>
    </row>
    <row r="797" spans="3:5">
      <c r="C797" s="80"/>
      <c r="D797" s="81"/>
      <c r="E797" s="81"/>
    </row>
    <row r="798" spans="3:5">
      <c r="C798" s="80"/>
      <c r="D798" s="81"/>
      <c r="E798" s="81"/>
    </row>
    <row r="799" spans="3:5">
      <c r="C799" s="80"/>
      <c r="D799" s="81"/>
      <c r="E799" s="81"/>
    </row>
    <row r="800" spans="3:5">
      <c r="C800" s="80"/>
      <c r="D800" s="81"/>
      <c r="E800" s="81"/>
    </row>
    <row r="801" spans="3:5">
      <c r="C801" s="80"/>
      <c r="D801" s="81"/>
      <c r="E801" s="81"/>
    </row>
    <row r="802" spans="3:5">
      <c r="C802" s="80"/>
      <c r="D802" s="81"/>
      <c r="E802" s="81"/>
    </row>
    <row r="803" spans="3:5">
      <c r="C803" s="80"/>
      <c r="D803" s="81"/>
      <c r="E803" s="81"/>
    </row>
    <row r="804" spans="3:5">
      <c r="C804" s="80"/>
      <c r="D804" s="81"/>
      <c r="E804" s="81"/>
    </row>
    <row r="805" spans="3:5">
      <c r="C805" s="80"/>
      <c r="D805" s="81"/>
      <c r="E805" s="81"/>
    </row>
    <row r="806" spans="3:5">
      <c r="C806" s="80"/>
      <c r="D806" s="81"/>
      <c r="E806" s="81"/>
    </row>
    <row r="807" spans="3:5">
      <c r="C807" s="80"/>
      <c r="D807" s="81"/>
      <c r="E807" s="81"/>
    </row>
    <row r="808" spans="3:5">
      <c r="C808" s="80"/>
      <c r="D808" s="81"/>
      <c r="E808" s="81"/>
    </row>
    <row r="809" spans="3:5">
      <c r="C809" s="80"/>
      <c r="D809" s="81"/>
      <c r="E809" s="81"/>
    </row>
    <row r="810" spans="3:5">
      <c r="C810" s="80"/>
      <c r="D810" s="81"/>
      <c r="E810" s="81"/>
    </row>
    <row r="811" spans="3:5">
      <c r="C811" s="80"/>
      <c r="D811" s="81"/>
      <c r="E811" s="81"/>
    </row>
    <row r="812" spans="3:5">
      <c r="C812" s="80"/>
      <c r="D812" s="81"/>
      <c r="E812" s="81"/>
    </row>
    <row r="813" spans="3:5">
      <c r="C813" s="80"/>
      <c r="D813" s="81"/>
      <c r="E813" s="81"/>
    </row>
    <row r="814" spans="3:5">
      <c r="C814" s="80"/>
      <c r="D814" s="81"/>
      <c r="E814" s="81"/>
    </row>
    <row r="815" spans="3:5">
      <c r="C815" s="80"/>
      <c r="D815" s="81"/>
      <c r="E815" s="81"/>
    </row>
    <row r="816" spans="3:5">
      <c r="C816" s="80"/>
      <c r="D816" s="81"/>
      <c r="E816" s="81"/>
    </row>
    <row r="817" spans="3:5">
      <c r="C817" s="80"/>
      <c r="D817" s="81"/>
      <c r="E817" s="81"/>
    </row>
    <row r="818" spans="3:5">
      <c r="C818" s="80"/>
      <c r="D818" s="81"/>
      <c r="E818" s="81"/>
    </row>
    <row r="819" spans="3:5">
      <c r="C819" s="80"/>
      <c r="D819" s="81"/>
      <c r="E819" s="81"/>
    </row>
    <row r="820" spans="3:5">
      <c r="C820" s="80"/>
      <c r="D820" s="81"/>
      <c r="E820" s="81"/>
    </row>
    <row r="821" spans="3:5">
      <c r="C821" s="80"/>
      <c r="D821" s="81"/>
      <c r="E821" s="81"/>
    </row>
    <row r="822" spans="3:5">
      <c r="C822" s="80"/>
      <c r="D822" s="81"/>
      <c r="E822" s="81"/>
    </row>
    <row r="823" spans="3:5">
      <c r="C823" s="80"/>
      <c r="D823" s="81"/>
      <c r="E823" s="81"/>
    </row>
    <row r="824" spans="3:5">
      <c r="C824" s="80"/>
      <c r="D824" s="81"/>
      <c r="E824" s="81"/>
    </row>
    <row r="825" spans="3:5">
      <c r="C825" s="80"/>
      <c r="D825" s="81"/>
      <c r="E825" s="81"/>
    </row>
    <row r="826" spans="3:5">
      <c r="C826" s="80"/>
      <c r="D826" s="81"/>
      <c r="E826" s="81"/>
    </row>
    <row r="827" spans="3:5">
      <c r="C827" s="80"/>
      <c r="D827" s="81"/>
      <c r="E827" s="81"/>
    </row>
    <row r="828" spans="3:5">
      <c r="C828" s="80"/>
      <c r="D828" s="81"/>
      <c r="E828" s="81"/>
    </row>
    <row r="829" spans="3:5">
      <c r="C829" s="80"/>
      <c r="D829" s="81"/>
      <c r="E829" s="81"/>
    </row>
    <row r="830" spans="3:5">
      <c r="C830" s="80"/>
      <c r="D830" s="81"/>
      <c r="E830" s="81"/>
    </row>
    <row r="831" spans="3:5">
      <c r="C831" s="80"/>
      <c r="D831" s="81"/>
      <c r="E831" s="81"/>
    </row>
    <row r="832" spans="3:5">
      <c r="C832" s="80"/>
      <c r="D832" s="81"/>
      <c r="E832" s="81"/>
    </row>
    <row r="833" spans="3:5">
      <c r="C833" s="80"/>
      <c r="D833" s="81"/>
      <c r="E833" s="81"/>
    </row>
    <row r="834" spans="3:5">
      <c r="C834" s="80"/>
      <c r="D834" s="81"/>
      <c r="E834" s="81"/>
    </row>
    <row r="835" spans="3:5">
      <c r="C835" s="80"/>
      <c r="D835" s="81"/>
      <c r="E835" s="81"/>
    </row>
    <row r="836" spans="3:5">
      <c r="C836" s="80"/>
      <c r="D836" s="81"/>
      <c r="E836" s="81"/>
    </row>
    <row r="837" spans="3:5">
      <c r="C837" s="80"/>
      <c r="D837" s="81"/>
      <c r="E837" s="81"/>
    </row>
    <row r="838" spans="3:5">
      <c r="C838" s="80"/>
      <c r="D838" s="81"/>
      <c r="E838" s="81"/>
    </row>
    <row r="839" spans="3:5">
      <c r="C839" s="80"/>
      <c r="D839" s="81"/>
      <c r="E839" s="81"/>
    </row>
    <row r="840" spans="3:5">
      <c r="C840" s="80"/>
      <c r="D840" s="81"/>
      <c r="E840" s="81"/>
    </row>
    <row r="841" spans="3:5">
      <c r="C841" s="80"/>
      <c r="D841" s="81"/>
      <c r="E841" s="81"/>
    </row>
    <row r="842" spans="3:5">
      <c r="C842" s="80"/>
      <c r="D842" s="81"/>
      <c r="E842" s="81"/>
    </row>
    <row r="843" spans="3:5">
      <c r="C843" s="80"/>
      <c r="D843" s="81"/>
      <c r="E843" s="81"/>
    </row>
    <row r="844" spans="3:5">
      <c r="C844" s="80"/>
      <c r="D844" s="81"/>
      <c r="E844" s="81"/>
    </row>
    <row r="845" spans="3:5">
      <c r="C845" s="80"/>
      <c r="D845" s="81"/>
      <c r="E845" s="81"/>
    </row>
    <row r="846" spans="3:5">
      <c r="C846" s="80"/>
      <c r="D846" s="81"/>
      <c r="E846" s="81"/>
    </row>
    <row r="847" spans="3:5">
      <c r="C847" s="80"/>
      <c r="D847" s="81"/>
      <c r="E847" s="81"/>
    </row>
    <row r="848" spans="3:5">
      <c r="C848" s="80"/>
      <c r="D848" s="81"/>
      <c r="E848" s="81"/>
    </row>
    <row r="849" spans="3:5">
      <c r="C849" s="80"/>
      <c r="D849" s="81"/>
      <c r="E849" s="81"/>
    </row>
    <row r="850" spans="3:5">
      <c r="C850" s="80"/>
      <c r="D850" s="81"/>
      <c r="E850" s="81"/>
    </row>
    <row r="851" spans="3:5">
      <c r="C851" s="80"/>
      <c r="D851" s="81"/>
      <c r="E851" s="81"/>
    </row>
    <row r="852" spans="3:5">
      <c r="C852" s="80"/>
      <c r="D852" s="81"/>
      <c r="E852" s="81"/>
    </row>
    <row r="853" spans="3:5">
      <c r="C853" s="80"/>
      <c r="D853" s="81"/>
      <c r="E853" s="81"/>
    </row>
    <row r="854" spans="3:5">
      <c r="C854" s="80"/>
      <c r="D854" s="81"/>
      <c r="E854" s="81"/>
    </row>
    <row r="855" spans="3:5">
      <c r="C855" s="80"/>
      <c r="D855" s="81"/>
      <c r="E855" s="81"/>
    </row>
    <row r="856" spans="3:5">
      <c r="C856" s="80"/>
      <c r="D856" s="81"/>
      <c r="E856" s="81"/>
    </row>
    <row r="857" spans="3:5">
      <c r="C857" s="80"/>
      <c r="D857" s="81"/>
      <c r="E857" s="81"/>
    </row>
    <row r="858" spans="3:5">
      <c r="C858" s="80"/>
      <c r="D858" s="81"/>
      <c r="E858" s="81"/>
    </row>
    <row r="859" spans="3:5">
      <c r="C859" s="80"/>
      <c r="D859" s="81"/>
      <c r="E859" s="81"/>
    </row>
    <row r="860" spans="3:5">
      <c r="C860" s="80"/>
      <c r="D860" s="81"/>
      <c r="E860" s="81"/>
    </row>
    <row r="861" spans="3:5">
      <c r="C861" s="80"/>
      <c r="D861" s="81"/>
      <c r="E861" s="81"/>
    </row>
    <row r="862" spans="3:5">
      <c r="C862" s="80"/>
      <c r="D862" s="81"/>
      <c r="E862" s="81"/>
    </row>
    <row r="863" spans="3:5">
      <c r="C863" s="80"/>
      <c r="D863" s="81"/>
      <c r="E863" s="81"/>
    </row>
    <row r="864" spans="3:5">
      <c r="C864" s="80"/>
      <c r="D864" s="81"/>
      <c r="E864" s="81"/>
    </row>
    <row r="865" spans="3:5">
      <c r="C865" s="80"/>
      <c r="D865" s="81"/>
      <c r="E865" s="81"/>
    </row>
    <row r="866" spans="3:5">
      <c r="C866" s="80"/>
      <c r="D866" s="81"/>
      <c r="E866" s="81"/>
    </row>
    <row r="867" spans="3:5">
      <c r="C867" s="80"/>
      <c r="D867" s="81"/>
      <c r="E867" s="81"/>
    </row>
    <row r="868" spans="3:5">
      <c r="C868" s="80"/>
      <c r="D868" s="81"/>
      <c r="E868" s="81"/>
    </row>
    <row r="869" spans="3:5">
      <c r="C869" s="80"/>
      <c r="D869" s="81"/>
      <c r="E869" s="81"/>
    </row>
    <row r="870" spans="3:5">
      <c r="C870" s="80"/>
      <c r="D870" s="81"/>
      <c r="E870" s="81"/>
    </row>
    <row r="871" spans="3:5">
      <c r="C871" s="80"/>
      <c r="D871" s="81"/>
      <c r="E871" s="81"/>
    </row>
    <row r="872" spans="3:5">
      <c r="C872" s="80"/>
      <c r="D872" s="81"/>
      <c r="E872" s="81"/>
    </row>
    <row r="873" spans="3:5">
      <c r="C873" s="80"/>
      <c r="D873" s="81"/>
      <c r="E873" s="81"/>
    </row>
    <row r="874" spans="3:5">
      <c r="C874" s="80"/>
      <c r="D874" s="81"/>
      <c r="E874" s="81"/>
    </row>
    <row r="875" spans="3:5">
      <c r="C875" s="80"/>
      <c r="D875" s="81"/>
      <c r="E875" s="81"/>
    </row>
    <row r="876" spans="3:5">
      <c r="C876" s="80"/>
      <c r="D876" s="81"/>
      <c r="E876" s="81"/>
    </row>
    <row r="877" spans="3:5">
      <c r="C877" s="80"/>
      <c r="D877" s="81"/>
      <c r="E877" s="81"/>
    </row>
    <row r="878" spans="3:5">
      <c r="C878" s="80"/>
      <c r="D878" s="81"/>
      <c r="E878" s="81"/>
    </row>
    <row r="879" spans="3:5">
      <c r="C879" s="80"/>
      <c r="D879" s="81"/>
      <c r="E879" s="81"/>
    </row>
    <row r="880" spans="3:5">
      <c r="C880" s="80"/>
      <c r="D880" s="81"/>
      <c r="E880" s="81"/>
    </row>
    <row r="881" spans="3:5">
      <c r="C881" s="80"/>
      <c r="D881" s="81"/>
      <c r="E881" s="81"/>
    </row>
    <row r="882" spans="3:5">
      <c r="C882" s="80"/>
      <c r="D882" s="81"/>
      <c r="E882" s="81"/>
    </row>
    <row r="883" spans="3:5">
      <c r="C883" s="80"/>
      <c r="D883" s="81"/>
      <c r="E883" s="81"/>
    </row>
    <row r="884" spans="3:5">
      <c r="C884" s="80"/>
      <c r="D884" s="81"/>
      <c r="E884" s="81"/>
    </row>
    <row r="885" spans="3:5">
      <c r="C885" s="80"/>
      <c r="D885" s="81"/>
      <c r="E885" s="81"/>
    </row>
    <row r="886" spans="3:5">
      <c r="C886" s="80"/>
      <c r="D886" s="81"/>
      <c r="E886" s="81"/>
    </row>
    <row r="887" spans="3:5">
      <c r="C887" s="80"/>
      <c r="D887" s="81"/>
      <c r="E887" s="81"/>
    </row>
    <row r="888" spans="3:5">
      <c r="C888" s="80"/>
      <c r="D888" s="81"/>
      <c r="E888" s="81"/>
    </row>
    <row r="889" spans="3:5">
      <c r="C889" s="80"/>
      <c r="D889" s="81"/>
      <c r="E889" s="81"/>
    </row>
    <row r="890" spans="3:5">
      <c r="C890" s="80"/>
      <c r="D890" s="81"/>
      <c r="E890" s="81"/>
    </row>
    <row r="891" spans="3:5">
      <c r="C891" s="80"/>
      <c r="D891" s="81"/>
      <c r="E891" s="81"/>
    </row>
    <row r="892" spans="3:5">
      <c r="C892" s="80"/>
      <c r="D892" s="81"/>
      <c r="E892" s="81"/>
    </row>
    <row r="893" spans="3:5">
      <c r="C893" s="80"/>
      <c r="D893" s="81"/>
      <c r="E893" s="81"/>
    </row>
    <row r="894" spans="3:5">
      <c r="C894" s="80"/>
      <c r="D894" s="81"/>
      <c r="E894" s="81"/>
    </row>
    <row r="895" spans="3:5">
      <c r="C895" s="80"/>
      <c r="D895" s="81"/>
      <c r="E895" s="81"/>
    </row>
    <row r="896" spans="3:5">
      <c r="C896" s="80"/>
      <c r="D896" s="81"/>
      <c r="E896" s="81"/>
    </row>
    <row r="897" spans="3:5">
      <c r="C897" s="80"/>
      <c r="D897" s="81"/>
      <c r="E897" s="81"/>
    </row>
    <row r="898" spans="3:5">
      <c r="C898" s="80"/>
      <c r="D898" s="81"/>
      <c r="E898" s="81"/>
    </row>
    <row r="899" spans="3:5">
      <c r="C899" s="80"/>
      <c r="D899" s="81"/>
      <c r="E899" s="81"/>
    </row>
    <row r="900" spans="3:5">
      <c r="C900" s="80"/>
      <c r="D900" s="81"/>
      <c r="E900" s="81"/>
    </row>
    <row r="901" spans="3:5">
      <c r="C901" s="80"/>
      <c r="D901" s="81"/>
      <c r="E901" s="81"/>
    </row>
    <row r="902" spans="3:5">
      <c r="C902" s="80"/>
      <c r="D902" s="81"/>
      <c r="E902" s="81"/>
    </row>
    <row r="903" spans="3:5">
      <c r="C903" s="80"/>
      <c r="D903" s="81"/>
      <c r="E903" s="81"/>
    </row>
    <row r="904" spans="3:5">
      <c r="C904" s="80"/>
      <c r="D904" s="81"/>
      <c r="E904" s="81"/>
    </row>
    <row r="905" spans="3:5">
      <c r="C905" s="80"/>
      <c r="D905" s="81"/>
      <c r="E905" s="81"/>
    </row>
    <row r="906" spans="3:5">
      <c r="C906" s="80"/>
      <c r="D906" s="81"/>
      <c r="E906" s="81"/>
    </row>
    <row r="907" spans="3:5">
      <c r="C907" s="80"/>
      <c r="D907" s="81"/>
      <c r="E907" s="81"/>
    </row>
    <row r="908" spans="3:5">
      <c r="C908" s="80"/>
      <c r="D908" s="81"/>
      <c r="E908" s="81"/>
    </row>
    <row r="909" spans="3:5">
      <c r="C909" s="80"/>
      <c r="D909" s="81"/>
      <c r="E909" s="81"/>
    </row>
    <row r="910" spans="3:5">
      <c r="C910" s="80"/>
      <c r="D910" s="81"/>
      <c r="E910" s="81"/>
    </row>
    <row r="911" spans="3:5">
      <c r="C911" s="80"/>
      <c r="D911" s="81"/>
      <c r="E911" s="81"/>
    </row>
    <row r="912" spans="3:5">
      <c r="C912" s="80"/>
      <c r="D912" s="81"/>
      <c r="E912" s="81"/>
    </row>
    <row r="913" spans="3:5">
      <c r="C913" s="80"/>
      <c r="D913" s="81"/>
      <c r="E913" s="81"/>
    </row>
    <row r="914" spans="3:5">
      <c r="C914" s="80"/>
      <c r="D914" s="81"/>
      <c r="E914" s="81"/>
    </row>
    <row r="915" spans="3:5">
      <c r="C915" s="80"/>
      <c r="D915" s="81"/>
      <c r="E915" s="81"/>
    </row>
    <row r="916" spans="3:5">
      <c r="C916" s="80"/>
      <c r="D916" s="81"/>
      <c r="E916" s="81"/>
    </row>
    <row r="917" spans="3:5">
      <c r="C917" s="80"/>
      <c r="D917" s="81"/>
      <c r="E917" s="81"/>
    </row>
    <row r="918" spans="3:5">
      <c r="C918" s="80"/>
      <c r="D918" s="81"/>
      <c r="E918" s="81"/>
    </row>
    <row r="919" spans="3:5">
      <c r="C919" s="80"/>
      <c r="D919" s="81"/>
      <c r="E919" s="81"/>
    </row>
    <row r="920" spans="3:5">
      <c r="C920" s="80"/>
      <c r="D920" s="81"/>
      <c r="E920" s="81"/>
    </row>
    <row r="921" spans="3:5">
      <c r="C921" s="80"/>
      <c r="D921" s="81"/>
      <c r="E921" s="81"/>
    </row>
    <row r="922" spans="3:5">
      <c r="C922" s="80"/>
      <c r="D922" s="81"/>
      <c r="E922" s="81"/>
    </row>
    <row r="923" spans="3:5">
      <c r="C923" s="80"/>
      <c r="D923" s="81"/>
      <c r="E923" s="81"/>
    </row>
    <row r="924" spans="3:5">
      <c r="C924" s="80"/>
      <c r="D924" s="81"/>
      <c r="E924" s="81"/>
    </row>
    <row r="925" spans="3:5">
      <c r="C925" s="80"/>
      <c r="D925" s="81"/>
      <c r="E925" s="81"/>
    </row>
    <row r="926" spans="3:5">
      <c r="C926" s="80"/>
      <c r="D926" s="81"/>
      <c r="E926" s="81"/>
    </row>
    <row r="927" spans="3:5">
      <c r="C927" s="80"/>
      <c r="D927" s="81"/>
      <c r="E927" s="81"/>
    </row>
    <row r="928" spans="3:5">
      <c r="C928" s="80"/>
      <c r="D928" s="81"/>
      <c r="E928" s="81"/>
    </row>
    <row r="929" spans="3:5">
      <c r="C929" s="80"/>
      <c r="D929" s="81"/>
      <c r="E929" s="81"/>
    </row>
    <row r="930" spans="3:5">
      <c r="C930" s="80"/>
      <c r="D930" s="81"/>
      <c r="E930" s="81"/>
    </row>
    <row r="931" spans="3:5">
      <c r="C931" s="80"/>
      <c r="D931" s="81"/>
      <c r="E931" s="81"/>
    </row>
    <row r="932" spans="3:5">
      <c r="C932" s="80"/>
      <c r="D932" s="81"/>
      <c r="E932" s="81"/>
    </row>
    <row r="933" spans="3:5">
      <c r="C933" s="80"/>
      <c r="D933" s="81"/>
      <c r="E933" s="81"/>
    </row>
    <row r="934" spans="3:5">
      <c r="C934" s="80"/>
      <c r="D934" s="81"/>
      <c r="E934" s="81"/>
    </row>
    <row r="935" spans="3:5">
      <c r="C935" s="80"/>
      <c r="D935" s="81"/>
      <c r="E935" s="81"/>
    </row>
    <row r="936" spans="3:5">
      <c r="C936" s="80"/>
      <c r="D936" s="81"/>
      <c r="E936" s="81"/>
    </row>
    <row r="937" spans="3:5">
      <c r="C937" s="80"/>
      <c r="D937" s="81"/>
      <c r="E937" s="81"/>
    </row>
    <row r="938" spans="3:5">
      <c r="C938" s="80"/>
      <c r="D938" s="81"/>
      <c r="E938" s="81"/>
    </row>
    <row r="939" spans="3:5">
      <c r="C939" s="80"/>
      <c r="D939" s="81"/>
      <c r="E939" s="81"/>
    </row>
    <row r="940" spans="3:5">
      <c r="C940" s="80"/>
      <c r="D940" s="81"/>
      <c r="E940" s="81"/>
    </row>
    <row r="941" spans="3:5">
      <c r="C941" s="80"/>
      <c r="D941" s="81"/>
      <c r="E941" s="81"/>
    </row>
    <row r="942" spans="3:5">
      <c r="C942" s="80"/>
      <c r="D942" s="81"/>
      <c r="E942" s="81"/>
    </row>
    <row r="943" spans="3:5">
      <c r="C943" s="80"/>
      <c r="D943" s="81"/>
      <c r="E943" s="81"/>
    </row>
    <row r="944" spans="3:5">
      <c r="C944" s="80"/>
      <c r="D944" s="81"/>
      <c r="E944" s="81"/>
    </row>
    <row r="945" spans="3:5">
      <c r="C945" s="80"/>
      <c r="D945" s="81"/>
      <c r="E945" s="81"/>
    </row>
    <row r="946" spans="3:5">
      <c r="C946" s="80"/>
      <c r="D946" s="81"/>
      <c r="E946" s="81"/>
    </row>
    <row r="947" spans="3:5">
      <c r="C947" s="80"/>
      <c r="D947" s="81"/>
      <c r="E947" s="81"/>
    </row>
    <row r="948" spans="3:5">
      <c r="C948" s="80"/>
      <c r="D948" s="81"/>
      <c r="E948" s="81"/>
    </row>
    <row r="949" spans="3:5">
      <c r="C949" s="80"/>
      <c r="D949" s="81"/>
      <c r="E949" s="81"/>
    </row>
    <row r="950" spans="3:5">
      <c r="C950" s="80"/>
      <c r="D950" s="81"/>
      <c r="E950" s="81"/>
    </row>
    <row r="951" spans="3:5">
      <c r="C951" s="80"/>
      <c r="D951" s="81"/>
      <c r="E951" s="81"/>
    </row>
    <row r="952" spans="3:5">
      <c r="C952" s="80"/>
      <c r="D952" s="81"/>
      <c r="E952" s="81"/>
    </row>
    <row r="953" spans="3:5">
      <c r="C953" s="80"/>
      <c r="D953" s="81"/>
      <c r="E953" s="81"/>
    </row>
    <row r="954" spans="3:5">
      <c r="C954" s="80"/>
      <c r="D954" s="81"/>
      <c r="E954" s="81"/>
    </row>
    <row r="955" spans="3:5">
      <c r="C955" s="80"/>
      <c r="D955" s="81"/>
      <c r="E955" s="81"/>
    </row>
    <row r="956" spans="3:5">
      <c r="C956" s="80"/>
      <c r="D956" s="81"/>
      <c r="E956" s="81"/>
    </row>
    <row r="957" spans="3:5">
      <c r="C957" s="80"/>
      <c r="D957" s="81"/>
      <c r="E957" s="81"/>
    </row>
    <row r="958" spans="3:5">
      <c r="C958" s="80"/>
      <c r="D958" s="81"/>
      <c r="E958" s="81"/>
    </row>
    <row r="959" spans="3:5">
      <c r="C959" s="80"/>
      <c r="D959" s="81"/>
      <c r="E959" s="81"/>
    </row>
    <row r="960" spans="3:5">
      <c r="C960" s="80"/>
      <c r="D960" s="81"/>
      <c r="E960" s="81"/>
    </row>
    <row r="961" spans="3:5">
      <c r="C961" s="80"/>
      <c r="D961" s="81"/>
      <c r="E961" s="81"/>
    </row>
    <row r="962" spans="3:5">
      <c r="C962" s="80"/>
      <c r="D962" s="81"/>
      <c r="E962" s="81"/>
    </row>
    <row r="963" spans="3:5">
      <c r="C963" s="80"/>
      <c r="D963" s="81"/>
      <c r="E963" s="81"/>
    </row>
    <row r="964" spans="3:5">
      <c r="C964" s="80"/>
      <c r="D964" s="81"/>
      <c r="E964" s="81"/>
    </row>
    <row r="965" spans="3:5">
      <c r="C965" s="80"/>
      <c r="D965" s="81"/>
      <c r="E965" s="81"/>
    </row>
    <row r="966" spans="3:5">
      <c r="C966" s="80"/>
      <c r="D966" s="81"/>
      <c r="E966" s="81"/>
    </row>
    <row r="967" spans="3:5">
      <c r="C967" s="80"/>
      <c r="D967" s="81"/>
      <c r="E967" s="81"/>
    </row>
    <row r="968" spans="3:5">
      <c r="C968" s="80"/>
      <c r="D968" s="81"/>
      <c r="E968" s="81"/>
    </row>
    <row r="969" spans="3:5">
      <c r="C969" s="80"/>
      <c r="D969" s="81"/>
      <c r="E969" s="81"/>
    </row>
    <row r="970" spans="3:5">
      <c r="C970" s="80"/>
      <c r="D970" s="81"/>
      <c r="E970" s="81"/>
    </row>
    <row r="971" spans="3:5">
      <c r="C971" s="80"/>
      <c r="D971" s="81"/>
      <c r="E971" s="81"/>
    </row>
    <row r="972" spans="3:5">
      <c r="C972" s="80"/>
      <c r="D972" s="81"/>
      <c r="E972" s="81"/>
    </row>
    <row r="973" spans="3:5">
      <c r="C973" s="80"/>
      <c r="D973" s="81"/>
      <c r="E973" s="81"/>
    </row>
    <row r="974" spans="3:5">
      <c r="C974" s="80"/>
      <c r="D974" s="81"/>
      <c r="E974" s="81"/>
    </row>
    <row r="975" spans="3:5">
      <c r="C975" s="80"/>
      <c r="D975" s="81"/>
      <c r="E975" s="81"/>
    </row>
    <row r="976" spans="3:5">
      <c r="C976" s="80"/>
      <c r="D976" s="81"/>
      <c r="E976" s="81"/>
    </row>
    <row r="977" spans="3:5">
      <c r="C977" s="80"/>
      <c r="D977" s="81"/>
      <c r="E977" s="81"/>
    </row>
    <row r="978" spans="3:5">
      <c r="C978" s="80"/>
      <c r="D978" s="81"/>
      <c r="E978" s="81"/>
    </row>
    <row r="979" spans="3:5">
      <c r="C979" s="80"/>
      <c r="D979" s="81"/>
      <c r="E979" s="81"/>
    </row>
    <row r="980" spans="3:5">
      <c r="C980" s="80"/>
      <c r="D980" s="81"/>
      <c r="E980" s="81"/>
    </row>
    <row r="981" spans="3:5">
      <c r="C981" s="80"/>
      <c r="D981" s="81"/>
      <c r="E981" s="81"/>
    </row>
    <row r="982" spans="3:5">
      <c r="C982" s="80"/>
      <c r="D982" s="81"/>
      <c r="E982" s="81"/>
    </row>
    <row r="983" spans="3:5">
      <c r="C983" s="80"/>
      <c r="D983" s="81"/>
      <c r="E983" s="81"/>
    </row>
    <row r="984" spans="3:5">
      <c r="C984" s="80"/>
      <c r="D984" s="81"/>
      <c r="E984" s="81"/>
    </row>
    <row r="985" spans="3:5">
      <c r="C985" s="80"/>
      <c r="D985" s="81"/>
      <c r="E985" s="81"/>
    </row>
    <row r="986" spans="3:5">
      <c r="C986" s="80"/>
      <c r="D986" s="81"/>
      <c r="E986" s="81"/>
    </row>
    <row r="987" spans="3:5">
      <c r="C987" s="80"/>
      <c r="D987" s="81"/>
      <c r="E987" s="81"/>
    </row>
    <row r="988" spans="3:5">
      <c r="C988" s="80"/>
      <c r="D988" s="81"/>
      <c r="E988" s="81"/>
    </row>
    <row r="989" spans="3:5">
      <c r="C989" s="80"/>
      <c r="D989" s="81"/>
      <c r="E989" s="81"/>
    </row>
    <row r="990" spans="3:5">
      <c r="C990" s="80"/>
      <c r="D990" s="81"/>
      <c r="E990" s="81"/>
    </row>
    <row r="991" spans="3:5">
      <c r="C991" s="80"/>
      <c r="D991" s="81"/>
      <c r="E991" s="81"/>
    </row>
    <row r="992" spans="3:5">
      <c r="C992" s="80"/>
      <c r="D992" s="81"/>
      <c r="E992" s="81"/>
    </row>
    <row r="993" spans="3:5">
      <c r="C993" s="80"/>
      <c r="D993" s="81"/>
      <c r="E993" s="81"/>
    </row>
    <row r="994" spans="3:5">
      <c r="C994" s="80"/>
      <c r="D994" s="81"/>
      <c r="E994" s="81"/>
    </row>
    <row r="995" spans="3:5">
      <c r="C995" s="80"/>
      <c r="D995" s="81"/>
      <c r="E995" s="81"/>
    </row>
    <row r="996" spans="3:5">
      <c r="C996" s="80"/>
      <c r="D996" s="81"/>
      <c r="E996" s="81"/>
    </row>
    <row r="997" spans="3:5">
      <c r="C997" s="80"/>
      <c r="D997" s="81"/>
      <c r="E997" s="81"/>
    </row>
    <row r="998" spans="3:5">
      <c r="C998" s="80"/>
      <c r="D998" s="81"/>
      <c r="E998" s="81"/>
    </row>
    <row r="999" spans="3:5">
      <c r="C999" s="80"/>
      <c r="D999" s="81"/>
      <c r="E999" s="81"/>
    </row>
    <row r="1000" spans="3:5">
      <c r="C1000" s="80"/>
      <c r="D1000" s="81"/>
      <c r="E1000" s="81"/>
    </row>
    <row r="1001" spans="3:5">
      <c r="C1001" s="80"/>
      <c r="D1001" s="81"/>
      <c r="E1001" s="81"/>
    </row>
    <row r="1002" spans="3:5">
      <c r="C1002" s="80"/>
      <c r="D1002" s="81"/>
      <c r="E1002" s="81"/>
    </row>
    <row r="1003" spans="3:5">
      <c r="C1003" s="80"/>
      <c r="D1003" s="81"/>
      <c r="E1003" s="81"/>
    </row>
    <row r="1004" spans="3:5">
      <c r="C1004" s="80"/>
      <c r="D1004" s="81"/>
      <c r="E1004" s="81"/>
    </row>
    <row r="1005" spans="3:5">
      <c r="C1005" s="80"/>
      <c r="D1005" s="81"/>
      <c r="E1005" s="81"/>
    </row>
    <row r="1006" spans="3:5">
      <c r="C1006" s="80"/>
      <c r="D1006" s="81"/>
      <c r="E1006" s="81"/>
    </row>
    <row r="1007" spans="3:5">
      <c r="C1007" s="80"/>
      <c r="D1007" s="81"/>
      <c r="E1007" s="81"/>
    </row>
    <row r="1008" spans="3:5">
      <c r="C1008" s="80"/>
      <c r="D1008" s="81"/>
      <c r="E1008" s="81"/>
    </row>
    <row r="1009" spans="3:5">
      <c r="C1009" s="80"/>
      <c r="D1009" s="81"/>
      <c r="E1009" s="81"/>
    </row>
    <row r="1010" spans="3:5">
      <c r="C1010" s="80"/>
      <c r="D1010" s="81"/>
      <c r="E1010" s="81"/>
    </row>
    <row r="1011" spans="3:5">
      <c r="C1011" s="80"/>
      <c r="D1011" s="81"/>
      <c r="E1011" s="81"/>
    </row>
    <row r="1012" spans="3:5">
      <c r="C1012" s="80"/>
      <c r="D1012" s="81"/>
      <c r="E1012" s="81"/>
    </row>
    <row r="1013" spans="3:5">
      <c r="C1013" s="80"/>
      <c r="D1013" s="81"/>
      <c r="E1013" s="81"/>
    </row>
    <row r="1014" spans="3:5">
      <c r="C1014" s="80"/>
      <c r="D1014" s="81"/>
      <c r="E1014" s="81"/>
    </row>
    <row r="1015" spans="3:5">
      <c r="C1015" s="80"/>
      <c r="D1015" s="81"/>
      <c r="E1015" s="81"/>
    </row>
    <row r="1016" spans="3:5">
      <c r="C1016" s="80"/>
      <c r="D1016" s="81"/>
      <c r="E1016" s="81"/>
    </row>
    <row r="1017" spans="3:5">
      <c r="C1017" s="80"/>
      <c r="D1017" s="81"/>
      <c r="E1017" s="81"/>
    </row>
    <row r="1018" spans="3:5">
      <c r="C1018" s="80"/>
      <c r="D1018" s="81"/>
      <c r="E1018" s="81"/>
    </row>
    <row r="1019" spans="3:5">
      <c r="C1019" s="80"/>
      <c r="D1019" s="81"/>
      <c r="E1019" s="81"/>
    </row>
    <row r="1020" spans="3:5">
      <c r="C1020" s="80"/>
      <c r="D1020" s="81"/>
      <c r="E1020" s="81"/>
    </row>
    <row r="1021" spans="3:5">
      <c r="C1021" s="80"/>
      <c r="D1021" s="81"/>
      <c r="E1021" s="81"/>
    </row>
    <row r="1022" spans="3:5">
      <c r="C1022" s="80"/>
      <c r="D1022" s="81"/>
      <c r="E1022" s="81"/>
    </row>
    <row r="1023" spans="3:5">
      <c r="C1023" s="80"/>
      <c r="D1023" s="81"/>
      <c r="E1023" s="81"/>
    </row>
    <row r="1024" spans="3:5">
      <c r="C1024" s="80"/>
      <c r="D1024" s="81"/>
      <c r="E1024" s="81"/>
    </row>
    <row r="1025" spans="3:5">
      <c r="C1025" s="80"/>
      <c r="D1025" s="81"/>
      <c r="E1025" s="81"/>
    </row>
    <row r="1026" spans="3:5">
      <c r="C1026" s="80"/>
      <c r="D1026" s="81"/>
      <c r="E1026" s="81"/>
    </row>
    <row r="1027" spans="3:5">
      <c r="C1027" s="80"/>
      <c r="D1027" s="81"/>
      <c r="E1027" s="81"/>
    </row>
    <row r="1028" spans="3:5">
      <c r="C1028" s="80"/>
      <c r="D1028" s="81"/>
      <c r="E1028" s="81"/>
    </row>
    <row r="1029" spans="3:5">
      <c r="C1029" s="80"/>
      <c r="D1029" s="81"/>
      <c r="E1029" s="81"/>
    </row>
    <row r="1030" spans="3:5">
      <c r="C1030" s="80"/>
      <c r="D1030" s="81"/>
      <c r="E1030" s="81"/>
    </row>
    <row r="1031" spans="3:5">
      <c r="C1031" s="80"/>
      <c r="D1031" s="81"/>
      <c r="E1031" s="81"/>
    </row>
    <row r="1032" spans="3:5">
      <c r="C1032" s="80"/>
      <c r="D1032" s="81"/>
      <c r="E1032" s="81"/>
    </row>
    <row r="1033" spans="3:5">
      <c r="C1033" s="80"/>
      <c r="D1033" s="81"/>
      <c r="E1033" s="81"/>
    </row>
    <row r="1034" spans="3:5">
      <c r="C1034" s="80"/>
      <c r="D1034" s="81"/>
      <c r="E1034" s="81"/>
    </row>
    <row r="1035" spans="3:5">
      <c r="C1035" s="80"/>
      <c r="D1035" s="81"/>
      <c r="E1035" s="81"/>
    </row>
    <row r="1036" spans="3:5">
      <c r="C1036" s="80"/>
      <c r="D1036" s="81"/>
      <c r="E1036" s="81"/>
    </row>
    <row r="1037" spans="3:5">
      <c r="C1037" s="80"/>
      <c r="D1037" s="81"/>
      <c r="E1037" s="81"/>
    </row>
    <row r="1038" spans="3:5">
      <c r="C1038" s="80"/>
      <c r="D1038" s="81"/>
      <c r="E1038" s="81"/>
    </row>
    <row r="1039" spans="3:5">
      <c r="C1039" s="80"/>
      <c r="D1039" s="81"/>
      <c r="E1039" s="81"/>
    </row>
    <row r="1040" spans="3:5">
      <c r="C1040" s="80"/>
      <c r="D1040" s="81"/>
      <c r="E1040" s="81"/>
    </row>
    <row r="1041" spans="3:5">
      <c r="C1041" s="80"/>
      <c r="D1041" s="81"/>
      <c r="E1041" s="81"/>
    </row>
    <row r="1042" spans="3:5">
      <c r="C1042" s="80"/>
      <c r="D1042" s="81"/>
      <c r="E1042" s="81"/>
    </row>
    <row r="1043" spans="3:5">
      <c r="C1043" s="80"/>
      <c r="D1043" s="81"/>
      <c r="E1043" s="81"/>
    </row>
    <row r="1044" spans="3:5">
      <c r="C1044" s="80"/>
      <c r="D1044" s="81"/>
      <c r="E1044" s="81"/>
    </row>
    <row r="1045" spans="3:5">
      <c r="C1045" s="80"/>
      <c r="D1045" s="81"/>
      <c r="E1045" s="81"/>
    </row>
    <row r="1046" spans="3:5">
      <c r="C1046" s="80"/>
      <c r="D1046" s="81"/>
      <c r="E1046" s="81"/>
    </row>
    <row r="1047" spans="3:5">
      <c r="C1047" s="80"/>
      <c r="D1047" s="81"/>
      <c r="E1047" s="81"/>
    </row>
    <row r="1048" spans="3:5">
      <c r="C1048" s="80"/>
      <c r="D1048" s="81"/>
      <c r="E1048" s="81"/>
    </row>
    <row r="1049" spans="3:5">
      <c r="C1049" s="80"/>
      <c r="D1049" s="81"/>
      <c r="E1049" s="81"/>
    </row>
    <row r="1050" spans="3:5">
      <c r="C1050" s="80"/>
      <c r="D1050" s="81"/>
      <c r="E1050" s="81"/>
    </row>
    <row r="1051" spans="3:5">
      <c r="C1051" s="80"/>
      <c r="D1051" s="81"/>
      <c r="E1051" s="81"/>
    </row>
    <row r="1052" spans="3:5">
      <c r="C1052" s="80"/>
      <c r="D1052" s="81"/>
      <c r="E1052" s="81"/>
    </row>
    <row r="1053" spans="3:5">
      <c r="C1053" s="80"/>
      <c r="D1053" s="81"/>
      <c r="E1053" s="81"/>
    </row>
    <row r="1054" spans="3:5">
      <c r="C1054" s="80"/>
      <c r="D1054" s="81"/>
      <c r="E1054" s="81"/>
    </row>
    <row r="1055" spans="3:5">
      <c r="C1055" s="80"/>
      <c r="D1055" s="81"/>
      <c r="E1055" s="81"/>
    </row>
    <row r="1056" spans="3:5">
      <c r="C1056" s="80"/>
      <c r="D1056" s="81"/>
      <c r="E1056" s="81"/>
    </row>
    <row r="1057" spans="3:5">
      <c r="C1057" s="80"/>
      <c r="D1057" s="81"/>
      <c r="E1057" s="81"/>
    </row>
    <row r="1058" spans="3:5">
      <c r="C1058" s="80"/>
      <c r="D1058" s="81"/>
      <c r="E1058" s="81"/>
    </row>
    <row r="1059" spans="3:5">
      <c r="C1059" s="80"/>
      <c r="D1059" s="81"/>
      <c r="E1059" s="81"/>
    </row>
    <row r="1060" spans="3:5">
      <c r="C1060" s="80"/>
      <c r="D1060" s="81"/>
      <c r="E1060" s="81"/>
    </row>
    <row r="1061" spans="3:5">
      <c r="C1061" s="80"/>
      <c r="D1061" s="81"/>
      <c r="E1061" s="81"/>
    </row>
    <row r="1062" spans="3:5">
      <c r="C1062" s="80"/>
      <c r="D1062" s="81"/>
      <c r="E1062" s="81"/>
    </row>
    <row r="1063" spans="3:5">
      <c r="C1063" s="80"/>
      <c r="D1063" s="81"/>
      <c r="E1063" s="81"/>
    </row>
    <row r="1064" spans="3:5">
      <c r="C1064" s="80"/>
      <c r="D1064" s="81"/>
      <c r="E1064" s="81"/>
    </row>
    <row r="1065" spans="3:5">
      <c r="C1065" s="80"/>
      <c r="D1065" s="81"/>
      <c r="E1065" s="81"/>
    </row>
    <row r="1066" spans="3:5">
      <c r="C1066" s="80"/>
      <c r="D1066" s="81"/>
      <c r="E1066" s="81"/>
    </row>
    <row r="1067" spans="3:5">
      <c r="C1067" s="80"/>
      <c r="D1067" s="81"/>
      <c r="E1067" s="81"/>
    </row>
    <row r="1068" spans="3:5">
      <c r="C1068" s="80"/>
      <c r="D1068" s="81"/>
      <c r="E1068" s="81"/>
    </row>
    <row r="1069" spans="3:5">
      <c r="C1069" s="80"/>
      <c r="D1069" s="81"/>
      <c r="E1069" s="81"/>
    </row>
    <row r="1070" spans="3:5">
      <c r="C1070" s="80"/>
      <c r="D1070" s="81"/>
      <c r="E1070" s="81"/>
    </row>
    <row r="1071" spans="3:5">
      <c r="C1071" s="80"/>
      <c r="D1071" s="81"/>
      <c r="E1071" s="81"/>
    </row>
    <row r="1072" spans="3:5">
      <c r="C1072" s="80"/>
      <c r="D1072" s="81"/>
      <c r="E1072" s="81"/>
    </row>
    <row r="1073" spans="3:5">
      <c r="C1073" s="80"/>
      <c r="D1073" s="81"/>
      <c r="E1073" s="81"/>
    </row>
    <row r="1074" spans="3:5">
      <c r="C1074" s="80"/>
      <c r="D1074" s="81"/>
      <c r="E1074" s="81"/>
    </row>
    <row r="1075" spans="3:5">
      <c r="C1075" s="80"/>
      <c r="D1075" s="81"/>
      <c r="E1075" s="81"/>
    </row>
    <row r="1076" spans="3:5">
      <c r="C1076" s="80"/>
      <c r="D1076" s="81"/>
      <c r="E1076" s="81"/>
    </row>
    <row r="1077" spans="3:5">
      <c r="C1077" s="80"/>
      <c r="D1077" s="81"/>
      <c r="E1077" s="81"/>
    </row>
    <row r="1078" spans="3:5">
      <c r="C1078" s="80"/>
      <c r="D1078" s="81"/>
      <c r="E1078" s="81"/>
    </row>
    <row r="1079" spans="3:5">
      <c r="C1079" s="80"/>
      <c r="D1079" s="81"/>
      <c r="E1079" s="81"/>
    </row>
    <row r="1080" spans="3:5">
      <c r="C1080" s="80"/>
      <c r="D1080" s="81"/>
      <c r="E1080" s="81"/>
    </row>
    <row r="1081" spans="3:5">
      <c r="C1081" s="80"/>
      <c r="D1081" s="81"/>
      <c r="E1081" s="81"/>
    </row>
    <row r="1082" spans="3:5">
      <c r="C1082" s="80"/>
      <c r="D1082" s="81"/>
      <c r="E1082" s="81"/>
    </row>
    <row r="1083" spans="3:5">
      <c r="C1083" s="80"/>
      <c r="D1083" s="81"/>
      <c r="E1083" s="81"/>
    </row>
    <row r="1084" spans="3:5">
      <c r="C1084" s="80"/>
      <c r="D1084" s="81"/>
      <c r="E1084" s="81"/>
    </row>
    <row r="1085" spans="3:5">
      <c r="C1085" s="80"/>
      <c r="D1085" s="81"/>
      <c r="E1085" s="81"/>
    </row>
    <row r="1086" spans="3:5">
      <c r="C1086" s="80"/>
      <c r="D1086" s="81"/>
      <c r="E1086" s="81"/>
    </row>
    <row r="1087" spans="3:5">
      <c r="C1087" s="80"/>
      <c r="D1087" s="81"/>
      <c r="E1087" s="81"/>
    </row>
    <row r="1088" spans="3:5">
      <c r="C1088" s="80"/>
      <c r="D1088" s="81"/>
      <c r="E1088" s="81"/>
    </row>
    <row r="1089" spans="3:5">
      <c r="C1089" s="80"/>
      <c r="D1089" s="81"/>
      <c r="E1089" s="81"/>
    </row>
    <row r="1090" spans="3:5">
      <c r="C1090" s="80"/>
      <c r="D1090" s="81"/>
      <c r="E1090" s="81"/>
    </row>
    <row r="1091" spans="3:5">
      <c r="C1091" s="80"/>
      <c r="D1091" s="81"/>
      <c r="E1091" s="81"/>
    </row>
    <row r="1092" spans="3:5">
      <c r="C1092" s="80"/>
      <c r="D1092" s="81"/>
      <c r="E1092" s="81"/>
    </row>
    <row r="1093" spans="3:5">
      <c r="C1093" s="80"/>
      <c r="D1093" s="81"/>
      <c r="E1093" s="81"/>
    </row>
    <row r="1094" spans="3:5">
      <c r="C1094" s="80"/>
      <c r="D1094" s="81"/>
      <c r="E1094" s="81"/>
    </row>
    <row r="1095" spans="3:5">
      <c r="C1095" s="80"/>
      <c r="D1095" s="81"/>
      <c r="E1095" s="81"/>
    </row>
    <row r="1096" spans="3:5">
      <c r="C1096" s="80"/>
      <c r="D1096" s="81"/>
      <c r="E1096" s="81"/>
    </row>
    <row r="1097" spans="3:5">
      <c r="C1097" s="80"/>
      <c r="D1097" s="81"/>
      <c r="E1097" s="81"/>
    </row>
    <row r="1098" spans="3:5">
      <c r="C1098" s="80"/>
      <c r="D1098" s="81"/>
      <c r="E1098" s="81"/>
    </row>
    <row r="1099" spans="3:5">
      <c r="C1099" s="80"/>
      <c r="D1099" s="81"/>
      <c r="E1099" s="81"/>
    </row>
    <row r="1100" spans="3:5">
      <c r="C1100" s="80"/>
      <c r="D1100" s="81"/>
      <c r="E1100" s="81"/>
    </row>
    <row r="1101" spans="3:5">
      <c r="C1101" s="80"/>
      <c r="D1101" s="81"/>
      <c r="E1101" s="81"/>
    </row>
    <row r="1102" spans="3:5">
      <c r="C1102" s="80"/>
      <c r="D1102" s="81"/>
      <c r="E1102" s="81"/>
    </row>
    <row r="1103" spans="3:5">
      <c r="C1103" s="80"/>
      <c r="D1103" s="81"/>
      <c r="E1103" s="81"/>
    </row>
    <row r="1104" spans="3:5">
      <c r="C1104" s="80"/>
      <c r="D1104" s="81"/>
      <c r="E1104" s="81"/>
    </row>
    <row r="1105" spans="3:5">
      <c r="C1105" s="80"/>
      <c r="D1105" s="81"/>
      <c r="E1105" s="81"/>
    </row>
    <row r="1106" spans="3:5">
      <c r="C1106" s="80"/>
      <c r="D1106" s="81"/>
      <c r="E1106" s="81"/>
    </row>
    <row r="1107" spans="3:5">
      <c r="C1107" s="80"/>
      <c r="D1107" s="81"/>
      <c r="E1107" s="81"/>
    </row>
    <row r="1108" spans="3:5">
      <c r="C1108" s="80"/>
      <c r="D1108" s="81"/>
      <c r="E1108" s="81"/>
    </row>
    <row r="1109" spans="3:5">
      <c r="C1109" s="80"/>
      <c r="D1109" s="81"/>
      <c r="E1109" s="81"/>
    </row>
    <row r="1110" spans="3:5">
      <c r="C1110" s="80"/>
      <c r="D1110" s="81"/>
      <c r="E1110" s="81"/>
    </row>
    <row r="1111" spans="3:5">
      <c r="C1111" s="80"/>
      <c r="D1111" s="81"/>
      <c r="E1111" s="81"/>
    </row>
    <row r="1112" spans="3:5">
      <c r="C1112" s="80"/>
      <c r="D1112" s="81"/>
      <c r="E1112" s="81"/>
    </row>
    <row r="1113" spans="3:5">
      <c r="C1113" s="80"/>
      <c r="D1113" s="81"/>
      <c r="E1113" s="81"/>
    </row>
    <row r="1114" spans="3:5">
      <c r="C1114" s="80"/>
      <c r="D1114" s="81"/>
      <c r="E1114" s="81"/>
    </row>
    <row r="1115" spans="3:5">
      <c r="C1115" s="80"/>
      <c r="D1115" s="81"/>
      <c r="E1115" s="81"/>
    </row>
    <row r="1116" spans="3:5">
      <c r="C1116" s="80"/>
      <c r="D1116" s="81"/>
      <c r="E1116" s="81"/>
    </row>
    <row r="1117" spans="3:5">
      <c r="C1117" s="80"/>
      <c r="D1117" s="81"/>
      <c r="E1117" s="81"/>
    </row>
    <row r="1118" spans="3:5">
      <c r="C1118" s="80"/>
      <c r="D1118" s="81"/>
      <c r="E1118" s="81"/>
    </row>
    <row r="1119" spans="3:5">
      <c r="C1119" s="80"/>
      <c r="D1119" s="81"/>
      <c r="E1119" s="81"/>
    </row>
    <row r="1120" spans="3:5">
      <c r="C1120" s="80"/>
      <c r="D1120" s="81"/>
      <c r="E1120" s="81"/>
    </row>
    <row r="1121" spans="3:5">
      <c r="C1121" s="80"/>
      <c r="D1121" s="81"/>
      <c r="E1121" s="81"/>
    </row>
    <row r="1122" spans="3:5">
      <c r="C1122" s="80"/>
      <c r="D1122" s="81"/>
      <c r="E1122" s="81"/>
    </row>
    <row r="1123" spans="3:5">
      <c r="C1123" s="80"/>
      <c r="D1123" s="81"/>
      <c r="E1123" s="81"/>
    </row>
    <row r="1124" spans="3:5">
      <c r="C1124" s="80"/>
      <c r="D1124" s="81"/>
      <c r="E1124" s="81"/>
    </row>
    <row r="1125" spans="3:5">
      <c r="C1125" s="80"/>
      <c r="D1125" s="81"/>
      <c r="E1125" s="81"/>
    </row>
    <row r="1126" spans="3:5">
      <c r="C1126" s="80"/>
      <c r="D1126" s="81"/>
      <c r="E1126" s="81"/>
    </row>
    <row r="1127" spans="3:5">
      <c r="C1127" s="80"/>
      <c r="D1127" s="81"/>
      <c r="E1127" s="81"/>
    </row>
    <row r="1128" spans="3:5">
      <c r="C1128" s="80"/>
      <c r="D1128" s="81"/>
      <c r="E1128" s="81"/>
    </row>
    <row r="1129" spans="3:5">
      <c r="C1129" s="80"/>
      <c r="D1129" s="81"/>
      <c r="E1129" s="81"/>
    </row>
    <row r="1130" spans="3:5">
      <c r="C1130" s="80"/>
      <c r="D1130" s="81"/>
      <c r="E1130" s="81"/>
    </row>
    <row r="1131" spans="3:5">
      <c r="C1131" s="80"/>
      <c r="D1131" s="81"/>
      <c r="E1131" s="81"/>
    </row>
    <row r="1132" spans="3:5">
      <c r="C1132" s="80"/>
      <c r="D1132" s="81"/>
      <c r="E1132" s="81"/>
    </row>
    <row r="1133" spans="3:5">
      <c r="C1133" s="80"/>
      <c r="D1133" s="81"/>
      <c r="E1133" s="81"/>
    </row>
    <row r="1134" spans="3:5">
      <c r="C1134" s="80"/>
      <c r="D1134" s="81"/>
      <c r="E1134" s="81"/>
    </row>
    <row r="1135" spans="3:5">
      <c r="C1135" s="80"/>
      <c r="D1135" s="81"/>
      <c r="E1135" s="81"/>
    </row>
    <row r="1136" spans="3:5">
      <c r="C1136" s="80"/>
      <c r="D1136" s="81"/>
      <c r="E1136" s="81"/>
    </row>
    <row r="1137" spans="3:5">
      <c r="C1137" s="80"/>
      <c r="D1137" s="81"/>
      <c r="E1137" s="81"/>
    </row>
    <row r="1138" spans="3:5">
      <c r="C1138" s="80"/>
      <c r="D1138" s="81"/>
      <c r="E1138" s="81"/>
    </row>
    <row r="1139" spans="3:5">
      <c r="C1139" s="80"/>
      <c r="D1139" s="81"/>
      <c r="E1139" s="81"/>
    </row>
    <row r="1140" spans="3:5">
      <c r="C1140" s="80"/>
      <c r="D1140" s="81"/>
      <c r="E1140" s="81"/>
    </row>
    <row r="1141" spans="3:5">
      <c r="C1141" s="80"/>
      <c r="D1141" s="81"/>
      <c r="E1141" s="81"/>
    </row>
    <row r="1142" spans="3:5">
      <c r="C1142" s="80"/>
      <c r="D1142" s="81"/>
      <c r="E1142" s="81"/>
    </row>
    <row r="1143" spans="3:5">
      <c r="C1143" s="80"/>
      <c r="D1143" s="81"/>
      <c r="E1143" s="81"/>
    </row>
    <row r="1144" spans="3:5">
      <c r="C1144" s="80"/>
      <c r="D1144" s="81"/>
      <c r="E1144" s="81"/>
    </row>
    <row r="1145" spans="3:5">
      <c r="C1145" s="80"/>
      <c r="D1145" s="81"/>
      <c r="E1145" s="81"/>
    </row>
    <row r="1146" spans="3:5">
      <c r="C1146" s="80"/>
      <c r="D1146" s="81"/>
      <c r="E1146" s="81"/>
    </row>
    <row r="1147" spans="3:5">
      <c r="C1147" s="80"/>
      <c r="D1147" s="81"/>
      <c r="E1147" s="81"/>
    </row>
    <row r="1148" spans="3:5">
      <c r="C1148" s="80"/>
      <c r="D1148" s="81"/>
      <c r="E1148" s="81"/>
    </row>
    <row r="1149" spans="3:5">
      <c r="C1149" s="80"/>
      <c r="D1149" s="81"/>
      <c r="E1149" s="81"/>
    </row>
    <row r="1150" spans="3:5">
      <c r="C1150" s="80"/>
      <c r="D1150" s="81"/>
      <c r="E1150" s="81"/>
    </row>
    <row r="1151" spans="3:5">
      <c r="C1151" s="80"/>
      <c r="D1151" s="81"/>
      <c r="E1151" s="81"/>
    </row>
    <row r="1152" spans="3:5">
      <c r="C1152" s="80"/>
      <c r="D1152" s="81"/>
      <c r="E1152" s="81"/>
    </row>
    <row r="1153" spans="3:5">
      <c r="C1153" s="80"/>
      <c r="D1153" s="81"/>
      <c r="E1153" s="81"/>
    </row>
    <row r="1154" spans="3:5">
      <c r="C1154" s="80"/>
      <c r="D1154" s="81"/>
      <c r="E1154" s="81"/>
    </row>
    <row r="1155" spans="3:5">
      <c r="C1155" s="80"/>
      <c r="D1155" s="81"/>
      <c r="E1155" s="81"/>
    </row>
    <row r="1156" spans="3:5">
      <c r="C1156" s="80"/>
      <c r="D1156" s="81"/>
      <c r="E1156" s="81"/>
    </row>
    <row r="1157" spans="3:5">
      <c r="C1157" s="80"/>
      <c r="D1157" s="81"/>
      <c r="E1157" s="81"/>
    </row>
    <row r="1158" spans="3:5">
      <c r="C1158" s="80"/>
      <c r="D1158" s="81"/>
      <c r="E1158" s="81"/>
    </row>
    <row r="1159" spans="3:5">
      <c r="C1159" s="80"/>
      <c r="D1159" s="81"/>
      <c r="E1159" s="81"/>
    </row>
    <row r="1160" spans="3:5">
      <c r="C1160" s="80"/>
      <c r="D1160" s="81"/>
      <c r="E1160" s="81"/>
    </row>
    <row r="1161" spans="3:5">
      <c r="C1161" s="80"/>
      <c r="D1161" s="81"/>
      <c r="E1161" s="81"/>
    </row>
    <row r="1162" spans="3:5">
      <c r="C1162" s="80"/>
      <c r="D1162" s="81"/>
      <c r="E1162" s="81"/>
    </row>
    <row r="1163" spans="3:5">
      <c r="C1163" s="80"/>
      <c r="D1163" s="81"/>
      <c r="E1163" s="81"/>
    </row>
    <row r="1164" spans="3:5">
      <c r="C1164" s="80"/>
      <c r="D1164" s="81"/>
      <c r="E1164" s="81"/>
    </row>
    <row r="1165" spans="3:5">
      <c r="C1165" s="80"/>
      <c r="D1165" s="81"/>
      <c r="E1165" s="81"/>
    </row>
    <row r="1166" spans="3:5">
      <c r="C1166" s="80"/>
      <c r="D1166" s="81"/>
      <c r="E1166" s="81"/>
    </row>
    <row r="1167" spans="3:5">
      <c r="C1167" s="80"/>
      <c r="D1167" s="81"/>
      <c r="E1167" s="81"/>
    </row>
    <row r="1168" spans="3:5">
      <c r="C1168" s="80"/>
      <c r="D1168" s="81"/>
      <c r="E1168" s="81"/>
    </row>
    <row r="1169" spans="3:5">
      <c r="C1169" s="80"/>
      <c r="D1169" s="81"/>
      <c r="E1169" s="81"/>
    </row>
    <row r="1170" spans="3:5">
      <c r="C1170" s="80"/>
      <c r="D1170" s="81"/>
      <c r="E1170" s="81"/>
    </row>
    <row r="1171" spans="3:5">
      <c r="C1171" s="80"/>
      <c r="D1171" s="81"/>
      <c r="E1171" s="81"/>
    </row>
    <row r="1172" spans="3:5">
      <c r="C1172" s="80"/>
      <c r="D1172" s="81"/>
      <c r="E1172" s="81"/>
    </row>
    <row r="1173" spans="3:5">
      <c r="C1173" s="80"/>
      <c r="D1173" s="81"/>
      <c r="E1173" s="81"/>
    </row>
    <row r="1174" spans="3:5">
      <c r="C1174" s="80"/>
      <c r="D1174" s="81"/>
      <c r="E1174" s="81"/>
    </row>
    <row r="1175" spans="3:5">
      <c r="C1175" s="80"/>
      <c r="D1175" s="81"/>
      <c r="E1175" s="81"/>
    </row>
    <row r="1176" spans="3:5">
      <c r="C1176" s="80"/>
      <c r="D1176" s="81"/>
      <c r="E1176" s="81"/>
    </row>
    <row r="1177" spans="3:5">
      <c r="C1177" s="80"/>
      <c r="D1177" s="81"/>
      <c r="E1177" s="81"/>
    </row>
    <row r="1178" spans="3:5">
      <c r="C1178" s="80"/>
      <c r="D1178" s="81"/>
      <c r="E1178" s="81"/>
    </row>
    <row r="1179" spans="3:5">
      <c r="C1179" s="80"/>
      <c r="D1179" s="81"/>
      <c r="E1179" s="81"/>
    </row>
    <row r="1180" spans="3:5">
      <c r="C1180" s="80"/>
      <c r="D1180" s="81"/>
      <c r="E1180" s="81"/>
    </row>
    <row r="1181" spans="3:5">
      <c r="C1181" s="80"/>
      <c r="D1181" s="81"/>
      <c r="E1181" s="81"/>
    </row>
    <row r="1182" spans="3:5">
      <c r="C1182" s="80"/>
      <c r="D1182" s="81"/>
      <c r="E1182" s="81"/>
    </row>
    <row r="1183" spans="3:5">
      <c r="C1183" s="80"/>
      <c r="D1183" s="81"/>
      <c r="E1183" s="81"/>
    </row>
    <row r="1184" spans="3:5">
      <c r="C1184" s="80"/>
      <c r="D1184" s="81"/>
      <c r="E1184" s="81"/>
    </row>
    <row r="1185" spans="3:5">
      <c r="C1185" s="80"/>
      <c r="D1185" s="81"/>
      <c r="E1185" s="81"/>
    </row>
    <row r="1186" spans="3:5">
      <c r="C1186" s="80"/>
      <c r="D1186" s="81"/>
      <c r="E1186" s="81"/>
    </row>
    <row r="1187" spans="3:5">
      <c r="C1187" s="80"/>
      <c r="D1187" s="81"/>
      <c r="E1187" s="81"/>
    </row>
    <row r="1188" spans="3:5">
      <c r="C1188" s="80"/>
      <c r="D1188" s="81"/>
      <c r="E1188" s="81"/>
    </row>
    <row r="1189" spans="3:5">
      <c r="C1189" s="80"/>
      <c r="D1189" s="81"/>
      <c r="E1189" s="81"/>
    </row>
    <row r="1190" spans="3:5">
      <c r="C1190" s="80"/>
      <c r="D1190" s="81"/>
      <c r="E1190" s="81"/>
    </row>
    <row r="1191" spans="3:5">
      <c r="C1191" s="80"/>
      <c r="D1191" s="81"/>
      <c r="E1191" s="81"/>
    </row>
    <row r="1192" spans="3:5">
      <c r="C1192" s="80"/>
      <c r="D1192" s="81"/>
      <c r="E1192" s="81"/>
    </row>
    <row r="1193" spans="3:5">
      <c r="C1193" s="80"/>
      <c r="D1193" s="81"/>
      <c r="E1193" s="81"/>
    </row>
    <row r="1194" spans="3:5">
      <c r="C1194" s="80"/>
      <c r="D1194" s="81"/>
      <c r="E1194" s="81"/>
    </row>
    <row r="1195" spans="3:5">
      <c r="C1195" s="80"/>
      <c r="D1195" s="81"/>
      <c r="E1195" s="81"/>
    </row>
    <row r="1196" spans="3:5">
      <c r="C1196" s="80"/>
      <c r="D1196" s="81"/>
      <c r="E1196" s="81"/>
    </row>
    <row r="1197" spans="3:5">
      <c r="C1197" s="80"/>
      <c r="D1197" s="81"/>
      <c r="E1197" s="81"/>
    </row>
    <row r="1198" spans="3:5">
      <c r="C1198" s="80"/>
      <c r="D1198" s="81"/>
      <c r="E1198" s="81"/>
    </row>
    <row r="1199" spans="3:5">
      <c r="C1199" s="80"/>
      <c r="D1199" s="81"/>
      <c r="E1199" s="81"/>
    </row>
    <row r="1200" spans="3:5">
      <c r="C1200" s="80"/>
      <c r="D1200" s="81"/>
      <c r="E1200" s="81"/>
    </row>
    <row r="1201" spans="3:5">
      <c r="C1201" s="80"/>
      <c r="D1201" s="81"/>
      <c r="E1201" s="81"/>
    </row>
    <row r="1202" spans="3:5">
      <c r="C1202" s="80"/>
      <c r="D1202" s="81"/>
      <c r="E1202" s="81"/>
    </row>
    <row r="1203" spans="3:5">
      <c r="C1203" s="80"/>
      <c r="D1203" s="81"/>
      <c r="E1203" s="81"/>
    </row>
    <row r="1204" spans="3:5">
      <c r="C1204" s="80"/>
      <c r="D1204" s="81"/>
      <c r="E1204" s="81"/>
    </row>
    <row r="1205" spans="3:5">
      <c r="C1205" s="80"/>
      <c r="D1205" s="81"/>
      <c r="E1205" s="81"/>
    </row>
    <row r="1206" spans="3:5">
      <c r="C1206" s="80"/>
      <c r="D1206" s="81"/>
      <c r="E1206" s="81"/>
    </row>
    <row r="1207" spans="3:5">
      <c r="C1207" s="80"/>
      <c r="D1207" s="81"/>
      <c r="E1207" s="81"/>
    </row>
    <row r="1208" spans="3:5">
      <c r="C1208" s="80"/>
      <c r="D1208" s="81"/>
      <c r="E1208" s="81"/>
    </row>
    <row r="1209" spans="3:5">
      <c r="C1209" s="80"/>
      <c r="D1209" s="81"/>
      <c r="E1209" s="81"/>
    </row>
    <row r="1210" spans="3:5">
      <c r="C1210" s="80"/>
      <c r="D1210" s="81"/>
      <c r="E1210" s="81"/>
    </row>
    <row r="1211" spans="3:5">
      <c r="C1211" s="80"/>
      <c r="D1211" s="81"/>
      <c r="E1211" s="81"/>
    </row>
    <row r="1212" spans="3:5">
      <c r="C1212" s="80"/>
      <c r="D1212" s="81"/>
      <c r="E1212" s="81"/>
    </row>
    <row r="1213" spans="3:5">
      <c r="C1213" s="80"/>
      <c r="D1213" s="81"/>
      <c r="E1213" s="81"/>
    </row>
    <row r="1214" spans="3:5">
      <c r="C1214" s="80"/>
      <c r="D1214" s="81"/>
      <c r="E1214" s="81"/>
    </row>
    <row r="1215" spans="3:5">
      <c r="C1215" s="80"/>
      <c r="D1215" s="81"/>
      <c r="E1215" s="81"/>
    </row>
    <row r="1216" spans="3:5">
      <c r="C1216" s="80"/>
      <c r="D1216" s="81"/>
      <c r="E1216" s="81"/>
    </row>
    <row r="1217" spans="3:5">
      <c r="C1217" s="80"/>
      <c r="D1217" s="81"/>
      <c r="E1217" s="81"/>
    </row>
    <row r="1218" spans="3:5">
      <c r="C1218" s="80"/>
      <c r="D1218" s="81"/>
      <c r="E1218" s="81"/>
    </row>
    <row r="1219" spans="3:5">
      <c r="C1219" s="80"/>
      <c r="D1219" s="81"/>
      <c r="E1219" s="81"/>
    </row>
    <row r="1220" spans="3:5">
      <c r="C1220" s="80"/>
      <c r="D1220" s="81"/>
      <c r="E1220" s="81"/>
    </row>
    <row r="1221" spans="3:5">
      <c r="C1221" s="80"/>
      <c r="D1221" s="81"/>
      <c r="E1221" s="81"/>
    </row>
    <row r="1222" spans="3:5">
      <c r="C1222" s="80"/>
      <c r="D1222" s="81"/>
      <c r="E1222" s="81"/>
    </row>
    <row r="1223" spans="3:5">
      <c r="C1223" s="80"/>
      <c r="D1223" s="81"/>
      <c r="E1223" s="81"/>
    </row>
    <row r="1224" spans="3:5">
      <c r="C1224" s="80"/>
      <c r="D1224" s="81"/>
      <c r="E1224" s="81"/>
    </row>
    <row r="1225" spans="3:5">
      <c r="C1225" s="80"/>
      <c r="D1225" s="81"/>
      <c r="E1225" s="81"/>
    </row>
    <row r="1226" spans="3:5">
      <c r="C1226" s="80"/>
      <c r="D1226" s="81"/>
      <c r="E1226" s="81"/>
    </row>
    <row r="1227" spans="3:5">
      <c r="C1227" s="80"/>
      <c r="D1227" s="81"/>
      <c r="E1227" s="81"/>
    </row>
    <row r="1228" spans="3:5">
      <c r="C1228" s="80"/>
      <c r="D1228" s="81"/>
      <c r="E1228" s="81"/>
    </row>
    <row r="1229" spans="3:5">
      <c r="C1229" s="80"/>
      <c r="D1229" s="81"/>
      <c r="E1229" s="81"/>
    </row>
    <row r="1230" spans="3:5">
      <c r="C1230" s="80"/>
      <c r="D1230" s="81"/>
      <c r="E1230" s="81"/>
    </row>
    <row r="1231" spans="3:5">
      <c r="C1231" s="80"/>
      <c r="D1231" s="81"/>
      <c r="E1231" s="81"/>
    </row>
    <row r="1232" spans="3:5">
      <c r="C1232" s="80"/>
      <c r="D1232" s="81"/>
      <c r="E1232" s="81"/>
    </row>
    <row r="1233" spans="3:5">
      <c r="C1233" s="80"/>
      <c r="D1233" s="81"/>
      <c r="E1233" s="81"/>
    </row>
    <row r="1234" spans="3:5">
      <c r="C1234" s="80"/>
      <c r="D1234" s="81"/>
      <c r="E1234" s="81"/>
    </row>
    <row r="1235" spans="3:5">
      <c r="C1235" s="80"/>
      <c r="D1235" s="81"/>
      <c r="E1235" s="81"/>
    </row>
    <row r="1236" spans="3:5">
      <c r="C1236" s="80"/>
      <c r="D1236" s="81"/>
      <c r="E1236" s="81"/>
    </row>
    <row r="1237" spans="3:5">
      <c r="C1237" s="80"/>
      <c r="D1237" s="81"/>
      <c r="E1237" s="81"/>
    </row>
    <row r="1238" spans="3:5">
      <c r="C1238" s="80"/>
      <c r="D1238" s="81"/>
      <c r="E1238" s="81"/>
    </row>
    <row r="1239" spans="3:5">
      <c r="C1239" s="80"/>
      <c r="D1239" s="81"/>
      <c r="E1239" s="81"/>
    </row>
    <row r="1240" spans="3:5">
      <c r="C1240" s="80"/>
      <c r="D1240" s="81"/>
      <c r="E1240" s="81"/>
    </row>
    <row r="1241" spans="3:5">
      <c r="C1241" s="80"/>
      <c r="D1241" s="81"/>
      <c r="E1241" s="81"/>
    </row>
    <row r="1242" spans="3:5">
      <c r="C1242" s="80"/>
      <c r="D1242" s="81"/>
      <c r="E1242" s="81"/>
    </row>
    <row r="1243" spans="3:5">
      <c r="C1243" s="80"/>
      <c r="D1243" s="81"/>
      <c r="E1243" s="81"/>
    </row>
    <row r="1244" spans="3:5">
      <c r="C1244" s="80"/>
      <c r="D1244" s="81"/>
      <c r="E1244" s="81"/>
    </row>
    <row r="1245" spans="3:5">
      <c r="C1245" s="80"/>
      <c r="D1245" s="81"/>
      <c r="E1245" s="81"/>
    </row>
    <row r="1246" spans="3:5">
      <c r="C1246" s="80"/>
      <c r="D1246" s="81"/>
      <c r="E1246" s="81"/>
    </row>
    <row r="1247" spans="3:5">
      <c r="C1247" s="80"/>
      <c r="D1247" s="81"/>
      <c r="E1247" s="81"/>
    </row>
    <row r="1248" spans="3:5">
      <c r="C1248" s="80"/>
      <c r="D1248" s="81"/>
      <c r="E1248" s="81"/>
    </row>
    <row r="1249" spans="3:5">
      <c r="C1249" s="80"/>
      <c r="D1249" s="81"/>
      <c r="E1249" s="81"/>
    </row>
    <row r="1250" spans="3:5">
      <c r="C1250" s="80"/>
      <c r="D1250" s="81"/>
      <c r="E1250" s="81"/>
    </row>
    <row r="1251" spans="3:5">
      <c r="C1251" s="80"/>
      <c r="D1251" s="81"/>
      <c r="E1251" s="81"/>
    </row>
    <row r="1252" spans="3:5">
      <c r="C1252" s="80"/>
      <c r="D1252" s="81"/>
      <c r="E1252" s="81"/>
    </row>
    <row r="1253" spans="3:5">
      <c r="C1253" s="80"/>
      <c r="D1253" s="81"/>
      <c r="E1253" s="81"/>
    </row>
    <row r="1254" spans="3:5">
      <c r="C1254" s="80"/>
      <c r="D1254" s="81"/>
      <c r="E1254" s="81"/>
    </row>
    <row r="1255" spans="3:5">
      <c r="C1255" s="80"/>
      <c r="D1255" s="81"/>
      <c r="E1255" s="81"/>
    </row>
    <row r="1256" spans="3:5">
      <c r="C1256" s="80"/>
      <c r="D1256" s="81"/>
      <c r="E1256" s="81"/>
    </row>
    <row r="1257" spans="3:5">
      <c r="C1257" s="80"/>
      <c r="D1257" s="81"/>
      <c r="E1257" s="81"/>
    </row>
    <row r="1258" spans="3:5">
      <c r="C1258" s="80"/>
      <c r="D1258" s="81"/>
      <c r="E1258" s="81"/>
    </row>
    <row r="1259" spans="3:5">
      <c r="C1259" s="80"/>
      <c r="D1259" s="81"/>
      <c r="E1259" s="81"/>
    </row>
    <row r="1260" spans="3:5">
      <c r="C1260" s="80"/>
      <c r="D1260" s="81"/>
      <c r="E1260" s="81"/>
    </row>
    <row r="1261" spans="3:5">
      <c r="C1261" s="80"/>
      <c r="D1261" s="81"/>
      <c r="E1261" s="81"/>
    </row>
    <row r="1262" spans="3:5">
      <c r="C1262" s="80"/>
      <c r="D1262" s="81"/>
      <c r="E1262" s="81"/>
    </row>
    <row r="1263" spans="3:5">
      <c r="C1263" s="80"/>
      <c r="D1263" s="81"/>
      <c r="E1263" s="81"/>
    </row>
    <row r="1264" spans="3:5">
      <c r="C1264" s="80"/>
      <c r="D1264" s="81"/>
      <c r="E1264" s="81"/>
    </row>
    <row r="1265" spans="3:5">
      <c r="C1265" s="80"/>
      <c r="D1265" s="81"/>
      <c r="E1265" s="81"/>
    </row>
    <row r="1266" spans="3:5">
      <c r="C1266" s="80"/>
      <c r="D1266" s="81"/>
      <c r="E1266" s="81"/>
    </row>
    <row r="1267" spans="3:5">
      <c r="C1267" s="80"/>
      <c r="D1267" s="81"/>
      <c r="E1267" s="81"/>
    </row>
    <row r="1268" spans="3:5">
      <c r="C1268" s="80"/>
      <c r="D1268" s="81"/>
      <c r="E1268" s="81"/>
    </row>
    <row r="1269" spans="3:5">
      <c r="C1269" s="80"/>
      <c r="D1269" s="81"/>
      <c r="E1269" s="81"/>
    </row>
    <row r="1270" spans="3:5">
      <c r="C1270" s="80"/>
      <c r="D1270" s="81"/>
      <c r="E1270" s="81"/>
    </row>
    <row r="1271" spans="3:5">
      <c r="C1271" s="80"/>
      <c r="D1271" s="81"/>
      <c r="E1271" s="81"/>
    </row>
    <row r="1272" spans="3:5">
      <c r="C1272" s="80"/>
      <c r="D1272" s="81"/>
      <c r="E1272" s="81"/>
    </row>
    <row r="1273" spans="3:5">
      <c r="C1273" s="80"/>
      <c r="D1273" s="81"/>
      <c r="E1273" s="81"/>
    </row>
    <row r="1274" spans="3:5">
      <c r="C1274" s="80"/>
      <c r="D1274" s="81"/>
      <c r="E1274" s="81"/>
    </row>
    <row r="1275" spans="3:5">
      <c r="C1275" s="80"/>
      <c r="D1275" s="81"/>
      <c r="E1275" s="81"/>
    </row>
    <row r="1276" spans="3:5">
      <c r="C1276" s="80"/>
      <c r="D1276" s="81"/>
      <c r="E1276" s="81"/>
    </row>
    <row r="1277" spans="3:5">
      <c r="C1277" s="80"/>
      <c r="D1277" s="81"/>
      <c r="E1277" s="81"/>
    </row>
    <row r="1278" spans="3:5">
      <c r="C1278" s="80"/>
      <c r="D1278" s="81"/>
      <c r="E1278" s="81"/>
    </row>
    <row r="1279" spans="3:5">
      <c r="C1279" s="80"/>
      <c r="D1279" s="81"/>
      <c r="E1279" s="81"/>
    </row>
    <row r="1280" spans="3:5">
      <c r="C1280" s="80"/>
      <c r="D1280" s="81"/>
      <c r="E1280" s="81"/>
    </row>
    <row r="1281" spans="3:5">
      <c r="C1281" s="80"/>
      <c r="D1281" s="81"/>
      <c r="E1281" s="81"/>
    </row>
    <row r="1282" spans="3:5">
      <c r="C1282" s="80"/>
      <c r="D1282" s="81"/>
      <c r="E1282" s="81"/>
    </row>
    <row r="1283" spans="3:5">
      <c r="C1283" s="80"/>
      <c r="D1283" s="81"/>
      <c r="E1283" s="81"/>
    </row>
    <row r="1284" spans="3:5">
      <c r="C1284" s="80"/>
      <c r="D1284" s="81"/>
      <c r="E1284" s="81"/>
    </row>
    <row r="1285" spans="3:5">
      <c r="C1285" s="80"/>
      <c r="D1285" s="81"/>
      <c r="E1285" s="81"/>
    </row>
    <row r="1286" spans="3:5">
      <c r="C1286" s="80"/>
      <c r="D1286" s="81"/>
      <c r="E1286" s="81"/>
    </row>
    <row r="1287" spans="3:5">
      <c r="C1287" s="80"/>
      <c r="D1287" s="81"/>
      <c r="E1287" s="81"/>
    </row>
    <row r="1288" spans="3:5">
      <c r="C1288" s="80"/>
      <c r="D1288" s="81"/>
      <c r="E1288" s="81"/>
    </row>
    <row r="1289" spans="3:5">
      <c r="C1289" s="80"/>
      <c r="D1289" s="81"/>
      <c r="E1289" s="81"/>
    </row>
    <row r="1290" spans="3:5">
      <c r="C1290" s="80"/>
      <c r="D1290" s="81"/>
      <c r="E1290" s="81"/>
    </row>
    <row r="1291" spans="3:5">
      <c r="C1291" s="80"/>
      <c r="D1291" s="81"/>
      <c r="E1291" s="81"/>
    </row>
    <row r="1292" spans="3:5">
      <c r="C1292" s="80"/>
      <c r="D1292" s="81"/>
      <c r="E1292" s="81"/>
    </row>
    <row r="1293" spans="3:5">
      <c r="C1293" s="80"/>
      <c r="D1293" s="81"/>
      <c r="E1293" s="81"/>
    </row>
    <row r="1294" spans="3:5">
      <c r="C1294" s="80"/>
      <c r="D1294" s="81"/>
      <c r="E1294" s="81"/>
    </row>
    <row r="1295" spans="3:5">
      <c r="C1295" s="80"/>
      <c r="D1295" s="81"/>
      <c r="E1295" s="81"/>
    </row>
    <row r="1296" spans="3:5">
      <c r="C1296" s="80"/>
      <c r="D1296" s="81"/>
      <c r="E1296" s="81"/>
    </row>
    <row r="1297" spans="3:5">
      <c r="C1297" s="80"/>
      <c r="D1297" s="81"/>
      <c r="E1297" s="81"/>
    </row>
    <row r="1298" spans="3:5">
      <c r="C1298" s="80"/>
      <c r="D1298" s="81"/>
      <c r="E1298" s="81"/>
    </row>
    <row r="1299" spans="3:5">
      <c r="C1299" s="80"/>
      <c r="D1299" s="81"/>
      <c r="E1299" s="81"/>
    </row>
    <row r="1300" spans="3:5">
      <c r="C1300" s="80"/>
      <c r="D1300" s="81"/>
      <c r="E1300" s="81"/>
    </row>
    <row r="1301" spans="3:5">
      <c r="C1301" s="80"/>
      <c r="D1301" s="81"/>
      <c r="E1301" s="81"/>
    </row>
    <row r="1302" spans="3:5">
      <c r="C1302" s="80"/>
      <c r="D1302" s="81"/>
      <c r="E1302" s="81"/>
    </row>
    <row r="1303" spans="3:5">
      <c r="C1303" s="80"/>
      <c r="D1303" s="81"/>
      <c r="E1303" s="81"/>
    </row>
    <row r="1304" spans="3:5">
      <c r="C1304" s="80"/>
      <c r="D1304" s="81"/>
      <c r="E1304" s="81"/>
    </row>
    <row r="1305" spans="3:5">
      <c r="C1305" s="80"/>
      <c r="D1305" s="81"/>
      <c r="E1305" s="81"/>
    </row>
    <row r="1306" spans="3:5">
      <c r="C1306" s="80"/>
      <c r="D1306" s="81"/>
      <c r="E1306" s="81"/>
    </row>
    <row r="1307" spans="3:5">
      <c r="C1307" s="80"/>
      <c r="D1307" s="81"/>
      <c r="E1307" s="81"/>
    </row>
    <row r="1308" spans="3:5">
      <c r="C1308" s="80"/>
      <c r="D1308" s="81"/>
      <c r="E1308" s="81"/>
    </row>
    <row r="1309" spans="3:5">
      <c r="C1309" s="80"/>
      <c r="D1309" s="81"/>
      <c r="E1309" s="81"/>
    </row>
    <row r="1310" spans="3:5">
      <c r="C1310" s="80"/>
      <c r="D1310" s="81"/>
      <c r="E1310" s="81"/>
    </row>
    <row r="1311" spans="3:5">
      <c r="C1311" s="80"/>
      <c r="D1311" s="81"/>
      <c r="E1311" s="81"/>
    </row>
    <row r="1312" spans="3:5">
      <c r="C1312" s="80"/>
      <c r="D1312" s="81"/>
      <c r="E1312" s="81"/>
    </row>
    <row r="1313" spans="3:5">
      <c r="C1313" s="80"/>
      <c r="D1313" s="81"/>
      <c r="E1313" s="81"/>
    </row>
    <row r="1314" spans="3:5">
      <c r="C1314" s="80"/>
      <c r="D1314" s="81"/>
      <c r="E1314" s="81"/>
    </row>
    <row r="1315" spans="3:5">
      <c r="C1315" s="80"/>
      <c r="D1315" s="81"/>
      <c r="E1315" s="81"/>
    </row>
    <row r="1316" spans="3:5">
      <c r="C1316" s="80"/>
      <c r="D1316" s="81"/>
      <c r="E1316" s="81"/>
    </row>
    <row r="1317" spans="3:5">
      <c r="C1317" s="80"/>
      <c r="D1317" s="81"/>
      <c r="E1317" s="81"/>
    </row>
    <row r="1318" spans="3:5">
      <c r="C1318" s="80"/>
      <c r="D1318" s="81"/>
      <c r="E1318" s="81"/>
    </row>
    <row r="1319" spans="3:5">
      <c r="C1319" s="80"/>
      <c r="D1319" s="81"/>
      <c r="E1319" s="81"/>
    </row>
    <row r="1320" spans="3:5">
      <c r="C1320" s="80"/>
      <c r="D1320" s="81"/>
      <c r="E1320" s="81"/>
    </row>
    <row r="1321" spans="3:5">
      <c r="C1321" s="80"/>
      <c r="D1321" s="81"/>
      <c r="E1321" s="81"/>
    </row>
    <row r="1322" spans="3:5">
      <c r="C1322" s="80"/>
      <c r="D1322" s="81"/>
      <c r="E1322" s="81"/>
    </row>
    <row r="1323" spans="3:5">
      <c r="C1323" s="80"/>
      <c r="D1323" s="81"/>
      <c r="E1323" s="81"/>
    </row>
    <row r="1324" spans="3:5">
      <c r="C1324" s="80"/>
      <c r="D1324" s="81"/>
      <c r="E1324" s="81"/>
    </row>
    <row r="1325" spans="3:5">
      <c r="C1325" s="80"/>
      <c r="D1325" s="81"/>
      <c r="E1325" s="81"/>
    </row>
    <row r="1326" spans="3:5">
      <c r="C1326" s="80"/>
      <c r="D1326" s="81"/>
      <c r="E1326" s="81"/>
    </row>
    <row r="1327" spans="3:5">
      <c r="C1327" s="80"/>
      <c r="D1327" s="81"/>
      <c r="E1327" s="81"/>
    </row>
    <row r="1328" spans="3:5">
      <c r="C1328" s="80"/>
      <c r="D1328" s="81"/>
      <c r="E1328" s="81"/>
    </row>
    <row r="1329" spans="3:5">
      <c r="C1329" s="80"/>
      <c r="D1329" s="81"/>
      <c r="E1329" s="81"/>
    </row>
    <row r="1330" spans="3:5">
      <c r="C1330" s="80"/>
      <c r="D1330" s="81"/>
      <c r="E1330" s="81"/>
    </row>
    <row r="1331" spans="3:5">
      <c r="C1331" s="80"/>
      <c r="D1331" s="81"/>
      <c r="E1331" s="81"/>
    </row>
    <row r="1332" spans="3:5">
      <c r="C1332" s="80"/>
      <c r="D1332" s="81"/>
      <c r="E1332" s="81"/>
    </row>
    <row r="1333" spans="3:5">
      <c r="C1333" s="80"/>
      <c r="D1333" s="81"/>
      <c r="E1333" s="81"/>
    </row>
    <row r="1334" spans="3:5">
      <c r="C1334" s="80"/>
      <c r="D1334" s="81"/>
      <c r="E1334" s="81"/>
    </row>
    <row r="1335" spans="3:5">
      <c r="C1335" s="80"/>
      <c r="D1335" s="81"/>
      <c r="E1335" s="81"/>
    </row>
    <row r="1336" spans="3:5">
      <c r="C1336" s="80"/>
      <c r="D1336" s="81"/>
      <c r="E1336" s="81"/>
    </row>
    <row r="1337" spans="3:5">
      <c r="C1337" s="80"/>
      <c r="D1337" s="81"/>
      <c r="E1337" s="81"/>
    </row>
    <row r="1338" spans="3:5">
      <c r="C1338" s="80"/>
      <c r="D1338" s="81"/>
      <c r="E1338" s="81"/>
    </row>
    <row r="1339" spans="3:5">
      <c r="C1339" s="80"/>
      <c r="D1339" s="81"/>
      <c r="E1339" s="81"/>
    </row>
    <row r="1340" spans="3:5">
      <c r="C1340" s="80"/>
      <c r="D1340" s="81"/>
      <c r="E1340" s="81"/>
    </row>
    <row r="1341" spans="3:5">
      <c r="C1341" s="80"/>
      <c r="D1341" s="81"/>
      <c r="E1341" s="81"/>
    </row>
    <row r="1342" spans="3:5">
      <c r="C1342" s="80"/>
      <c r="D1342" s="81"/>
      <c r="E1342" s="81"/>
    </row>
    <row r="1343" spans="3:5">
      <c r="C1343" s="80"/>
      <c r="D1343" s="81"/>
      <c r="E1343" s="81"/>
    </row>
    <row r="1344" spans="3:5">
      <c r="C1344" s="80"/>
      <c r="D1344" s="81"/>
      <c r="E1344" s="81"/>
    </row>
    <row r="1345" spans="3:5">
      <c r="C1345" s="80"/>
      <c r="D1345" s="81"/>
      <c r="E1345" s="81"/>
    </row>
    <row r="1346" spans="3:5">
      <c r="C1346" s="80"/>
      <c r="D1346" s="81"/>
      <c r="E1346" s="81"/>
    </row>
    <row r="1347" spans="3:5">
      <c r="C1347" s="80"/>
      <c r="D1347" s="81"/>
      <c r="E1347" s="81"/>
    </row>
    <row r="1348" spans="3:5">
      <c r="C1348" s="80"/>
      <c r="D1348" s="81"/>
      <c r="E1348" s="81"/>
    </row>
    <row r="1349" spans="3:5">
      <c r="C1349" s="80"/>
      <c r="D1349" s="81"/>
      <c r="E1349" s="81"/>
    </row>
    <row r="1350" spans="3:5">
      <c r="C1350" s="80"/>
      <c r="D1350" s="81"/>
      <c r="E1350" s="81"/>
    </row>
    <row r="1351" spans="3:5">
      <c r="C1351" s="80"/>
      <c r="D1351" s="81"/>
      <c r="E1351" s="81"/>
    </row>
    <row r="1352" spans="3:5">
      <c r="C1352" s="80"/>
      <c r="D1352" s="81"/>
      <c r="E1352" s="81"/>
    </row>
    <row r="1353" spans="3:5">
      <c r="C1353" s="80"/>
      <c r="D1353" s="81"/>
      <c r="E1353" s="81"/>
    </row>
    <row r="1354" spans="3:5">
      <c r="C1354" s="80"/>
      <c r="D1354" s="81"/>
      <c r="E1354" s="81"/>
    </row>
    <row r="1355" spans="3:5">
      <c r="C1355" s="80"/>
      <c r="D1355" s="81"/>
      <c r="E1355" s="81"/>
    </row>
    <row r="1356" spans="3:5">
      <c r="C1356" s="80"/>
      <c r="D1356" s="81"/>
      <c r="E1356" s="81"/>
    </row>
    <row r="1357" spans="3:5">
      <c r="C1357" s="80"/>
      <c r="D1357" s="81"/>
      <c r="E1357" s="81"/>
    </row>
    <row r="1358" spans="3:5">
      <c r="C1358" s="80"/>
      <c r="D1358" s="81"/>
      <c r="E1358" s="81"/>
    </row>
    <row r="1359" spans="3:5">
      <c r="C1359" s="80"/>
      <c r="D1359" s="81"/>
      <c r="E1359" s="81"/>
    </row>
    <row r="1360" spans="3:5">
      <c r="C1360" s="80"/>
      <c r="D1360" s="81"/>
      <c r="E1360" s="81"/>
    </row>
    <row r="1361" spans="3:5">
      <c r="C1361" s="80"/>
      <c r="D1361" s="81"/>
      <c r="E1361" s="81"/>
    </row>
    <row r="1362" spans="3:5">
      <c r="C1362" s="80"/>
      <c r="D1362" s="81"/>
      <c r="E1362" s="81"/>
    </row>
    <row r="1363" spans="3:5">
      <c r="C1363" s="80"/>
      <c r="D1363" s="81"/>
      <c r="E1363" s="81"/>
    </row>
    <row r="1364" spans="3:5">
      <c r="C1364" s="80"/>
      <c r="D1364" s="81"/>
      <c r="E1364" s="81"/>
    </row>
    <row r="1365" spans="3:5">
      <c r="C1365" s="80"/>
      <c r="D1365" s="81"/>
      <c r="E1365" s="81"/>
    </row>
    <row r="1366" spans="3:5">
      <c r="C1366" s="80"/>
      <c r="D1366" s="81"/>
      <c r="E1366" s="81"/>
    </row>
    <row r="1367" spans="3:5">
      <c r="C1367" s="80"/>
      <c r="D1367" s="81"/>
      <c r="E1367" s="81"/>
    </row>
    <row r="1368" spans="3:5">
      <c r="C1368" s="80"/>
      <c r="D1368" s="81"/>
      <c r="E1368" s="81"/>
    </row>
    <row r="1369" spans="3:5">
      <c r="C1369" s="80"/>
      <c r="D1369" s="81"/>
      <c r="E1369" s="81"/>
    </row>
    <row r="1370" spans="3:5">
      <c r="C1370" s="80"/>
      <c r="D1370" s="81"/>
      <c r="E1370" s="81"/>
    </row>
    <row r="1371" spans="3:5">
      <c r="C1371" s="80"/>
      <c r="D1371" s="81"/>
      <c r="E1371" s="81"/>
    </row>
    <row r="1372" spans="3:5">
      <c r="C1372" s="80"/>
      <c r="D1372" s="81"/>
      <c r="E1372" s="81"/>
    </row>
    <row r="1373" spans="3:5">
      <c r="C1373" s="80"/>
      <c r="D1373" s="81"/>
      <c r="E1373" s="81"/>
    </row>
    <row r="1374" spans="3:5">
      <c r="C1374" s="80"/>
      <c r="D1374" s="81"/>
      <c r="E1374" s="81"/>
    </row>
    <row r="1375" spans="3:5">
      <c r="C1375" s="80"/>
      <c r="D1375" s="81"/>
      <c r="E1375" s="81"/>
    </row>
    <row r="1376" spans="3:5">
      <c r="C1376" s="80"/>
      <c r="D1376" s="81"/>
      <c r="E1376" s="81"/>
    </row>
    <row r="1377" spans="3:5">
      <c r="C1377" s="80"/>
      <c r="D1377" s="81"/>
      <c r="E1377" s="81"/>
    </row>
    <row r="1378" spans="3:5">
      <c r="C1378" s="80"/>
      <c r="D1378" s="81"/>
      <c r="E1378" s="81"/>
    </row>
    <row r="1379" spans="3:5">
      <c r="C1379" s="80"/>
      <c r="D1379" s="81"/>
      <c r="E1379" s="81"/>
    </row>
    <row r="1380" spans="3:5">
      <c r="C1380" s="80"/>
      <c r="D1380" s="81"/>
      <c r="E1380" s="81"/>
    </row>
    <row r="1381" spans="3:5">
      <c r="C1381" s="80"/>
      <c r="D1381" s="81"/>
      <c r="E1381" s="81"/>
    </row>
    <row r="1382" spans="3:5">
      <c r="C1382" s="80"/>
      <c r="D1382" s="81"/>
      <c r="E1382" s="81"/>
    </row>
    <row r="1383" spans="3:5">
      <c r="C1383" s="80"/>
      <c r="D1383" s="81"/>
      <c r="E1383" s="81"/>
    </row>
    <row r="1384" spans="3:5">
      <c r="C1384" s="80"/>
      <c r="D1384" s="81"/>
      <c r="E1384" s="81"/>
    </row>
    <row r="1385" spans="3:5">
      <c r="C1385" s="80"/>
      <c r="D1385" s="81"/>
      <c r="E1385" s="81"/>
    </row>
    <row r="1386" spans="3:5">
      <c r="C1386" s="80"/>
      <c r="D1386" s="81"/>
      <c r="E1386" s="81"/>
    </row>
    <row r="1387" spans="3:5">
      <c r="C1387" s="80"/>
      <c r="D1387" s="81"/>
      <c r="E1387" s="81"/>
    </row>
    <row r="1388" spans="3:5">
      <c r="C1388" s="80"/>
      <c r="D1388" s="81"/>
      <c r="E1388" s="81"/>
    </row>
    <row r="1389" spans="3:5">
      <c r="C1389" s="80"/>
      <c r="D1389" s="81"/>
      <c r="E1389" s="81"/>
    </row>
    <row r="1390" spans="3:5">
      <c r="C1390" s="80"/>
      <c r="D1390" s="81"/>
      <c r="E1390" s="81"/>
    </row>
    <row r="1391" spans="3:5">
      <c r="C1391" s="80"/>
      <c r="D1391" s="81"/>
      <c r="E1391" s="81"/>
    </row>
    <row r="1392" spans="3:5">
      <c r="C1392" s="80"/>
      <c r="D1392" s="81"/>
      <c r="E1392" s="81"/>
    </row>
    <row r="1393" spans="3:5">
      <c r="C1393" s="80"/>
      <c r="D1393" s="81"/>
      <c r="E1393" s="81"/>
    </row>
    <row r="1394" spans="3:5">
      <c r="C1394" s="80"/>
      <c r="D1394" s="81"/>
      <c r="E1394" s="81"/>
    </row>
    <row r="1395" spans="3:5">
      <c r="C1395" s="80"/>
      <c r="D1395" s="81"/>
      <c r="E1395" s="81"/>
    </row>
    <row r="1396" spans="3:5">
      <c r="C1396" s="80"/>
      <c r="D1396" s="81"/>
      <c r="E1396" s="81"/>
    </row>
    <row r="1397" spans="3:5">
      <c r="C1397" s="80"/>
      <c r="D1397" s="81"/>
      <c r="E1397" s="81"/>
    </row>
    <row r="1398" spans="3:5">
      <c r="C1398" s="80"/>
      <c r="D1398" s="81"/>
      <c r="E1398" s="81"/>
    </row>
    <row r="1399" spans="3:5">
      <c r="C1399" s="80"/>
      <c r="D1399" s="81"/>
      <c r="E1399" s="81"/>
    </row>
    <row r="1400" spans="3:5">
      <c r="C1400" s="80"/>
      <c r="D1400" s="81"/>
      <c r="E1400" s="81"/>
    </row>
    <row r="1401" spans="3:5">
      <c r="C1401" s="80"/>
      <c r="D1401" s="81"/>
      <c r="E1401" s="81"/>
    </row>
    <row r="1402" spans="3:5">
      <c r="C1402" s="80"/>
      <c r="D1402" s="81"/>
      <c r="E1402" s="81"/>
    </row>
    <row r="1403" spans="3:5">
      <c r="C1403" s="80"/>
      <c r="D1403" s="81"/>
      <c r="E1403" s="81"/>
    </row>
    <row r="1404" spans="3:5">
      <c r="C1404" s="80"/>
      <c r="D1404" s="81"/>
      <c r="E1404" s="81"/>
    </row>
    <row r="1405" spans="3:5">
      <c r="C1405" s="80"/>
      <c r="D1405" s="81"/>
      <c r="E1405" s="81"/>
    </row>
    <row r="1406" spans="3:5">
      <c r="C1406" s="80"/>
      <c r="D1406" s="81"/>
      <c r="E1406" s="81"/>
    </row>
    <row r="1407" spans="3:5">
      <c r="C1407" s="80"/>
      <c r="D1407" s="81"/>
      <c r="E1407" s="81"/>
    </row>
    <row r="1408" spans="3:5">
      <c r="C1408" s="80"/>
      <c r="D1408" s="81"/>
      <c r="E1408" s="81"/>
    </row>
    <row r="1409" spans="3:5">
      <c r="C1409" s="80"/>
      <c r="D1409" s="81"/>
      <c r="E1409" s="81"/>
    </row>
    <row r="1410" spans="3:5">
      <c r="C1410" s="80"/>
      <c r="D1410" s="81"/>
      <c r="E1410" s="81"/>
    </row>
    <row r="1411" spans="3:5">
      <c r="C1411" s="80"/>
      <c r="D1411" s="81"/>
      <c r="E1411" s="81"/>
    </row>
    <row r="1412" spans="3:5">
      <c r="C1412" s="80"/>
      <c r="D1412" s="81"/>
      <c r="E1412" s="81"/>
    </row>
    <row r="1413" spans="3:5">
      <c r="C1413" s="80"/>
      <c r="D1413" s="81"/>
      <c r="E1413" s="81"/>
    </row>
    <row r="1414" spans="3:5">
      <c r="C1414" s="80"/>
      <c r="D1414" s="81"/>
      <c r="E1414" s="81"/>
    </row>
    <row r="1415" spans="3:5">
      <c r="C1415" s="80"/>
      <c r="D1415" s="81"/>
      <c r="E1415" s="81"/>
    </row>
    <row r="1416" spans="3:5">
      <c r="C1416" s="80"/>
      <c r="D1416" s="81"/>
      <c r="E1416" s="81"/>
    </row>
    <row r="1417" spans="3:5">
      <c r="C1417" s="80"/>
      <c r="D1417" s="81"/>
      <c r="E1417" s="81"/>
    </row>
    <row r="1418" spans="3:5">
      <c r="C1418" s="80"/>
      <c r="D1418" s="81"/>
      <c r="E1418" s="81"/>
    </row>
    <row r="1419" spans="3:5">
      <c r="C1419" s="80"/>
      <c r="D1419" s="81"/>
      <c r="E1419" s="81"/>
    </row>
    <row r="1420" spans="3:5">
      <c r="C1420" s="80"/>
      <c r="D1420" s="81"/>
      <c r="E1420" s="81"/>
    </row>
    <row r="1421" spans="3:5">
      <c r="C1421" s="80"/>
      <c r="D1421" s="81"/>
      <c r="E1421" s="81"/>
    </row>
    <row r="1422" spans="3:5">
      <c r="C1422" s="80"/>
      <c r="D1422" s="81"/>
      <c r="E1422" s="81"/>
    </row>
    <row r="1423" spans="3:5">
      <c r="C1423" s="80"/>
      <c r="D1423" s="81"/>
      <c r="E1423" s="81"/>
    </row>
    <row r="1424" spans="3:5">
      <c r="C1424" s="80"/>
      <c r="D1424" s="81"/>
      <c r="E1424" s="81"/>
    </row>
    <row r="1425" spans="3:5">
      <c r="C1425" s="80"/>
      <c r="D1425" s="81"/>
      <c r="E1425" s="81"/>
    </row>
    <row r="1426" spans="3:5">
      <c r="C1426" s="80"/>
      <c r="D1426" s="81"/>
      <c r="E1426" s="81"/>
    </row>
    <row r="1427" spans="3:5">
      <c r="C1427" s="80"/>
      <c r="D1427" s="81"/>
      <c r="E1427" s="81"/>
    </row>
    <row r="1428" spans="3:5">
      <c r="C1428" s="80"/>
      <c r="D1428" s="81"/>
      <c r="E1428" s="81"/>
    </row>
    <row r="1429" spans="3:5">
      <c r="C1429" s="80"/>
      <c r="D1429" s="81"/>
      <c r="E1429" s="81"/>
    </row>
    <row r="1430" spans="3:5">
      <c r="C1430" s="80"/>
      <c r="D1430" s="81"/>
      <c r="E1430" s="81"/>
    </row>
    <row r="1431" spans="3:5">
      <c r="C1431" s="80"/>
      <c r="D1431" s="81"/>
      <c r="E1431" s="81"/>
    </row>
    <row r="1432" spans="3:5">
      <c r="C1432" s="80"/>
      <c r="D1432" s="81"/>
      <c r="E1432" s="81"/>
    </row>
    <row r="1433" spans="3:5">
      <c r="C1433" s="80"/>
      <c r="D1433" s="81"/>
      <c r="E1433" s="81"/>
    </row>
    <row r="1434" spans="3:5">
      <c r="C1434" s="80"/>
      <c r="D1434" s="81"/>
      <c r="E1434" s="81"/>
    </row>
    <row r="1435" spans="3:5">
      <c r="C1435" s="80"/>
      <c r="D1435" s="81"/>
      <c r="E1435" s="81"/>
    </row>
    <row r="1436" spans="3:5">
      <c r="C1436" s="80"/>
      <c r="D1436" s="81"/>
      <c r="E1436" s="81"/>
    </row>
    <row r="1437" spans="3:5">
      <c r="C1437" s="80"/>
      <c r="D1437" s="81"/>
      <c r="E1437" s="81"/>
    </row>
    <row r="1438" spans="3:5">
      <c r="C1438" s="80"/>
      <c r="D1438" s="81"/>
      <c r="E1438" s="81"/>
    </row>
    <row r="1439" spans="3:5">
      <c r="C1439" s="80"/>
      <c r="D1439" s="81"/>
      <c r="E1439" s="81"/>
    </row>
    <row r="1440" spans="3:5">
      <c r="C1440" s="80"/>
      <c r="D1440" s="81"/>
      <c r="E1440" s="81"/>
    </row>
    <row r="1441" spans="3:5">
      <c r="C1441" s="80"/>
      <c r="D1441" s="81"/>
      <c r="E1441" s="81"/>
    </row>
    <row r="1442" spans="3:5">
      <c r="C1442" s="80"/>
      <c r="D1442" s="81"/>
      <c r="E1442" s="81"/>
    </row>
    <row r="1443" spans="3:5">
      <c r="C1443" s="80"/>
      <c r="D1443" s="81"/>
      <c r="E1443" s="81"/>
    </row>
    <row r="1444" spans="3:5">
      <c r="C1444" s="80"/>
      <c r="D1444" s="81"/>
      <c r="E1444" s="81"/>
    </row>
    <row r="1445" spans="3:5">
      <c r="C1445" s="80"/>
      <c r="D1445" s="81"/>
      <c r="E1445" s="81"/>
    </row>
    <row r="1446" spans="3:5">
      <c r="C1446" s="80"/>
      <c r="D1446" s="81"/>
      <c r="E1446" s="81"/>
    </row>
    <row r="1447" spans="3:5">
      <c r="C1447" s="80"/>
      <c r="D1447" s="81"/>
      <c r="E1447" s="81"/>
    </row>
    <row r="1448" spans="3:5">
      <c r="C1448" s="80"/>
      <c r="D1448" s="81"/>
      <c r="E1448" s="81"/>
    </row>
    <row r="1449" spans="3:5">
      <c r="C1449" s="80"/>
      <c r="D1449" s="81"/>
      <c r="E1449" s="81"/>
    </row>
    <row r="1450" spans="3:5">
      <c r="C1450" s="80"/>
      <c r="D1450" s="81"/>
      <c r="E1450" s="81"/>
    </row>
    <row r="1451" spans="3:5">
      <c r="C1451" s="80"/>
      <c r="D1451" s="81"/>
      <c r="E1451" s="81"/>
    </row>
    <row r="1452" spans="3:5">
      <c r="C1452" s="80"/>
      <c r="D1452" s="81"/>
      <c r="E1452" s="81"/>
    </row>
    <row r="1453" spans="3:5">
      <c r="C1453" s="80"/>
      <c r="D1453" s="81"/>
      <c r="E1453" s="81"/>
    </row>
    <row r="1454" spans="3:5">
      <c r="C1454" s="80"/>
      <c r="D1454" s="81"/>
      <c r="E1454" s="81"/>
    </row>
    <row r="1455" spans="3:5">
      <c r="C1455" s="80"/>
      <c r="D1455" s="81"/>
      <c r="E1455" s="81"/>
    </row>
    <row r="1456" spans="3:5">
      <c r="C1456" s="80"/>
      <c r="D1456" s="81"/>
      <c r="E1456" s="81"/>
    </row>
    <row r="1457" spans="3:5">
      <c r="C1457" s="80"/>
      <c r="D1457" s="81"/>
      <c r="E1457" s="81"/>
    </row>
    <row r="1458" spans="3:5">
      <c r="C1458" s="80"/>
      <c r="D1458" s="81"/>
      <c r="E1458" s="81"/>
    </row>
    <row r="1459" spans="3:5">
      <c r="C1459" s="80"/>
      <c r="D1459" s="81"/>
      <c r="E1459" s="81"/>
    </row>
    <row r="1460" spans="3:5">
      <c r="C1460" s="80"/>
      <c r="D1460" s="81"/>
      <c r="E1460" s="81"/>
    </row>
    <row r="1461" spans="3:5">
      <c r="C1461" s="80"/>
      <c r="D1461" s="81"/>
      <c r="E1461" s="81"/>
    </row>
    <row r="1462" spans="3:5">
      <c r="C1462" s="80"/>
      <c r="D1462" s="81"/>
      <c r="E1462" s="81"/>
    </row>
    <row r="1463" spans="3:5">
      <c r="C1463" s="80"/>
      <c r="D1463" s="81"/>
      <c r="E1463" s="81"/>
    </row>
    <row r="1464" spans="3:5">
      <c r="C1464" s="80"/>
      <c r="D1464" s="81"/>
      <c r="E1464" s="81"/>
    </row>
    <row r="1465" spans="3:5">
      <c r="C1465" s="80"/>
      <c r="D1465" s="81"/>
      <c r="E1465" s="81"/>
    </row>
    <row r="1466" spans="3:5">
      <c r="C1466" s="80"/>
      <c r="D1466" s="81"/>
      <c r="E1466" s="81"/>
    </row>
    <row r="1467" spans="3:5">
      <c r="C1467" s="80"/>
      <c r="D1467" s="81"/>
      <c r="E1467" s="81"/>
    </row>
    <row r="1468" spans="3:5">
      <c r="C1468" s="80"/>
      <c r="D1468" s="81"/>
      <c r="E1468" s="81"/>
    </row>
    <row r="1469" spans="3:5">
      <c r="C1469" s="80"/>
      <c r="D1469" s="81"/>
      <c r="E1469" s="81"/>
    </row>
    <row r="1470" spans="3:5">
      <c r="C1470" s="80"/>
      <c r="D1470" s="81"/>
      <c r="E1470" s="81"/>
    </row>
    <row r="1471" spans="3:5">
      <c r="C1471" s="80"/>
      <c r="D1471" s="81"/>
      <c r="E1471" s="81"/>
    </row>
    <row r="1472" spans="3:5">
      <c r="C1472" s="80"/>
      <c r="D1472" s="81"/>
      <c r="E1472" s="81"/>
    </row>
    <row r="1473" spans="3:5">
      <c r="C1473" s="80"/>
      <c r="D1473" s="81"/>
      <c r="E1473" s="81"/>
    </row>
    <row r="1474" spans="3:5">
      <c r="C1474" s="80"/>
      <c r="D1474" s="81"/>
      <c r="E1474" s="81"/>
    </row>
    <row r="1475" spans="3:5">
      <c r="C1475" s="80"/>
      <c r="D1475" s="81"/>
      <c r="E1475" s="81"/>
    </row>
    <row r="1476" spans="3:5">
      <c r="C1476" s="80"/>
      <c r="D1476" s="81"/>
      <c r="E1476" s="81"/>
    </row>
    <row r="1477" spans="3:5">
      <c r="C1477" s="80"/>
      <c r="D1477" s="81"/>
      <c r="E1477" s="81"/>
    </row>
    <row r="1478" spans="3:5">
      <c r="C1478" s="80"/>
      <c r="D1478" s="81"/>
      <c r="E1478" s="81"/>
    </row>
    <row r="1479" spans="3:5">
      <c r="C1479" s="80"/>
      <c r="D1479" s="81"/>
      <c r="E1479" s="81"/>
    </row>
    <row r="1480" spans="3:5">
      <c r="C1480" s="80"/>
      <c r="D1480" s="81"/>
      <c r="E1480" s="81"/>
    </row>
    <row r="1481" spans="3:5">
      <c r="C1481" s="80"/>
      <c r="D1481" s="81"/>
      <c r="E1481" s="81"/>
    </row>
    <row r="1482" spans="3:5">
      <c r="C1482" s="80"/>
      <c r="D1482" s="81"/>
      <c r="E1482" s="81"/>
    </row>
    <row r="1483" spans="3:5">
      <c r="C1483" s="80"/>
      <c r="D1483" s="81"/>
      <c r="E1483" s="81"/>
    </row>
    <row r="1484" spans="3:5">
      <c r="C1484" s="80"/>
      <c r="D1484" s="81"/>
      <c r="E1484" s="81"/>
    </row>
    <row r="1485" spans="3:5">
      <c r="C1485" s="80"/>
      <c r="D1485" s="81"/>
      <c r="E1485" s="81"/>
    </row>
    <row r="1486" spans="3:5">
      <c r="C1486" s="80"/>
      <c r="D1486" s="81"/>
      <c r="E1486" s="81"/>
    </row>
    <row r="1487" spans="3:5">
      <c r="C1487" s="80"/>
      <c r="D1487" s="81"/>
      <c r="E1487" s="81"/>
    </row>
    <row r="1488" spans="3:5">
      <c r="C1488" s="80"/>
      <c r="D1488" s="81"/>
      <c r="E1488" s="81"/>
    </row>
    <row r="1489" spans="3:5">
      <c r="C1489" s="80"/>
      <c r="D1489" s="81"/>
      <c r="E1489" s="81"/>
    </row>
    <row r="1490" spans="3:5">
      <c r="C1490" s="80"/>
      <c r="D1490" s="81"/>
      <c r="E1490" s="81"/>
    </row>
    <row r="1491" spans="3:5">
      <c r="C1491" s="80"/>
      <c r="D1491" s="81"/>
      <c r="E1491" s="81"/>
    </row>
    <row r="1492" spans="3:5">
      <c r="C1492" s="80"/>
      <c r="D1492" s="81"/>
      <c r="E1492" s="81"/>
    </row>
    <row r="1493" spans="3:5">
      <c r="C1493" s="80"/>
      <c r="D1493" s="81"/>
      <c r="E1493" s="81"/>
    </row>
    <row r="1494" spans="3:5">
      <c r="C1494" s="80"/>
      <c r="D1494" s="81"/>
      <c r="E1494" s="81"/>
    </row>
    <row r="1495" spans="3:5">
      <c r="C1495" s="80"/>
      <c r="D1495" s="81"/>
      <c r="E1495" s="81"/>
    </row>
    <row r="1496" spans="3:5">
      <c r="C1496" s="80"/>
      <c r="D1496" s="81"/>
      <c r="E1496" s="81"/>
    </row>
    <row r="1497" spans="3:5">
      <c r="C1497" s="80"/>
      <c r="D1497" s="81"/>
      <c r="E1497" s="81"/>
    </row>
    <row r="1498" spans="3:5">
      <c r="C1498" s="80"/>
      <c r="D1498" s="81"/>
      <c r="E1498" s="81"/>
    </row>
    <row r="1499" spans="3:5">
      <c r="C1499" s="80"/>
      <c r="D1499" s="81"/>
      <c r="E1499" s="81"/>
    </row>
    <row r="1500" spans="3:5">
      <c r="C1500" s="80"/>
      <c r="D1500" s="81"/>
      <c r="E1500" s="81"/>
    </row>
    <row r="1501" spans="3:5">
      <c r="C1501" s="80"/>
      <c r="D1501" s="81"/>
      <c r="E1501" s="81"/>
    </row>
    <row r="1502" spans="3:5">
      <c r="C1502" s="80"/>
      <c r="D1502" s="81"/>
      <c r="E1502" s="81"/>
    </row>
    <row r="1503" spans="3:5">
      <c r="C1503" s="80"/>
      <c r="D1503" s="81"/>
      <c r="E1503" s="81"/>
    </row>
    <row r="1504" spans="3:5">
      <c r="C1504" s="80"/>
      <c r="D1504" s="81"/>
      <c r="E1504" s="81"/>
    </row>
    <row r="1505" spans="3:5">
      <c r="C1505" s="80"/>
      <c r="D1505" s="81"/>
      <c r="E1505" s="81"/>
    </row>
    <row r="1506" spans="3:5">
      <c r="C1506" s="80"/>
      <c r="D1506" s="81"/>
      <c r="E1506" s="81"/>
    </row>
    <row r="1507" spans="3:5">
      <c r="C1507" s="80"/>
      <c r="D1507" s="81"/>
      <c r="E1507" s="81"/>
    </row>
    <row r="1508" spans="3:5">
      <c r="C1508" s="80"/>
      <c r="D1508" s="81"/>
      <c r="E1508" s="81"/>
    </row>
    <row r="1509" spans="3:5">
      <c r="C1509" s="80"/>
      <c r="D1509" s="81"/>
      <c r="E1509" s="81"/>
    </row>
    <row r="1510" spans="3:5">
      <c r="C1510" s="80"/>
      <c r="D1510" s="81"/>
      <c r="E1510" s="81"/>
    </row>
    <row r="1511" spans="3:5">
      <c r="C1511" s="80"/>
      <c r="D1511" s="81"/>
      <c r="E1511" s="81"/>
    </row>
    <row r="1512" spans="3:5">
      <c r="C1512" s="80"/>
      <c r="D1512" s="81"/>
      <c r="E1512" s="81"/>
    </row>
    <row r="1513" spans="3:5">
      <c r="C1513" s="80"/>
      <c r="D1513" s="81"/>
      <c r="E1513" s="81"/>
    </row>
    <row r="1514" spans="3:5">
      <c r="C1514" s="80"/>
      <c r="D1514" s="81"/>
      <c r="E1514" s="81"/>
    </row>
    <row r="1515" spans="3:5">
      <c r="C1515" s="80"/>
      <c r="D1515" s="81"/>
      <c r="E1515" s="81"/>
    </row>
    <row r="1516" spans="3:5">
      <c r="C1516" s="80"/>
      <c r="D1516" s="81"/>
      <c r="E1516" s="81"/>
    </row>
    <row r="1517" spans="3:5">
      <c r="C1517" s="80"/>
      <c r="D1517" s="81"/>
      <c r="E1517" s="81"/>
    </row>
    <row r="1518" spans="3:5">
      <c r="C1518" s="80"/>
      <c r="D1518" s="81"/>
      <c r="E1518" s="81"/>
    </row>
    <row r="1519" spans="3:5">
      <c r="C1519" s="80"/>
      <c r="D1519" s="81"/>
      <c r="E1519" s="81"/>
    </row>
    <row r="1520" spans="3:5">
      <c r="C1520" s="80"/>
      <c r="D1520" s="81"/>
      <c r="E1520" s="81"/>
    </row>
    <row r="1521" spans="3:5">
      <c r="C1521" s="80"/>
      <c r="D1521" s="81"/>
      <c r="E1521" s="81"/>
    </row>
    <row r="1522" spans="3:5">
      <c r="C1522" s="80"/>
      <c r="D1522" s="81"/>
      <c r="E1522" s="81"/>
    </row>
    <row r="1523" spans="3:5">
      <c r="C1523" s="80"/>
      <c r="D1523" s="81"/>
      <c r="E1523" s="81"/>
    </row>
    <row r="1524" spans="3:5">
      <c r="C1524" s="80"/>
      <c r="D1524" s="81"/>
      <c r="E1524" s="81"/>
    </row>
    <row r="1525" spans="3:5">
      <c r="C1525" s="80"/>
      <c r="D1525" s="81"/>
      <c r="E1525" s="81"/>
    </row>
    <row r="1526" spans="3:5">
      <c r="C1526" s="80"/>
      <c r="D1526" s="81"/>
      <c r="E1526" s="81"/>
    </row>
    <row r="1527" spans="3:5">
      <c r="C1527" s="80"/>
      <c r="D1527" s="81"/>
      <c r="E1527" s="81"/>
    </row>
    <row r="1528" spans="3:5">
      <c r="C1528" s="80"/>
      <c r="D1528" s="81"/>
      <c r="E1528" s="81"/>
    </row>
    <row r="1529" spans="3:5">
      <c r="C1529" s="80"/>
      <c r="D1529" s="81"/>
      <c r="E1529" s="81"/>
    </row>
    <row r="1530" spans="3:5">
      <c r="C1530" s="80"/>
      <c r="D1530" s="81"/>
      <c r="E1530" s="81"/>
    </row>
    <row r="1531" spans="3:5">
      <c r="C1531" s="80"/>
      <c r="D1531" s="81"/>
      <c r="E1531" s="81"/>
    </row>
    <row r="1532" spans="3:5">
      <c r="C1532" s="80"/>
      <c r="D1532" s="81"/>
      <c r="E1532" s="81"/>
    </row>
    <row r="1533" spans="3:5">
      <c r="C1533" s="80"/>
      <c r="D1533" s="81"/>
      <c r="E1533" s="81"/>
    </row>
    <row r="1534" spans="3:5">
      <c r="C1534" s="80"/>
      <c r="D1534" s="81"/>
      <c r="E1534" s="81"/>
    </row>
    <row r="1535" spans="3:5">
      <c r="C1535" s="80"/>
      <c r="D1535" s="81"/>
      <c r="E1535" s="81"/>
    </row>
    <row r="1536" spans="3:5">
      <c r="C1536" s="80"/>
      <c r="D1536" s="81"/>
      <c r="E1536" s="81"/>
    </row>
    <row r="1537" spans="3:5">
      <c r="C1537" s="80"/>
      <c r="D1537" s="81"/>
      <c r="E1537" s="81"/>
    </row>
    <row r="1538" spans="3:5">
      <c r="C1538" s="80"/>
      <c r="D1538" s="81"/>
      <c r="E1538" s="81"/>
    </row>
    <row r="1539" spans="3:5">
      <c r="C1539" s="80"/>
      <c r="D1539" s="81"/>
      <c r="E1539" s="81"/>
    </row>
    <row r="1540" spans="3:5">
      <c r="C1540" s="80"/>
      <c r="D1540" s="81"/>
      <c r="E1540" s="81"/>
    </row>
    <row r="1541" spans="3:5">
      <c r="C1541" s="80"/>
      <c r="D1541" s="81"/>
      <c r="E1541" s="81"/>
    </row>
    <row r="1542" spans="3:5">
      <c r="C1542" s="80"/>
      <c r="D1542" s="81"/>
      <c r="E1542" s="81"/>
    </row>
    <row r="1543" spans="3:5">
      <c r="C1543" s="80"/>
      <c r="D1543" s="81"/>
      <c r="E1543" s="81"/>
    </row>
    <row r="1544" spans="3:5">
      <c r="C1544" s="80"/>
      <c r="D1544" s="81"/>
      <c r="E1544" s="81"/>
    </row>
    <row r="1545" spans="3:5">
      <c r="C1545" s="80"/>
      <c r="D1545" s="81"/>
      <c r="E1545" s="81"/>
    </row>
    <row r="1546" spans="3:5">
      <c r="C1546" s="80"/>
      <c r="D1546" s="81"/>
      <c r="E1546" s="81"/>
    </row>
    <row r="1547" spans="3:5">
      <c r="C1547" s="80"/>
      <c r="D1547" s="81"/>
      <c r="E1547" s="81"/>
    </row>
    <row r="1548" spans="3:5">
      <c r="C1548" s="80"/>
      <c r="D1548" s="81"/>
      <c r="E1548" s="81"/>
    </row>
    <row r="1549" spans="3:5">
      <c r="C1549" s="80"/>
      <c r="D1549" s="81"/>
      <c r="E1549" s="81"/>
    </row>
    <row r="1550" spans="3:5">
      <c r="C1550" s="80"/>
      <c r="D1550" s="81"/>
      <c r="E1550" s="81"/>
    </row>
    <row r="1551" spans="3:5">
      <c r="C1551" s="80"/>
      <c r="D1551" s="81"/>
      <c r="E1551" s="81"/>
    </row>
    <row r="1552" spans="3:5">
      <c r="C1552" s="80"/>
      <c r="D1552" s="81"/>
      <c r="E1552" s="81"/>
    </row>
    <row r="1553" spans="3:5">
      <c r="C1553" s="80"/>
      <c r="D1553" s="81"/>
      <c r="E1553" s="81"/>
    </row>
    <row r="1554" spans="3:5">
      <c r="C1554" s="80"/>
      <c r="D1554" s="81"/>
      <c r="E1554" s="81"/>
    </row>
    <row r="1555" spans="3:5">
      <c r="C1555" s="80"/>
      <c r="D1555" s="81"/>
      <c r="E1555" s="81"/>
    </row>
    <row r="1556" spans="3:5">
      <c r="C1556" s="80"/>
      <c r="D1556" s="81"/>
      <c r="E1556" s="81"/>
    </row>
    <row r="1557" spans="3:5">
      <c r="C1557" s="80"/>
      <c r="D1557" s="81"/>
      <c r="E1557" s="81"/>
    </row>
    <row r="1558" spans="3:5">
      <c r="C1558" s="80"/>
      <c r="D1558" s="81"/>
      <c r="E1558" s="81"/>
    </row>
    <row r="1559" spans="3:5">
      <c r="C1559" s="80"/>
      <c r="D1559" s="81"/>
      <c r="E1559" s="81"/>
    </row>
    <row r="1560" spans="3:5">
      <c r="C1560" s="80"/>
      <c r="D1560" s="81"/>
      <c r="E1560" s="81"/>
    </row>
    <row r="1561" spans="3:5">
      <c r="C1561" s="80"/>
      <c r="D1561" s="81"/>
      <c r="E1561" s="81"/>
    </row>
    <row r="1562" spans="3:5">
      <c r="C1562" s="80"/>
      <c r="D1562" s="81"/>
      <c r="E1562" s="81"/>
    </row>
    <row r="1563" spans="3:5">
      <c r="C1563" s="80"/>
      <c r="D1563" s="81"/>
      <c r="E1563" s="81"/>
    </row>
    <row r="1564" spans="3:5">
      <c r="C1564" s="80"/>
      <c r="D1564" s="81"/>
      <c r="E1564" s="81"/>
    </row>
    <row r="1565" spans="3:5">
      <c r="C1565" s="80"/>
      <c r="D1565" s="81"/>
      <c r="E1565" s="81"/>
    </row>
    <row r="1566" spans="3:5">
      <c r="C1566" s="80"/>
      <c r="D1566" s="81"/>
      <c r="E1566" s="81"/>
    </row>
    <row r="1567" spans="3:5">
      <c r="C1567" s="80"/>
      <c r="D1567" s="81"/>
      <c r="E1567" s="81"/>
    </row>
    <row r="1568" spans="3:5">
      <c r="C1568" s="80"/>
      <c r="D1568" s="81"/>
      <c r="E1568" s="81"/>
    </row>
    <row r="1569" spans="3:5">
      <c r="C1569" s="80"/>
      <c r="D1569" s="81"/>
      <c r="E1569" s="81"/>
    </row>
    <row r="1570" spans="3:5">
      <c r="C1570" s="80"/>
      <c r="D1570" s="81"/>
      <c r="E1570" s="81"/>
    </row>
    <row r="1571" spans="3:5">
      <c r="C1571" s="80"/>
      <c r="D1571" s="81"/>
      <c r="E1571" s="81"/>
    </row>
    <row r="1572" spans="3:5">
      <c r="C1572" s="80"/>
      <c r="D1572" s="81"/>
      <c r="E1572" s="81"/>
    </row>
    <row r="1573" spans="3:5">
      <c r="C1573" s="80"/>
      <c r="D1573" s="81"/>
      <c r="E1573" s="81"/>
    </row>
    <row r="1574" spans="3:5">
      <c r="C1574" s="80"/>
      <c r="D1574" s="81"/>
      <c r="E1574" s="81"/>
    </row>
    <row r="1575" spans="3:5">
      <c r="C1575" s="80"/>
      <c r="D1575" s="81"/>
      <c r="E1575" s="81"/>
    </row>
    <row r="1576" spans="3:5">
      <c r="C1576" s="80"/>
      <c r="D1576" s="81"/>
      <c r="E1576" s="81"/>
    </row>
    <row r="1577" spans="3:5">
      <c r="C1577" s="80"/>
      <c r="D1577" s="81"/>
      <c r="E1577" s="81"/>
    </row>
    <row r="1578" spans="3:5">
      <c r="C1578" s="80"/>
      <c r="D1578" s="81"/>
      <c r="E1578" s="81"/>
    </row>
    <row r="1579" spans="3:5">
      <c r="C1579" s="80"/>
      <c r="D1579" s="81"/>
      <c r="E1579" s="81"/>
    </row>
    <row r="1580" spans="3:5">
      <c r="C1580" s="80"/>
      <c r="D1580" s="81"/>
      <c r="E1580" s="81"/>
    </row>
    <row r="1581" spans="3:5">
      <c r="C1581" s="80"/>
      <c r="D1581" s="81"/>
      <c r="E1581" s="81"/>
    </row>
    <row r="1582" spans="3:5">
      <c r="C1582" s="80"/>
      <c r="D1582" s="81"/>
      <c r="E1582" s="81"/>
    </row>
    <row r="1583" spans="3:5">
      <c r="C1583" s="80"/>
      <c r="D1583" s="81"/>
      <c r="E1583" s="81"/>
    </row>
    <row r="1584" spans="3:5">
      <c r="C1584" s="80"/>
      <c r="D1584" s="81"/>
      <c r="E1584" s="81"/>
    </row>
    <row r="1585" spans="3:5">
      <c r="C1585" s="80"/>
      <c r="D1585" s="81"/>
      <c r="E1585" s="81"/>
    </row>
    <row r="1586" spans="3:5">
      <c r="C1586" s="80"/>
      <c r="D1586" s="81"/>
      <c r="E1586" s="81"/>
    </row>
    <row r="1587" spans="3:5">
      <c r="C1587" s="80"/>
      <c r="D1587" s="81"/>
      <c r="E1587" s="81"/>
    </row>
    <row r="1588" spans="3:5">
      <c r="C1588" s="80"/>
      <c r="D1588" s="81"/>
      <c r="E1588" s="81"/>
    </row>
    <row r="1589" spans="3:5">
      <c r="C1589" s="80"/>
      <c r="D1589" s="81"/>
      <c r="E1589" s="81"/>
    </row>
    <row r="1590" spans="3:5">
      <c r="C1590" s="80"/>
      <c r="D1590" s="81"/>
      <c r="E1590" s="81"/>
    </row>
    <row r="1591" spans="3:5">
      <c r="C1591" s="80"/>
      <c r="D1591" s="81"/>
      <c r="E1591" s="81"/>
    </row>
    <row r="1592" spans="3:5">
      <c r="C1592" s="80"/>
      <c r="D1592" s="81"/>
      <c r="E1592" s="81"/>
    </row>
    <row r="1593" spans="3:5">
      <c r="C1593" s="80"/>
      <c r="D1593" s="81"/>
      <c r="E1593" s="81"/>
    </row>
    <row r="1594" spans="3:5">
      <c r="C1594" s="80"/>
      <c r="D1594" s="81"/>
      <c r="E1594" s="81"/>
    </row>
    <row r="1595" spans="3:5">
      <c r="C1595" s="80"/>
      <c r="D1595" s="81"/>
      <c r="E1595" s="81"/>
    </row>
    <row r="1596" spans="3:5">
      <c r="C1596" s="80"/>
      <c r="D1596" s="81"/>
      <c r="E1596" s="81"/>
    </row>
    <row r="1597" spans="3:5">
      <c r="C1597" s="80"/>
      <c r="D1597" s="81"/>
      <c r="E1597" s="81"/>
    </row>
    <row r="1598" spans="3:5">
      <c r="C1598" s="80"/>
      <c r="D1598" s="81"/>
      <c r="E1598" s="81"/>
    </row>
    <row r="1599" spans="3:5">
      <c r="C1599" s="80"/>
      <c r="D1599" s="81"/>
      <c r="E1599" s="81"/>
    </row>
    <row r="1600" spans="3:5">
      <c r="C1600" s="80"/>
      <c r="D1600" s="81"/>
      <c r="E1600" s="81"/>
    </row>
    <row r="1601" spans="3:5">
      <c r="C1601" s="80"/>
      <c r="D1601" s="81"/>
      <c r="E1601" s="81"/>
    </row>
    <row r="1602" spans="3:5">
      <c r="C1602" s="80"/>
      <c r="D1602" s="81"/>
      <c r="E1602" s="81"/>
    </row>
    <row r="1603" spans="3:5">
      <c r="C1603" s="80"/>
      <c r="D1603" s="81"/>
      <c r="E1603" s="81"/>
    </row>
    <row r="1604" spans="3:5">
      <c r="C1604" s="80"/>
      <c r="D1604" s="81"/>
      <c r="E1604" s="81"/>
    </row>
    <row r="1605" spans="3:5">
      <c r="C1605" s="80"/>
      <c r="D1605" s="81"/>
      <c r="E1605" s="81"/>
    </row>
    <row r="1606" spans="3:5">
      <c r="C1606" s="80"/>
      <c r="D1606" s="81"/>
      <c r="E1606" s="81"/>
    </row>
    <row r="1607" spans="3:5">
      <c r="C1607" s="80"/>
      <c r="D1607" s="81"/>
      <c r="E1607" s="81"/>
    </row>
    <row r="1608" spans="3:5">
      <c r="C1608" s="80"/>
      <c r="D1608" s="81"/>
      <c r="E1608" s="81"/>
    </row>
    <row r="1609" spans="3:5">
      <c r="C1609" s="80"/>
      <c r="D1609" s="81"/>
      <c r="E1609" s="81"/>
    </row>
    <row r="1610" spans="3:5">
      <c r="C1610" s="80"/>
      <c r="D1610" s="81"/>
      <c r="E1610" s="81"/>
    </row>
    <row r="1611" spans="3:5">
      <c r="C1611" s="80"/>
      <c r="D1611" s="81"/>
      <c r="E1611" s="81"/>
    </row>
    <row r="1612" spans="3:5">
      <c r="C1612" s="80"/>
      <c r="D1612" s="81"/>
      <c r="E1612" s="81"/>
    </row>
    <row r="1613" spans="3:5">
      <c r="C1613" s="80"/>
      <c r="D1613" s="81"/>
      <c r="E1613" s="81"/>
    </row>
    <row r="1614" spans="3:5">
      <c r="C1614" s="80"/>
      <c r="D1614" s="81"/>
      <c r="E1614" s="81"/>
    </row>
    <row r="1615" spans="3:5">
      <c r="C1615" s="80"/>
      <c r="D1615" s="81"/>
      <c r="E1615" s="81"/>
    </row>
    <row r="1616" spans="3:5">
      <c r="C1616" s="80"/>
      <c r="D1616" s="81"/>
      <c r="E1616" s="81"/>
    </row>
    <row r="1617" spans="3:5">
      <c r="C1617" s="80"/>
      <c r="D1617" s="81"/>
      <c r="E1617" s="81"/>
    </row>
    <row r="1618" spans="3:5">
      <c r="C1618" s="80"/>
      <c r="D1618" s="81"/>
      <c r="E1618" s="81"/>
    </row>
    <row r="1619" spans="3:5">
      <c r="C1619" s="80"/>
      <c r="D1619" s="81"/>
      <c r="E1619" s="81"/>
    </row>
    <row r="1620" spans="3:5">
      <c r="C1620" s="80"/>
      <c r="D1620" s="81"/>
      <c r="E1620" s="81"/>
    </row>
    <row r="1621" spans="3:5">
      <c r="C1621" s="80"/>
      <c r="D1621" s="81"/>
      <c r="E1621" s="81"/>
    </row>
    <row r="1622" spans="3:5">
      <c r="C1622" s="80"/>
      <c r="D1622" s="81"/>
      <c r="E1622" s="81"/>
    </row>
    <row r="1623" spans="3:5">
      <c r="C1623" s="80"/>
      <c r="D1623" s="81"/>
      <c r="E1623" s="81"/>
    </row>
    <row r="1624" spans="3:5">
      <c r="C1624" s="80"/>
      <c r="D1624" s="81"/>
      <c r="E1624" s="81"/>
    </row>
    <row r="1625" spans="3:5">
      <c r="C1625" s="80"/>
      <c r="D1625" s="81"/>
      <c r="E1625" s="81"/>
    </row>
    <row r="1626" spans="3:5">
      <c r="C1626" s="80"/>
      <c r="D1626" s="81"/>
      <c r="E1626" s="81"/>
    </row>
    <row r="1627" spans="3:5">
      <c r="C1627" s="80"/>
      <c r="D1627" s="81"/>
      <c r="E1627" s="81"/>
    </row>
    <row r="1628" spans="3:5">
      <c r="C1628" s="80"/>
      <c r="D1628" s="81"/>
      <c r="E1628" s="81"/>
    </row>
    <row r="1629" spans="3:5">
      <c r="C1629" s="80"/>
      <c r="D1629" s="81"/>
      <c r="E1629" s="81"/>
    </row>
    <row r="1630" spans="3:5">
      <c r="C1630" s="80"/>
      <c r="D1630" s="81"/>
      <c r="E1630" s="81"/>
    </row>
    <row r="1631" spans="3:5">
      <c r="C1631" s="80"/>
      <c r="D1631" s="81"/>
      <c r="E1631" s="81"/>
    </row>
    <row r="1632" spans="3:5">
      <c r="C1632" s="80"/>
      <c r="D1632" s="81"/>
      <c r="E1632" s="81"/>
    </row>
    <row r="1633" spans="3:5">
      <c r="C1633" s="80"/>
      <c r="D1633" s="81"/>
      <c r="E1633" s="81"/>
    </row>
    <row r="1634" spans="3:5">
      <c r="C1634" s="80"/>
      <c r="D1634" s="81"/>
      <c r="E1634" s="81"/>
    </row>
    <row r="1635" spans="3:5">
      <c r="C1635" s="80"/>
      <c r="D1635" s="81"/>
      <c r="E1635" s="81"/>
    </row>
    <row r="1636" spans="3:5">
      <c r="C1636" s="80"/>
      <c r="D1636" s="81"/>
      <c r="E1636" s="81"/>
    </row>
    <row r="1637" spans="3:5">
      <c r="C1637" s="80"/>
      <c r="D1637" s="81"/>
      <c r="E1637" s="81"/>
    </row>
    <row r="1638" spans="3:5">
      <c r="C1638" s="80"/>
      <c r="D1638" s="81"/>
      <c r="E1638" s="81"/>
    </row>
    <row r="1639" spans="3:5">
      <c r="C1639" s="80"/>
      <c r="D1639" s="81"/>
      <c r="E1639" s="81"/>
    </row>
    <row r="1640" spans="3:5">
      <c r="C1640" s="80"/>
      <c r="D1640" s="81"/>
      <c r="E1640" s="81"/>
    </row>
    <row r="1641" spans="3:5">
      <c r="C1641" s="80"/>
      <c r="D1641" s="81"/>
      <c r="E1641" s="81"/>
    </row>
    <row r="1642" spans="3:5">
      <c r="C1642" s="80"/>
      <c r="D1642" s="81"/>
      <c r="E1642" s="81"/>
    </row>
    <row r="1643" spans="3:5">
      <c r="C1643" s="80"/>
      <c r="D1643" s="81"/>
      <c r="E1643" s="81"/>
    </row>
    <row r="1644" spans="3:5">
      <c r="C1644" s="80"/>
      <c r="D1644" s="81"/>
      <c r="E1644" s="81"/>
    </row>
    <row r="1645" spans="3:5">
      <c r="C1645" s="80"/>
      <c r="D1645" s="81"/>
      <c r="E1645" s="81"/>
    </row>
    <row r="1646" spans="3:5">
      <c r="C1646" s="80"/>
      <c r="D1646" s="81"/>
      <c r="E1646" s="81"/>
    </row>
    <row r="1647" spans="3:5">
      <c r="C1647" s="80"/>
      <c r="D1647" s="81"/>
      <c r="E1647" s="81"/>
    </row>
    <row r="1648" spans="3:5">
      <c r="C1648" s="80"/>
      <c r="D1648" s="81"/>
      <c r="E1648" s="81"/>
    </row>
    <row r="1649" spans="3:5">
      <c r="C1649" s="80"/>
      <c r="D1649" s="81"/>
      <c r="E1649" s="81"/>
    </row>
    <row r="1650" spans="3:5">
      <c r="C1650" s="80"/>
      <c r="D1650" s="81"/>
      <c r="E1650" s="81"/>
    </row>
    <row r="1651" spans="3:5">
      <c r="C1651" s="80"/>
      <c r="D1651" s="81"/>
      <c r="E1651" s="81"/>
    </row>
    <row r="1652" spans="3:5">
      <c r="C1652" s="80"/>
      <c r="D1652" s="81"/>
      <c r="E1652" s="81"/>
    </row>
    <row r="1653" spans="3:5">
      <c r="C1653" s="80"/>
      <c r="D1653" s="81"/>
      <c r="E1653" s="81"/>
    </row>
    <row r="1654" spans="3:5">
      <c r="C1654" s="80"/>
      <c r="D1654" s="81"/>
      <c r="E1654" s="81"/>
    </row>
    <row r="1655" spans="3:5">
      <c r="C1655" s="80"/>
      <c r="D1655" s="81"/>
      <c r="E1655" s="81"/>
    </row>
    <row r="1656" spans="3:5">
      <c r="C1656" s="80"/>
      <c r="D1656" s="81"/>
      <c r="E1656" s="81"/>
    </row>
    <row r="1657" spans="3:5">
      <c r="C1657" s="80"/>
      <c r="D1657" s="81"/>
      <c r="E1657" s="81"/>
    </row>
    <row r="1658" spans="3:5">
      <c r="C1658" s="80"/>
      <c r="D1658" s="81"/>
      <c r="E1658" s="81"/>
    </row>
    <row r="1659" spans="3:5">
      <c r="C1659" s="80"/>
      <c r="D1659" s="81"/>
      <c r="E1659" s="81"/>
    </row>
    <row r="1660" spans="3:5">
      <c r="C1660" s="80"/>
      <c r="D1660" s="81"/>
      <c r="E1660" s="81"/>
    </row>
    <row r="1661" spans="3:5">
      <c r="C1661" s="80"/>
      <c r="D1661" s="81"/>
      <c r="E1661" s="81"/>
    </row>
    <row r="1662" spans="3:5">
      <c r="C1662" s="80"/>
      <c r="D1662" s="81"/>
      <c r="E1662" s="81"/>
    </row>
    <row r="1663" spans="3:5">
      <c r="C1663" s="80"/>
      <c r="D1663" s="81"/>
      <c r="E1663" s="81"/>
    </row>
    <row r="1664" spans="3:5">
      <c r="C1664" s="80"/>
      <c r="D1664" s="81"/>
      <c r="E1664" s="81"/>
    </row>
    <row r="1665" spans="3:5">
      <c r="C1665" s="80"/>
      <c r="D1665" s="81"/>
      <c r="E1665" s="81"/>
    </row>
    <row r="1666" spans="3:5">
      <c r="C1666" s="80"/>
      <c r="D1666" s="81"/>
      <c r="E1666" s="81"/>
    </row>
    <row r="1667" spans="3:5">
      <c r="C1667" s="80"/>
      <c r="D1667" s="81"/>
      <c r="E1667" s="81"/>
    </row>
    <row r="1668" spans="3:5">
      <c r="C1668" s="80"/>
      <c r="D1668" s="81"/>
      <c r="E1668" s="81"/>
    </row>
    <row r="1669" spans="3:5">
      <c r="C1669" s="80"/>
      <c r="D1669" s="81"/>
      <c r="E1669" s="81"/>
    </row>
    <row r="1670" spans="3:5">
      <c r="C1670" s="80"/>
      <c r="D1670" s="81"/>
      <c r="E1670" s="81"/>
    </row>
    <row r="1671" spans="3:5">
      <c r="C1671" s="80"/>
      <c r="D1671" s="81"/>
      <c r="E1671" s="81"/>
    </row>
    <row r="1672" spans="3:5">
      <c r="C1672" s="80"/>
      <c r="D1672" s="81"/>
      <c r="E1672" s="81"/>
    </row>
    <row r="1673" spans="3:5">
      <c r="C1673" s="80"/>
      <c r="D1673" s="81"/>
      <c r="E1673" s="81"/>
    </row>
    <row r="1674" spans="3:5">
      <c r="C1674" s="80"/>
      <c r="D1674" s="81"/>
      <c r="E1674" s="81"/>
    </row>
    <row r="1675" spans="3:5">
      <c r="C1675" s="80"/>
      <c r="D1675" s="81"/>
      <c r="E1675" s="81"/>
    </row>
    <row r="1676" spans="3:5">
      <c r="C1676" s="80"/>
      <c r="D1676" s="81"/>
      <c r="E1676" s="81"/>
    </row>
    <row r="1677" spans="3:5">
      <c r="C1677" s="80"/>
      <c r="D1677" s="81"/>
      <c r="E1677" s="81"/>
    </row>
    <row r="1678" spans="3:5">
      <c r="C1678" s="80"/>
      <c r="D1678" s="81"/>
      <c r="E1678" s="81"/>
    </row>
    <row r="1679" spans="3:5">
      <c r="C1679" s="80"/>
      <c r="D1679" s="81"/>
      <c r="E1679" s="81"/>
    </row>
    <row r="1680" spans="3:5">
      <c r="C1680" s="80"/>
      <c r="D1680" s="81"/>
      <c r="E1680" s="81"/>
    </row>
    <row r="1681" spans="3:5">
      <c r="C1681" s="80"/>
      <c r="D1681" s="81"/>
      <c r="E1681" s="81"/>
    </row>
    <row r="1682" spans="3:5">
      <c r="C1682" s="80"/>
      <c r="D1682" s="81"/>
      <c r="E1682" s="81"/>
    </row>
    <row r="1683" spans="3:5">
      <c r="C1683" s="80"/>
      <c r="D1683" s="81"/>
      <c r="E1683" s="81"/>
    </row>
    <row r="1684" spans="3:5">
      <c r="C1684" s="80"/>
      <c r="D1684" s="81"/>
      <c r="E1684" s="81"/>
    </row>
    <row r="1685" spans="3:5">
      <c r="C1685" s="80"/>
      <c r="D1685" s="81"/>
      <c r="E1685" s="81"/>
    </row>
    <row r="1686" spans="3:5">
      <c r="C1686" s="80"/>
      <c r="D1686" s="81"/>
      <c r="E1686" s="81"/>
    </row>
    <row r="1687" spans="3:5">
      <c r="C1687" s="80"/>
      <c r="D1687" s="81"/>
      <c r="E1687" s="81"/>
    </row>
    <row r="1688" spans="3:5">
      <c r="C1688" s="80"/>
      <c r="D1688" s="81"/>
      <c r="E1688" s="81"/>
    </row>
    <row r="1689" spans="3:5">
      <c r="C1689" s="80"/>
      <c r="D1689" s="81"/>
      <c r="E1689" s="81"/>
    </row>
    <row r="1690" spans="3:5">
      <c r="C1690" s="80"/>
      <c r="D1690" s="81"/>
      <c r="E1690" s="81"/>
    </row>
    <row r="1691" spans="3:5">
      <c r="C1691" s="80"/>
      <c r="D1691" s="81"/>
      <c r="E1691" s="81"/>
    </row>
    <row r="1692" spans="3:5">
      <c r="C1692" s="80"/>
      <c r="D1692" s="81"/>
      <c r="E1692" s="81"/>
    </row>
    <row r="1693" spans="3:5">
      <c r="C1693" s="80"/>
      <c r="D1693" s="81"/>
      <c r="E1693" s="81"/>
    </row>
    <row r="1694" spans="3:5">
      <c r="C1694" s="80"/>
      <c r="D1694" s="81"/>
      <c r="E1694" s="81"/>
    </row>
    <row r="1695" spans="3:5">
      <c r="C1695" s="80"/>
      <c r="D1695" s="81"/>
      <c r="E1695" s="81"/>
    </row>
    <row r="1696" spans="3:5">
      <c r="C1696" s="80"/>
      <c r="D1696" s="81"/>
      <c r="E1696" s="81"/>
    </row>
    <row r="1697" spans="3:5">
      <c r="C1697" s="80"/>
      <c r="D1697" s="81"/>
      <c r="E1697" s="81"/>
    </row>
    <row r="1698" spans="3:5">
      <c r="C1698" s="80"/>
      <c r="D1698" s="81"/>
      <c r="E1698" s="81"/>
    </row>
    <row r="1699" spans="3:5">
      <c r="C1699" s="80"/>
      <c r="D1699" s="81"/>
      <c r="E1699" s="81"/>
    </row>
    <row r="1700" spans="3:5">
      <c r="C1700" s="80"/>
      <c r="D1700" s="81"/>
      <c r="E1700" s="81"/>
    </row>
    <row r="1701" spans="3:5">
      <c r="C1701" s="80"/>
      <c r="D1701" s="81"/>
      <c r="E1701" s="81"/>
    </row>
    <row r="1702" spans="3:5">
      <c r="C1702" s="80"/>
      <c r="D1702" s="81"/>
      <c r="E1702" s="81"/>
    </row>
    <row r="1703" spans="3:5">
      <c r="C1703" s="80"/>
      <c r="D1703" s="81"/>
      <c r="E1703" s="81"/>
    </row>
    <row r="1704" spans="3:5">
      <c r="C1704" s="80"/>
      <c r="D1704" s="81"/>
      <c r="E1704" s="81"/>
    </row>
    <row r="1705" spans="3:5">
      <c r="C1705" s="80"/>
      <c r="D1705" s="81"/>
      <c r="E1705" s="81"/>
    </row>
    <row r="1706" spans="3:5">
      <c r="C1706" s="80"/>
      <c r="D1706" s="81"/>
      <c r="E1706" s="81"/>
    </row>
    <row r="1707" spans="3:5">
      <c r="C1707" s="80"/>
      <c r="D1707" s="81"/>
      <c r="E1707" s="81"/>
    </row>
    <row r="1708" spans="3:5">
      <c r="C1708" s="80"/>
      <c r="D1708" s="81"/>
      <c r="E1708" s="81"/>
    </row>
    <row r="1709" spans="3:5">
      <c r="C1709" s="80"/>
      <c r="D1709" s="81"/>
      <c r="E1709" s="81"/>
    </row>
    <row r="1710" spans="3:5">
      <c r="C1710" s="80"/>
      <c r="D1710" s="81"/>
      <c r="E1710" s="81"/>
    </row>
    <row r="1711" spans="3:5">
      <c r="C1711" s="80"/>
      <c r="D1711" s="81"/>
      <c r="E1711" s="81"/>
    </row>
    <row r="1712" spans="3:5">
      <c r="C1712" s="80"/>
      <c r="D1712" s="81"/>
      <c r="E1712" s="81"/>
    </row>
    <row r="1713" spans="3:5">
      <c r="C1713" s="80"/>
      <c r="D1713" s="81"/>
      <c r="E1713" s="81"/>
    </row>
    <row r="1714" spans="3:5">
      <c r="C1714" s="80"/>
      <c r="D1714" s="81"/>
      <c r="E1714" s="81"/>
    </row>
    <row r="1715" spans="3:5">
      <c r="C1715" s="80"/>
      <c r="D1715" s="81"/>
      <c r="E1715" s="81"/>
    </row>
    <row r="1716" spans="3:5">
      <c r="C1716" s="80"/>
      <c r="D1716" s="81"/>
      <c r="E1716" s="81"/>
    </row>
    <row r="1717" spans="3:5">
      <c r="C1717" s="80"/>
      <c r="D1717" s="81"/>
      <c r="E1717" s="81"/>
    </row>
    <row r="1718" spans="3:5">
      <c r="C1718" s="80"/>
      <c r="D1718" s="81"/>
      <c r="E1718" s="81"/>
    </row>
    <row r="1719" spans="3:5">
      <c r="C1719" s="80"/>
      <c r="D1719" s="81"/>
      <c r="E1719" s="81"/>
    </row>
    <row r="1720" spans="3:5">
      <c r="C1720" s="80"/>
      <c r="D1720" s="81"/>
      <c r="E1720" s="81"/>
    </row>
    <row r="1721" spans="3:5">
      <c r="C1721" s="80"/>
      <c r="D1721" s="81"/>
      <c r="E1721" s="81"/>
    </row>
    <row r="1722" spans="3:5">
      <c r="C1722" s="80"/>
      <c r="D1722" s="81"/>
      <c r="E1722" s="81"/>
    </row>
    <row r="1723" spans="3:5">
      <c r="C1723" s="80"/>
      <c r="D1723" s="81"/>
      <c r="E1723" s="81"/>
    </row>
    <row r="1724" spans="3:5">
      <c r="C1724" s="80"/>
      <c r="D1724" s="81"/>
      <c r="E1724" s="81"/>
    </row>
    <row r="1725" spans="3:5">
      <c r="C1725" s="80"/>
      <c r="D1725" s="81"/>
      <c r="E1725" s="81"/>
    </row>
    <row r="1726" spans="3:5">
      <c r="C1726" s="80"/>
      <c r="D1726" s="81"/>
      <c r="E1726" s="81"/>
    </row>
    <row r="1727" spans="3:5">
      <c r="C1727" s="80"/>
      <c r="D1727" s="81"/>
      <c r="E1727" s="81"/>
    </row>
    <row r="1728" spans="3:5">
      <c r="C1728" s="80"/>
      <c r="D1728" s="81"/>
      <c r="E1728" s="81"/>
    </row>
    <row r="1729" spans="3:5">
      <c r="C1729" s="80"/>
      <c r="D1729" s="81"/>
      <c r="E1729" s="81"/>
    </row>
    <row r="1730" spans="3:5">
      <c r="C1730" s="80"/>
      <c r="D1730" s="81"/>
      <c r="E1730" s="81"/>
    </row>
    <row r="1731" spans="3:5">
      <c r="C1731" s="80"/>
      <c r="D1731" s="81"/>
      <c r="E1731" s="81"/>
    </row>
    <row r="1732" spans="3:5">
      <c r="C1732" s="80"/>
      <c r="D1732" s="81"/>
      <c r="E1732" s="81"/>
    </row>
    <row r="1733" spans="3:5">
      <c r="C1733" s="80"/>
      <c r="D1733" s="81"/>
      <c r="E1733" s="81"/>
    </row>
    <row r="1734" spans="3:5">
      <c r="C1734" s="80"/>
      <c r="D1734" s="81"/>
      <c r="E1734" s="81"/>
    </row>
    <row r="1735" spans="3:5">
      <c r="C1735" s="80"/>
      <c r="D1735" s="81"/>
      <c r="E1735" s="81"/>
    </row>
    <row r="1736" spans="3:5">
      <c r="C1736" s="80"/>
      <c r="D1736" s="81"/>
      <c r="E1736" s="81"/>
    </row>
    <row r="1737" spans="3:5">
      <c r="C1737" s="80"/>
      <c r="D1737" s="81"/>
      <c r="E1737" s="81"/>
    </row>
    <row r="1738" spans="3:5">
      <c r="C1738" s="80"/>
      <c r="D1738" s="81"/>
      <c r="E1738" s="81"/>
    </row>
    <row r="1739" spans="3:5">
      <c r="C1739" s="80"/>
      <c r="D1739" s="81"/>
      <c r="E1739" s="81"/>
    </row>
    <row r="1740" spans="3:5">
      <c r="C1740" s="80"/>
      <c r="D1740" s="81"/>
      <c r="E1740" s="81"/>
    </row>
    <row r="1741" spans="3:5">
      <c r="C1741" s="80"/>
      <c r="D1741" s="81"/>
      <c r="E1741" s="81"/>
    </row>
    <row r="1742" spans="3:5">
      <c r="C1742" s="80"/>
      <c r="D1742" s="81"/>
      <c r="E1742" s="81"/>
    </row>
    <row r="1743" spans="3:5">
      <c r="C1743" s="80"/>
      <c r="D1743" s="81"/>
      <c r="E1743" s="81"/>
    </row>
    <row r="1744" spans="3:5">
      <c r="C1744" s="80"/>
      <c r="D1744" s="81"/>
      <c r="E1744" s="81"/>
    </row>
    <row r="1745" spans="3:5">
      <c r="C1745" s="80"/>
      <c r="D1745" s="81"/>
      <c r="E1745" s="81"/>
    </row>
    <row r="1746" spans="3:5">
      <c r="C1746" s="80"/>
      <c r="D1746" s="81"/>
      <c r="E1746" s="81"/>
    </row>
    <row r="1747" spans="3:5">
      <c r="C1747" s="80"/>
      <c r="D1747" s="81"/>
      <c r="E1747" s="81"/>
    </row>
    <row r="1748" spans="3:5">
      <c r="C1748" s="80"/>
      <c r="D1748" s="81"/>
      <c r="E1748" s="81"/>
    </row>
    <row r="1749" spans="3:5">
      <c r="C1749" s="80"/>
      <c r="D1749" s="81"/>
      <c r="E1749" s="81"/>
    </row>
    <row r="1750" spans="3:5">
      <c r="C1750" s="80"/>
      <c r="D1750" s="81"/>
      <c r="E1750" s="81"/>
    </row>
    <row r="1751" spans="3:5">
      <c r="C1751" s="80"/>
      <c r="D1751" s="81"/>
      <c r="E1751" s="81"/>
    </row>
    <row r="1752" spans="3:5">
      <c r="C1752" s="80"/>
      <c r="D1752" s="81"/>
      <c r="E1752" s="81"/>
    </row>
    <row r="1753" spans="3:5">
      <c r="C1753" s="80"/>
      <c r="D1753" s="81"/>
      <c r="E1753" s="81"/>
    </row>
    <row r="1754" spans="3:5">
      <c r="C1754" s="80"/>
      <c r="D1754" s="81"/>
      <c r="E1754" s="81"/>
    </row>
    <row r="1755" spans="3:5">
      <c r="C1755" s="80"/>
      <c r="D1755" s="81"/>
      <c r="E1755" s="81"/>
    </row>
    <row r="1756" spans="3:5">
      <c r="C1756" s="80"/>
      <c r="D1756" s="81"/>
      <c r="E1756" s="81"/>
    </row>
    <row r="1757" spans="3:5">
      <c r="C1757" s="80"/>
      <c r="D1757" s="81"/>
      <c r="E1757" s="81"/>
    </row>
    <row r="1758" spans="3:5">
      <c r="C1758" s="80"/>
      <c r="D1758" s="81"/>
      <c r="E1758" s="81"/>
    </row>
    <row r="1759" spans="3:5">
      <c r="C1759" s="80"/>
      <c r="D1759" s="81"/>
      <c r="E1759" s="81"/>
    </row>
    <row r="1760" spans="3:5">
      <c r="C1760" s="80"/>
      <c r="D1760" s="81"/>
      <c r="E1760" s="81"/>
    </row>
    <row r="1761" spans="3:5">
      <c r="C1761" s="80"/>
      <c r="D1761" s="81"/>
      <c r="E1761" s="81"/>
    </row>
    <row r="1762" spans="3:5">
      <c r="C1762" s="80"/>
      <c r="D1762" s="81"/>
      <c r="E1762" s="81"/>
    </row>
    <row r="1763" spans="3:5">
      <c r="C1763" s="80"/>
      <c r="D1763" s="81"/>
      <c r="E1763" s="81"/>
    </row>
    <row r="1764" spans="3:5">
      <c r="C1764" s="80"/>
      <c r="D1764" s="81"/>
      <c r="E1764" s="81"/>
    </row>
    <row r="1765" spans="3:5">
      <c r="C1765" s="80"/>
      <c r="D1765" s="81"/>
      <c r="E1765" s="81"/>
    </row>
    <row r="1766" spans="3:5">
      <c r="C1766" s="80"/>
      <c r="D1766" s="81"/>
      <c r="E1766" s="81"/>
    </row>
    <row r="1767" spans="3:5">
      <c r="C1767" s="80"/>
      <c r="D1767" s="81"/>
      <c r="E1767" s="81"/>
    </row>
    <row r="1768" spans="3:5">
      <c r="C1768" s="80"/>
      <c r="D1768" s="81"/>
      <c r="E1768" s="81"/>
    </row>
    <row r="1769" spans="3:5">
      <c r="C1769" s="80"/>
      <c r="D1769" s="81"/>
      <c r="E1769" s="81"/>
    </row>
    <row r="1770" spans="3:5">
      <c r="C1770" s="80"/>
      <c r="D1770" s="81"/>
      <c r="E1770" s="81"/>
    </row>
    <row r="1771" spans="3:5">
      <c r="C1771" s="80"/>
      <c r="D1771" s="81"/>
      <c r="E1771" s="81"/>
    </row>
    <row r="1772" spans="3:5">
      <c r="C1772" s="80"/>
      <c r="D1772" s="81"/>
      <c r="E1772" s="81"/>
    </row>
    <row r="1773" spans="3:5">
      <c r="C1773" s="80"/>
      <c r="D1773" s="81"/>
      <c r="E1773" s="81"/>
    </row>
    <row r="1774" spans="3:5">
      <c r="C1774" s="80"/>
      <c r="D1774" s="81"/>
      <c r="E1774" s="81"/>
    </row>
    <row r="1775" spans="3:5">
      <c r="C1775" s="80"/>
      <c r="D1775" s="81"/>
      <c r="E1775" s="81"/>
    </row>
    <row r="1776" spans="3:5">
      <c r="C1776" s="80"/>
      <c r="D1776" s="81"/>
      <c r="E1776" s="81"/>
    </row>
    <row r="1777" spans="3:5">
      <c r="C1777" s="80"/>
      <c r="D1777" s="81"/>
      <c r="E1777" s="81"/>
    </row>
    <row r="1778" spans="3:5">
      <c r="C1778" s="80"/>
      <c r="D1778" s="81"/>
      <c r="E1778" s="81"/>
    </row>
    <row r="1779" spans="3:5">
      <c r="C1779" s="80"/>
      <c r="D1779" s="81"/>
      <c r="E1779" s="81"/>
    </row>
    <row r="1780" spans="3:5">
      <c r="C1780" s="80"/>
      <c r="D1780" s="81"/>
      <c r="E1780" s="81"/>
    </row>
    <row r="1781" spans="3:5">
      <c r="C1781" s="80"/>
      <c r="D1781" s="81"/>
      <c r="E1781" s="81"/>
    </row>
    <row r="1782" spans="3:5">
      <c r="C1782" s="80"/>
      <c r="D1782" s="81"/>
      <c r="E1782" s="81"/>
    </row>
    <row r="1783" spans="3:5">
      <c r="C1783" s="80"/>
      <c r="D1783" s="81"/>
      <c r="E1783" s="81"/>
    </row>
    <row r="1784" spans="3:5">
      <c r="C1784" s="80"/>
      <c r="D1784" s="81"/>
      <c r="E1784" s="81"/>
    </row>
    <row r="1785" spans="3:5">
      <c r="C1785" s="80"/>
      <c r="D1785" s="81"/>
      <c r="E1785" s="81"/>
    </row>
    <row r="1786" spans="3:5">
      <c r="C1786" s="80"/>
      <c r="D1786" s="81"/>
      <c r="E1786" s="81"/>
    </row>
    <row r="1787" spans="3:5">
      <c r="C1787" s="80"/>
      <c r="D1787" s="81"/>
      <c r="E1787" s="81"/>
    </row>
    <row r="1788" spans="3:5">
      <c r="C1788" s="80"/>
      <c r="D1788" s="81"/>
      <c r="E1788" s="81"/>
    </row>
    <row r="1789" spans="3:5">
      <c r="C1789" s="80"/>
      <c r="D1789" s="81"/>
      <c r="E1789" s="81"/>
    </row>
    <row r="1790" spans="3:5">
      <c r="C1790" s="80"/>
      <c r="D1790" s="81"/>
      <c r="E1790" s="81"/>
    </row>
    <row r="1791" spans="3:5">
      <c r="C1791" s="80"/>
      <c r="D1791" s="81"/>
      <c r="E1791" s="81"/>
    </row>
    <row r="1792" spans="3:5">
      <c r="C1792" s="80"/>
      <c r="D1792" s="81"/>
      <c r="E1792" s="81"/>
    </row>
    <row r="1793" spans="3:5">
      <c r="C1793" s="80"/>
      <c r="D1793" s="81"/>
      <c r="E1793" s="81"/>
    </row>
    <row r="1794" spans="3:5">
      <c r="C1794" s="80"/>
      <c r="D1794" s="81"/>
      <c r="E1794" s="81"/>
    </row>
    <row r="1795" spans="3:5">
      <c r="C1795" s="80"/>
      <c r="D1795" s="81"/>
      <c r="E1795" s="81"/>
    </row>
    <row r="1796" spans="3:5">
      <c r="C1796" s="80"/>
      <c r="D1796" s="81"/>
      <c r="E1796" s="81"/>
    </row>
    <row r="1797" spans="3:5">
      <c r="C1797" s="80"/>
      <c r="D1797" s="81"/>
      <c r="E1797" s="81"/>
    </row>
    <row r="1798" spans="3:5">
      <c r="C1798" s="80"/>
      <c r="D1798" s="81"/>
      <c r="E1798" s="81"/>
    </row>
    <row r="1799" spans="3:5">
      <c r="C1799" s="80"/>
      <c r="D1799" s="81"/>
      <c r="E1799" s="81"/>
    </row>
    <row r="1800" spans="3:5">
      <c r="C1800" s="80"/>
      <c r="D1800" s="81"/>
      <c r="E1800" s="81"/>
    </row>
    <row r="1801" spans="3:5">
      <c r="C1801" s="80"/>
      <c r="D1801" s="81"/>
      <c r="E1801" s="81"/>
    </row>
    <row r="1802" spans="3:5">
      <c r="C1802" s="80"/>
      <c r="D1802" s="81"/>
      <c r="E1802" s="81"/>
    </row>
    <row r="1803" spans="3:5">
      <c r="C1803" s="80"/>
      <c r="D1803" s="81"/>
      <c r="E1803" s="81"/>
    </row>
    <row r="1804" spans="3:5">
      <c r="C1804" s="80"/>
      <c r="D1804" s="81"/>
      <c r="E1804" s="81"/>
    </row>
    <row r="1805" spans="3:5">
      <c r="C1805" s="80"/>
      <c r="D1805" s="81"/>
      <c r="E1805" s="81"/>
    </row>
    <row r="1806" spans="3:5">
      <c r="C1806" s="80"/>
      <c r="D1806" s="81"/>
      <c r="E1806" s="81"/>
    </row>
    <row r="1807" spans="3:5">
      <c r="C1807" s="80"/>
      <c r="D1807" s="81"/>
      <c r="E1807" s="81"/>
    </row>
    <row r="1808" spans="3:5">
      <c r="C1808" s="80"/>
      <c r="D1808" s="81"/>
      <c r="E1808" s="81"/>
    </row>
    <row r="1809" spans="3:5">
      <c r="C1809" s="80"/>
      <c r="D1809" s="81"/>
      <c r="E1809" s="81"/>
    </row>
    <row r="1810" spans="3:5">
      <c r="C1810" s="80"/>
      <c r="D1810" s="81"/>
      <c r="E1810" s="81"/>
    </row>
    <row r="1811" spans="3:5">
      <c r="C1811" s="80"/>
      <c r="D1811" s="81"/>
      <c r="E1811" s="81"/>
    </row>
    <row r="1812" spans="3:5">
      <c r="C1812" s="80"/>
      <c r="D1812" s="81"/>
      <c r="E1812" s="81"/>
    </row>
    <row r="1813" spans="3:5">
      <c r="C1813" s="80"/>
      <c r="D1813" s="81"/>
      <c r="E1813" s="81"/>
    </row>
    <row r="1814" spans="3:5">
      <c r="C1814" s="80"/>
      <c r="D1814" s="81"/>
      <c r="E1814" s="81"/>
    </row>
    <row r="1815" spans="3:5">
      <c r="C1815" s="80"/>
      <c r="D1815" s="81"/>
      <c r="E1815" s="81"/>
    </row>
    <row r="1816" spans="3:5">
      <c r="C1816" s="80"/>
      <c r="D1816" s="81"/>
      <c r="E1816" s="81"/>
    </row>
    <row r="1817" spans="3:5">
      <c r="C1817" s="80"/>
      <c r="D1817" s="81"/>
      <c r="E1817" s="81"/>
    </row>
    <row r="1818" spans="3:5">
      <c r="C1818" s="80"/>
      <c r="D1818" s="81"/>
      <c r="E1818" s="81"/>
    </row>
    <row r="1819" spans="3:5">
      <c r="C1819" s="80"/>
      <c r="D1819" s="81"/>
      <c r="E1819" s="81"/>
    </row>
    <row r="1820" spans="3:5">
      <c r="C1820" s="80"/>
      <c r="D1820" s="81"/>
      <c r="E1820" s="81"/>
    </row>
    <row r="1821" spans="3:5">
      <c r="C1821" s="80"/>
      <c r="D1821" s="81"/>
      <c r="E1821" s="81"/>
    </row>
    <row r="1822" spans="3:5">
      <c r="C1822" s="80"/>
      <c r="D1822" s="81"/>
      <c r="E1822" s="81"/>
    </row>
    <row r="1823" spans="3:5">
      <c r="C1823" s="80"/>
      <c r="D1823" s="81"/>
      <c r="E1823" s="81"/>
    </row>
    <row r="1824" spans="3:5">
      <c r="C1824" s="80"/>
      <c r="D1824" s="81"/>
      <c r="E1824" s="81"/>
    </row>
    <row r="1825" spans="3:5">
      <c r="C1825" s="80"/>
      <c r="D1825" s="81"/>
      <c r="E1825" s="81"/>
    </row>
    <row r="1826" spans="3:5">
      <c r="C1826" s="80"/>
      <c r="D1826" s="81"/>
      <c r="E1826" s="81"/>
    </row>
    <row r="1827" spans="3:5">
      <c r="C1827" s="80"/>
      <c r="D1827" s="81"/>
      <c r="E1827" s="81"/>
    </row>
    <row r="1828" spans="3:5">
      <c r="C1828" s="80"/>
      <c r="D1828" s="81"/>
      <c r="E1828" s="81"/>
    </row>
    <row r="1829" spans="3:5">
      <c r="C1829" s="80"/>
      <c r="D1829" s="81"/>
      <c r="E1829" s="81"/>
    </row>
    <row r="1830" spans="3:5">
      <c r="C1830" s="80"/>
      <c r="D1830" s="81"/>
      <c r="E1830" s="81"/>
    </row>
    <row r="1831" spans="3:5">
      <c r="C1831" s="80"/>
      <c r="D1831" s="81"/>
      <c r="E1831" s="81"/>
    </row>
    <row r="1832" spans="3:5">
      <c r="C1832" s="80"/>
      <c r="D1832" s="81"/>
      <c r="E1832" s="81"/>
    </row>
    <row r="1833" spans="3:5">
      <c r="C1833" s="80"/>
      <c r="D1833" s="81"/>
      <c r="E1833" s="81"/>
    </row>
    <row r="1834" spans="3:5">
      <c r="C1834" s="80"/>
      <c r="D1834" s="81"/>
      <c r="E1834" s="81"/>
    </row>
    <row r="1835" spans="3:5">
      <c r="C1835" s="80"/>
      <c r="D1835" s="81"/>
      <c r="E1835" s="81"/>
    </row>
    <row r="1836" spans="3:5">
      <c r="C1836" s="80"/>
      <c r="D1836" s="81"/>
      <c r="E1836" s="81"/>
    </row>
    <row r="1837" spans="3:5">
      <c r="C1837" s="80"/>
      <c r="D1837" s="81"/>
      <c r="E1837" s="81"/>
    </row>
    <row r="1838" spans="3:5">
      <c r="C1838" s="80"/>
      <c r="D1838" s="81"/>
      <c r="E1838" s="81"/>
    </row>
    <row r="1839" spans="3:5">
      <c r="C1839" s="80"/>
      <c r="D1839" s="81"/>
      <c r="E1839" s="81"/>
    </row>
    <row r="1840" spans="3:5">
      <c r="C1840" s="80"/>
      <c r="D1840" s="81"/>
      <c r="E1840" s="81"/>
    </row>
    <row r="1841" spans="3:5">
      <c r="C1841" s="80"/>
      <c r="D1841" s="81"/>
      <c r="E1841" s="81"/>
    </row>
    <row r="1842" spans="3:5">
      <c r="C1842" s="80"/>
      <c r="D1842" s="81"/>
      <c r="E1842" s="81"/>
    </row>
    <row r="1843" spans="3:5">
      <c r="C1843" s="80"/>
      <c r="D1843" s="81"/>
      <c r="E1843" s="81"/>
    </row>
    <row r="1844" spans="3:5">
      <c r="C1844" s="80"/>
      <c r="D1844" s="81"/>
      <c r="E1844" s="81"/>
    </row>
    <row r="1845" spans="3:5">
      <c r="C1845" s="80"/>
      <c r="D1845" s="81"/>
      <c r="E1845" s="81"/>
    </row>
    <row r="1846" spans="3:5">
      <c r="C1846" s="80"/>
      <c r="D1846" s="81"/>
      <c r="E1846" s="81"/>
    </row>
    <row r="1847" spans="3:5">
      <c r="C1847" s="80"/>
      <c r="D1847" s="81"/>
      <c r="E1847" s="81"/>
    </row>
    <row r="1848" spans="3:5">
      <c r="C1848" s="80"/>
      <c r="D1848" s="81"/>
      <c r="E1848" s="81"/>
    </row>
    <row r="1849" spans="3:5">
      <c r="C1849" s="80"/>
      <c r="D1849" s="81"/>
      <c r="E1849" s="81"/>
    </row>
    <row r="1850" spans="3:5">
      <c r="C1850" s="80"/>
      <c r="D1850" s="81"/>
      <c r="E1850" s="81"/>
    </row>
    <row r="1851" spans="3:5">
      <c r="C1851" s="80"/>
      <c r="D1851" s="81"/>
      <c r="E1851" s="81"/>
    </row>
    <row r="1852" spans="3:5">
      <c r="C1852" s="80"/>
      <c r="D1852" s="81"/>
      <c r="E1852" s="81"/>
    </row>
    <row r="1853" spans="3:5">
      <c r="C1853" s="80"/>
      <c r="D1853" s="81"/>
      <c r="E1853" s="81"/>
    </row>
    <row r="1854" spans="3:5">
      <c r="C1854" s="80"/>
      <c r="D1854" s="81"/>
      <c r="E1854" s="81"/>
    </row>
    <row r="1855" spans="3:5">
      <c r="C1855" s="80"/>
      <c r="D1855" s="81"/>
      <c r="E1855" s="81"/>
    </row>
    <row r="1856" spans="3:5">
      <c r="C1856" s="80"/>
      <c r="D1856" s="81"/>
      <c r="E1856" s="81"/>
    </row>
    <row r="1857" spans="3:5">
      <c r="C1857" s="80"/>
      <c r="D1857" s="81"/>
      <c r="E1857" s="81"/>
    </row>
    <row r="1858" spans="3:5">
      <c r="C1858" s="80"/>
      <c r="D1858" s="81"/>
      <c r="E1858" s="81"/>
    </row>
    <row r="1859" spans="3:5">
      <c r="C1859" s="80"/>
      <c r="D1859" s="81"/>
      <c r="E1859" s="81"/>
    </row>
    <row r="1860" spans="3:5">
      <c r="C1860" s="80"/>
      <c r="D1860" s="81"/>
      <c r="E1860" s="81"/>
    </row>
    <row r="1861" spans="3:5">
      <c r="C1861" s="80"/>
      <c r="D1861" s="81"/>
      <c r="E1861" s="81"/>
    </row>
    <row r="1862" spans="3:5">
      <c r="C1862" s="80"/>
      <c r="D1862" s="81"/>
      <c r="E1862" s="81"/>
    </row>
    <row r="1863" spans="3:5">
      <c r="C1863" s="80"/>
      <c r="D1863" s="81"/>
      <c r="E1863" s="81"/>
    </row>
    <row r="1864" spans="3:5">
      <c r="C1864" s="80"/>
      <c r="D1864" s="81"/>
      <c r="E1864" s="81"/>
    </row>
    <row r="1865" spans="3:5">
      <c r="C1865" s="80"/>
      <c r="D1865" s="81"/>
      <c r="E1865" s="81"/>
    </row>
    <row r="1866" spans="3:5">
      <c r="C1866" s="80"/>
      <c r="D1866" s="81"/>
      <c r="E1866" s="81"/>
    </row>
    <row r="1867" spans="3:5">
      <c r="C1867" s="80"/>
      <c r="D1867" s="81"/>
      <c r="E1867" s="81"/>
    </row>
    <row r="1868" spans="3:5">
      <c r="C1868" s="80"/>
      <c r="D1868" s="81"/>
      <c r="E1868" s="81"/>
    </row>
    <row r="1869" spans="3:5">
      <c r="C1869" s="80"/>
      <c r="D1869" s="81"/>
      <c r="E1869" s="81"/>
    </row>
    <row r="1870" spans="3:5">
      <c r="C1870" s="80"/>
      <c r="D1870" s="81"/>
      <c r="E1870" s="81"/>
    </row>
    <row r="1871" spans="3:5">
      <c r="C1871" s="80"/>
      <c r="D1871" s="81"/>
      <c r="E1871" s="81"/>
    </row>
    <row r="1872" spans="3:5">
      <c r="C1872" s="80"/>
      <c r="D1872" s="81"/>
      <c r="E1872" s="81"/>
    </row>
    <row r="1873" spans="3:5">
      <c r="C1873" s="80"/>
      <c r="D1873" s="81"/>
      <c r="E1873" s="81"/>
    </row>
    <row r="1874" spans="3:5">
      <c r="C1874" s="80"/>
      <c r="D1874" s="81"/>
      <c r="E1874" s="81"/>
    </row>
    <row r="1875" spans="3:5">
      <c r="C1875" s="80"/>
      <c r="D1875" s="81"/>
      <c r="E1875" s="81"/>
    </row>
    <row r="1876" spans="3:5">
      <c r="C1876" s="80"/>
      <c r="D1876" s="81"/>
      <c r="E1876" s="81"/>
    </row>
    <row r="1877" spans="3:5">
      <c r="C1877" s="80"/>
      <c r="D1877" s="81"/>
      <c r="E1877" s="81"/>
    </row>
    <row r="1878" spans="3:5">
      <c r="C1878" s="80"/>
      <c r="D1878" s="81"/>
      <c r="E1878" s="81"/>
    </row>
    <row r="1879" spans="3:5">
      <c r="C1879" s="80"/>
      <c r="D1879" s="81"/>
      <c r="E1879" s="81"/>
    </row>
    <row r="1880" spans="3:5">
      <c r="C1880" s="80"/>
      <c r="D1880" s="81"/>
      <c r="E1880" s="81"/>
    </row>
    <row r="1881" spans="3:5">
      <c r="C1881" s="80"/>
      <c r="D1881" s="81"/>
      <c r="E1881" s="81"/>
    </row>
    <row r="1882" spans="3:5">
      <c r="C1882" s="80"/>
      <c r="D1882" s="81"/>
      <c r="E1882" s="81"/>
    </row>
    <row r="1883" spans="3:5">
      <c r="C1883" s="80"/>
      <c r="D1883" s="81"/>
      <c r="E1883" s="81"/>
    </row>
    <row r="1884" spans="3:5">
      <c r="C1884" s="80"/>
      <c r="D1884" s="81"/>
      <c r="E1884" s="81"/>
    </row>
    <row r="1885" spans="3:5">
      <c r="C1885" s="80"/>
      <c r="D1885" s="81"/>
      <c r="E1885" s="81"/>
    </row>
    <row r="1886" spans="3:5">
      <c r="C1886" s="80"/>
      <c r="D1886" s="81"/>
      <c r="E1886" s="81"/>
    </row>
    <row r="1887" spans="3:5">
      <c r="C1887" s="80"/>
      <c r="D1887" s="81"/>
      <c r="E1887" s="81"/>
    </row>
    <row r="1888" spans="3:5">
      <c r="C1888" s="80"/>
      <c r="D1888" s="81"/>
      <c r="E1888" s="81"/>
    </row>
    <row r="1889" spans="3:5">
      <c r="C1889" s="80"/>
      <c r="D1889" s="81"/>
      <c r="E1889" s="81"/>
    </row>
    <row r="1890" spans="3:5">
      <c r="C1890" s="80"/>
      <c r="D1890" s="81"/>
      <c r="E1890" s="81"/>
    </row>
    <row r="1891" spans="3:5">
      <c r="C1891" s="80"/>
      <c r="D1891" s="81"/>
      <c r="E1891" s="81"/>
    </row>
    <row r="1892" spans="3:5">
      <c r="C1892" s="80"/>
      <c r="D1892" s="81"/>
      <c r="E1892" s="81"/>
    </row>
    <row r="1893" spans="3:5">
      <c r="C1893" s="80"/>
      <c r="D1893" s="81"/>
      <c r="E1893" s="81"/>
    </row>
    <row r="1894" spans="3:5">
      <c r="C1894" s="80"/>
      <c r="D1894" s="81"/>
      <c r="E1894" s="81"/>
    </row>
    <row r="1895" spans="3:5">
      <c r="C1895" s="80"/>
      <c r="D1895" s="81"/>
      <c r="E1895" s="81"/>
    </row>
    <row r="1896" spans="3:5">
      <c r="C1896" s="80"/>
      <c r="D1896" s="81"/>
      <c r="E1896" s="81"/>
    </row>
    <row r="1897" spans="3:5">
      <c r="C1897" s="80"/>
      <c r="D1897" s="81"/>
      <c r="E1897" s="81"/>
    </row>
    <row r="1898" spans="3:5">
      <c r="C1898" s="80"/>
      <c r="D1898" s="81"/>
      <c r="E1898" s="81"/>
    </row>
    <row r="1899" spans="3:5">
      <c r="C1899" s="80"/>
      <c r="D1899" s="81"/>
      <c r="E1899" s="81"/>
    </row>
    <row r="1900" spans="3:5">
      <c r="C1900" s="80"/>
      <c r="D1900" s="81"/>
      <c r="E1900" s="81"/>
    </row>
    <row r="1901" spans="3:5">
      <c r="C1901" s="80"/>
      <c r="D1901" s="81"/>
      <c r="E1901" s="81"/>
    </row>
    <row r="1902" spans="3:5">
      <c r="C1902" s="80"/>
      <c r="D1902" s="81"/>
      <c r="E1902" s="81"/>
    </row>
    <row r="1903" spans="3:5">
      <c r="C1903" s="80"/>
      <c r="D1903" s="81"/>
      <c r="E1903" s="81"/>
    </row>
    <row r="1904" spans="3:5">
      <c r="C1904" s="80"/>
      <c r="D1904" s="81"/>
      <c r="E1904" s="81"/>
    </row>
    <row r="1905" spans="3:5">
      <c r="C1905" s="80"/>
      <c r="D1905" s="81"/>
      <c r="E1905" s="81"/>
    </row>
    <row r="1906" spans="3:5">
      <c r="C1906" s="80"/>
      <c r="D1906" s="81"/>
      <c r="E1906" s="81"/>
    </row>
    <row r="1907" spans="3:5">
      <c r="C1907" s="80"/>
      <c r="D1907" s="81"/>
      <c r="E1907" s="81"/>
    </row>
    <row r="1908" spans="3:5">
      <c r="C1908" s="80"/>
      <c r="D1908" s="81"/>
      <c r="E1908" s="81"/>
    </row>
    <row r="1909" spans="3:5">
      <c r="C1909" s="80"/>
      <c r="D1909" s="81"/>
      <c r="E1909" s="81"/>
    </row>
    <row r="1910" spans="3:5">
      <c r="C1910" s="80"/>
      <c r="D1910" s="81"/>
      <c r="E1910" s="81"/>
    </row>
    <row r="1911" spans="3:5">
      <c r="C1911" s="80"/>
      <c r="D1911" s="81"/>
      <c r="E1911" s="81"/>
    </row>
    <row r="1912" spans="3:5">
      <c r="C1912" s="80"/>
      <c r="D1912" s="81"/>
      <c r="E1912" s="81"/>
    </row>
    <row r="1913" spans="3:5">
      <c r="C1913" s="80"/>
      <c r="D1913" s="81"/>
      <c r="E1913" s="81"/>
    </row>
    <row r="1914" spans="3:5">
      <c r="C1914" s="80"/>
      <c r="D1914" s="81"/>
      <c r="E1914" s="81"/>
    </row>
    <row r="1915" spans="3:5">
      <c r="C1915" s="80"/>
      <c r="D1915" s="81"/>
      <c r="E1915" s="81"/>
    </row>
    <row r="1916" spans="3:5">
      <c r="C1916" s="80"/>
      <c r="D1916" s="81"/>
      <c r="E1916" s="81"/>
    </row>
    <row r="1917" spans="3:5">
      <c r="C1917" s="80"/>
      <c r="D1917" s="81"/>
      <c r="E1917" s="81"/>
    </row>
    <row r="1918" spans="3:5">
      <c r="C1918" s="80"/>
      <c r="D1918" s="81"/>
      <c r="E1918" s="81"/>
    </row>
    <row r="1919" spans="3:5">
      <c r="C1919" s="80"/>
      <c r="D1919" s="81"/>
      <c r="E1919" s="81"/>
    </row>
    <row r="1920" spans="3:5">
      <c r="C1920" s="80"/>
      <c r="D1920" s="81"/>
      <c r="E1920" s="81"/>
    </row>
    <row r="1921" spans="3:5">
      <c r="C1921" s="80"/>
      <c r="D1921" s="81"/>
      <c r="E1921" s="81"/>
    </row>
    <row r="1922" spans="3:5">
      <c r="C1922" s="80"/>
      <c r="D1922" s="81"/>
      <c r="E1922" s="81"/>
    </row>
    <row r="1923" spans="3:5">
      <c r="C1923" s="80"/>
      <c r="D1923" s="81"/>
      <c r="E1923" s="81"/>
    </row>
    <row r="1924" spans="3:5">
      <c r="C1924" s="80"/>
      <c r="D1924" s="81"/>
      <c r="E1924" s="81"/>
    </row>
    <row r="1925" spans="3:5">
      <c r="C1925" s="80"/>
      <c r="D1925" s="81"/>
      <c r="E1925" s="81"/>
    </row>
    <row r="1926" spans="3:5">
      <c r="C1926" s="80"/>
      <c r="D1926" s="81"/>
      <c r="E1926" s="81"/>
    </row>
    <row r="1927" spans="3:5">
      <c r="C1927" s="80"/>
      <c r="D1927" s="81"/>
      <c r="E1927" s="81"/>
    </row>
    <row r="1928" spans="3:5">
      <c r="C1928" s="80"/>
      <c r="D1928" s="81"/>
      <c r="E1928" s="81"/>
    </row>
    <row r="1929" spans="3:5">
      <c r="C1929" s="80"/>
      <c r="D1929" s="81"/>
      <c r="E1929" s="81"/>
    </row>
    <row r="1930" spans="3:5">
      <c r="C1930" s="80"/>
      <c r="D1930" s="81"/>
      <c r="E1930" s="81"/>
    </row>
    <row r="1931" spans="3:5">
      <c r="C1931" s="80"/>
      <c r="D1931" s="81"/>
      <c r="E1931" s="81"/>
    </row>
    <row r="1932" spans="3:5">
      <c r="C1932" s="80"/>
      <c r="D1932" s="81"/>
      <c r="E1932" s="81"/>
    </row>
    <row r="1933" spans="3:5">
      <c r="C1933" s="80"/>
      <c r="D1933" s="81"/>
      <c r="E1933" s="81"/>
    </row>
    <row r="1934" spans="3:5">
      <c r="C1934" s="80"/>
      <c r="D1934" s="81"/>
      <c r="E1934" s="81"/>
    </row>
    <row r="1935" spans="3:5">
      <c r="C1935" s="80"/>
      <c r="D1935" s="81"/>
      <c r="E1935" s="81"/>
    </row>
    <row r="1936" spans="3:5">
      <c r="C1936" s="80"/>
      <c r="D1936" s="81"/>
      <c r="E1936" s="81"/>
    </row>
    <row r="1937" spans="3:5">
      <c r="C1937" s="80"/>
      <c r="D1937" s="81"/>
      <c r="E1937" s="81"/>
    </row>
    <row r="1938" spans="3:5">
      <c r="C1938" s="80"/>
      <c r="D1938" s="81"/>
      <c r="E1938" s="81"/>
    </row>
    <row r="1939" spans="3:5">
      <c r="C1939" s="80"/>
      <c r="D1939" s="81"/>
      <c r="E1939" s="81"/>
    </row>
    <row r="1940" spans="3:5">
      <c r="C1940" s="80"/>
      <c r="D1940" s="81"/>
      <c r="E1940" s="81"/>
    </row>
    <row r="1941" spans="3:5">
      <c r="C1941" s="80"/>
      <c r="D1941" s="81"/>
      <c r="E1941" s="81"/>
    </row>
    <row r="1942" spans="3:5">
      <c r="C1942" s="80"/>
      <c r="D1942" s="81"/>
      <c r="E1942" s="81"/>
    </row>
    <row r="1943" spans="3:5">
      <c r="C1943" s="80"/>
      <c r="D1943" s="81"/>
      <c r="E1943" s="81"/>
    </row>
    <row r="1944" spans="3:5">
      <c r="C1944" s="80"/>
      <c r="D1944" s="81"/>
      <c r="E1944" s="81"/>
    </row>
    <row r="1945" spans="3:5">
      <c r="C1945" s="80"/>
      <c r="D1945" s="81"/>
      <c r="E1945" s="81"/>
    </row>
    <row r="1946" spans="3:5">
      <c r="C1946" s="80"/>
      <c r="D1946" s="81"/>
      <c r="E1946" s="81"/>
    </row>
    <row r="1947" spans="3:5">
      <c r="C1947" s="80"/>
      <c r="D1947" s="81"/>
      <c r="E1947" s="81"/>
    </row>
    <row r="1948" spans="3:5">
      <c r="C1948" s="80"/>
      <c r="D1948" s="81"/>
      <c r="E1948" s="81"/>
    </row>
    <row r="1949" spans="3:5">
      <c r="C1949" s="80"/>
      <c r="D1949" s="81"/>
      <c r="E1949" s="81"/>
    </row>
    <row r="1950" spans="3:5">
      <c r="C1950" s="80"/>
      <c r="D1950" s="81"/>
      <c r="E1950" s="81"/>
    </row>
    <row r="1951" spans="3:5">
      <c r="C1951" s="80"/>
      <c r="D1951" s="81"/>
      <c r="E1951" s="81"/>
    </row>
    <row r="1952" spans="3:5">
      <c r="C1952" s="80"/>
      <c r="D1952" s="81"/>
      <c r="E1952" s="81"/>
    </row>
    <row r="1953" spans="3:5">
      <c r="C1953" s="80"/>
      <c r="D1953" s="81"/>
      <c r="E1953" s="81"/>
    </row>
    <row r="1954" spans="3:5">
      <c r="C1954" s="80"/>
      <c r="D1954" s="81"/>
      <c r="E1954" s="81"/>
    </row>
    <row r="1955" spans="3:5">
      <c r="C1955" s="80"/>
      <c r="D1955" s="81"/>
      <c r="E1955" s="81"/>
    </row>
    <row r="1956" spans="3:5">
      <c r="C1956" s="80"/>
      <c r="D1956" s="81"/>
      <c r="E1956" s="81"/>
    </row>
    <row r="1957" spans="3:5">
      <c r="C1957" s="80"/>
      <c r="D1957" s="81"/>
      <c r="E1957" s="81"/>
    </row>
    <row r="1958" spans="3:5">
      <c r="C1958" s="80"/>
      <c r="D1958" s="81"/>
      <c r="E1958" s="81"/>
    </row>
    <row r="1959" spans="3:5">
      <c r="C1959" s="80"/>
      <c r="D1959" s="81"/>
      <c r="E1959" s="81"/>
    </row>
    <row r="1960" spans="3:5">
      <c r="C1960" s="80"/>
      <c r="D1960" s="81"/>
      <c r="E1960" s="81"/>
    </row>
    <row r="1961" spans="3:5">
      <c r="C1961" s="80"/>
      <c r="D1961" s="81"/>
      <c r="E1961" s="81"/>
    </row>
    <row r="1962" spans="3:5">
      <c r="C1962" s="80"/>
      <c r="D1962" s="81"/>
      <c r="E1962" s="81"/>
    </row>
    <row r="1963" spans="3:5">
      <c r="C1963" s="80"/>
      <c r="D1963" s="81"/>
      <c r="E1963" s="81"/>
    </row>
    <row r="1964" spans="3:5">
      <c r="C1964" s="80"/>
      <c r="D1964" s="81"/>
      <c r="E1964" s="81"/>
    </row>
    <row r="1965" spans="3:5">
      <c r="C1965" s="80"/>
      <c r="D1965" s="81"/>
      <c r="E1965" s="81"/>
    </row>
    <row r="1966" spans="3:5">
      <c r="C1966" s="80"/>
      <c r="D1966" s="81"/>
      <c r="E1966" s="81"/>
    </row>
    <row r="1967" spans="3:5">
      <c r="C1967" s="80"/>
      <c r="D1967" s="81"/>
      <c r="E1967" s="81"/>
    </row>
    <row r="1968" spans="3:5">
      <c r="C1968" s="80"/>
      <c r="D1968" s="81"/>
      <c r="E1968" s="81"/>
    </row>
    <row r="1969" spans="3:5">
      <c r="C1969" s="80"/>
      <c r="D1969" s="81"/>
      <c r="E1969" s="81"/>
    </row>
    <row r="1970" spans="3:5">
      <c r="C1970" s="80"/>
      <c r="D1970" s="81"/>
      <c r="E1970" s="81"/>
    </row>
    <row r="1971" spans="3:5">
      <c r="C1971" s="80"/>
      <c r="D1971" s="81"/>
      <c r="E1971" s="81"/>
    </row>
    <row r="1972" spans="3:5">
      <c r="C1972" s="80"/>
      <c r="D1972" s="81"/>
      <c r="E1972" s="81"/>
    </row>
    <row r="1973" spans="3:5">
      <c r="C1973" s="80"/>
      <c r="D1973" s="81"/>
      <c r="E1973" s="81"/>
    </row>
    <row r="1974" spans="3:5">
      <c r="C1974" s="80"/>
      <c r="D1974" s="81"/>
      <c r="E1974" s="81"/>
    </row>
    <row r="1975" spans="3:5">
      <c r="C1975" s="80"/>
      <c r="D1975" s="81"/>
      <c r="E1975" s="81"/>
    </row>
    <row r="1976" spans="3:5">
      <c r="C1976" s="80"/>
      <c r="D1976" s="81"/>
      <c r="E1976" s="81"/>
    </row>
    <row r="1977" spans="3:5">
      <c r="C1977" s="80"/>
      <c r="D1977" s="81"/>
      <c r="E1977" s="81"/>
    </row>
    <row r="1978" spans="3:5">
      <c r="C1978" s="80"/>
      <c r="D1978" s="81"/>
      <c r="E1978" s="81"/>
    </row>
    <row r="1979" spans="3:5">
      <c r="C1979" s="80"/>
      <c r="D1979" s="81"/>
      <c r="E1979" s="81"/>
    </row>
    <row r="1980" spans="3:5">
      <c r="C1980" s="80"/>
      <c r="D1980" s="81"/>
      <c r="E1980" s="81"/>
    </row>
    <row r="1981" spans="3:5">
      <c r="C1981" s="80"/>
      <c r="D1981" s="81"/>
      <c r="E1981" s="81"/>
    </row>
    <row r="1982" spans="3:5">
      <c r="C1982" s="80"/>
      <c r="D1982" s="81"/>
      <c r="E1982" s="81"/>
    </row>
    <row r="1983" spans="3:5">
      <c r="C1983" s="80"/>
      <c r="D1983" s="81"/>
      <c r="E1983" s="81"/>
    </row>
    <row r="1984" spans="3:5">
      <c r="C1984" s="80"/>
      <c r="D1984" s="81"/>
      <c r="E1984" s="81"/>
    </row>
    <row r="1985" spans="3:5">
      <c r="C1985" s="80"/>
      <c r="D1985" s="81"/>
      <c r="E1985" s="81"/>
    </row>
    <row r="1986" spans="3:5">
      <c r="C1986" s="80"/>
      <c r="D1986" s="81"/>
      <c r="E1986" s="81"/>
    </row>
    <row r="1987" spans="3:5">
      <c r="C1987" s="80"/>
      <c r="D1987" s="81"/>
      <c r="E1987" s="81"/>
    </row>
    <row r="1988" spans="3:5">
      <c r="C1988" s="80"/>
      <c r="D1988" s="81"/>
      <c r="E1988" s="81"/>
    </row>
    <row r="1989" spans="3:5">
      <c r="C1989" s="80"/>
      <c r="D1989" s="81"/>
      <c r="E1989" s="81"/>
    </row>
    <row r="1990" spans="3:5">
      <c r="C1990" s="80"/>
      <c r="D1990" s="81"/>
      <c r="E1990" s="81"/>
    </row>
    <row r="1991" spans="3:5">
      <c r="C1991" s="80"/>
      <c r="D1991" s="81"/>
      <c r="E1991" s="81"/>
    </row>
    <row r="1992" spans="3:5">
      <c r="C1992" s="80"/>
      <c r="D1992" s="81"/>
      <c r="E1992" s="81"/>
    </row>
    <row r="1993" spans="3:5">
      <c r="C1993" s="80"/>
      <c r="D1993" s="81"/>
      <c r="E1993" s="81"/>
    </row>
    <row r="1994" spans="3:5">
      <c r="C1994" s="80"/>
      <c r="D1994" s="81"/>
      <c r="E1994" s="81"/>
    </row>
    <row r="1995" spans="3:5">
      <c r="C1995" s="80"/>
      <c r="D1995" s="81"/>
      <c r="E1995" s="81"/>
    </row>
    <row r="1996" spans="3:5">
      <c r="C1996" s="80"/>
      <c r="D1996" s="81"/>
      <c r="E1996" s="81"/>
    </row>
    <row r="1997" spans="3:5">
      <c r="C1997" s="80"/>
      <c r="D1997" s="81"/>
      <c r="E1997" s="81"/>
    </row>
    <row r="1998" spans="3:5">
      <c r="C1998" s="80"/>
      <c r="D1998" s="81"/>
      <c r="E1998" s="81"/>
    </row>
    <row r="1999" spans="3:5">
      <c r="C1999" s="80"/>
      <c r="D1999" s="81"/>
      <c r="E1999" s="81"/>
    </row>
    <row r="2000" spans="3:5">
      <c r="C2000" s="80"/>
      <c r="D2000" s="81"/>
      <c r="E2000" s="81"/>
    </row>
    <row r="2001" spans="3:5">
      <c r="C2001" s="80"/>
      <c r="D2001" s="81"/>
      <c r="E2001" s="81"/>
    </row>
    <row r="2002" spans="3:5">
      <c r="C2002" s="80"/>
      <c r="D2002" s="81"/>
      <c r="E2002" s="81"/>
    </row>
    <row r="2003" spans="3:5">
      <c r="C2003" s="80"/>
      <c r="D2003" s="81"/>
      <c r="E2003" s="81"/>
    </row>
    <row r="2004" spans="3:5">
      <c r="C2004" s="80"/>
      <c r="D2004" s="81"/>
      <c r="E2004" s="81"/>
    </row>
    <row r="2005" spans="3:5">
      <c r="C2005" s="80"/>
      <c r="D2005" s="81"/>
      <c r="E2005" s="81"/>
    </row>
    <row r="2006" spans="3:5">
      <c r="C2006" s="80"/>
      <c r="D2006" s="81"/>
      <c r="E2006" s="81"/>
    </row>
    <row r="2007" spans="3:5">
      <c r="C2007" s="80"/>
      <c r="D2007" s="81"/>
      <c r="E2007" s="81"/>
    </row>
    <row r="2008" spans="3:5">
      <c r="C2008" s="80"/>
      <c r="D2008" s="81"/>
      <c r="E2008" s="81"/>
    </row>
    <row r="2009" spans="3:5">
      <c r="C2009" s="80"/>
      <c r="D2009" s="81"/>
      <c r="E2009" s="81"/>
    </row>
    <row r="2010" spans="3:5">
      <c r="C2010" s="80"/>
      <c r="D2010" s="81"/>
      <c r="E2010" s="81"/>
    </row>
    <row r="2011" spans="3:5">
      <c r="C2011" s="80"/>
      <c r="D2011" s="81"/>
      <c r="E2011" s="81"/>
    </row>
    <row r="2012" spans="3:5">
      <c r="C2012" s="80"/>
      <c r="D2012" s="81"/>
      <c r="E2012" s="81"/>
    </row>
    <row r="2013" spans="3:5">
      <c r="C2013" s="80"/>
      <c r="D2013" s="81"/>
      <c r="E2013" s="81"/>
    </row>
    <row r="2014" spans="3:5">
      <c r="C2014" s="80"/>
      <c r="D2014" s="81"/>
      <c r="E2014" s="81"/>
    </row>
    <row r="2015" spans="3:5">
      <c r="C2015" s="80"/>
      <c r="D2015" s="81"/>
      <c r="E2015" s="81"/>
    </row>
    <row r="2016" spans="3:5">
      <c r="C2016" s="80"/>
      <c r="D2016" s="81"/>
      <c r="E2016" s="81"/>
    </row>
    <row r="2017" spans="3:5">
      <c r="C2017" s="80"/>
      <c r="D2017" s="81"/>
      <c r="E2017" s="81"/>
    </row>
    <row r="2018" spans="3:5">
      <c r="C2018" s="80"/>
      <c r="D2018" s="81"/>
      <c r="E2018" s="81"/>
    </row>
    <row r="2019" spans="3:5">
      <c r="C2019" s="80"/>
      <c r="D2019" s="81"/>
      <c r="E2019" s="81"/>
    </row>
    <row r="2020" spans="3:5">
      <c r="C2020" s="80"/>
      <c r="D2020" s="81"/>
      <c r="E2020" s="81"/>
    </row>
    <row r="2021" spans="3:5">
      <c r="C2021" s="80"/>
      <c r="D2021" s="81"/>
      <c r="E2021" s="81"/>
    </row>
    <row r="2022" spans="3:5">
      <c r="C2022" s="80"/>
      <c r="D2022" s="81"/>
      <c r="E2022" s="81"/>
    </row>
    <row r="2023" spans="3:5">
      <c r="C2023" s="80"/>
      <c r="D2023" s="81"/>
      <c r="E2023" s="81"/>
    </row>
    <row r="2024" spans="3:5">
      <c r="C2024" s="80"/>
      <c r="D2024" s="81"/>
      <c r="E2024" s="81"/>
    </row>
    <row r="2025" spans="3:5">
      <c r="C2025" s="80"/>
      <c r="D2025" s="81"/>
      <c r="E2025" s="81"/>
    </row>
    <row r="2026" spans="3:5">
      <c r="C2026" s="80"/>
      <c r="D2026" s="81"/>
      <c r="E2026" s="81"/>
    </row>
    <row r="2027" spans="3:5">
      <c r="C2027" s="80"/>
      <c r="D2027" s="81"/>
      <c r="E2027" s="81"/>
    </row>
    <row r="2028" spans="3:5">
      <c r="C2028" s="80"/>
      <c r="D2028" s="81"/>
      <c r="E2028" s="81"/>
    </row>
    <row r="2029" spans="3:5">
      <c r="C2029" s="80"/>
      <c r="D2029" s="81"/>
      <c r="E2029" s="81"/>
    </row>
    <row r="2030" spans="3:5">
      <c r="C2030" s="80"/>
      <c r="D2030" s="81"/>
      <c r="E2030" s="81"/>
    </row>
    <row r="2031" spans="3:5">
      <c r="C2031" s="80"/>
      <c r="D2031" s="81"/>
      <c r="E2031" s="81"/>
    </row>
    <row r="2032" spans="3:5">
      <c r="C2032" s="80"/>
      <c r="D2032" s="81"/>
      <c r="E2032" s="81"/>
    </row>
    <row r="2033" spans="3:5">
      <c r="C2033" s="80"/>
      <c r="D2033" s="81"/>
      <c r="E2033" s="81"/>
    </row>
    <row r="2034" spans="3:5">
      <c r="C2034" s="80"/>
      <c r="D2034" s="81"/>
      <c r="E2034" s="81"/>
    </row>
    <row r="2035" spans="3:5">
      <c r="C2035" s="80"/>
      <c r="D2035" s="81"/>
      <c r="E2035" s="81"/>
    </row>
    <row r="2036" spans="3:5">
      <c r="C2036" s="80"/>
      <c r="D2036" s="81"/>
      <c r="E2036" s="81"/>
    </row>
    <row r="2037" spans="3:5">
      <c r="C2037" s="80"/>
      <c r="D2037" s="81"/>
      <c r="E2037" s="81"/>
    </row>
    <row r="2038" spans="3:5">
      <c r="C2038" s="80"/>
      <c r="D2038" s="81"/>
      <c r="E2038" s="81"/>
    </row>
    <row r="2039" spans="3:5">
      <c r="C2039" s="80"/>
      <c r="D2039" s="81"/>
      <c r="E2039" s="81"/>
    </row>
    <row r="2040" spans="3:5">
      <c r="C2040" s="80"/>
      <c r="D2040" s="81"/>
      <c r="E2040" s="81"/>
    </row>
    <row r="2041" spans="3:5">
      <c r="C2041" s="80"/>
      <c r="D2041" s="81"/>
      <c r="E2041" s="81"/>
    </row>
    <row r="2042" spans="3:5">
      <c r="C2042" s="80"/>
      <c r="D2042" s="81"/>
      <c r="E2042" s="81"/>
    </row>
    <row r="2043" spans="3:5">
      <c r="C2043" s="80"/>
      <c r="D2043" s="81"/>
      <c r="E2043" s="81"/>
    </row>
    <row r="2044" spans="3:5">
      <c r="C2044" s="80"/>
      <c r="D2044" s="81"/>
      <c r="E2044" s="81"/>
    </row>
    <row r="2045" spans="3:5">
      <c r="C2045" s="80"/>
      <c r="D2045" s="81"/>
      <c r="E2045" s="81"/>
    </row>
    <row r="2046" spans="3:5">
      <c r="C2046" s="80"/>
      <c r="D2046" s="81"/>
      <c r="E2046" s="81"/>
    </row>
    <row r="2047" spans="3:5">
      <c r="C2047" s="80"/>
      <c r="D2047" s="81"/>
      <c r="E2047" s="81"/>
    </row>
    <row r="2048" spans="3:5">
      <c r="C2048" s="80"/>
      <c r="D2048" s="81"/>
      <c r="E2048" s="81"/>
    </row>
    <row r="2049" spans="3:5">
      <c r="C2049" s="80"/>
      <c r="D2049" s="81"/>
      <c r="E2049" s="81"/>
    </row>
    <row r="2050" spans="3:5">
      <c r="C2050" s="80"/>
      <c r="D2050" s="81"/>
      <c r="E2050" s="81"/>
    </row>
    <row r="2051" spans="3:5">
      <c r="C2051" s="80"/>
      <c r="D2051" s="81"/>
      <c r="E2051" s="81"/>
    </row>
    <row r="2052" spans="3:5">
      <c r="C2052" s="80"/>
      <c r="D2052" s="81"/>
      <c r="E2052" s="81"/>
    </row>
    <row r="2053" spans="3:5">
      <c r="C2053" s="80"/>
      <c r="D2053" s="81"/>
      <c r="E2053" s="81"/>
    </row>
    <row r="2054" spans="3:5">
      <c r="C2054" s="80"/>
      <c r="D2054" s="81"/>
      <c r="E2054" s="81"/>
    </row>
    <row r="2055" spans="3:5">
      <c r="C2055" s="80"/>
      <c r="D2055" s="81"/>
      <c r="E2055" s="81"/>
    </row>
    <row r="2056" spans="3:5">
      <c r="C2056" s="80"/>
      <c r="D2056" s="81"/>
      <c r="E2056" s="81"/>
    </row>
    <row r="2057" spans="3:5">
      <c r="C2057" s="80"/>
      <c r="D2057" s="81"/>
      <c r="E2057" s="81"/>
    </row>
    <row r="2058" spans="3:5">
      <c r="C2058" s="80"/>
      <c r="D2058" s="81"/>
      <c r="E2058" s="81"/>
    </row>
    <row r="2059" spans="3:5">
      <c r="C2059" s="80"/>
      <c r="D2059" s="81"/>
      <c r="E2059" s="81"/>
    </row>
    <row r="2060" spans="3:5">
      <c r="C2060" s="80"/>
      <c r="D2060" s="81"/>
      <c r="E2060" s="81"/>
    </row>
    <row r="2061" spans="3:5">
      <c r="C2061" s="80"/>
      <c r="D2061" s="81"/>
      <c r="E2061" s="81"/>
    </row>
    <row r="2062" spans="3:5">
      <c r="C2062" s="80"/>
      <c r="D2062" s="81"/>
      <c r="E2062" s="81"/>
    </row>
    <row r="2063" spans="3:5">
      <c r="C2063" s="80"/>
      <c r="D2063" s="81"/>
      <c r="E2063" s="81"/>
    </row>
    <row r="2064" spans="3:5">
      <c r="C2064" s="80"/>
      <c r="D2064" s="81"/>
      <c r="E2064" s="81"/>
    </row>
    <row r="2065" spans="3:5">
      <c r="C2065" s="80"/>
      <c r="D2065" s="81"/>
      <c r="E2065" s="81"/>
    </row>
    <row r="2066" spans="3:5">
      <c r="C2066" s="80"/>
      <c r="D2066" s="81"/>
      <c r="E2066" s="81"/>
    </row>
    <row r="2067" spans="3:5">
      <c r="C2067" s="80"/>
      <c r="D2067" s="81"/>
      <c r="E2067" s="81"/>
    </row>
    <row r="2068" spans="3:5">
      <c r="C2068" s="80"/>
      <c r="D2068" s="81"/>
      <c r="E2068" s="81"/>
    </row>
    <row r="2069" spans="3:5">
      <c r="C2069" s="80"/>
      <c r="D2069" s="81"/>
      <c r="E2069" s="81"/>
    </row>
    <row r="2070" spans="3:5">
      <c r="C2070" s="80"/>
      <c r="D2070" s="81"/>
      <c r="E2070" s="81"/>
    </row>
    <row r="2071" spans="3:5">
      <c r="C2071" s="80"/>
      <c r="D2071" s="81"/>
      <c r="E2071" s="81"/>
    </row>
    <row r="2072" spans="3:5">
      <c r="C2072" s="80"/>
      <c r="D2072" s="81"/>
      <c r="E2072" s="81"/>
    </row>
    <row r="2073" spans="3:5">
      <c r="C2073" s="80"/>
      <c r="D2073" s="81"/>
      <c r="E2073" s="81"/>
    </row>
    <row r="2074" spans="3:5">
      <c r="C2074" s="80"/>
      <c r="D2074" s="81"/>
      <c r="E2074" s="81"/>
    </row>
    <row r="2075" spans="3:5">
      <c r="C2075" s="80"/>
      <c r="D2075" s="81"/>
      <c r="E2075" s="81"/>
    </row>
    <row r="2076" spans="3:5">
      <c r="C2076" s="80"/>
      <c r="D2076" s="81"/>
      <c r="E2076" s="81"/>
    </row>
    <row r="2077" spans="3:5">
      <c r="C2077" s="80"/>
      <c r="D2077" s="81"/>
      <c r="E2077" s="81"/>
    </row>
    <row r="2078" spans="3:5">
      <c r="C2078" s="80"/>
      <c r="D2078" s="81"/>
      <c r="E2078" s="81"/>
    </row>
    <row r="2079" spans="3:5">
      <c r="C2079" s="80"/>
      <c r="D2079" s="81"/>
      <c r="E2079" s="81"/>
    </row>
    <row r="2080" spans="3:5">
      <c r="C2080" s="80"/>
      <c r="D2080" s="81"/>
      <c r="E2080" s="81"/>
    </row>
    <row r="2081" spans="3:5">
      <c r="C2081" s="80"/>
      <c r="D2081" s="81"/>
      <c r="E2081" s="81"/>
    </row>
    <row r="2082" spans="3:5">
      <c r="C2082" s="80"/>
      <c r="D2082" s="81"/>
      <c r="E2082" s="81"/>
    </row>
    <row r="2083" spans="3:5">
      <c r="C2083" s="80"/>
      <c r="D2083" s="81"/>
      <c r="E2083" s="81"/>
    </row>
    <row r="2084" spans="3:5">
      <c r="C2084" s="80"/>
      <c r="D2084" s="81"/>
      <c r="E2084" s="81"/>
    </row>
    <row r="2085" spans="3:5">
      <c r="C2085" s="80"/>
      <c r="D2085" s="81"/>
      <c r="E2085" s="81"/>
    </row>
    <row r="2086" spans="3:5">
      <c r="C2086" s="80"/>
      <c r="D2086" s="81"/>
      <c r="E2086" s="81"/>
    </row>
    <row r="2087" spans="3:5">
      <c r="C2087" s="80"/>
      <c r="D2087" s="81"/>
      <c r="E2087" s="81"/>
    </row>
    <row r="2088" spans="3:5">
      <c r="C2088" s="80"/>
      <c r="D2088" s="81"/>
      <c r="E2088" s="81"/>
    </row>
    <row r="2089" spans="3:5">
      <c r="C2089" s="80"/>
      <c r="D2089" s="81"/>
      <c r="E2089" s="81"/>
    </row>
    <row r="2090" spans="3:5">
      <c r="C2090" s="80"/>
      <c r="D2090" s="81"/>
      <c r="E2090" s="81"/>
    </row>
    <row r="2091" spans="3:5">
      <c r="C2091" s="80"/>
      <c r="D2091" s="81"/>
      <c r="E2091" s="81"/>
    </row>
    <row r="2092" spans="3:5">
      <c r="C2092" s="80"/>
      <c r="D2092" s="81"/>
      <c r="E2092" s="81"/>
    </row>
    <row r="2093" spans="3:5">
      <c r="C2093" s="80"/>
      <c r="D2093" s="81"/>
      <c r="E2093" s="81"/>
    </row>
    <row r="2094" spans="3:5">
      <c r="C2094" s="80"/>
      <c r="D2094" s="81"/>
      <c r="E2094" s="81"/>
    </row>
    <row r="2095" spans="3:5">
      <c r="C2095" s="80"/>
      <c r="D2095" s="81"/>
      <c r="E2095" s="81"/>
    </row>
    <row r="2096" spans="3:5">
      <c r="C2096" s="80"/>
      <c r="D2096" s="81"/>
      <c r="E2096" s="81"/>
    </row>
    <row r="2097" spans="3:5">
      <c r="C2097" s="80"/>
      <c r="D2097" s="81"/>
      <c r="E2097" s="81"/>
    </row>
    <row r="2098" spans="3:5">
      <c r="C2098" s="80"/>
      <c r="D2098" s="81"/>
      <c r="E2098" s="81"/>
    </row>
    <row r="2099" spans="3:5">
      <c r="C2099" s="80"/>
      <c r="D2099" s="81"/>
      <c r="E2099" s="81"/>
    </row>
    <row r="2100" spans="3:5">
      <c r="C2100" s="80"/>
      <c r="D2100" s="81"/>
      <c r="E2100" s="81"/>
    </row>
    <row r="2101" spans="3:5">
      <c r="C2101" s="80"/>
      <c r="D2101" s="81"/>
      <c r="E2101" s="81"/>
    </row>
    <row r="2102" spans="3:5">
      <c r="C2102" s="80"/>
      <c r="D2102" s="81"/>
      <c r="E2102" s="81"/>
    </row>
    <row r="2103" spans="3:5">
      <c r="C2103" s="80"/>
      <c r="D2103" s="81"/>
      <c r="E2103" s="81"/>
    </row>
    <row r="2104" spans="3:5">
      <c r="C2104" s="80"/>
      <c r="D2104" s="81"/>
      <c r="E2104" s="81"/>
    </row>
    <row r="2105" spans="3:5">
      <c r="C2105" s="80"/>
      <c r="D2105" s="81"/>
      <c r="E2105" s="81"/>
    </row>
    <row r="2106" spans="3:5">
      <c r="C2106" s="80"/>
      <c r="D2106" s="81"/>
      <c r="E2106" s="81"/>
    </row>
    <row r="2107" spans="3:5">
      <c r="C2107" s="80"/>
      <c r="D2107" s="81"/>
      <c r="E2107" s="81"/>
    </row>
    <row r="2108" spans="3:5">
      <c r="C2108" s="80"/>
      <c r="D2108" s="81"/>
      <c r="E2108" s="81"/>
    </row>
    <row r="2109" spans="3:5">
      <c r="C2109" s="80"/>
      <c r="D2109" s="81"/>
      <c r="E2109" s="81"/>
    </row>
    <row r="2110" spans="3:5">
      <c r="C2110" s="80"/>
      <c r="D2110" s="81"/>
      <c r="E2110" s="81"/>
    </row>
    <row r="2111" spans="3:5">
      <c r="C2111" s="80"/>
      <c r="D2111" s="81"/>
      <c r="E2111" s="81"/>
    </row>
    <row r="2112" spans="3:5">
      <c r="C2112" s="80"/>
      <c r="D2112" s="81"/>
      <c r="E2112" s="81"/>
    </row>
    <row r="2113" spans="3:5">
      <c r="C2113" s="80"/>
      <c r="D2113" s="81"/>
      <c r="E2113" s="81"/>
    </row>
    <row r="2114" spans="3:5">
      <c r="C2114" s="80"/>
      <c r="D2114" s="81"/>
      <c r="E2114" s="81"/>
    </row>
    <row r="2115" spans="3:5">
      <c r="C2115" s="80"/>
      <c r="D2115" s="81"/>
      <c r="E2115" s="81"/>
    </row>
    <row r="2116" spans="3:5">
      <c r="C2116" s="80"/>
      <c r="D2116" s="81"/>
      <c r="E2116" s="81"/>
    </row>
    <row r="2117" spans="3:5">
      <c r="C2117" s="80"/>
      <c r="D2117" s="81"/>
      <c r="E2117" s="81"/>
    </row>
    <row r="2118" spans="3:5">
      <c r="C2118" s="80"/>
      <c r="D2118" s="81"/>
      <c r="E2118" s="81"/>
    </row>
    <row r="2119" spans="3:5">
      <c r="C2119" s="80"/>
      <c r="D2119" s="81"/>
      <c r="E2119" s="81"/>
    </row>
    <row r="2120" spans="3:5">
      <c r="C2120" s="80"/>
      <c r="D2120" s="81"/>
      <c r="E2120" s="81"/>
    </row>
    <row r="2121" spans="3:5">
      <c r="C2121" s="80"/>
      <c r="D2121" s="81"/>
      <c r="E2121" s="81"/>
    </row>
    <row r="2122" spans="3:5">
      <c r="C2122" s="80"/>
      <c r="D2122" s="81"/>
      <c r="E2122" s="81"/>
    </row>
    <row r="2123" spans="3:5">
      <c r="C2123" s="80"/>
      <c r="D2123" s="81"/>
      <c r="E2123" s="81"/>
    </row>
    <row r="2124" spans="3:5">
      <c r="C2124" s="80"/>
      <c r="D2124" s="81"/>
      <c r="E2124" s="81"/>
    </row>
    <row r="2125" spans="3:5">
      <c r="C2125" s="80"/>
      <c r="D2125" s="81"/>
      <c r="E2125" s="81"/>
    </row>
    <row r="2126" spans="3:5">
      <c r="C2126" s="80"/>
      <c r="D2126" s="81"/>
      <c r="E2126" s="81"/>
    </row>
    <row r="2127" spans="3:5">
      <c r="C2127" s="80"/>
      <c r="D2127" s="81"/>
      <c r="E2127" s="81"/>
    </row>
    <row r="2128" spans="3:5">
      <c r="C2128" s="80"/>
      <c r="D2128" s="81"/>
      <c r="E2128" s="81"/>
    </row>
    <row r="2129" spans="3:5">
      <c r="C2129" s="80"/>
      <c r="D2129" s="81"/>
      <c r="E2129" s="81"/>
    </row>
    <row r="2130" spans="3:5">
      <c r="C2130" s="80"/>
      <c r="D2130" s="81"/>
      <c r="E2130" s="81"/>
    </row>
    <row r="2131" spans="3:5">
      <c r="C2131" s="80"/>
      <c r="D2131" s="81"/>
      <c r="E2131" s="81"/>
    </row>
    <row r="2132" spans="3:5">
      <c r="C2132" s="80"/>
      <c r="D2132" s="81"/>
      <c r="E2132" s="81"/>
    </row>
    <row r="2133" spans="3:5">
      <c r="C2133" s="80"/>
      <c r="D2133" s="81"/>
      <c r="E2133" s="81"/>
    </row>
    <row r="2134" spans="3:5">
      <c r="C2134" s="80"/>
      <c r="D2134" s="81"/>
      <c r="E2134" s="81"/>
    </row>
    <row r="2135" spans="3:5">
      <c r="C2135" s="80"/>
      <c r="D2135" s="81"/>
      <c r="E2135" s="81"/>
    </row>
    <row r="2136" spans="3:5">
      <c r="C2136" s="80"/>
      <c r="D2136" s="81"/>
      <c r="E2136" s="81"/>
    </row>
    <row r="2137" spans="3:5">
      <c r="C2137" s="80"/>
      <c r="D2137" s="81"/>
      <c r="E2137" s="81"/>
    </row>
    <row r="2138" spans="3:5">
      <c r="C2138" s="80"/>
      <c r="D2138" s="81"/>
      <c r="E2138" s="81"/>
    </row>
    <row r="2139" spans="3:5">
      <c r="C2139" s="80"/>
      <c r="D2139" s="81"/>
      <c r="E2139" s="81"/>
    </row>
    <row r="2140" spans="3:5">
      <c r="C2140" s="80"/>
      <c r="D2140" s="81"/>
      <c r="E2140" s="81"/>
    </row>
    <row r="2141" spans="3:5">
      <c r="C2141" s="80"/>
      <c r="D2141" s="81"/>
      <c r="E2141" s="81"/>
    </row>
    <row r="2142" spans="3:5">
      <c r="C2142" s="80"/>
      <c r="D2142" s="81"/>
      <c r="E2142" s="81"/>
    </row>
    <row r="2143" spans="3:5">
      <c r="C2143" s="80"/>
      <c r="D2143" s="81"/>
      <c r="E2143" s="81"/>
    </row>
    <row r="2144" spans="3:5">
      <c r="C2144" s="80"/>
      <c r="D2144" s="81"/>
      <c r="E2144" s="81"/>
    </row>
    <row r="2145" spans="3:5">
      <c r="C2145" s="80"/>
      <c r="D2145" s="81"/>
      <c r="E2145" s="81"/>
    </row>
    <row r="2146" spans="3:5">
      <c r="C2146" s="80"/>
      <c r="D2146" s="81"/>
      <c r="E2146" s="81"/>
    </row>
    <row r="2147" spans="3:5">
      <c r="C2147" s="80"/>
      <c r="D2147" s="81"/>
      <c r="E2147" s="81"/>
    </row>
    <row r="2148" spans="3:5">
      <c r="C2148" s="80"/>
      <c r="D2148" s="81"/>
      <c r="E2148" s="81"/>
    </row>
    <row r="2149" spans="3:5">
      <c r="C2149" s="80"/>
      <c r="D2149" s="81"/>
      <c r="E2149" s="81"/>
    </row>
    <row r="2150" spans="3:5">
      <c r="C2150" s="80"/>
      <c r="D2150" s="81"/>
      <c r="E2150" s="81"/>
    </row>
    <row r="2151" spans="3:5">
      <c r="C2151" s="80"/>
      <c r="D2151" s="81"/>
      <c r="E2151" s="81"/>
    </row>
    <row r="2152" spans="3:5">
      <c r="C2152" s="80"/>
      <c r="D2152" s="81"/>
      <c r="E2152" s="81"/>
    </row>
    <row r="2153" spans="3:5">
      <c r="C2153" s="80"/>
      <c r="D2153" s="81"/>
      <c r="E2153" s="81"/>
    </row>
    <row r="2154" spans="3:5">
      <c r="C2154" s="80"/>
      <c r="D2154" s="81"/>
      <c r="E2154" s="81"/>
    </row>
    <row r="2155" spans="3:5">
      <c r="C2155" s="80"/>
      <c r="D2155" s="81"/>
      <c r="E2155" s="81"/>
    </row>
    <row r="2156" spans="3:5">
      <c r="C2156" s="80"/>
      <c r="D2156" s="81"/>
      <c r="E2156" s="81"/>
    </row>
    <row r="2157" spans="3:5">
      <c r="C2157" s="80"/>
      <c r="D2157" s="81"/>
      <c r="E2157" s="81"/>
    </row>
    <row r="2158" spans="3:5">
      <c r="C2158" s="80"/>
      <c r="D2158" s="81"/>
      <c r="E2158" s="81"/>
    </row>
    <row r="2159" spans="3:5">
      <c r="C2159" s="80"/>
      <c r="D2159" s="81"/>
      <c r="E2159" s="81"/>
    </row>
    <row r="2160" spans="3:5">
      <c r="C2160" s="80"/>
      <c r="D2160" s="81"/>
      <c r="E2160" s="81"/>
    </row>
    <row r="2161" spans="3:5">
      <c r="C2161" s="80"/>
      <c r="D2161" s="81"/>
      <c r="E2161" s="81"/>
    </row>
    <row r="2162" spans="3:5">
      <c r="C2162" s="80"/>
      <c r="D2162" s="81"/>
      <c r="E2162" s="81"/>
    </row>
    <row r="2163" spans="3:5">
      <c r="C2163" s="80"/>
      <c r="D2163" s="81"/>
      <c r="E2163" s="81"/>
    </row>
    <row r="2164" spans="3:5">
      <c r="C2164" s="80"/>
      <c r="D2164" s="81"/>
      <c r="E2164" s="81"/>
    </row>
    <row r="2165" spans="3:5">
      <c r="C2165" s="80"/>
      <c r="D2165" s="81"/>
      <c r="E2165" s="81"/>
    </row>
    <row r="2166" spans="3:5">
      <c r="C2166" s="80"/>
      <c r="D2166" s="81"/>
      <c r="E2166" s="81"/>
    </row>
    <row r="2167" spans="3:5">
      <c r="C2167" s="80"/>
      <c r="D2167" s="81"/>
      <c r="E2167" s="81"/>
    </row>
    <row r="2168" spans="3:5">
      <c r="C2168" s="80"/>
      <c r="D2168" s="81"/>
      <c r="E2168" s="81"/>
    </row>
    <row r="2169" spans="3:5">
      <c r="C2169" s="80"/>
      <c r="D2169" s="81"/>
      <c r="E2169" s="81"/>
    </row>
    <row r="2170" spans="3:5">
      <c r="C2170" s="80"/>
      <c r="D2170" s="81"/>
      <c r="E2170" s="81"/>
    </row>
    <row r="2171" spans="3:5">
      <c r="C2171" s="80"/>
      <c r="D2171" s="81"/>
      <c r="E2171" s="81"/>
    </row>
    <row r="2172" spans="3:5">
      <c r="C2172" s="80"/>
      <c r="D2172" s="81"/>
      <c r="E2172" s="81"/>
    </row>
    <row r="2173" spans="3:5">
      <c r="C2173" s="80"/>
      <c r="D2173" s="81"/>
      <c r="E2173" s="81"/>
    </row>
    <row r="2174" spans="3:5">
      <c r="C2174" s="80"/>
      <c r="D2174" s="81"/>
      <c r="E2174" s="81"/>
    </row>
    <row r="2175" spans="3:5">
      <c r="C2175" s="80"/>
      <c r="D2175" s="81"/>
      <c r="E2175" s="81"/>
    </row>
    <row r="2176" spans="3:5">
      <c r="C2176" s="80"/>
      <c r="D2176" s="81"/>
      <c r="E2176" s="81"/>
    </row>
    <row r="2177" spans="3:5">
      <c r="C2177" s="80"/>
      <c r="D2177" s="81"/>
      <c r="E2177" s="81"/>
    </row>
    <row r="2178" spans="3:5">
      <c r="C2178" s="80"/>
      <c r="D2178" s="81"/>
      <c r="E2178" s="81"/>
    </row>
    <row r="2179" spans="3:5">
      <c r="C2179" s="80"/>
      <c r="D2179" s="81"/>
      <c r="E2179" s="81"/>
    </row>
    <row r="2180" spans="3:5">
      <c r="C2180" s="80"/>
      <c r="D2180" s="81"/>
      <c r="E2180" s="81"/>
    </row>
    <row r="2181" spans="3:5">
      <c r="C2181" s="80"/>
      <c r="D2181" s="81"/>
      <c r="E2181" s="81"/>
    </row>
    <row r="2182" spans="3:5">
      <c r="C2182" s="80"/>
      <c r="D2182" s="81"/>
      <c r="E2182" s="81"/>
    </row>
    <row r="2183" spans="3:5">
      <c r="C2183" s="80"/>
      <c r="D2183" s="81"/>
      <c r="E2183" s="81"/>
    </row>
    <row r="2184" spans="3:5">
      <c r="C2184" s="80"/>
      <c r="D2184" s="81"/>
      <c r="E2184" s="81"/>
    </row>
    <row r="2185" spans="3:5">
      <c r="C2185" s="80"/>
      <c r="D2185" s="81"/>
      <c r="E2185" s="81"/>
    </row>
    <row r="2186" spans="3:5">
      <c r="C2186" s="80"/>
      <c r="D2186" s="81"/>
      <c r="E2186" s="81"/>
    </row>
    <row r="2187" spans="3:5">
      <c r="C2187" s="80"/>
      <c r="D2187" s="81"/>
      <c r="E2187" s="81"/>
    </row>
    <row r="2188" spans="3:5">
      <c r="C2188" s="80"/>
      <c r="D2188" s="81"/>
      <c r="E2188" s="81"/>
    </row>
    <row r="2189" spans="3:5">
      <c r="C2189" s="80"/>
      <c r="D2189" s="81"/>
      <c r="E2189" s="81"/>
    </row>
    <row r="2190" spans="3:5">
      <c r="C2190" s="80"/>
      <c r="D2190" s="81"/>
      <c r="E2190" s="81"/>
    </row>
    <row r="2191" spans="3:5">
      <c r="C2191" s="80"/>
      <c r="D2191" s="81"/>
      <c r="E2191" s="81"/>
    </row>
    <row r="2192" spans="3:5">
      <c r="C2192" s="80"/>
      <c r="D2192" s="81"/>
      <c r="E2192" s="81"/>
    </row>
    <row r="2193" spans="3:5">
      <c r="C2193" s="80"/>
      <c r="D2193" s="81"/>
      <c r="E2193" s="81"/>
    </row>
    <row r="2194" spans="3:5">
      <c r="C2194" s="80"/>
      <c r="D2194" s="81"/>
      <c r="E2194" s="81"/>
    </row>
    <row r="2195" spans="3:5">
      <c r="C2195" s="80"/>
      <c r="D2195" s="81"/>
      <c r="E2195" s="81"/>
    </row>
    <row r="2196" spans="3:5">
      <c r="C2196" s="80"/>
      <c r="D2196" s="81"/>
      <c r="E2196" s="81"/>
    </row>
    <row r="2197" spans="3:5">
      <c r="C2197" s="80"/>
      <c r="D2197" s="81"/>
      <c r="E2197" s="81"/>
    </row>
    <row r="2198" spans="3:5">
      <c r="C2198" s="80"/>
      <c r="D2198" s="81"/>
      <c r="E2198" s="81"/>
    </row>
    <row r="2199" spans="3:5">
      <c r="C2199" s="80"/>
      <c r="D2199" s="81"/>
      <c r="E2199" s="81"/>
    </row>
    <row r="2200" spans="3:5">
      <c r="C2200" s="80"/>
      <c r="D2200" s="81"/>
      <c r="E2200" s="81"/>
    </row>
    <row r="2201" spans="3:5">
      <c r="C2201" s="80"/>
      <c r="D2201" s="81"/>
      <c r="E2201" s="81"/>
    </row>
    <row r="2202" spans="3:5">
      <c r="C2202" s="80"/>
      <c r="D2202" s="81"/>
      <c r="E2202" s="81"/>
    </row>
    <row r="2203" spans="3:5">
      <c r="C2203" s="80"/>
      <c r="D2203" s="81"/>
      <c r="E2203" s="81"/>
    </row>
    <row r="2204" spans="3:5">
      <c r="C2204" s="80"/>
      <c r="D2204" s="81"/>
      <c r="E2204" s="81"/>
    </row>
    <row r="2205" spans="3:5">
      <c r="C2205" s="80"/>
      <c r="D2205" s="81"/>
      <c r="E2205" s="81"/>
    </row>
    <row r="2206" spans="3:5">
      <c r="C2206" s="80"/>
      <c r="D2206" s="81"/>
      <c r="E2206" s="81"/>
    </row>
    <row r="2207" spans="3:5">
      <c r="C2207" s="80"/>
      <c r="D2207" s="81"/>
      <c r="E2207" s="81"/>
    </row>
    <row r="2208" spans="3:5">
      <c r="C2208" s="80"/>
      <c r="D2208" s="81"/>
      <c r="E2208" s="81"/>
    </row>
    <row r="2209" spans="3:5">
      <c r="C2209" s="80"/>
      <c r="D2209" s="81"/>
      <c r="E2209" s="81"/>
    </row>
    <row r="2210" spans="3:5">
      <c r="C2210" s="80"/>
      <c r="D2210" s="81"/>
      <c r="E2210" s="81"/>
    </row>
    <row r="2211" spans="3:5">
      <c r="C2211" s="80"/>
      <c r="D2211" s="81"/>
      <c r="E2211" s="81"/>
    </row>
    <row r="2212" spans="3:5">
      <c r="C2212" s="80"/>
      <c r="D2212" s="81"/>
      <c r="E2212" s="81"/>
    </row>
    <row r="2213" spans="3:5">
      <c r="C2213" s="80"/>
      <c r="D2213" s="81"/>
      <c r="E2213" s="81"/>
    </row>
    <row r="2214" spans="3:5">
      <c r="C2214" s="80"/>
      <c r="D2214" s="81"/>
      <c r="E2214" s="81"/>
    </row>
    <row r="2215" spans="3:5">
      <c r="C2215" s="80"/>
      <c r="D2215" s="81"/>
      <c r="E2215" s="81"/>
    </row>
    <row r="2216" spans="3:5">
      <c r="C2216" s="80"/>
      <c r="D2216" s="81"/>
      <c r="E2216" s="81"/>
    </row>
    <row r="2217" spans="3:5">
      <c r="C2217" s="80"/>
      <c r="D2217" s="81"/>
      <c r="E2217" s="81"/>
    </row>
    <row r="2218" spans="3:5">
      <c r="C2218" s="80"/>
      <c r="D2218" s="81"/>
      <c r="E2218" s="81"/>
    </row>
    <row r="2219" spans="3:5">
      <c r="C2219" s="80"/>
      <c r="D2219" s="81"/>
      <c r="E2219" s="81"/>
    </row>
    <row r="2220" spans="3:5">
      <c r="C2220" s="80"/>
      <c r="D2220" s="81"/>
      <c r="E2220" s="81"/>
    </row>
    <row r="2221" spans="3:5">
      <c r="C2221" s="80"/>
      <c r="D2221" s="81"/>
      <c r="E2221" s="81"/>
    </row>
    <row r="2222" spans="3:5">
      <c r="C2222" s="80"/>
      <c r="D2222" s="81"/>
      <c r="E2222" s="81"/>
    </row>
    <row r="2223" spans="3:5">
      <c r="C2223" s="80"/>
      <c r="D2223" s="81"/>
      <c r="E2223" s="81"/>
    </row>
    <row r="2224" spans="3:5">
      <c r="C2224" s="80"/>
      <c r="D2224" s="81"/>
      <c r="E2224" s="81"/>
    </row>
    <row r="2225" spans="3:5">
      <c r="C2225" s="80"/>
      <c r="D2225" s="81"/>
      <c r="E2225" s="81"/>
    </row>
    <row r="2226" spans="3:5">
      <c r="C2226" s="80"/>
      <c r="D2226" s="81"/>
      <c r="E2226" s="81"/>
    </row>
    <row r="2227" spans="3:5">
      <c r="C2227" s="80"/>
      <c r="D2227" s="81"/>
      <c r="E2227" s="81"/>
    </row>
    <row r="2228" spans="3:5">
      <c r="C2228" s="80"/>
      <c r="D2228" s="81"/>
      <c r="E2228" s="81"/>
    </row>
    <row r="2229" spans="3:5">
      <c r="C2229" s="80"/>
      <c r="D2229" s="81"/>
      <c r="E2229" s="81"/>
    </row>
    <row r="2230" spans="3:5">
      <c r="C2230" s="80"/>
      <c r="D2230" s="81"/>
      <c r="E2230" s="81"/>
    </row>
    <row r="2231" spans="3:5">
      <c r="C2231" s="80"/>
      <c r="D2231" s="81"/>
      <c r="E2231" s="81"/>
    </row>
    <row r="2232" spans="3:5">
      <c r="C2232" s="80"/>
      <c r="D2232" s="81"/>
      <c r="E2232" s="81"/>
    </row>
    <row r="2233" spans="3:5">
      <c r="C2233" s="80"/>
      <c r="D2233" s="81"/>
      <c r="E2233" s="81"/>
    </row>
    <row r="2234" spans="3:5">
      <c r="C2234" s="80"/>
      <c r="D2234" s="81"/>
      <c r="E2234" s="81"/>
    </row>
    <row r="2235" spans="3:5">
      <c r="C2235" s="80"/>
      <c r="D2235" s="81"/>
      <c r="E2235" s="81"/>
    </row>
    <row r="2236" spans="3:5">
      <c r="C2236" s="80"/>
      <c r="D2236" s="81"/>
      <c r="E2236" s="81"/>
    </row>
    <row r="2237" spans="3:5">
      <c r="C2237" s="80"/>
      <c r="D2237" s="81"/>
      <c r="E2237" s="81"/>
    </row>
    <row r="2238" spans="3:5">
      <c r="C2238" s="80"/>
      <c r="D2238" s="81"/>
      <c r="E2238" s="81"/>
    </row>
    <row r="2239" spans="3:5">
      <c r="C2239" s="80"/>
      <c r="D2239" s="81"/>
      <c r="E2239" s="81"/>
    </row>
    <row r="2240" spans="3:5">
      <c r="C2240" s="80"/>
      <c r="D2240" s="81"/>
      <c r="E2240" s="81"/>
    </row>
    <row r="2241" spans="3:5">
      <c r="C2241" s="80"/>
      <c r="D2241" s="81"/>
      <c r="E2241" s="81"/>
    </row>
    <row r="2242" spans="3:5">
      <c r="C2242" s="80"/>
      <c r="D2242" s="81"/>
      <c r="E2242" s="81"/>
    </row>
    <row r="2243" spans="3:5">
      <c r="C2243" s="80"/>
      <c r="D2243" s="81"/>
      <c r="E2243" s="81"/>
    </row>
    <row r="2244" spans="3:5">
      <c r="C2244" s="80"/>
      <c r="D2244" s="81"/>
      <c r="E2244" s="81"/>
    </row>
    <row r="2245" spans="3:5">
      <c r="C2245" s="80"/>
      <c r="D2245" s="81"/>
      <c r="E2245" s="81"/>
    </row>
    <row r="2246" spans="3:5">
      <c r="C2246" s="80"/>
      <c r="D2246" s="81"/>
      <c r="E2246" s="81"/>
    </row>
    <row r="2247" spans="3:5">
      <c r="C2247" s="80"/>
      <c r="D2247" s="81"/>
      <c r="E2247" s="81"/>
    </row>
    <row r="2248" spans="3:5">
      <c r="C2248" s="80"/>
      <c r="D2248" s="81"/>
      <c r="E2248" s="81"/>
    </row>
    <row r="2249" spans="3:5">
      <c r="C2249" s="80"/>
      <c r="D2249" s="81"/>
      <c r="E2249" s="81"/>
    </row>
    <row r="2250" spans="3:5">
      <c r="C2250" s="80"/>
      <c r="D2250" s="81"/>
      <c r="E2250" s="81"/>
    </row>
    <row r="2251" spans="3:5">
      <c r="C2251" s="80"/>
      <c r="D2251" s="81"/>
      <c r="E2251" s="81"/>
    </row>
    <row r="2252" spans="3:5">
      <c r="C2252" s="80"/>
      <c r="D2252" s="81"/>
      <c r="E2252" s="81"/>
    </row>
    <row r="2253" spans="3:5">
      <c r="C2253" s="80"/>
      <c r="D2253" s="81"/>
      <c r="E2253" s="81"/>
    </row>
    <row r="2254" spans="3:5">
      <c r="C2254" s="80"/>
      <c r="D2254" s="81"/>
      <c r="E2254" s="81"/>
    </row>
    <row r="2255" spans="3:5">
      <c r="C2255" s="80"/>
      <c r="D2255" s="81"/>
      <c r="E2255" s="81"/>
    </row>
    <row r="2256" spans="3:5">
      <c r="C2256" s="80"/>
      <c r="D2256" s="81"/>
      <c r="E2256" s="81"/>
    </row>
    <row r="2257" spans="1:5">
      <c r="C2257" s="80"/>
      <c r="D2257" s="81"/>
      <c r="E2257" s="81"/>
    </row>
    <row r="2258" spans="1:5">
      <c r="C2258" s="80"/>
      <c r="D2258" s="81"/>
      <c r="E2258" s="81"/>
    </row>
    <row r="2259" spans="1:5">
      <c r="C2259" s="80"/>
      <c r="D2259" s="81"/>
      <c r="E2259" s="81"/>
    </row>
    <row r="2260" spans="1:5">
      <c r="C2260" s="80"/>
      <c r="D2260" s="81"/>
      <c r="E2260" s="81"/>
    </row>
    <row r="2261" spans="1:5">
      <c r="C2261" s="80"/>
      <c r="D2261" s="81"/>
      <c r="E2261" s="81"/>
    </row>
    <row r="2262" spans="1:5">
      <c r="C2262" s="80"/>
      <c r="D2262" s="81"/>
      <c r="E2262" s="81"/>
    </row>
    <row r="2263" spans="1:5">
      <c r="C2263" s="80"/>
      <c r="D2263" s="81"/>
      <c r="E2263" s="81"/>
    </row>
    <row r="2264" spans="1:5">
      <c r="C2264" s="80"/>
      <c r="D2264" s="81"/>
      <c r="E2264" s="81"/>
    </row>
    <row r="2265" spans="1:5">
      <c r="C2265" s="80"/>
      <c r="D2265" s="81"/>
      <c r="E2265" s="81"/>
    </row>
    <row r="2266" spans="1:5">
      <c r="C2266" s="80"/>
      <c r="D2266" s="81"/>
      <c r="E2266" s="81"/>
    </row>
    <row r="2267" spans="1:5">
      <c r="A2267" s="84"/>
      <c r="B2267" s="85"/>
      <c r="C2267" s="80"/>
      <c r="D2267" s="81"/>
      <c r="E2267" s="81"/>
    </row>
    <row r="2268" spans="1:5">
      <c r="A2268" s="84"/>
      <c r="B2268" s="85"/>
      <c r="C2268" s="80"/>
      <c r="D2268" s="81"/>
      <c r="E2268" s="81"/>
    </row>
    <row r="2269" spans="1:5">
      <c r="A2269" s="84"/>
      <c r="B2269" s="85"/>
      <c r="C2269" s="80"/>
      <c r="D2269" s="81"/>
      <c r="E2269" s="81"/>
    </row>
    <row r="2270" spans="1:5">
      <c r="A2270" s="84"/>
      <c r="B2270" s="85"/>
      <c r="C2270" s="80"/>
      <c r="D2270" s="81"/>
      <c r="E2270" s="81"/>
    </row>
    <row r="2271" spans="1:5">
      <c r="A2271" s="84"/>
      <c r="B2271" s="85"/>
      <c r="C2271" s="80"/>
      <c r="D2271" s="81"/>
      <c r="E2271" s="81"/>
    </row>
    <row r="2272" spans="1:5">
      <c r="A2272" s="84"/>
      <c r="B2272" s="85"/>
      <c r="C2272" s="80"/>
      <c r="D2272" s="81"/>
      <c r="E2272" s="81"/>
    </row>
    <row r="2273" spans="1:5">
      <c r="A2273" s="84"/>
      <c r="B2273" s="85"/>
      <c r="C2273" s="80"/>
      <c r="D2273" s="81"/>
      <c r="E2273" s="81"/>
    </row>
    <row r="2274" spans="1:5">
      <c r="A2274" s="84"/>
      <c r="B2274" s="85"/>
      <c r="C2274" s="80"/>
      <c r="D2274" s="81"/>
      <c r="E2274" s="81"/>
    </row>
    <row r="2275" spans="1:5">
      <c r="A2275" s="84"/>
      <c r="B2275" s="85"/>
      <c r="C2275" s="80"/>
      <c r="D2275" s="81"/>
      <c r="E2275" s="81"/>
    </row>
    <row r="2276" spans="1:5">
      <c r="A2276" s="84"/>
      <c r="B2276" s="85"/>
      <c r="C2276" s="80"/>
      <c r="D2276" s="81"/>
      <c r="E2276" s="81"/>
    </row>
    <row r="2277" spans="1:5">
      <c r="A2277" s="84"/>
      <c r="B2277" s="85"/>
      <c r="C2277" s="80"/>
      <c r="D2277" s="81"/>
      <c r="E2277" s="81"/>
    </row>
    <row r="2278" spans="1:5">
      <c r="A2278" s="84"/>
      <c r="B2278" s="85"/>
      <c r="C2278" s="80"/>
      <c r="D2278" s="81"/>
      <c r="E2278" s="81"/>
    </row>
    <row r="2279" spans="1:5">
      <c r="A2279" s="84"/>
      <c r="B2279" s="85"/>
      <c r="C2279" s="80"/>
      <c r="D2279" s="81"/>
      <c r="E2279" s="81"/>
    </row>
    <row r="2280" spans="1:5">
      <c r="A2280" s="84"/>
      <c r="B2280" s="85"/>
      <c r="C2280" s="80"/>
      <c r="D2280" s="81"/>
      <c r="E2280" s="81"/>
    </row>
    <row r="2281" spans="1:5">
      <c r="A2281" s="84"/>
      <c r="B2281" s="85"/>
      <c r="C2281" s="80"/>
      <c r="D2281" s="81"/>
      <c r="E2281" s="81"/>
    </row>
    <row r="2282" spans="1:5">
      <c r="A2282" s="84"/>
      <c r="B2282" s="85"/>
      <c r="C2282" s="80"/>
      <c r="D2282" s="81"/>
      <c r="E2282" s="81"/>
    </row>
    <row r="2283" spans="1:5">
      <c r="A2283" s="84"/>
      <c r="B2283" s="85"/>
      <c r="C2283" s="80"/>
      <c r="D2283" s="81"/>
      <c r="E2283" s="81"/>
    </row>
    <row r="2284" spans="1:5">
      <c r="A2284" s="84"/>
      <c r="B2284" s="85"/>
      <c r="C2284" s="80"/>
      <c r="D2284" s="81"/>
      <c r="E2284" s="81"/>
    </row>
    <row r="2285" spans="1:5">
      <c r="A2285" s="84"/>
      <c r="B2285" s="85"/>
      <c r="C2285" s="80"/>
      <c r="D2285" s="81"/>
      <c r="E2285" s="81"/>
    </row>
    <row r="2286" spans="1:5">
      <c r="A2286" s="84"/>
      <c r="B2286" s="85"/>
      <c r="C2286" s="80"/>
      <c r="D2286" s="81"/>
      <c r="E2286" s="81"/>
    </row>
    <row r="2287" spans="1:5">
      <c r="A2287" s="84"/>
      <c r="B2287" s="85"/>
      <c r="C2287" s="80"/>
      <c r="D2287" s="81"/>
      <c r="E2287" s="81"/>
    </row>
    <row r="2288" spans="1:5">
      <c r="A2288" s="84"/>
      <c r="B2288" s="85"/>
      <c r="C2288" s="80"/>
      <c r="D2288" s="81"/>
      <c r="E2288" s="81"/>
    </row>
    <row r="2289" spans="1:5">
      <c r="A2289" s="84"/>
      <c r="B2289" s="85"/>
      <c r="C2289" s="80"/>
      <c r="D2289" s="81"/>
      <c r="E2289" s="81"/>
    </row>
    <row r="2290" spans="1:5">
      <c r="A2290" s="84"/>
      <c r="B2290" s="85"/>
      <c r="C2290" s="80"/>
      <c r="D2290" s="81"/>
      <c r="E2290" s="81"/>
    </row>
    <row r="2291" spans="1:5">
      <c r="A2291" s="84"/>
      <c r="B2291" s="85"/>
      <c r="C2291" s="80"/>
      <c r="D2291" s="81"/>
      <c r="E2291" s="81"/>
    </row>
    <row r="2292" spans="1:5">
      <c r="A2292" s="84"/>
      <c r="B2292" s="85"/>
      <c r="C2292" s="80"/>
      <c r="D2292" s="81"/>
      <c r="E2292" s="81"/>
    </row>
    <row r="2293" spans="1:5">
      <c r="A2293" s="84"/>
      <c r="B2293" s="85"/>
      <c r="C2293" s="80"/>
      <c r="D2293" s="81"/>
      <c r="E2293" s="81"/>
    </row>
    <row r="2294" spans="1:5">
      <c r="A2294" s="84"/>
      <c r="B2294" s="85"/>
      <c r="C2294" s="80"/>
      <c r="D2294" s="81"/>
      <c r="E2294" s="81"/>
    </row>
    <row r="2295" spans="1:5">
      <c r="A2295" s="84"/>
      <c r="B2295" s="85"/>
      <c r="C2295" s="80"/>
      <c r="D2295" s="81"/>
      <c r="E2295" s="81"/>
    </row>
    <row r="2296" spans="1:5">
      <c r="A2296" s="84"/>
      <c r="B2296" s="85"/>
      <c r="C2296" s="80"/>
      <c r="D2296" s="81"/>
      <c r="E2296" s="81"/>
    </row>
    <row r="2297" spans="1:5">
      <c r="A2297" s="84"/>
      <c r="B2297" s="85"/>
      <c r="C2297" s="80"/>
      <c r="D2297" s="81"/>
      <c r="E2297" s="81"/>
    </row>
    <row r="2298" spans="1:5">
      <c r="A2298" s="84"/>
      <c r="B2298" s="85"/>
      <c r="C2298" s="80"/>
      <c r="D2298" s="81"/>
      <c r="E2298" s="81"/>
    </row>
    <row r="2299" spans="1:5">
      <c r="A2299" s="84"/>
      <c r="B2299" s="85"/>
      <c r="C2299" s="80"/>
      <c r="D2299" s="81"/>
      <c r="E2299" s="81"/>
    </row>
    <row r="2300" spans="1:5">
      <c r="A2300" s="84"/>
      <c r="B2300" s="85"/>
      <c r="C2300" s="80"/>
      <c r="D2300" s="81"/>
      <c r="E2300" s="81"/>
    </row>
    <row r="2301" spans="1:5">
      <c r="A2301" s="84"/>
      <c r="B2301" s="85"/>
      <c r="C2301" s="80"/>
      <c r="D2301" s="81"/>
      <c r="E2301" s="81"/>
    </row>
    <row r="2302" spans="1:5">
      <c r="A2302" s="84"/>
      <c r="B2302" s="85"/>
      <c r="C2302" s="80"/>
      <c r="D2302" s="81"/>
      <c r="E2302" s="81"/>
    </row>
    <row r="2303" spans="1:5">
      <c r="A2303" s="84"/>
      <c r="B2303" s="85"/>
      <c r="C2303" s="80"/>
      <c r="D2303" s="81"/>
      <c r="E2303" s="81"/>
    </row>
    <row r="2304" spans="1:5">
      <c r="A2304" s="84"/>
      <c r="B2304" s="85"/>
      <c r="C2304" s="80"/>
      <c r="D2304" s="81"/>
      <c r="E2304" s="81"/>
    </row>
    <row r="2305" spans="1:5">
      <c r="A2305" s="84"/>
      <c r="B2305" s="85"/>
      <c r="C2305" s="80"/>
      <c r="D2305" s="81"/>
      <c r="E2305" s="81"/>
    </row>
    <row r="2306" spans="1:5">
      <c r="A2306" s="84"/>
      <c r="B2306" s="85"/>
      <c r="C2306" s="80"/>
      <c r="D2306" s="81"/>
      <c r="E2306" s="81"/>
    </row>
    <row r="2307" spans="1:5">
      <c r="A2307" s="84"/>
      <c r="B2307" s="85"/>
      <c r="C2307" s="80"/>
      <c r="D2307" s="81"/>
      <c r="E2307" s="81"/>
    </row>
    <row r="2308" spans="1:5">
      <c r="A2308" s="84"/>
      <c r="B2308" s="85"/>
      <c r="C2308" s="80"/>
      <c r="D2308" s="81"/>
      <c r="E2308" s="81"/>
    </row>
    <row r="2309" spans="1:5">
      <c r="A2309" s="84"/>
      <c r="B2309" s="85"/>
      <c r="C2309" s="80"/>
      <c r="D2309" s="81"/>
      <c r="E2309" s="81"/>
    </row>
    <row r="2310" spans="1:5">
      <c r="A2310" s="84"/>
      <c r="B2310" s="85"/>
      <c r="C2310" s="80"/>
      <c r="D2310" s="81"/>
      <c r="E2310" s="81"/>
    </row>
    <row r="2311" spans="1:5">
      <c r="A2311" s="84"/>
      <c r="B2311" s="85"/>
      <c r="C2311" s="80"/>
      <c r="D2311" s="81"/>
      <c r="E2311" s="81"/>
    </row>
    <row r="2312" spans="1:5">
      <c r="A2312" s="84"/>
      <c r="B2312" s="85"/>
      <c r="C2312" s="80"/>
      <c r="D2312" s="81"/>
      <c r="E2312" s="81"/>
    </row>
    <row r="2313" spans="1:5">
      <c r="A2313" s="84"/>
      <c r="B2313" s="85"/>
      <c r="C2313" s="80"/>
      <c r="D2313" s="81"/>
      <c r="E2313" s="81"/>
    </row>
    <row r="2314" spans="1:5">
      <c r="A2314" s="84"/>
      <c r="B2314" s="85"/>
      <c r="C2314" s="80"/>
      <c r="D2314" s="81"/>
      <c r="E2314" s="81"/>
    </row>
    <row r="2315" spans="1:5">
      <c r="A2315" s="84"/>
      <c r="B2315" s="85"/>
      <c r="C2315" s="80"/>
      <c r="D2315" s="81"/>
      <c r="E2315" s="81"/>
    </row>
    <row r="2316" spans="1:5">
      <c r="A2316" s="84"/>
      <c r="B2316" s="85"/>
      <c r="C2316" s="80"/>
      <c r="D2316" s="81"/>
      <c r="E2316" s="81"/>
    </row>
    <row r="2317" spans="1:5">
      <c r="A2317" s="84"/>
      <c r="B2317" s="85"/>
      <c r="C2317" s="80"/>
      <c r="D2317" s="81"/>
      <c r="E2317" s="81"/>
    </row>
    <row r="2318" spans="1:5">
      <c r="A2318" s="84"/>
      <c r="B2318" s="85"/>
      <c r="C2318" s="80"/>
      <c r="D2318" s="81"/>
      <c r="E2318" s="81"/>
    </row>
    <row r="2319" spans="1:5">
      <c r="A2319" s="84"/>
      <c r="B2319" s="85"/>
      <c r="C2319" s="80"/>
      <c r="D2319" s="81"/>
      <c r="E2319" s="81"/>
    </row>
    <row r="2320" spans="1:5">
      <c r="A2320" s="84"/>
      <c r="B2320" s="85"/>
      <c r="C2320" s="80"/>
      <c r="D2320" s="81"/>
      <c r="E2320" s="81"/>
    </row>
    <row r="2321" spans="1:5">
      <c r="A2321" s="84"/>
      <c r="B2321" s="85"/>
      <c r="C2321" s="80"/>
      <c r="D2321" s="81"/>
      <c r="E2321" s="81"/>
    </row>
    <row r="2322" spans="1:5">
      <c r="A2322" s="84"/>
      <c r="B2322" s="85"/>
      <c r="C2322" s="80"/>
      <c r="D2322" s="81"/>
      <c r="E2322" s="81"/>
    </row>
    <row r="2323" spans="1:5">
      <c r="A2323" s="84"/>
      <c r="B2323" s="85"/>
      <c r="C2323" s="80"/>
      <c r="D2323" s="81"/>
      <c r="E2323" s="81"/>
    </row>
    <row r="2324" spans="1:5">
      <c r="A2324" s="84"/>
      <c r="B2324" s="85"/>
      <c r="C2324" s="80"/>
      <c r="D2324" s="81"/>
      <c r="E2324" s="81"/>
    </row>
    <row r="2325" spans="1:5">
      <c r="A2325" s="84"/>
      <c r="B2325" s="85"/>
      <c r="C2325" s="80"/>
      <c r="D2325" s="81"/>
      <c r="E2325" s="81"/>
    </row>
    <row r="2326" spans="1:5">
      <c r="A2326" s="84"/>
      <c r="B2326" s="85"/>
      <c r="C2326" s="80"/>
      <c r="D2326" s="81"/>
      <c r="E2326" s="81"/>
    </row>
    <row r="2327" spans="1:5">
      <c r="A2327" s="84"/>
      <c r="B2327" s="85"/>
      <c r="C2327" s="80"/>
      <c r="D2327" s="81"/>
      <c r="E2327" s="81"/>
    </row>
    <row r="2328" spans="1:5">
      <c r="A2328" s="84"/>
      <c r="B2328" s="85"/>
      <c r="C2328" s="80"/>
      <c r="D2328" s="81"/>
      <c r="E2328" s="81"/>
    </row>
    <row r="2329" spans="1:5">
      <c r="A2329" s="84"/>
      <c r="B2329" s="85"/>
      <c r="C2329" s="80"/>
      <c r="D2329" s="81"/>
      <c r="E2329" s="81"/>
    </row>
    <row r="2330" spans="1:5">
      <c r="A2330" s="84"/>
      <c r="B2330" s="85"/>
      <c r="C2330" s="80"/>
      <c r="D2330" s="81"/>
      <c r="E2330" s="81"/>
    </row>
    <row r="2331" spans="1:5">
      <c r="A2331" s="84"/>
      <c r="B2331" s="85"/>
      <c r="C2331" s="80"/>
      <c r="D2331" s="81"/>
      <c r="E2331" s="81"/>
    </row>
    <row r="2332" spans="1:5">
      <c r="A2332" s="84"/>
      <c r="B2332" s="85"/>
      <c r="C2332" s="80"/>
      <c r="D2332" s="81"/>
      <c r="E2332" s="81"/>
    </row>
    <row r="2333" spans="1:5">
      <c r="A2333" s="84"/>
      <c r="B2333" s="85"/>
      <c r="C2333" s="80"/>
      <c r="D2333" s="81"/>
      <c r="E2333" s="81"/>
    </row>
    <row r="2334" spans="1:5">
      <c r="A2334" s="84"/>
      <c r="B2334" s="85"/>
      <c r="C2334" s="80"/>
      <c r="D2334" s="81"/>
      <c r="E2334" s="81"/>
    </row>
    <row r="2335" spans="1:5">
      <c r="A2335" s="84"/>
      <c r="B2335" s="85"/>
      <c r="C2335" s="80"/>
      <c r="D2335" s="81"/>
      <c r="E2335" s="81"/>
    </row>
    <row r="2336" spans="1:5">
      <c r="A2336" s="84"/>
      <c r="B2336" s="85"/>
      <c r="C2336" s="80"/>
      <c r="D2336" s="81"/>
      <c r="E2336" s="81"/>
    </row>
    <row r="2337" spans="1:5">
      <c r="A2337" s="84"/>
      <c r="B2337" s="85"/>
      <c r="C2337" s="80"/>
      <c r="D2337" s="81"/>
      <c r="E2337" s="81"/>
    </row>
    <row r="2338" spans="1:5">
      <c r="A2338" s="84"/>
      <c r="B2338" s="85"/>
      <c r="C2338" s="80"/>
      <c r="D2338" s="81"/>
      <c r="E2338" s="81"/>
    </row>
    <row r="2339" spans="1:5">
      <c r="A2339" s="84"/>
      <c r="B2339" s="85"/>
      <c r="C2339" s="80"/>
      <c r="D2339" s="81"/>
      <c r="E2339" s="81"/>
    </row>
    <row r="2340" spans="1:5">
      <c r="A2340" s="84"/>
      <c r="B2340" s="85"/>
      <c r="C2340" s="80"/>
      <c r="D2340" s="81"/>
      <c r="E2340" s="81"/>
    </row>
    <row r="2341" spans="1:5">
      <c r="A2341" s="84"/>
      <c r="B2341" s="85"/>
      <c r="C2341" s="80"/>
      <c r="D2341" s="81"/>
      <c r="E2341" s="81"/>
    </row>
    <row r="2342" spans="1:5">
      <c r="A2342" s="84"/>
      <c r="B2342" s="85"/>
      <c r="C2342" s="80"/>
      <c r="D2342" s="81"/>
      <c r="E2342" s="81"/>
    </row>
    <row r="2343" spans="1:5">
      <c r="A2343" s="84"/>
      <c r="B2343" s="85"/>
      <c r="C2343" s="80"/>
      <c r="D2343" s="81"/>
      <c r="E2343" s="81"/>
    </row>
    <row r="2344" spans="1:5">
      <c r="A2344" s="84"/>
      <c r="B2344" s="85"/>
      <c r="C2344" s="80"/>
      <c r="D2344" s="81"/>
      <c r="E2344" s="81"/>
    </row>
    <row r="2345" spans="1:5">
      <c r="A2345" s="84"/>
      <c r="B2345" s="85"/>
      <c r="C2345" s="80"/>
      <c r="D2345" s="81"/>
      <c r="E2345" s="81"/>
    </row>
    <row r="2346" spans="1:5">
      <c r="A2346" s="84"/>
      <c r="B2346" s="85"/>
      <c r="C2346" s="80"/>
      <c r="D2346" s="81"/>
      <c r="E2346" s="81"/>
    </row>
    <row r="2347" spans="1:5">
      <c r="A2347" s="84"/>
      <c r="B2347" s="85"/>
      <c r="C2347" s="80"/>
      <c r="D2347" s="81"/>
      <c r="E2347" s="81"/>
    </row>
    <row r="2348" spans="1:5">
      <c r="A2348" s="84"/>
      <c r="B2348" s="85"/>
      <c r="C2348" s="80"/>
      <c r="D2348" s="81"/>
      <c r="E2348" s="81"/>
    </row>
    <row r="2349" spans="1:5">
      <c r="A2349" s="84"/>
      <c r="B2349" s="85"/>
      <c r="C2349" s="80"/>
      <c r="D2349" s="81"/>
      <c r="E2349" s="81"/>
    </row>
    <row r="2350" spans="1:5">
      <c r="A2350" s="84"/>
      <c r="B2350" s="85"/>
      <c r="C2350" s="80"/>
      <c r="D2350" s="81"/>
      <c r="E2350" s="81"/>
    </row>
    <row r="2351" spans="1:5">
      <c r="A2351" s="84"/>
      <c r="B2351" s="85"/>
      <c r="C2351" s="80"/>
      <c r="D2351" s="81"/>
      <c r="E2351" s="81"/>
    </row>
    <row r="2352" spans="1:5">
      <c r="A2352" s="84"/>
      <c r="B2352" s="85"/>
      <c r="C2352" s="80"/>
      <c r="D2352" s="81"/>
      <c r="E2352" s="81"/>
    </row>
    <row r="2353" spans="1:5">
      <c r="A2353" s="84"/>
      <c r="B2353" s="85"/>
      <c r="C2353" s="80"/>
      <c r="D2353" s="81"/>
      <c r="E2353" s="81"/>
    </row>
    <row r="2354" spans="1:5">
      <c r="A2354" s="84"/>
      <c r="B2354" s="85"/>
      <c r="C2354" s="80"/>
      <c r="D2354" s="81"/>
      <c r="E2354" s="81"/>
    </row>
    <row r="2355" spans="1:5">
      <c r="A2355" s="84"/>
      <c r="B2355" s="85"/>
      <c r="C2355" s="80"/>
      <c r="D2355" s="81"/>
      <c r="E2355" s="81"/>
    </row>
    <row r="2356" spans="1:5">
      <c r="A2356" s="84"/>
      <c r="B2356" s="85"/>
      <c r="C2356" s="80"/>
      <c r="D2356" s="81"/>
      <c r="E2356" s="81"/>
    </row>
    <row r="2357" spans="1:5">
      <c r="A2357" s="84"/>
      <c r="B2357" s="85"/>
      <c r="C2357" s="80"/>
      <c r="D2357" s="81"/>
      <c r="E2357" s="81"/>
    </row>
    <row r="2358" spans="1:5">
      <c r="A2358" s="84"/>
      <c r="B2358" s="85"/>
      <c r="C2358" s="80"/>
      <c r="D2358" s="81"/>
      <c r="E2358" s="81"/>
    </row>
    <row r="2359" spans="1:5">
      <c r="A2359" s="84"/>
      <c r="B2359" s="85"/>
      <c r="C2359" s="80"/>
      <c r="D2359" s="81"/>
      <c r="E2359" s="81"/>
    </row>
    <row r="2360" spans="1:5">
      <c r="A2360" s="84"/>
      <c r="B2360" s="85"/>
      <c r="C2360" s="80"/>
      <c r="D2360" s="81"/>
      <c r="E2360" s="81"/>
    </row>
    <row r="2361" spans="1:5">
      <c r="A2361" s="84"/>
      <c r="B2361" s="85"/>
      <c r="C2361" s="80"/>
      <c r="D2361" s="81"/>
      <c r="E2361" s="81"/>
    </row>
    <row r="2362" spans="1:5">
      <c r="A2362" s="84"/>
      <c r="B2362" s="85"/>
      <c r="C2362" s="80"/>
      <c r="D2362" s="81"/>
      <c r="E2362" s="81"/>
    </row>
    <row r="2363" spans="1:5">
      <c r="A2363" s="84"/>
      <c r="B2363" s="85"/>
      <c r="C2363" s="80"/>
      <c r="D2363" s="81"/>
      <c r="E2363" s="81"/>
    </row>
    <row r="2364" spans="1:5">
      <c r="A2364" s="84"/>
      <c r="B2364" s="85"/>
      <c r="C2364" s="80"/>
      <c r="D2364" s="81"/>
      <c r="E2364" s="81"/>
    </row>
    <row r="2365" spans="1:5">
      <c r="A2365" s="84"/>
      <c r="B2365" s="85"/>
      <c r="C2365" s="80"/>
      <c r="D2365" s="81"/>
      <c r="E2365" s="81"/>
    </row>
    <row r="2366" spans="1:5">
      <c r="A2366" s="84"/>
      <c r="B2366" s="85"/>
      <c r="C2366" s="80"/>
      <c r="D2366" s="81"/>
      <c r="E2366" s="81"/>
    </row>
    <row r="2367" spans="1:5">
      <c r="A2367" s="84"/>
      <c r="B2367" s="85"/>
      <c r="C2367" s="80"/>
      <c r="D2367" s="81"/>
      <c r="E2367" s="81"/>
    </row>
    <row r="2368" spans="1:5">
      <c r="A2368" s="84"/>
      <c r="B2368" s="85"/>
      <c r="C2368" s="80"/>
      <c r="D2368" s="81"/>
      <c r="E2368" s="81"/>
    </row>
    <row r="2369" spans="1:5">
      <c r="A2369" s="84"/>
      <c r="B2369" s="85"/>
      <c r="C2369" s="80"/>
      <c r="D2369" s="81"/>
      <c r="E2369" s="81"/>
    </row>
    <row r="2370" spans="1:5">
      <c r="A2370" s="84"/>
      <c r="B2370" s="85"/>
      <c r="C2370" s="80"/>
      <c r="D2370" s="81"/>
      <c r="E2370" s="81"/>
    </row>
    <row r="2371" spans="1:5">
      <c r="A2371" s="84"/>
      <c r="B2371" s="85"/>
      <c r="C2371" s="80"/>
      <c r="D2371" s="81"/>
      <c r="E2371" s="81"/>
    </row>
    <row r="2372" spans="1:5">
      <c r="A2372" s="84"/>
      <c r="B2372" s="85"/>
      <c r="C2372" s="80"/>
      <c r="D2372" s="81"/>
      <c r="E2372" s="81"/>
    </row>
    <row r="2373" spans="1:5">
      <c r="A2373" s="84"/>
      <c r="B2373" s="85"/>
      <c r="C2373" s="80"/>
      <c r="D2373" s="81"/>
      <c r="E2373" s="81"/>
    </row>
    <row r="2374" spans="1:5">
      <c r="A2374" s="84"/>
      <c r="B2374" s="85"/>
      <c r="C2374" s="80"/>
      <c r="D2374" s="81"/>
      <c r="E2374" s="81"/>
    </row>
    <row r="2375" spans="1:5">
      <c r="A2375" s="84"/>
      <c r="B2375" s="85"/>
      <c r="C2375" s="80"/>
      <c r="D2375" s="81"/>
      <c r="E2375" s="81"/>
    </row>
    <row r="2376" spans="1:5">
      <c r="A2376" s="84"/>
      <c r="B2376" s="85"/>
      <c r="C2376" s="80"/>
      <c r="D2376" s="81"/>
      <c r="E2376" s="81"/>
    </row>
    <row r="2377" spans="1:5">
      <c r="A2377" s="84"/>
      <c r="B2377" s="85"/>
      <c r="C2377" s="80"/>
      <c r="D2377" s="81"/>
      <c r="E2377" s="81"/>
    </row>
    <row r="2378" spans="1:5">
      <c r="A2378" s="84"/>
      <c r="B2378" s="85"/>
      <c r="C2378" s="80"/>
      <c r="D2378" s="81"/>
      <c r="E2378" s="81"/>
    </row>
    <row r="2379" spans="1:5">
      <c r="A2379" s="84"/>
      <c r="B2379" s="85"/>
      <c r="C2379" s="80"/>
      <c r="D2379" s="81"/>
      <c r="E2379" s="81"/>
    </row>
    <row r="2380" spans="1:5">
      <c r="A2380" s="84"/>
      <c r="B2380" s="85"/>
      <c r="C2380" s="80"/>
      <c r="D2380" s="81"/>
      <c r="E2380" s="81"/>
    </row>
    <row r="2381" spans="1:5">
      <c r="A2381" s="84"/>
      <c r="B2381" s="85"/>
      <c r="C2381" s="80"/>
      <c r="D2381" s="81"/>
      <c r="E2381" s="81"/>
    </row>
    <row r="2382" spans="1:5">
      <c r="A2382" s="84"/>
      <c r="B2382" s="85"/>
      <c r="C2382" s="80"/>
      <c r="D2382" s="81"/>
      <c r="E2382" s="81"/>
    </row>
    <row r="2383" spans="1:5">
      <c r="A2383" s="84"/>
      <c r="B2383" s="85"/>
      <c r="C2383" s="80"/>
      <c r="D2383" s="81"/>
      <c r="E2383" s="81"/>
    </row>
    <row r="2384" spans="1:5">
      <c r="A2384" s="84"/>
      <c r="B2384" s="85"/>
      <c r="C2384" s="80"/>
      <c r="D2384" s="81"/>
      <c r="E2384" s="81"/>
    </row>
    <row r="2385" spans="1:5">
      <c r="A2385" s="84"/>
      <c r="B2385" s="85"/>
      <c r="C2385" s="80"/>
      <c r="D2385" s="81"/>
      <c r="E2385" s="81"/>
    </row>
    <row r="2386" spans="1:5">
      <c r="A2386" s="84"/>
      <c r="B2386" s="85"/>
      <c r="C2386" s="80"/>
      <c r="D2386" s="81"/>
      <c r="E2386" s="81"/>
    </row>
    <row r="2387" spans="1:5">
      <c r="A2387" s="84"/>
      <c r="B2387" s="85"/>
      <c r="C2387" s="80"/>
      <c r="D2387" s="81"/>
      <c r="E2387" s="81"/>
    </row>
    <row r="2388" spans="1:5">
      <c r="A2388" s="84"/>
      <c r="B2388" s="85"/>
      <c r="C2388" s="80"/>
      <c r="D2388" s="81"/>
      <c r="E2388" s="81"/>
    </row>
    <row r="2389" spans="1:5">
      <c r="A2389" s="84"/>
      <c r="B2389" s="85"/>
      <c r="C2389" s="80"/>
      <c r="D2389" s="81"/>
      <c r="E2389" s="81"/>
    </row>
    <row r="2390" spans="1:5">
      <c r="A2390" s="84"/>
      <c r="B2390" s="85"/>
      <c r="C2390" s="80"/>
      <c r="D2390" s="81"/>
      <c r="E2390" s="81"/>
    </row>
    <row r="2391" spans="1:5">
      <c r="A2391" s="84"/>
      <c r="B2391" s="85"/>
      <c r="C2391" s="80"/>
      <c r="D2391" s="81"/>
      <c r="E2391" s="81"/>
    </row>
    <row r="2392" spans="1:5">
      <c r="A2392" s="84"/>
      <c r="B2392" s="85"/>
      <c r="C2392" s="80"/>
      <c r="D2392" s="81"/>
      <c r="E2392" s="81"/>
    </row>
    <row r="2393" spans="1:5">
      <c r="A2393" s="84"/>
      <c r="B2393" s="85"/>
      <c r="C2393" s="80"/>
      <c r="D2393" s="81"/>
      <c r="E2393" s="81"/>
    </row>
    <row r="2394" spans="1:5">
      <c r="A2394" s="84"/>
      <c r="B2394" s="85"/>
      <c r="C2394" s="80"/>
      <c r="D2394" s="81"/>
      <c r="E2394" s="81"/>
    </row>
    <row r="2395" spans="1:5">
      <c r="A2395" s="84"/>
      <c r="B2395" s="85"/>
      <c r="C2395" s="80"/>
      <c r="D2395" s="81"/>
      <c r="E2395" s="81"/>
    </row>
    <row r="2396" spans="1:5">
      <c r="A2396" s="84"/>
      <c r="B2396" s="85"/>
      <c r="C2396" s="80"/>
      <c r="D2396" s="81"/>
      <c r="E2396" s="81"/>
    </row>
    <row r="2397" spans="1:5">
      <c r="A2397" s="84"/>
      <c r="B2397" s="85"/>
      <c r="C2397" s="80"/>
      <c r="D2397" s="81"/>
      <c r="E2397" s="81"/>
    </row>
    <row r="2398" spans="1:5">
      <c r="A2398" s="84"/>
      <c r="B2398" s="85"/>
      <c r="C2398" s="80"/>
      <c r="D2398" s="81"/>
      <c r="E2398" s="81"/>
    </row>
    <row r="2399" spans="1:5">
      <c r="A2399" s="84"/>
      <c r="B2399" s="85"/>
      <c r="C2399" s="80"/>
      <c r="D2399" s="81"/>
      <c r="E2399" s="81"/>
    </row>
    <row r="2400" spans="1:5">
      <c r="A2400" s="84"/>
      <c r="B2400" s="85"/>
      <c r="C2400" s="80"/>
      <c r="D2400" s="81"/>
      <c r="E2400" s="81"/>
    </row>
    <row r="2401" spans="1:5">
      <c r="A2401" s="84"/>
      <c r="B2401" s="85"/>
      <c r="C2401" s="80"/>
      <c r="D2401" s="81"/>
      <c r="E2401" s="81"/>
    </row>
    <row r="2402" spans="1:5">
      <c r="A2402" s="84"/>
      <c r="B2402" s="85"/>
      <c r="C2402" s="80"/>
      <c r="D2402" s="81"/>
      <c r="E2402" s="81"/>
    </row>
    <row r="2403" spans="1:5">
      <c r="A2403" s="84"/>
      <c r="B2403" s="85"/>
      <c r="C2403" s="80"/>
      <c r="D2403" s="81"/>
      <c r="E2403" s="81"/>
    </row>
    <row r="2404" spans="1:5">
      <c r="A2404" s="84"/>
      <c r="B2404" s="85"/>
      <c r="C2404" s="80"/>
      <c r="D2404" s="81"/>
      <c r="E2404" s="81"/>
    </row>
    <row r="2405" spans="1:5">
      <c r="A2405" s="84"/>
      <c r="B2405" s="85"/>
      <c r="C2405" s="80"/>
      <c r="D2405" s="81"/>
      <c r="E2405" s="81"/>
    </row>
    <row r="2406" spans="1:5">
      <c r="A2406" s="84"/>
      <c r="B2406" s="85"/>
      <c r="C2406" s="80"/>
      <c r="D2406" s="81"/>
      <c r="E2406" s="81"/>
    </row>
    <row r="2407" spans="1:5">
      <c r="A2407" s="84"/>
      <c r="B2407" s="85"/>
      <c r="C2407" s="80"/>
      <c r="D2407" s="81"/>
      <c r="E2407" s="81"/>
    </row>
    <row r="2408" spans="1:5">
      <c r="A2408" s="84"/>
      <c r="B2408" s="85"/>
      <c r="C2408" s="80"/>
      <c r="D2408" s="81"/>
      <c r="E2408" s="81"/>
    </row>
    <row r="2409" spans="1:5">
      <c r="A2409" s="84"/>
      <c r="B2409" s="85"/>
      <c r="C2409" s="80"/>
      <c r="D2409" s="81"/>
      <c r="E2409" s="81"/>
    </row>
    <row r="2410" spans="1:5">
      <c r="A2410" s="84"/>
      <c r="B2410" s="85"/>
      <c r="C2410" s="80"/>
      <c r="D2410" s="81"/>
      <c r="E2410" s="81"/>
    </row>
    <row r="2411" spans="1:5">
      <c r="A2411" s="84"/>
      <c r="B2411" s="85"/>
      <c r="C2411" s="80"/>
      <c r="D2411" s="81"/>
      <c r="E2411" s="81"/>
    </row>
    <row r="2412" spans="1:5">
      <c r="A2412" s="84"/>
      <c r="B2412" s="85"/>
      <c r="C2412" s="80"/>
      <c r="D2412" s="81"/>
      <c r="E2412" s="81"/>
    </row>
    <row r="2413" spans="1:5">
      <c r="A2413" s="84"/>
      <c r="B2413" s="85"/>
      <c r="C2413" s="80"/>
      <c r="D2413" s="81"/>
      <c r="E2413" s="81"/>
    </row>
    <row r="2414" spans="1:5">
      <c r="A2414" s="84"/>
      <c r="B2414" s="85"/>
      <c r="C2414" s="80"/>
      <c r="D2414" s="81"/>
      <c r="E2414" s="81"/>
    </row>
    <row r="2415" spans="1:5">
      <c r="A2415" s="84"/>
      <c r="B2415" s="85"/>
      <c r="C2415" s="80"/>
      <c r="D2415" s="81"/>
      <c r="E2415" s="81"/>
    </row>
    <row r="2416" spans="1:5">
      <c r="A2416" s="84"/>
      <c r="B2416" s="85"/>
      <c r="C2416" s="80"/>
      <c r="D2416" s="81"/>
      <c r="E2416" s="81"/>
    </row>
    <row r="2417" spans="1:5">
      <c r="A2417" s="84"/>
      <c r="B2417" s="85"/>
      <c r="C2417" s="80"/>
      <c r="D2417" s="81"/>
      <c r="E2417" s="81"/>
    </row>
    <row r="2418" spans="1:5">
      <c r="A2418" s="84"/>
      <c r="B2418" s="85"/>
      <c r="C2418" s="80"/>
      <c r="D2418" s="81"/>
      <c r="E2418" s="81"/>
    </row>
    <row r="2419" spans="1:5">
      <c r="A2419" s="84"/>
      <c r="B2419" s="85"/>
      <c r="C2419" s="80"/>
      <c r="D2419" s="81"/>
      <c r="E2419" s="81"/>
    </row>
    <row r="2420" spans="1:5">
      <c r="A2420" s="84"/>
      <c r="B2420" s="85"/>
      <c r="C2420" s="80"/>
      <c r="D2420" s="81"/>
      <c r="E2420" s="81"/>
    </row>
    <row r="2421" spans="1:5">
      <c r="A2421" s="84"/>
      <c r="B2421" s="85"/>
      <c r="C2421" s="80"/>
      <c r="D2421" s="81"/>
      <c r="E2421" s="81"/>
    </row>
    <row r="2422" spans="1:5">
      <c r="A2422" s="84"/>
      <c r="B2422" s="85"/>
      <c r="C2422" s="80"/>
      <c r="D2422" s="81"/>
      <c r="E2422" s="81"/>
    </row>
    <row r="2423" spans="1:5">
      <c r="A2423" s="84"/>
      <c r="B2423" s="85"/>
      <c r="C2423" s="80"/>
      <c r="D2423" s="81"/>
      <c r="E2423" s="81"/>
    </row>
    <row r="2424" spans="1:5">
      <c r="A2424" s="84"/>
      <c r="B2424" s="85"/>
      <c r="C2424" s="80"/>
      <c r="D2424" s="81"/>
      <c r="E2424" s="81"/>
    </row>
    <row r="2425" spans="1:5">
      <c r="A2425" s="84"/>
      <c r="B2425" s="85"/>
      <c r="C2425" s="80"/>
      <c r="D2425" s="81"/>
      <c r="E2425" s="81"/>
    </row>
    <row r="2426" spans="1:5">
      <c r="A2426" s="84"/>
      <c r="B2426" s="85"/>
      <c r="C2426" s="80"/>
      <c r="D2426" s="81"/>
      <c r="E2426" s="81"/>
    </row>
    <row r="2427" spans="1:5">
      <c r="A2427" s="84"/>
      <c r="B2427" s="85"/>
      <c r="C2427" s="80"/>
      <c r="D2427" s="81"/>
      <c r="E2427" s="81"/>
    </row>
    <row r="2428" spans="1:5">
      <c r="A2428" s="84"/>
      <c r="B2428" s="85"/>
      <c r="C2428" s="80"/>
      <c r="D2428" s="81"/>
      <c r="E2428" s="81"/>
    </row>
    <row r="2429" spans="1:5">
      <c r="A2429" s="84"/>
      <c r="B2429" s="85"/>
      <c r="C2429" s="80"/>
      <c r="D2429" s="81"/>
      <c r="E2429" s="81"/>
    </row>
    <row r="2430" spans="1:5">
      <c r="A2430" s="84"/>
      <c r="B2430" s="85"/>
      <c r="C2430" s="80"/>
      <c r="D2430" s="81"/>
      <c r="E2430" s="81"/>
    </row>
    <row r="2431" spans="1:5">
      <c r="A2431" s="84"/>
      <c r="B2431" s="85"/>
      <c r="C2431" s="80"/>
      <c r="D2431" s="81"/>
      <c r="E2431" s="81"/>
    </row>
    <row r="2432" spans="1:5">
      <c r="A2432" s="84"/>
      <c r="B2432" s="85"/>
      <c r="C2432" s="80"/>
      <c r="D2432" s="81"/>
      <c r="E2432" s="81"/>
    </row>
    <row r="2433" spans="1:5">
      <c r="A2433" s="84"/>
      <c r="B2433" s="85"/>
      <c r="C2433" s="80"/>
      <c r="D2433" s="81"/>
      <c r="E2433" s="81"/>
    </row>
    <row r="2434" spans="1:5">
      <c r="A2434" s="84"/>
      <c r="B2434" s="85"/>
      <c r="C2434" s="80"/>
      <c r="D2434" s="81"/>
      <c r="E2434" s="81"/>
    </row>
    <row r="2435" spans="1:5">
      <c r="A2435" s="84"/>
      <c r="B2435" s="85"/>
      <c r="C2435" s="80"/>
      <c r="D2435" s="81"/>
      <c r="E2435" s="81"/>
    </row>
    <row r="2436" spans="1:5">
      <c r="A2436" s="84"/>
      <c r="B2436" s="85"/>
      <c r="C2436" s="80"/>
      <c r="D2436" s="81"/>
      <c r="E2436" s="81"/>
    </row>
    <row r="2437" spans="1:5">
      <c r="A2437" s="84"/>
      <c r="B2437" s="85"/>
      <c r="C2437" s="80"/>
      <c r="D2437" s="81"/>
      <c r="E2437" s="81"/>
    </row>
    <row r="2438" spans="1:5">
      <c r="A2438" s="84"/>
      <c r="B2438" s="85"/>
      <c r="C2438" s="80"/>
      <c r="D2438" s="81"/>
      <c r="E2438" s="81"/>
    </row>
    <row r="2439" spans="1:5">
      <c r="A2439" s="84"/>
      <c r="B2439" s="85"/>
      <c r="C2439" s="80"/>
      <c r="D2439" s="81"/>
      <c r="E2439" s="81"/>
    </row>
    <row r="2440" spans="1:5">
      <c r="A2440" s="84"/>
      <c r="B2440" s="85"/>
      <c r="C2440" s="80"/>
      <c r="D2440" s="81"/>
      <c r="E2440" s="81"/>
    </row>
    <row r="2441" spans="1:5">
      <c r="A2441" s="84"/>
      <c r="B2441" s="85"/>
      <c r="C2441" s="80"/>
      <c r="D2441" s="81"/>
      <c r="E2441" s="81"/>
    </row>
    <row r="2442" spans="1:5">
      <c r="A2442" s="84"/>
      <c r="B2442" s="85"/>
      <c r="C2442" s="80"/>
      <c r="D2442" s="81"/>
      <c r="E2442" s="81"/>
    </row>
    <row r="2443" spans="1:5">
      <c r="A2443" s="84"/>
      <c r="B2443" s="85"/>
      <c r="C2443" s="80"/>
      <c r="D2443" s="81"/>
      <c r="E2443" s="81"/>
    </row>
    <row r="2444" spans="1:5">
      <c r="A2444" s="84"/>
      <c r="B2444" s="85"/>
      <c r="C2444" s="80"/>
      <c r="D2444" s="81"/>
      <c r="E2444" s="81"/>
    </row>
    <row r="2445" spans="1:5">
      <c r="A2445" s="84"/>
      <c r="B2445" s="85"/>
      <c r="C2445" s="80"/>
      <c r="D2445" s="81"/>
      <c r="E2445" s="81"/>
    </row>
    <row r="2446" spans="1:5">
      <c r="A2446" s="84"/>
      <c r="B2446" s="85"/>
      <c r="C2446" s="80"/>
      <c r="D2446" s="81"/>
      <c r="E2446" s="81"/>
    </row>
    <row r="2447" spans="1:5">
      <c r="A2447" s="84"/>
      <c r="B2447" s="85"/>
      <c r="C2447" s="80"/>
      <c r="D2447" s="81"/>
      <c r="E2447" s="81"/>
    </row>
    <row r="2448" spans="1:5">
      <c r="A2448" s="84"/>
      <c r="B2448" s="85"/>
      <c r="C2448" s="80"/>
      <c r="D2448" s="81"/>
      <c r="E2448" s="81"/>
    </row>
    <row r="2449" spans="1:5">
      <c r="A2449" s="84"/>
      <c r="B2449" s="85"/>
      <c r="C2449" s="80"/>
      <c r="D2449" s="81"/>
      <c r="E2449" s="81"/>
    </row>
    <row r="2450" spans="1:5">
      <c r="A2450" s="84"/>
      <c r="B2450" s="85"/>
      <c r="C2450" s="80"/>
      <c r="D2450" s="81"/>
      <c r="E2450" s="81"/>
    </row>
    <row r="2451" spans="1:5">
      <c r="A2451" s="84"/>
      <c r="B2451" s="85"/>
      <c r="C2451" s="80"/>
      <c r="D2451" s="81"/>
      <c r="E2451" s="81"/>
    </row>
    <row r="2452" spans="1:5">
      <c r="A2452" s="84"/>
      <c r="B2452" s="85"/>
      <c r="C2452" s="80"/>
      <c r="D2452" s="81"/>
      <c r="E2452" s="81"/>
    </row>
    <row r="2453" spans="1:5">
      <c r="A2453" s="84"/>
      <c r="B2453" s="85"/>
      <c r="C2453" s="80"/>
      <c r="D2453" s="81"/>
      <c r="E2453" s="81"/>
    </row>
    <row r="2454" spans="1:5">
      <c r="A2454" s="84"/>
      <c r="B2454" s="85"/>
      <c r="C2454" s="80"/>
      <c r="D2454" s="81"/>
      <c r="E2454" s="81"/>
    </row>
    <row r="2455" spans="1:5">
      <c r="A2455" s="84"/>
      <c r="B2455" s="85"/>
      <c r="C2455" s="80"/>
      <c r="D2455" s="81"/>
      <c r="E2455" s="81"/>
    </row>
    <row r="2456" spans="1:5">
      <c r="A2456" s="84"/>
      <c r="B2456" s="85"/>
      <c r="C2456" s="80"/>
      <c r="D2456" s="81"/>
      <c r="E2456" s="81"/>
    </row>
    <row r="2457" spans="1:5">
      <c r="A2457" s="84"/>
      <c r="B2457" s="85"/>
      <c r="C2457" s="80"/>
      <c r="D2457" s="81"/>
      <c r="E2457" s="81"/>
    </row>
    <row r="2458" spans="1:5">
      <c r="A2458" s="84"/>
      <c r="B2458" s="85"/>
      <c r="C2458" s="80"/>
      <c r="D2458" s="81"/>
      <c r="E2458" s="81"/>
    </row>
    <row r="2459" spans="1:5">
      <c r="A2459" s="84"/>
      <c r="B2459" s="85"/>
      <c r="C2459" s="80"/>
      <c r="D2459" s="81"/>
      <c r="E2459" s="81"/>
    </row>
    <row r="2460" spans="1:5">
      <c r="A2460" s="84"/>
      <c r="B2460" s="85"/>
      <c r="C2460" s="80"/>
      <c r="D2460" s="81"/>
      <c r="E2460" s="81"/>
    </row>
    <row r="2461" spans="1:5">
      <c r="A2461" s="84"/>
      <c r="B2461" s="85"/>
      <c r="C2461" s="80"/>
      <c r="D2461" s="81"/>
      <c r="E2461" s="81"/>
    </row>
    <row r="2462" spans="1:5">
      <c r="A2462" s="84"/>
      <c r="B2462" s="85"/>
      <c r="C2462" s="80"/>
      <c r="D2462" s="81"/>
      <c r="E2462" s="81"/>
    </row>
    <row r="2463" spans="1:5">
      <c r="A2463" s="84"/>
      <c r="B2463" s="85"/>
      <c r="C2463" s="80"/>
      <c r="D2463" s="81"/>
      <c r="E2463" s="81"/>
    </row>
    <row r="2464" spans="1:5">
      <c r="A2464" s="84"/>
      <c r="B2464" s="85"/>
      <c r="C2464" s="80"/>
      <c r="D2464" s="81"/>
      <c r="E2464" s="81"/>
    </row>
    <row r="2465" spans="1:5">
      <c r="A2465" s="84"/>
      <c r="B2465" s="85"/>
      <c r="C2465" s="80"/>
      <c r="D2465" s="81"/>
      <c r="E2465" s="81"/>
    </row>
    <row r="2466" spans="1:5">
      <c r="A2466" s="84"/>
      <c r="B2466" s="85"/>
      <c r="C2466" s="80"/>
      <c r="D2466" s="81"/>
      <c r="E2466" s="81"/>
    </row>
    <row r="2467" spans="1:5">
      <c r="A2467" s="84"/>
      <c r="B2467" s="85"/>
      <c r="C2467" s="80"/>
      <c r="D2467" s="81"/>
      <c r="E2467" s="81"/>
    </row>
    <row r="2468" spans="1:5">
      <c r="A2468" s="84"/>
      <c r="B2468" s="85"/>
      <c r="C2468" s="80"/>
      <c r="D2468" s="81"/>
      <c r="E2468" s="81"/>
    </row>
    <row r="2469" spans="1:5">
      <c r="A2469" s="84"/>
      <c r="B2469" s="85"/>
      <c r="C2469" s="80"/>
      <c r="D2469" s="81"/>
      <c r="E2469" s="81"/>
    </row>
    <row r="2470" spans="1:5">
      <c r="A2470" s="84"/>
      <c r="B2470" s="85"/>
      <c r="C2470" s="80"/>
      <c r="D2470" s="81"/>
      <c r="E2470" s="81"/>
    </row>
    <row r="2471" spans="1:5">
      <c r="A2471" s="84"/>
      <c r="B2471" s="85"/>
      <c r="C2471" s="80"/>
      <c r="D2471" s="81"/>
      <c r="E2471" s="81"/>
    </row>
    <row r="2472" spans="1:5">
      <c r="A2472" s="84"/>
      <c r="B2472" s="85"/>
      <c r="C2472" s="80"/>
      <c r="D2472" s="81"/>
      <c r="E2472" s="81"/>
    </row>
    <row r="2473" spans="1:5">
      <c r="A2473" s="84"/>
      <c r="B2473" s="85"/>
      <c r="C2473" s="80"/>
      <c r="D2473" s="81"/>
      <c r="E2473" s="81"/>
    </row>
    <row r="2474" spans="1:5">
      <c r="A2474" s="84"/>
      <c r="B2474" s="85"/>
      <c r="C2474" s="80"/>
      <c r="D2474" s="81"/>
      <c r="E2474" s="81"/>
    </row>
    <row r="2475" spans="1:5">
      <c r="A2475" s="84"/>
      <c r="B2475" s="85"/>
      <c r="C2475" s="80"/>
      <c r="D2475" s="81"/>
      <c r="E2475" s="81"/>
    </row>
    <row r="2476" spans="1:5">
      <c r="A2476" s="84"/>
      <c r="B2476" s="85"/>
      <c r="C2476" s="80"/>
      <c r="D2476" s="81"/>
      <c r="E2476" s="81"/>
    </row>
    <row r="2477" spans="1:5">
      <c r="A2477" s="84"/>
      <c r="B2477" s="85"/>
      <c r="C2477" s="80"/>
      <c r="D2477" s="81"/>
      <c r="E2477" s="81"/>
    </row>
    <row r="2478" spans="1:5">
      <c r="A2478" s="84"/>
      <c r="B2478" s="85"/>
      <c r="C2478" s="80"/>
      <c r="D2478" s="81"/>
      <c r="E2478" s="81"/>
    </row>
    <row r="2479" spans="1:5">
      <c r="A2479" s="84"/>
      <c r="B2479" s="85"/>
      <c r="C2479" s="80"/>
      <c r="D2479" s="81"/>
      <c r="E2479" s="81"/>
    </row>
    <row r="2480" spans="1:5">
      <c r="A2480" s="84"/>
      <c r="B2480" s="85"/>
      <c r="C2480" s="80"/>
      <c r="D2480" s="81"/>
      <c r="E2480" s="81"/>
    </row>
    <row r="2481" spans="1:5">
      <c r="A2481" s="84"/>
      <c r="B2481" s="85"/>
      <c r="C2481" s="80"/>
      <c r="D2481" s="81"/>
      <c r="E2481" s="81"/>
    </row>
    <row r="2482" spans="1:5">
      <c r="A2482" s="84"/>
      <c r="B2482" s="85"/>
      <c r="C2482" s="80"/>
      <c r="D2482" s="81"/>
      <c r="E2482" s="81"/>
    </row>
    <row r="2483" spans="1:5">
      <c r="A2483" s="84"/>
      <c r="B2483" s="85"/>
      <c r="C2483" s="80"/>
      <c r="D2483" s="81"/>
      <c r="E2483" s="81"/>
    </row>
    <row r="2484" spans="1:5">
      <c r="A2484" s="84"/>
      <c r="B2484" s="85"/>
      <c r="C2484" s="80"/>
      <c r="D2484" s="81"/>
      <c r="E2484" s="81"/>
    </row>
    <row r="2485" spans="1:5">
      <c r="A2485" s="84"/>
      <c r="B2485" s="85"/>
      <c r="C2485" s="80"/>
      <c r="D2485" s="81"/>
      <c r="E2485" s="81"/>
    </row>
    <row r="2486" spans="1:5">
      <c r="A2486" s="84"/>
      <c r="B2486" s="85"/>
      <c r="C2486" s="80"/>
      <c r="D2486" s="81"/>
      <c r="E2486" s="81"/>
    </row>
    <row r="2487" spans="1:5">
      <c r="A2487" s="84"/>
      <c r="B2487" s="85"/>
      <c r="C2487" s="80"/>
      <c r="D2487" s="81"/>
      <c r="E2487" s="81"/>
    </row>
    <row r="2488" spans="1:5">
      <c r="A2488" s="84"/>
      <c r="B2488" s="85"/>
      <c r="C2488" s="80"/>
      <c r="D2488" s="81"/>
      <c r="E2488" s="81"/>
    </row>
    <row r="2489" spans="1:5">
      <c r="A2489" s="84"/>
      <c r="B2489" s="85"/>
      <c r="C2489" s="80"/>
      <c r="D2489" s="81"/>
      <c r="E2489" s="81"/>
    </row>
    <row r="2490" spans="1:5">
      <c r="A2490" s="84"/>
      <c r="B2490" s="85"/>
      <c r="C2490" s="80"/>
      <c r="D2490" s="81"/>
      <c r="E2490" s="81"/>
    </row>
    <row r="2491" spans="1:5">
      <c r="A2491" s="84"/>
      <c r="B2491" s="85"/>
      <c r="C2491" s="80"/>
      <c r="D2491" s="81"/>
      <c r="E2491" s="81"/>
    </row>
    <row r="2492" spans="1:5">
      <c r="A2492" s="84"/>
      <c r="B2492" s="85"/>
      <c r="C2492" s="80"/>
      <c r="D2492" s="81"/>
      <c r="E2492" s="81"/>
    </row>
    <row r="2493" spans="1:5">
      <c r="A2493" s="84"/>
      <c r="B2493" s="85"/>
      <c r="C2493" s="80"/>
      <c r="D2493" s="81"/>
      <c r="E2493" s="81"/>
    </row>
    <row r="2494" spans="1:5">
      <c r="A2494" s="84"/>
      <c r="B2494" s="85"/>
      <c r="C2494" s="80"/>
      <c r="D2494" s="81"/>
      <c r="E2494" s="81"/>
    </row>
    <row r="2495" spans="1:5">
      <c r="A2495" s="84"/>
      <c r="B2495" s="85"/>
      <c r="C2495" s="80"/>
      <c r="D2495" s="81"/>
      <c r="E2495" s="81"/>
    </row>
    <row r="2496" spans="1:5">
      <c r="A2496" s="84"/>
      <c r="B2496" s="85"/>
      <c r="C2496" s="80"/>
      <c r="D2496" s="81"/>
      <c r="E2496" s="81"/>
    </row>
    <row r="2497" spans="1:5">
      <c r="A2497" s="84"/>
      <c r="B2497" s="85"/>
      <c r="C2497" s="80"/>
      <c r="D2497" s="81"/>
      <c r="E2497" s="81"/>
    </row>
    <row r="2498" spans="1:5">
      <c r="A2498" s="84"/>
      <c r="B2498" s="85"/>
      <c r="C2498" s="80"/>
      <c r="D2498" s="81"/>
      <c r="E2498" s="81"/>
    </row>
    <row r="2499" spans="1:5">
      <c r="A2499" s="84"/>
      <c r="B2499" s="85"/>
      <c r="C2499" s="80"/>
      <c r="D2499" s="81"/>
      <c r="E2499" s="81"/>
    </row>
    <row r="2500" spans="1:5">
      <c r="A2500" s="84"/>
      <c r="B2500" s="85"/>
      <c r="C2500" s="80"/>
      <c r="D2500" s="81"/>
      <c r="E2500" s="81"/>
    </row>
    <row r="2501" spans="1:5">
      <c r="A2501" s="84"/>
      <c r="B2501" s="85"/>
      <c r="C2501" s="80"/>
      <c r="D2501" s="81"/>
      <c r="E2501" s="81"/>
    </row>
    <row r="2502" spans="1:5">
      <c r="A2502" s="84"/>
      <c r="B2502" s="85"/>
      <c r="C2502" s="80"/>
      <c r="D2502" s="81"/>
      <c r="E2502" s="81"/>
    </row>
    <row r="2503" spans="1:5">
      <c r="A2503" s="84"/>
      <c r="B2503" s="85"/>
      <c r="C2503" s="80"/>
      <c r="D2503" s="81"/>
      <c r="E2503" s="81"/>
    </row>
    <row r="2504" spans="1:5">
      <c r="A2504" s="84"/>
      <c r="B2504" s="85"/>
      <c r="C2504" s="80"/>
      <c r="D2504" s="81"/>
      <c r="E2504" s="81"/>
    </row>
    <row r="2505" spans="1:5">
      <c r="A2505" s="84"/>
      <c r="B2505" s="85"/>
      <c r="C2505" s="80"/>
      <c r="D2505" s="81"/>
      <c r="E2505" s="81"/>
    </row>
    <row r="2506" spans="1:5">
      <c r="A2506" s="84"/>
      <c r="B2506" s="85"/>
      <c r="C2506" s="80"/>
      <c r="D2506" s="81"/>
      <c r="E2506" s="81"/>
    </row>
    <row r="2507" spans="1:5">
      <c r="A2507" s="84"/>
      <c r="B2507" s="85"/>
      <c r="C2507" s="80"/>
      <c r="D2507" s="81"/>
      <c r="E2507" s="81"/>
    </row>
    <row r="2508" spans="1:5">
      <c r="A2508" s="84"/>
      <c r="B2508" s="85"/>
      <c r="C2508" s="80"/>
      <c r="D2508" s="81"/>
      <c r="E2508" s="81"/>
    </row>
    <row r="2509" spans="1:5">
      <c r="A2509" s="84"/>
      <c r="B2509" s="85"/>
      <c r="C2509" s="80"/>
      <c r="D2509" s="81"/>
      <c r="E2509" s="81"/>
    </row>
    <row r="2510" spans="1:5">
      <c r="A2510" s="84"/>
      <c r="B2510" s="85"/>
      <c r="C2510" s="80"/>
      <c r="D2510" s="81"/>
      <c r="E2510" s="81"/>
    </row>
    <row r="2511" spans="1:5">
      <c r="A2511" s="84"/>
      <c r="B2511" s="85"/>
      <c r="C2511" s="80"/>
      <c r="D2511" s="81"/>
      <c r="E2511" s="81"/>
    </row>
    <row r="2512" spans="1:5">
      <c r="A2512" s="84"/>
      <c r="B2512" s="85"/>
      <c r="C2512" s="80"/>
      <c r="D2512" s="81"/>
      <c r="E2512" s="81"/>
    </row>
    <row r="2513" spans="1:5">
      <c r="A2513" s="84"/>
      <c r="B2513" s="85"/>
      <c r="C2513" s="80"/>
      <c r="D2513" s="81"/>
      <c r="E2513" s="81"/>
    </row>
    <row r="2514" spans="1:5">
      <c r="A2514" s="84"/>
      <c r="B2514" s="85"/>
      <c r="C2514" s="80"/>
      <c r="D2514" s="81"/>
      <c r="E2514" s="81"/>
    </row>
    <row r="2515" spans="1:5">
      <c r="A2515" s="84"/>
      <c r="B2515" s="85"/>
      <c r="C2515" s="80"/>
      <c r="D2515" s="81"/>
      <c r="E2515" s="81"/>
    </row>
    <row r="2516" spans="1:5">
      <c r="A2516" s="84"/>
      <c r="B2516" s="85"/>
      <c r="C2516" s="80"/>
      <c r="D2516" s="81"/>
      <c r="E2516" s="81"/>
    </row>
    <row r="2517" spans="1:5">
      <c r="A2517" s="84"/>
      <c r="B2517" s="85"/>
      <c r="C2517" s="80"/>
      <c r="D2517" s="81"/>
      <c r="E2517" s="81"/>
    </row>
    <row r="2518" spans="1:5">
      <c r="C2518" s="80"/>
      <c r="D2518" s="81"/>
      <c r="E2518" s="81"/>
    </row>
    <row r="2519" spans="1:5">
      <c r="C2519" s="80"/>
      <c r="D2519" s="81"/>
      <c r="E2519" s="81"/>
    </row>
    <row r="2520" spans="1:5">
      <c r="C2520" s="80"/>
      <c r="D2520" s="81"/>
      <c r="E2520" s="81"/>
    </row>
    <row r="2521" spans="1:5">
      <c r="C2521" s="80"/>
      <c r="D2521" s="81"/>
      <c r="E2521" s="81"/>
    </row>
    <row r="2522" spans="1:5">
      <c r="C2522" s="80"/>
      <c r="D2522" s="81"/>
      <c r="E2522" s="81"/>
    </row>
    <row r="2523" spans="1:5">
      <c r="C2523" s="80"/>
      <c r="D2523" s="81"/>
      <c r="E2523" s="81"/>
    </row>
    <row r="2524" spans="1:5">
      <c r="C2524" s="80"/>
      <c r="D2524" s="81"/>
      <c r="E2524" s="81"/>
    </row>
    <row r="2525" spans="1:5">
      <c r="C2525" s="80"/>
      <c r="D2525" s="81"/>
      <c r="E2525" s="81"/>
    </row>
    <row r="2526" spans="1:5">
      <c r="C2526" s="80"/>
      <c r="D2526" s="81"/>
      <c r="E2526" s="81"/>
    </row>
    <row r="2527" spans="1:5">
      <c r="C2527" s="80"/>
      <c r="D2527" s="81"/>
      <c r="E2527" s="81"/>
    </row>
    <row r="2528" spans="1:5">
      <c r="C2528" s="80"/>
      <c r="D2528" s="81"/>
      <c r="E2528" s="81"/>
    </row>
    <row r="2529" spans="3:5">
      <c r="C2529" s="80"/>
      <c r="D2529" s="81"/>
      <c r="E2529" s="81"/>
    </row>
    <row r="2530" spans="3:5">
      <c r="C2530" s="80"/>
      <c r="D2530" s="81"/>
      <c r="E2530" s="81"/>
    </row>
    <row r="2531" spans="3:5">
      <c r="C2531" s="80"/>
      <c r="D2531" s="81"/>
      <c r="E2531" s="81"/>
    </row>
    <row r="2532" spans="3:5">
      <c r="C2532" s="80"/>
      <c r="D2532" s="81"/>
      <c r="E2532" s="81"/>
    </row>
    <row r="2533" spans="3:5">
      <c r="C2533" s="80"/>
      <c r="D2533" s="81"/>
      <c r="E2533" s="81"/>
    </row>
    <row r="2534" spans="3:5">
      <c r="C2534" s="80"/>
      <c r="D2534" s="81"/>
      <c r="E2534" s="81"/>
    </row>
    <row r="2535" spans="3:5">
      <c r="C2535" s="80"/>
      <c r="D2535" s="81"/>
      <c r="E2535" s="81"/>
    </row>
    <row r="2536" spans="3:5">
      <c r="C2536" s="80"/>
      <c r="D2536" s="81"/>
      <c r="E2536" s="81"/>
    </row>
    <row r="2537" spans="3:5">
      <c r="C2537" s="80"/>
      <c r="D2537" s="81"/>
      <c r="E2537" s="81"/>
    </row>
    <row r="2538" spans="3:5">
      <c r="C2538" s="80"/>
      <c r="D2538" s="81"/>
      <c r="E2538" s="81"/>
    </row>
    <row r="2539" spans="3:5">
      <c r="C2539" s="80"/>
      <c r="D2539" s="81"/>
      <c r="E2539" s="81"/>
    </row>
    <row r="2540" spans="3:5">
      <c r="C2540" s="80"/>
      <c r="D2540" s="81"/>
      <c r="E2540" s="81"/>
    </row>
    <row r="2541" spans="3:5">
      <c r="C2541" s="80"/>
      <c r="D2541" s="81"/>
      <c r="E2541" s="81"/>
    </row>
    <row r="2542" spans="3:5">
      <c r="C2542" s="80"/>
      <c r="D2542" s="81"/>
      <c r="E2542" s="81"/>
    </row>
    <row r="2543" spans="3:5">
      <c r="C2543" s="80"/>
      <c r="D2543" s="81"/>
      <c r="E2543" s="81"/>
    </row>
    <row r="2544" spans="3:5">
      <c r="C2544" s="80"/>
      <c r="D2544" s="81"/>
      <c r="E2544" s="81"/>
    </row>
    <row r="2545" spans="3:5">
      <c r="C2545" s="80"/>
      <c r="D2545" s="81"/>
      <c r="E2545" s="81"/>
    </row>
    <row r="2546" spans="3:5">
      <c r="C2546" s="80"/>
      <c r="D2546" s="81"/>
      <c r="E2546" s="81"/>
    </row>
    <row r="2547" spans="3:5">
      <c r="C2547" s="80"/>
      <c r="D2547" s="81"/>
      <c r="E2547" s="81"/>
    </row>
    <row r="2548" spans="3:5">
      <c r="C2548" s="80"/>
      <c r="D2548" s="81"/>
      <c r="E2548" s="81"/>
    </row>
    <row r="2549" spans="3:5">
      <c r="C2549" s="80"/>
      <c r="D2549" s="81"/>
      <c r="E2549" s="81"/>
    </row>
    <row r="2550" spans="3:5">
      <c r="C2550" s="80"/>
      <c r="D2550" s="81"/>
      <c r="E2550" s="81"/>
    </row>
    <row r="2551" spans="3:5">
      <c r="C2551" s="80"/>
      <c r="D2551" s="81"/>
      <c r="E2551" s="81"/>
    </row>
    <row r="2552" spans="3:5">
      <c r="C2552" s="80"/>
      <c r="D2552" s="81"/>
      <c r="E2552" s="81"/>
    </row>
    <row r="2553" spans="3:5">
      <c r="C2553" s="80"/>
      <c r="D2553" s="81"/>
      <c r="E2553" s="81"/>
    </row>
    <row r="2554" spans="3:5">
      <c r="C2554" s="80"/>
      <c r="D2554" s="81"/>
      <c r="E2554" s="81"/>
    </row>
    <row r="2555" spans="3:5">
      <c r="C2555" s="80"/>
      <c r="D2555" s="81"/>
      <c r="E2555" s="81"/>
    </row>
    <row r="2556" spans="3:5">
      <c r="C2556" s="80"/>
      <c r="D2556" s="81"/>
      <c r="E2556" s="81"/>
    </row>
    <row r="2557" spans="3:5">
      <c r="C2557" s="80"/>
      <c r="D2557" s="81"/>
      <c r="E2557" s="81"/>
    </row>
    <row r="2558" spans="3:5">
      <c r="C2558" s="80"/>
      <c r="D2558" s="81"/>
      <c r="E2558" s="81"/>
    </row>
    <row r="2559" spans="3:5">
      <c r="C2559" s="80"/>
      <c r="D2559" s="81"/>
      <c r="E2559" s="81"/>
    </row>
    <row r="2560" spans="3:5">
      <c r="C2560" s="80"/>
      <c r="D2560" s="81"/>
      <c r="E2560" s="81"/>
    </row>
    <row r="2561" spans="3:5">
      <c r="C2561" s="80"/>
      <c r="D2561" s="81"/>
      <c r="E2561" s="81"/>
    </row>
    <row r="2562" spans="3:5">
      <c r="C2562" s="80"/>
      <c r="D2562" s="81"/>
      <c r="E2562" s="81"/>
    </row>
    <row r="2563" spans="3:5">
      <c r="C2563" s="80"/>
      <c r="D2563" s="81"/>
      <c r="E2563" s="81"/>
    </row>
    <row r="2564" spans="3:5">
      <c r="C2564" s="80"/>
      <c r="D2564" s="81"/>
      <c r="E2564" s="81"/>
    </row>
    <row r="2565" spans="3:5">
      <c r="C2565" s="80"/>
      <c r="D2565" s="81"/>
      <c r="E2565" s="81"/>
    </row>
    <row r="2566" spans="3:5">
      <c r="C2566" s="80"/>
      <c r="D2566" s="81"/>
      <c r="E2566" s="81"/>
    </row>
    <row r="2567" spans="3:5">
      <c r="C2567" s="80"/>
      <c r="D2567" s="81"/>
      <c r="E2567" s="81"/>
    </row>
    <row r="2568" spans="3:5">
      <c r="C2568" s="80"/>
      <c r="D2568" s="81"/>
      <c r="E2568" s="81"/>
    </row>
    <row r="2569" spans="3:5">
      <c r="C2569" s="80"/>
      <c r="D2569" s="81"/>
      <c r="E2569" s="81"/>
    </row>
    <row r="2570" spans="3:5">
      <c r="C2570" s="80"/>
      <c r="D2570" s="81"/>
      <c r="E2570" s="81"/>
    </row>
    <row r="2571" spans="3:5">
      <c r="C2571" s="80"/>
      <c r="D2571" s="81"/>
      <c r="E2571" s="81"/>
    </row>
    <row r="2572" spans="3:5">
      <c r="C2572" s="80"/>
      <c r="D2572" s="81"/>
      <c r="E2572" s="81"/>
    </row>
    <row r="2573" spans="3:5">
      <c r="C2573" s="80"/>
      <c r="D2573" s="81"/>
      <c r="E2573" s="81"/>
    </row>
    <row r="2574" spans="3:5">
      <c r="C2574" s="80"/>
      <c r="D2574" s="81"/>
      <c r="E2574" s="81"/>
    </row>
    <row r="2575" spans="3:5">
      <c r="C2575" s="80"/>
      <c r="D2575" s="81"/>
      <c r="E2575" s="81"/>
    </row>
    <row r="2576" spans="3:5">
      <c r="C2576" s="80"/>
      <c r="D2576" s="81"/>
      <c r="E2576" s="81"/>
    </row>
    <row r="2577" spans="3:5">
      <c r="C2577" s="80"/>
      <c r="D2577" s="81"/>
      <c r="E2577" s="81"/>
    </row>
    <row r="2578" spans="3:5">
      <c r="C2578" s="80"/>
      <c r="D2578" s="81"/>
      <c r="E2578" s="81"/>
    </row>
    <row r="2579" spans="3:5">
      <c r="C2579" s="80"/>
      <c r="D2579" s="81"/>
      <c r="E2579" s="81"/>
    </row>
    <row r="2580" spans="3:5">
      <c r="C2580" s="80"/>
      <c r="D2580" s="81"/>
      <c r="E2580" s="81"/>
    </row>
    <row r="2581" spans="3:5">
      <c r="C2581" s="80"/>
      <c r="D2581" s="81"/>
      <c r="E2581" s="81"/>
    </row>
    <row r="2582" spans="3:5">
      <c r="C2582" s="80"/>
      <c r="D2582" s="81"/>
      <c r="E2582" s="81"/>
    </row>
    <row r="2583" spans="3:5">
      <c r="C2583" s="80"/>
      <c r="D2583" s="81"/>
      <c r="E2583" s="81"/>
    </row>
    <row r="2584" spans="3:5">
      <c r="C2584" s="80"/>
      <c r="D2584" s="81"/>
      <c r="E2584" s="81"/>
    </row>
    <row r="2585" spans="3:5">
      <c r="C2585" s="80"/>
      <c r="D2585" s="81"/>
      <c r="E2585" s="81"/>
    </row>
    <row r="2586" spans="3:5">
      <c r="C2586" s="80"/>
      <c r="D2586" s="81"/>
      <c r="E2586" s="81"/>
    </row>
    <row r="2587" spans="3:5">
      <c r="C2587" s="80"/>
      <c r="D2587" s="81"/>
      <c r="E2587" s="81"/>
    </row>
    <row r="2588" spans="3:5">
      <c r="C2588" s="80"/>
      <c r="D2588" s="81"/>
      <c r="E2588" s="81"/>
    </row>
    <row r="2589" spans="3:5">
      <c r="C2589" s="80"/>
      <c r="D2589" s="81"/>
      <c r="E2589" s="81"/>
    </row>
    <row r="2590" spans="3:5">
      <c r="C2590" s="80"/>
      <c r="D2590" s="81"/>
      <c r="E2590" s="81"/>
    </row>
    <row r="2591" spans="3:5">
      <c r="C2591" s="80"/>
      <c r="D2591" s="81"/>
      <c r="E2591" s="81"/>
    </row>
    <row r="2592" spans="3:5">
      <c r="C2592" s="80"/>
      <c r="D2592" s="81"/>
      <c r="E2592" s="81"/>
    </row>
    <row r="2593" spans="3:5">
      <c r="C2593" s="80"/>
      <c r="D2593" s="81"/>
      <c r="E2593" s="81"/>
    </row>
    <row r="2594" spans="3:5">
      <c r="C2594" s="80"/>
      <c r="D2594" s="81"/>
      <c r="E2594" s="81"/>
    </row>
    <row r="2595" spans="3:5">
      <c r="C2595" s="80"/>
      <c r="D2595" s="81"/>
      <c r="E2595" s="81"/>
    </row>
    <row r="2596" spans="3:5">
      <c r="C2596" s="80"/>
      <c r="D2596" s="81"/>
      <c r="E2596" s="81"/>
    </row>
    <row r="2597" spans="3:5">
      <c r="C2597" s="80"/>
      <c r="D2597" s="81"/>
      <c r="E2597" s="81"/>
    </row>
    <row r="2598" spans="3:5">
      <c r="C2598" s="80"/>
      <c r="D2598" s="81"/>
      <c r="E2598" s="81"/>
    </row>
    <row r="2599" spans="3:5">
      <c r="C2599" s="80"/>
      <c r="D2599" s="81"/>
      <c r="E2599" s="81"/>
    </row>
    <row r="2600" spans="3:5">
      <c r="C2600" s="80"/>
      <c r="D2600" s="81"/>
      <c r="E2600" s="81"/>
    </row>
    <row r="2601" spans="3:5">
      <c r="C2601" s="80"/>
      <c r="D2601" s="81"/>
      <c r="E2601" s="81"/>
    </row>
    <row r="2602" spans="3:5">
      <c r="C2602" s="80"/>
      <c r="D2602" s="81"/>
      <c r="E2602" s="81"/>
    </row>
    <row r="2603" spans="3:5">
      <c r="C2603" s="80"/>
      <c r="D2603" s="81"/>
      <c r="E2603" s="81"/>
    </row>
    <row r="2604" spans="3:5">
      <c r="C2604" s="80"/>
      <c r="D2604" s="81"/>
      <c r="E2604" s="81"/>
    </row>
    <row r="2605" spans="3:5">
      <c r="C2605" s="80"/>
      <c r="D2605" s="81"/>
      <c r="E2605" s="81"/>
    </row>
    <row r="2606" spans="3:5">
      <c r="C2606" s="80"/>
      <c r="D2606" s="81"/>
      <c r="E2606" s="81"/>
    </row>
    <row r="2607" spans="3:5">
      <c r="C2607" s="80"/>
      <c r="D2607" s="81"/>
      <c r="E2607" s="81"/>
    </row>
    <row r="2608" spans="3:5">
      <c r="C2608" s="80"/>
      <c r="D2608" s="81"/>
      <c r="E2608" s="81"/>
    </row>
    <row r="2609" spans="3:5">
      <c r="C2609" s="80"/>
      <c r="D2609" s="81"/>
      <c r="E2609" s="81"/>
    </row>
    <row r="2610" spans="3:5">
      <c r="C2610" s="80"/>
      <c r="D2610" s="81"/>
      <c r="E2610" s="81"/>
    </row>
    <row r="2611" spans="3:5">
      <c r="C2611" s="80"/>
      <c r="D2611" s="81"/>
      <c r="E2611" s="81"/>
    </row>
    <row r="2612" spans="3:5">
      <c r="C2612" s="80"/>
      <c r="D2612" s="81"/>
      <c r="E2612" s="81"/>
    </row>
    <row r="2613" spans="3:5">
      <c r="C2613" s="80"/>
      <c r="D2613" s="81"/>
      <c r="E2613" s="81"/>
    </row>
    <row r="2614" spans="3:5">
      <c r="C2614" s="80"/>
      <c r="D2614" s="81"/>
      <c r="E2614" s="81"/>
    </row>
    <row r="2615" spans="3:5">
      <c r="C2615" s="80"/>
      <c r="D2615" s="81"/>
      <c r="E2615" s="81"/>
    </row>
    <row r="2616" spans="3:5">
      <c r="C2616" s="80"/>
      <c r="D2616" s="81"/>
      <c r="E2616" s="81"/>
    </row>
    <row r="2617" spans="3:5">
      <c r="C2617" s="80"/>
      <c r="D2617" s="81"/>
      <c r="E2617" s="81"/>
    </row>
    <row r="2618" spans="3:5">
      <c r="C2618" s="80"/>
      <c r="D2618" s="81"/>
      <c r="E2618" s="81"/>
    </row>
    <row r="2619" spans="3:5">
      <c r="C2619" s="80"/>
      <c r="D2619" s="81"/>
      <c r="E2619" s="81"/>
    </row>
    <row r="2620" spans="3:5">
      <c r="C2620" s="80"/>
      <c r="D2620" s="81"/>
      <c r="E2620" s="81"/>
    </row>
    <row r="2621" spans="3:5">
      <c r="C2621" s="80"/>
      <c r="D2621" s="81"/>
      <c r="E2621" s="81"/>
    </row>
    <row r="2622" spans="3:5">
      <c r="C2622" s="80"/>
      <c r="D2622" s="81"/>
      <c r="E2622" s="81"/>
    </row>
    <row r="2623" spans="3:5">
      <c r="C2623" s="80"/>
      <c r="D2623" s="81"/>
      <c r="E2623" s="81"/>
    </row>
    <row r="2624" spans="3:5">
      <c r="C2624" s="80"/>
      <c r="D2624" s="81"/>
      <c r="E2624" s="81"/>
    </row>
    <row r="2625" spans="3:5">
      <c r="C2625" s="80"/>
      <c r="D2625" s="81"/>
      <c r="E2625" s="81"/>
    </row>
    <row r="2626" spans="3:5">
      <c r="C2626" s="80"/>
      <c r="D2626" s="81"/>
      <c r="E2626" s="81"/>
    </row>
    <row r="2627" spans="3:5">
      <c r="C2627" s="80"/>
      <c r="D2627" s="81"/>
      <c r="E2627" s="81"/>
    </row>
    <row r="2628" spans="3:5">
      <c r="C2628" s="80"/>
      <c r="D2628" s="81"/>
      <c r="E2628" s="81"/>
    </row>
    <row r="2629" spans="3:5">
      <c r="C2629" s="80"/>
      <c r="D2629" s="81"/>
      <c r="E2629" s="81"/>
    </row>
    <row r="2630" spans="3:5">
      <c r="C2630" s="80"/>
      <c r="D2630" s="81"/>
      <c r="E2630" s="81"/>
    </row>
    <row r="2631" spans="3:5">
      <c r="C2631" s="80"/>
      <c r="D2631" s="81"/>
      <c r="E2631" s="81"/>
    </row>
    <row r="2632" spans="3:5">
      <c r="C2632" s="80"/>
      <c r="D2632" s="81"/>
      <c r="E2632" s="81"/>
    </row>
    <row r="2633" spans="3:5">
      <c r="C2633" s="80"/>
      <c r="D2633" s="81"/>
      <c r="E2633" s="81"/>
    </row>
    <row r="2634" spans="3:5">
      <c r="C2634" s="80"/>
      <c r="D2634" s="81"/>
      <c r="E2634" s="81"/>
    </row>
    <row r="2635" spans="3:5">
      <c r="C2635" s="80"/>
      <c r="D2635" s="81"/>
      <c r="E2635" s="81"/>
    </row>
    <row r="2636" spans="3:5">
      <c r="C2636" s="80"/>
      <c r="D2636" s="81"/>
      <c r="E2636" s="81"/>
    </row>
    <row r="2637" spans="3:5">
      <c r="C2637" s="80"/>
      <c r="D2637" s="81"/>
      <c r="E2637" s="81"/>
    </row>
    <row r="2638" spans="3:5">
      <c r="C2638" s="80"/>
      <c r="D2638" s="81"/>
      <c r="E2638" s="81"/>
    </row>
    <row r="2639" spans="3:5">
      <c r="C2639" s="80"/>
      <c r="D2639" s="81"/>
      <c r="E2639" s="81"/>
    </row>
    <row r="2640" spans="3:5">
      <c r="C2640" s="80"/>
      <c r="D2640" s="81"/>
      <c r="E2640" s="81"/>
    </row>
    <row r="2641" spans="3:5">
      <c r="C2641" s="80"/>
      <c r="D2641" s="81"/>
      <c r="E2641" s="81"/>
    </row>
    <row r="2642" spans="3:5">
      <c r="C2642" s="80"/>
      <c r="D2642" s="81"/>
      <c r="E2642" s="81"/>
    </row>
    <row r="2643" spans="3:5">
      <c r="C2643" s="80"/>
      <c r="D2643" s="81"/>
      <c r="E2643" s="81"/>
    </row>
    <row r="2644" spans="3:5">
      <c r="C2644" s="80"/>
      <c r="D2644" s="81"/>
      <c r="E2644" s="81"/>
    </row>
    <row r="2645" spans="3:5">
      <c r="C2645" s="80"/>
      <c r="D2645" s="81"/>
      <c r="E2645" s="81"/>
    </row>
    <row r="2646" spans="3:5">
      <c r="C2646" s="80"/>
      <c r="D2646" s="81"/>
      <c r="E2646" s="81"/>
    </row>
    <row r="2647" spans="3:5">
      <c r="C2647" s="80"/>
      <c r="D2647" s="81"/>
      <c r="E2647" s="81"/>
    </row>
    <row r="2648" spans="3:5">
      <c r="C2648" s="80"/>
      <c r="D2648" s="81"/>
      <c r="E2648" s="81"/>
    </row>
    <row r="2649" spans="3:5">
      <c r="C2649" s="80"/>
      <c r="D2649" s="81"/>
      <c r="E2649" s="81"/>
    </row>
    <row r="2650" spans="3:5">
      <c r="C2650" s="80"/>
      <c r="D2650" s="81"/>
      <c r="E2650" s="81"/>
    </row>
    <row r="2651" spans="3:5">
      <c r="C2651" s="80"/>
      <c r="D2651" s="81"/>
      <c r="E2651" s="81"/>
    </row>
    <row r="2652" spans="3:5">
      <c r="C2652" s="80"/>
      <c r="D2652" s="81"/>
      <c r="E2652" s="81"/>
    </row>
    <row r="2653" spans="3:5">
      <c r="C2653" s="80"/>
      <c r="D2653" s="81"/>
      <c r="E2653" s="81"/>
    </row>
    <row r="2654" spans="3:5">
      <c r="C2654" s="80"/>
      <c r="D2654" s="81"/>
      <c r="E2654" s="81"/>
    </row>
    <row r="2655" spans="3:5">
      <c r="C2655" s="80"/>
      <c r="D2655" s="81"/>
      <c r="E2655" s="81"/>
    </row>
    <row r="2656" spans="3:5">
      <c r="C2656" s="80"/>
      <c r="D2656" s="81"/>
      <c r="E2656" s="81"/>
    </row>
    <row r="2657" spans="3:5">
      <c r="C2657" s="80"/>
      <c r="D2657" s="81"/>
      <c r="E2657" s="81"/>
    </row>
    <row r="2658" spans="3:5">
      <c r="C2658" s="80"/>
      <c r="D2658" s="81"/>
      <c r="E2658" s="81"/>
    </row>
    <row r="2659" spans="3:5">
      <c r="C2659" s="80"/>
      <c r="D2659" s="81"/>
      <c r="E2659" s="81"/>
    </row>
    <row r="2660" spans="3:5">
      <c r="C2660" s="80"/>
      <c r="D2660" s="81"/>
      <c r="E2660" s="81"/>
    </row>
    <row r="2661" spans="3:5">
      <c r="C2661" s="80"/>
      <c r="D2661" s="81"/>
      <c r="E2661" s="81"/>
    </row>
    <row r="2662" spans="3:5">
      <c r="C2662" s="80"/>
      <c r="D2662" s="81"/>
      <c r="E2662" s="81"/>
    </row>
    <row r="2663" spans="3:5">
      <c r="C2663" s="80"/>
      <c r="D2663" s="81"/>
      <c r="E2663" s="81"/>
    </row>
    <row r="2664" spans="3:5">
      <c r="C2664" s="80"/>
      <c r="D2664" s="81"/>
      <c r="E2664" s="81"/>
    </row>
    <row r="2665" spans="3:5">
      <c r="C2665" s="80"/>
      <c r="D2665" s="81"/>
      <c r="E2665" s="81"/>
    </row>
    <row r="2666" spans="3:5">
      <c r="C2666" s="80"/>
      <c r="D2666" s="81"/>
      <c r="E2666" s="81"/>
    </row>
    <row r="2667" spans="3:5">
      <c r="C2667" s="80"/>
      <c r="D2667" s="81"/>
      <c r="E2667" s="81"/>
    </row>
    <row r="2668" spans="3:5">
      <c r="C2668" s="80"/>
      <c r="D2668" s="81"/>
      <c r="E2668" s="81"/>
    </row>
    <row r="2669" spans="3:5">
      <c r="C2669" s="80"/>
      <c r="D2669" s="81"/>
      <c r="E2669" s="81"/>
    </row>
    <row r="2670" spans="3:5">
      <c r="C2670" s="80"/>
      <c r="D2670" s="81"/>
      <c r="E2670" s="81"/>
    </row>
    <row r="2671" spans="3:5">
      <c r="C2671" s="80"/>
      <c r="D2671" s="81"/>
      <c r="E2671" s="81"/>
    </row>
    <row r="2672" spans="3:5">
      <c r="C2672" s="80"/>
      <c r="D2672" s="81"/>
      <c r="E2672" s="81"/>
    </row>
    <row r="2673" spans="3:5">
      <c r="C2673" s="80"/>
      <c r="D2673" s="81"/>
      <c r="E2673" s="81"/>
    </row>
    <row r="2674" spans="3:5">
      <c r="C2674" s="80"/>
      <c r="D2674" s="81"/>
      <c r="E2674" s="81"/>
    </row>
    <row r="2675" spans="3:5">
      <c r="C2675" s="80"/>
      <c r="D2675" s="81"/>
      <c r="E2675" s="81"/>
    </row>
    <row r="2676" spans="3:5">
      <c r="C2676" s="80"/>
      <c r="D2676" s="81"/>
      <c r="E2676" s="81"/>
    </row>
    <row r="2677" spans="3:5">
      <c r="C2677" s="80"/>
      <c r="D2677" s="81"/>
      <c r="E2677" s="81"/>
    </row>
    <row r="2678" spans="3:5">
      <c r="C2678" s="80"/>
      <c r="D2678" s="81"/>
      <c r="E2678" s="81"/>
    </row>
    <row r="2679" spans="3:5">
      <c r="C2679" s="80"/>
      <c r="D2679" s="81"/>
      <c r="E2679" s="81"/>
    </row>
    <row r="2680" spans="3:5">
      <c r="C2680" s="80"/>
      <c r="D2680" s="81"/>
      <c r="E2680" s="81"/>
    </row>
    <row r="2681" spans="3:5">
      <c r="C2681" s="80"/>
      <c r="D2681" s="81"/>
      <c r="E2681" s="81"/>
    </row>
    <row r="2682" spans="3:5">
      <c r="C2682" s="80"/>
      <c r="D2682" s="81"/>
      <c r="E2682" s="81"/>
    </row>
    <row r="2683" spans="3:5">
      <c r="C2683" s="80"/>
      <c r="D2683" s="81"/>
      <c r="E2683" s="81"/>
    </row>
    <row r="2684" spans="3:5">
      <c r="C2684" s="80"/>
      <c r="D2684" s="81"/>
      <c r="E2684" s="81"/>
    </row>
    <row r="2685" spans="3:5">
      <c r="C2685" s="80"/>
      <c r="D2685" s="81"/>
      <c r="E2685" s="81"/>
    </row>
    <row r="2686" spans="3:5">
      <c r="C2686" s="80"/>
      <c r="D2686" s="81"/>
      <c r="E2686" s="81"/>
    </row>
    <row r="2687" spans="3:5">
      <c r="C2687" s="80"/>
      <c r="D2687" s="81"/>
      <c r="E2687" s="81"/>
    </row>
    <row r="2688" spans="3:5">
      <c r="C2688" s="80"/>
      <c r="D2688" s="81"/>
      <c r="E2688" s="81"/>
    </row>
    <row r="2689" spans="3:5">
      <c r="C2689" s="80"/>
      <c r="D2689" s="81"/>
      <c r="E2689" s="81"/>
    </row>
    <row r="2690" spans="3:5">
      <c r="C2690" s="80"/>
      <c r="D2690" s="81"/>
      <c r="E2690" s="81"/>
    </row>
    <row r="2691" spans="3:5">
      <c r="C2691" s="80"/>
      <c r="D2691" s="81"/>
      <c r="E2691" s="81"/>
    </row>
    <row r="2692" spans="3:5">
      <c r="C2692" s="80"/>
      <c r="D2692" s="81"/>
      <c r="E2692" s="81"/>
    </row>
    <row r="2693" spans="3:5">
      <c r="C2693" s="80"/>
      <c r="D2693" s="81"/>
      <c r="E2693" s="81"/>
    </row>
    <row r="2694" spans="3:5">
      <c r="C2694" s="80"/>
      <c r="D2694" s="81"/>
      <c r="E2694" s="81"/>
    </row>
    <row r="2695" spans="3:5">
      <c r="C2695" s="80"/>
      <c r="D2695" s="81"/>
      <c r="E2695" s="81"/>
    </row>
    <row r="2696" spans="3:5">
      <c r="C2696" s="80"/>
      <c r="D2696" s="81"/>
      <c r="E2696" s="81"/>
    </row>
    <row r="2697" spans="3:5">
      <c r="C2697" s="80"/>
      <c r="D2697" s="81"/>
      <c r="E2697" s="81"/>
    </row>
    <row r="2698" spans="3:5">
      <c r="C2698" s="80"/>
      <c r="D2698" s="81"/>
      <c r="E2698" s="81"/>
    </row>
    <row r="2699" spans="3:5">
      <c r="C2699" s="80"/>
      <c r="D2699" s="81"/>
      <c r="E2699" s="81"/>
    </row>
    <row r="2700" spans="3:5">
      <c r="C2700" s="80"/>
      <c r="D2700" s="81"/>
      <c r="E2700" s="81"/>
    </row>
    <row r="2701" spans="3:5">
      <c r="C2701" s="80"/>
      <c r="D2701" s="81"/>
      <c r="E2701" s="81"/>
    </row>
    <row r="2702" spans="3:5">
      <c r="C2702" s="80"/>
      <c r="D2702" s="81"/>
      <c r="E2702" s="81"/>
    </row>
    <row r="2703" spans="3:5">
      <c r="C2703" s="80"/>
      <c r="D2703" s="81"/>
      <c r="E2703" s="81"/>
    </row>
    <row r="2704" spans="3:5">
      <c r="C2704" s="80"/>
      <c r="D2704" s="81"/>
      <c r="E2704" s="81"/>
    </row>
    <row r="2705" spans="3:5">
      <c r="C2705" s="80"/>
      <c r="D2705" s="81"/>
      <c r="E2705" s="81"/>
    </row>
    <row r="2706" spans="3:5">
      <c r="C2706" s="80"/>
      <c r="D2706" s="81"/>
      <c r="E2706" s="81"/>
    </row>
    <row r="2707" spans="3:5">
      <c r="C2707" s="80"/>
      <c r="D2707" s="81"/>
      <c r="E2707" s="81"/>
    </row>
    <row r="2708" spans="3:5">
      <c r="C2708" s="80"/>
      <c r="D2708" s="81"/>
      <c r="E2708" s="81"/>
    </row>
    <row r="2709" spans="3:5">
      <c r="C2709" s="80"/>
      <c r="D2709" s="81"/>
      <c r="E2709" s="81"/>
    </row>
    <row r="2710" spans="3:5">
      <c r="C2710" s="80"/>
      <c r="D2710" s="81"/>
      <c r="E2710" s="81"/>
    </row>
    <row r="2711" spans="3:5">
      <c r="C2711" s="80"/>
      <c r="D2711" s="81"/>
      <c r="E2711" s="81"/>
    </row>
    <row r="2712" spans="3:5">
      <c r="C2712" s="80"/>
      <c r="D2712" s="81"/>
      <c r="E2712" s="81"/>
    </row>
    <row r="2713" spans="3:5">
      <c r="C2713" s="80"/>
      <c r="D2713" s="81"/>
      <c r="E2713" s="81"/>
    </row>
    <row r="2714" spans="3:5">
      <c r="C2714" s="80"/>
      <c r="D2714" s="81"/>
      <c r="E2714" s="81"/>
    </row>
    <row r="2715" spans="3:5">
      <c r="C2715" s="80"/>
      <c r="D2715" s="81"/>
      <c r="E2715" s="81"/>
    </row>
    <row r="2716" spans="3:5">
      <c r="C2716" s="80"/>
      <c r="D2716" s="81"/>
      <c r="E2716" s="81"/>
    </row>
    <row r="2717" spans="3:5">
      <c r="C2717" s="80"/>
      <c r="D2717" s="81"/>
      <c r="E2717" s="81"/>
    </row>
    <row r="2718" spans="3:5">
      <c r="C2718" s="80"/>
      <c r="D2718" s="81"/>
      <c r="E2718" s="81"/>
    </row>
    <row r="2719" spans="3:5">
      <c r="C2719" s="80"/>
      <c r="D2719" s="81"/>
      <c r="E2719" s="81"/>
    </row>
    <row r="2720" spans="3:5">
      <c r="C2720" s="80"/>
      <c r="D2720" s="81"/>
      <c r="E2720" s="81"/>
    </row>
    <row r="2721" spans="3:5">
      <c r="C2721" s="80"/>
      <c r="D2721" s="81"/>
      <c r="E2721" s="81"/>
    </row>
    <row r="2722" spans="3:5">
      <c r="C2722" s="80"/>
      <c r="D2722" s="81"/>
      <c r="E2722" s="81"/>
    </row>
    <row r="2723" spans="3:5">
      <c r="C2723" s="80"/>
      <c r="D2723" s="81"/>
      <c r="E2723" s="81"/>
    </row>
    <row r="2724" spans="3:5">
      <c r="C2724" s="80"/>
      <c r="D2724" s="81"/>
      <c r="E2724" s="81"/>
    </row>
    <row r="2725" spans="3:5">
      <c r="C2725" s="80"/>
      <c r="D2725" s="81"/>
      <c r="E2725" s="81"/>
    </row>
    <row r="2726" spans="3:5">
      <c r="C2726" s="80"/>
      <c r="D2726" s="81"/>
      <c r="E2726" s="81"/>
    </row>
    <row r="2727" spans="3:5">
      <c r="C2727" s="80"/>
      <c r="D2727" s="81"/>
      <c r="E2727" s="81"/>
    </row>
    <row r="2728" spans="3:5">
      <c r="C2728" s="80"/>
      <c r="D2728" s="81"/>
      <c r="E2728" s="81"/>
    </row>
    <row r="2729" spans="3:5">
      <c r="C2729" s="80"/>
      <c r="D2729" s="81"/>
      <c r="E2729" s="81"/>
    </row>
    <row r="2730" spans="3:5">
      <c r="C2730" s="80"/>
      <c r="D2730" s="81"/>
      <c r="E2730" s="81"/>
    </row>
    <row r="2731" spans="3:5">
      <c r="C2731" s="80"/>
      <c r="D2731" s="81"/>
      <c r="E2731" s="81"/>
    </row>
    <row r="2732" spans="3:5">
      <c r="C2732" s="80"/>
      <c r="D2732" s="81"/>
      <c r="E2732" s="81"/>
    </row>
    <row r="2733" spans="3:5">
      <c r="C2733" s="80"/>
      <c r="D2733" s="81"/>
      <c r="E2733" s="81"/>
    </row>
    <row r="2734" spans="3:5">
      <c r="C2734" s="80"/>
      <c r="D2734" s="81"/>
      <c r="E2734" s="81"/>
    </row>
    <row r="2735" spans="3:5">
      <c r="C2735" s="80"/>
      <c r="D2735" s="81"/>
      <c r="E2735" s="81"/>
    </row>
    <row r="2736" spans="3:5">
      <c r="C2736" s="80"/>
      <c r="D2736" s="81"/>
      <c r="E2736" s="81"/>
    </row>
    <row r="2737" spans="3:5">
      <c r="C2737" s="80"/>
      <c r="D2737" s="81"/>
      <c r="E2737" s="81"/>
    </row>
    <row r="2738" spans="3:5">
      <c r="C2738" s="80"/>
      <c r="D2738" s="81"/>
      <c r="E2738" s="81"/>
    </row>
    <row r="2739" spans="3:5">
      <c r="C2739" s="80"/>
      <c r="D2739" s="81"/>
      <c r="E2739" s="81"/>
    </row>
    <row r="2740" spans="3:5">
      <c r="C2740" s="80"/>
      <c r="D2740" s="81"/>
      <c r="E2740" s="81"/>
    </row>
    <row r="2741" spans="3:5">
      <c r="C2741" s="80"/>
      <c r="D2741" s="81"/>
      <c r="E2741" s="81"/>
    </row>
    <row r="2742" spans="3:5">
      <c r="C2742" s="80"/>
      <c r="D2742" s="81"/>
      <c r="E2742" s="81"/>
    </row>
    <row r="2743" spans="3:5">
      <c r="C2743" s="80"/>
      <c r="D2743" s="81"/>
      <c r="E2743" s="81"/>
    </row>
    <row r="2744" spans="3:5">
      <c r="C2744" s="80"/>
      <c r="D2744" s="81"/>
      <c r="E2744" s="81"/>
    </row>
    <row r="2745" spans="3:5">
      <c r="C2745" s="80"/>
      <c r="D2745" s="81"/>
      <c r="E2745" s="81"/>
    </row>
    <row r="2746" spans="3:5">
      <c r="C2746" s="80"/>
      <c r="D2746" s="81"/>
      <c r="E2746" s="81"/>
    </row>
    <row r="2747" spans="3:5">
      <c r="C2747" s="80"/>
      <c r="D2747" s="81"/>
      <c r="E2747" s="81"/>
    </row>
    <row r="2748" spans="3:5">
      <c r="C2748" s="80"/>
      <c r="D2748" s="81"/>
      <c r="E2748" s="81"/>
    </row>
    <row r="2749" spans="3:5">
      <c r="C2749" s="80"/>
      <c r="D2749" s="81"/>
      <c r="E2749" s="81"/>
    </row>
    <row r="2750" spans="3:5">
      <c r="C2750" s="80"/>
      <c r="D2750" s="81"/>
      <c r="E2750" s="81"/>
    </row>
    <row r="2751" spans="3:5">
      <c r="C2751" s="80"/>
      <c r="D2751" s="81"/>
      <c r="E2751" s="81"/>
    </row>
    <row r="2752" spans="3:5">
      <c r="C2752" s="80"/>
      <c r="D2752" s="81"/>
      <c r="E2752" s="81"/>
    </row>
    <row r="2753" spans="3:5">
      <c r="C2753" s="80"/>
      <c r="D2753" s="81"/>
      <c r="E2753" s="81"/>
    </row>
    <row r="2754" spans="3:5">
      <c r="C2754" s="80"/>
      <c r="D2754" s="81"/>
      <c r="E2754" s="81"/>
    </row>
    <row r="2755" spans="3:5">
      <c r="C2755" s="80"/>
      <c r="D2755" s="81"/>
      <c r="E2755" s="81"/>
    </row>
    <row r="2756" spans="3:5">
      <c r="C2756" s="80"/>
      <c r="D2756" s="81"/>
      <c r="E2756" s="81"/>
    </row>
    <row r="2757" spans="3:5">
      <c r="C2757" s="80"/>
      <c r="D2757" s="81"/>
      <c r="E2757" s="81"/>
    </row>
    <row r="2758" spans="3:5">
      <c r="C2758" s="80"/>
      <c r="D2758" s="81"/>
      <c r="E2758" s="81"/>
    </row>
    <row r="2759" spans="3:5">
      <c r="C2759" s="80"/>
      <c r="D2759" s="81"/>
      <c r="E2759" s="81"/>
    </row>
    <row r="2760" spans="3:5">
      <c r="C2760" s="80"/>
      <c r="D2760" s="81"/>
      <c r="E2760" s="81"/>
    </row>
    <row r="2761" spans="3:5">
      <c r="C2761" s="80"/>
      <c r="D2761" s="81"/>
      <c r="E2761" s="81"/>
    </row>
    <row r="2762" spans="3:5">
      <c r="C2762" s="80"/>
      <c r="D2762" s="81"/>
      <c r="E2762" s="81"/>
    </row>
    <row r="2763" spans="3:5">
      <c r="C2763" s="80"/>
      <c r="D2763" s="81"/>
      <c r="E2763" s="81"/>
    </row>
    <row r="2764" spans="3:5">
      <c r="C2764" s="80"/>
      <c r="D2764" s="81"/>
      <c r="E2764" s="81"/>
    </row>
    <row r="2765" spans="3:5">
      <c r="C2765" s="80"/>
      <c r="D2765" s="81"/>
      <c r="E2765" s="81"/>
    </row>
    <row r="2766" spans="3:5">
      <c r="C2766" s="80"/>
      <c r="D2766" s="81"/>
      <c r="E2766" s="81"/>
    </row>
    <row r="2767" spans="3:5">
      <c r="C2767" s="80"/>
      <c r="D2767" s="81"/>
      <c r="E2767" s="81"/>
    </row>
    <row r="2768" spans="3:5">
      <c r="C2768" s="80"/>
      <c r="D2768" s="81"/>
      <c r="E2768" s="81"/>
    </row>
    <row r="2769" spans="3:5">
      <c r="C2769" s="80"/>
      <c r="D2769" s="81"/>
      <c r="E2769" s="81"/>
    </row>
    <row r="2770" spans="3:5">
      <c r="C2770" s="80"/>
      <c r="D2770" s="81"/>
      <c r="E2770" s="81"/>
    </row>
    <row r="2771" spans="3:5">
      <c r="C2771" s="80"/>
      <c r="D2771" s="81"/>
      <c r="E2771" s="81"/>
    </row>
    <row r="2772" spans="3:5">
      <c r="C2772" s="80"/>
      <c r="D2772" s="81"/>
      <c r="E2772" s="81"/>
    </row>
    <row r="2773" spans="3:5">
      <c r="C2773" s="80"/>
      <c r="D2773" s="81"/>
      <c r="E2773" s="81"/>
    </row>
    <row r="2774" spans="3:5">
      <c r="C2774" s="80"/>
      <c r="D2774" s="81"/>
      <c r="E2774" s="81"/>
    </row>
    <row r="2775" spans="3:5">
      <c r="C2775" s="80"/>
      <c r="D2775" s="81"/>
      <c r="E2775" s="81"/>
    </row>
    <row r="2776" spans="3:5">
      <c r="C2776" s="80"/>
      <c r="D2776" s="81"/>
      <c r="E2776" s="81"/>
    </row>
    <row r="2777" spans="3:5">
      <c r="C2777" s="80"/>
      <c r="D2777" s="81"/>
      <c r="E2777" s="81"/>
    </row>
    <row r="2778" spans="3:5">
      <c r="C2778" s="80"/>
      <c r="D2778" s="81"/>
      <c r="E2778" s="81"/>
    </row>
    <row r="2779" spans="3:5">
      <c r="C2779" s="80"/>
      <c r="D2779" s="81"/>
      <c r="E2779" s="81"/>
    </row>
    <row r="2780" spans="3:5">
      <c r="C2780" s="80"/>
      <c r="D2780" s="81"/>
      <c r="E2780" s="81"/>
    </row>
    <row r="2781" spans="3:5">
      <c r="C2781" s="80"/>
      <c r="D2781" s="81"/>
      <c r="E2781" s="81"/>
    </row>
    <row r="2782" spans="3:5">
      <c r="C2782" s="80"/>
      <c r="D2782" s="81"/>
      <c r="E2782" s="81"/>
    </row>
    <row r="2783" spans="3:5">
      <c r="C2783" s="80"/>
      <c r="D2783" s="81"/>
      <c r="E2783" s="81"/>
    </row>
    <row r="2784" spans="3:5">
      <c r="C2784" s="80"/>
      <c r="D2784" s="81"/>
      <c r="E2784" s="81"/>
    </row>
    <row r="2785" spans="3:5">
      <c r="C2785" s="80"/>
      <c r="D2785" s="81"/>
      <c r="E2785" s="81"/>
    </row>
    <row r="2786" spans="3:5">
      <c r="C2786" s="80"/>
      <c r="D2786" s="81"/>
      <c r="E2786" s="81"/>
    </row>
    <row r="2787" spans="3:5">
      <c r="C2787" s="80"/>
      <c r="D2787" s="81"/>
      <c r="E2787" s="81"/>
    </row>
    <row r="2788" spans="3:5">
      <c r="C2788" s="80"/>
      <c r="D2788" s="81"/>
      <c r="E2788" s="81"/>
    </row>
    <row r="2789" spans="3:5">
      <c r="C2789" s="80"/>
      <c r="D2789" s="81"/>
      <c r="E2789" s="81"/>
    </row>
    <row r="2790" spans="3:5">
      <c r="C2790" s="80"/>
      <c r="D2790" s="81"/>
      <c r="E2790" s="81"/>
    </row>
    <row r="2791" spans="3:5">
      <c r="C2791" s="80"/>
      <c r="D2791" s="81"/>
      <c r="E2791" s="81"/>
    </row>
    <row r="2792" spans="3:5">
      <c r="C2792" s="80"/>
      <c r="D2792" s="81"/>
      <c r="E2792" s="81"/>
    </row>
    <row r="2793" spans="3:5">
      <c r="C2793" s="80"/>
      <c r="D2793" s="81"/>
      <c r="E2793" s="81"/>
    </row>
    <row r="2794" spans="3:5">
      <c r="C2794" s="80"/>
      <c r="D2794" s="81"/>
      <c r="E2794" s="81"/>
    </row>
    <row r="2795" spans="3:5">
      <c r="C2795" s="80"/>
      <c r="D2795" s="81"/>
      <c r="E2795" s="81"/>
    </row>
    <row r="2796" spans="3:5">
      <c r="C2796" s="80"/>
      <c r="D2796" s="81"/>
      <c r="E2796" s="81"/>
    </row>
    <row r="2797" spans="3:5">
      <c r="C2797" s="80"/>
      <c r="D2797" s="81"/>
      <c r="E2797" s="81"/>
    </row>
    <row r="2798" spans="3:5">
      <c r="C2798" s="80"/>
      <c r="D2798" s="81"/>
      <c r="E2798" s="81"/>
    </row>
    <row r="2799" spans="3:5">
      <c r="C2799" s="80"/>
      <c r="D2799" s="81"/>
      <c r="E2799" s="81"/>
    </row>
    <row r="2800" spans="3:5">
      <c r="C2800" s="80"/>
      <c r="D2800" s="81"/>
      <c r="E2800" s="81"/>
    </row>
    <row r="2801" spans="3:5">
      <c r="C2801" s="80"/>
      <c r="D2801" s="81"/>
      <c r="E2801" s="81"/>
    </row>
    <row r="2802" spans="3:5">
      <c r="C2802" s="80"/>
      <c r="D2802" s="81"/>
      <c r="E2802" s="81"/>
    </row>
    <row r="2803" spans="3:5">
      <c r="C2803" s="80"/>
      <c r="D2803" s="81"/>
      <c r="E2803" s="81"/>
    </row>
    <row r="2804" spans="3:5">
      <c r="C2804" s="80"/>
      <c r="D2804" s="81"/>
      <c r="E2804" s="81"/>
    </row>
    <row r="2805" spans="3:5">
      <c r="C2805" s="80"/>
      <c r="D2805" s="81"/>
      <c r="E2805" s="81"/>
    </row>
    <row r="2806" spans="3:5">
      <c r="C2806" s="80"/>
      <c r="D2806" s="81"/>
      <c r="E2806" s="81"/>
    </row>
    <row r="2807" spans="3:5">
      <c r="C2807" s="80"/>
      <c r="D2807" s="81"/>
      <c r="E2807" s="81"/>
    </row>
    <row r="2808" spans="3:5">
      <c r="C2808" s="80"/>
      <c r="D2808" s="81"/>
      <c r="E2808" s="81"/>
    </row>
    <row r="2809" spans="3:5">
      <c r="C2809" s="80"/>
      <c r="D2809" s="81"/>
      <c r="E2809" s="81"/>
    </row>
    <row r="2810" spans="3:5">
      <c r="C2810" s="80"/>
      <c r="D2810" s="81"/>
      <c r="E2810" s="81"/>
    </row>
    <row r="2811" spans="3:5">
      <c r="C2811" s="80"/>
      <c r="D2811" s="81"/>
      <c r="E2811" s="81"/>
    </row>
    <row r="2812" spans="3:5">
      <c r="C2812" s="80"/>
      <c r="D2812" s="81"/>
      <c r="E2812" s="81"/>
    </row>
    <row r="2813" spans="3:5">
      <c r="C2813" s="80"/>
      <c r="D2813" s="81"/>
      <c r="E2813" s="81"/>
    </row>
    <row r="2814" spans="3:5">
      <c r="C2814" s="80"/>
      <c r="D2814" s="81"/>
      <c r="E2814" s="81"/>
    </row>
    <row r="2815" spans="3:5">
      <c r="C2815" s="80"/>
      <c r="D2815" s="81"/>
      <c r="E2815" s="81"/>
    </row>
    <row r="2816" spans="3:5">
      <c r="C2816" s="80"/>
      <c r="D2816" s="81"/>
      <c r="E2816" s="81"/>
    </row>
    <row r="2817" spans="3:5">
      <c r="C2817" s="80"/>
      <c r="D2817" s="81"/>
      <c r="E2817" s="81"/>
    </row>
    <row r="2818" spans="3:5">
      <c r="C2818" s="80"/>
      <c r="D2818" s="81"/>
      <c r="E2818" s="81"/>
    </row>
    <row r="2819" spans="3:5">
      <c r="C2819" s="80"/>
      <c r="D2819" s="81"/>
      <c r="E2819" s="81"/>
    </row>
    <row r="2820" spans="3:5">
      <c r="C2820" s="80"/>
      <c r="D2820" s="81"/>
      <c r="E2820" s="81"/>
    </row>
    <row r="2821" spans="3:5">
      <c r="C2821" s="80"/>
      <c r="D2821" s="81"/>
      <c r="E2821" s="81"/>
    </row>
    <row r="2822" spans="3:5">
      <c r="C2822" s="80"/>
      <c r="D2822" s="81"/>
      <c r="E2822" s="81"/>
    </row>
    <row r="2823" spans="3:5">
      <c r="C2823" s="80"/>
      <c r="D2823" s="81"/>
      <c r="E2823" s="81"/>
    </row>
    <row r="2824" spans="3:5">
      <c r="C2824" s="80"/>
      <c r="D2824" s="81"/>
      <c r="E2824" s="81"/>
    </row>
    <row r="2825" spans="3:5">
      <c r="C2825" s="80"/>
      <c r="D2825" s="81"/>
      <c r="E2825" s="81"/>
    </row>
    <row r="2826" spans="3:5">
      <c r="C2826" s="80"/>
      <c r="D2826" s="81"/>
      <c r="E2826" s="81"/>
    </row>
    <row r="2827" spans="3:5">
      <c r="C2827" s="80"/>
      <c r="D2827" s="81"/>
      <c r="E2827" s="81"/>
    </row>
    <row r="2828" spans="3:5">
      <c r="C2828" s="80"/>
      <c r="D2828" s="81"/>
      <c r="E2828" s="81"/>
    </row>
    <row r="2829" spans="3:5">
      <c r="C2829" s="80"/>
      <c r="D2829" s="81"/>
      <c r="E2829" s="81"/>
    </row>
    <row r="2830" spans="3:5">
      <c r="C2830" s="80"/>
      <c r="D2830" s="81"/>
      <c r="E2830" s="81"/>
    </row>
    <row r="2831" spans="3:5">
      <c r="C2831" s="80"/>
      <c r="D2831" s="81"/>
      <c r="E2831" s="81"/>
    </row>
    <row r="2832" spans="3:5">
      <c r="C2832" s="80"/>
      <c r="D2832" s="81"/>
      <c r="E2832" s="81"/>
    </row>
    <row r="2833" spans="3:5">
      <c r="C2833" s="80"/>
      <c r="D2833" s="81"/>
      <c r="E2833" s="81"/>
    </row>
    <row r="2834" spans="3:5">
      <c r="C2834" s="80"/>
      <c r="D2834" s="81"/>
      <c r="E2834" s="81"/>
    </row>
    <row r="2835" spans="3:5">
      <c r="C2835" s="80"/>
      <c r="D2835" s="81"/>
      <c r="E2835" s="81"/>
    </row>
    <row r="2836" spans="3:5">
      <c r="C2836" s="80"/>
      <c r="D2836" s="81"/>
      <c r="E2836" s="81"/>
    </row>
    <row r="2837" spans="3:5">
      <c r="C2837" s="80"/>
      <c r="D2837" s="81"/>
      <c r="E2837" s="81"/>
    </row>
    <row r="2838" spans="3:5">
      <c r="C2838" s="80"/>
      <c r="D2838" s="81"/>
      <c r="E2838" s="81"/>
    </row>
    <row r="2839" spans="3:5">
      <c r="C2839" s="80"/>
      <c r="D2839" s="81"/>
      <c r="E2839" s="81"/>
    </row>
    <row r="2840" spans="3:5">
      <c r="C2840" s="80"/>
      <c r="D2840" s="81"/>
      <c r="E2840" s="81"/>
    </row>
    <row r="2841" spans="3:5">
      <c r="C2841" s="80"/>
      <c r="D2841" s="81"/>
      <c r="E2841" s="81"/>
    </row>
    <row r="2842" spans="3:5">
      <c r="C2842" s="80"/>
      <c r="D2842" s="81"/>
      <c r="E2842" s="81"/>
    </row>
    <row r="2843" spans="3:5">
      <c r="C2843" s="80"/>
      <c r="D2843" s="81"/>
      <c r="E2843" s="81"/>
    </row>
    <row r="2844" spans="3:5">
      <c r="C2844" s="80"/>
      <c r="D2844" s="81"/>
      <c r="E2844" s="81"/>
    </row>
    <row r="2845" spans="3:5">
      <c r="C2845" s="80"/>
      <c r="D2845" s="81"/>
      <c r="E2845" s="81"/>
    </row>
    <row r="2846" spans="3:5">
      <c r="C2846" s="80"/>
      <c r="D2846" s="81"/>
      <c r="E2846" s="81"/>
    </row>
    <row r="2847" spans="3:5">
      <c r="C2847" s="80"/>
      <c r="D2847" s="81"/>
      <c r="E2847" s="81"/>
    </row>
    <row r="2848" spans="3:5">
      <c r="C2848" s="80"/>
      <c r="D2848" s="81"/>
      <c r="E2848" s="81"/>
    </row>
    <row r="2849" spans="3:5">
      <c r="C2849" s="80"/>
      <c r="D2849" s="81"/>
      <c r="E2849" s="81"/>
    </row>
    <row r="2850" spans="3:5">
      <c r="C2850" s="80"/>
      <c r="D2850" s="81"/>
      <c r="E2850" s="81"/>
    </row>
    <row r="2851" spans="3:5">
      <c r="C2851" s="80"/>
      <c r="D2851" s="81"/>
      <c r="E2851" s="81"/>
    </row>
    <row r="2852" spans="3:5">
      <c r="C2852" s="80"/>
      <c r="D2852" s="81"/>
      <c r="E2852" s="81"/>
    </row>
    <row r="2853" spans="3:5">
      <c r="C2853" s="80"/>
      <c r="D2853" s="81"/>
      <c r="E2853" s="81"/>
    </row>
    <row r="2854" spans="3:5">
      <c r="C2854" s="80"/>
      <c r="D2854" s="81"/>
      <c r="E2854" s="81"/>
    </row>
    <row r="2855" spans="3:5">
      <c r="C2855" s="80"/>
      <c r="D2855" s="81"/>
      <c r="E2855" s="81"/>
    </row>
    <row r="2856" spans="3:5">
      <c r="C2856" s="80"/>
      <c r="D2856" s="81"/>
      <c r="E2856" s="81"/>
    </row>
    <row r="2857" spans="3:5">
      <c r="C2857" s="80"/>
      <c r="D2857" s="81"/>
      <c r="E2857" s="81"/>
    </row>
    <row r="2858" spans="3:5">
      <c r="C2858" s="80"/>
      <c r="D2858" s="81"/>
      <c r="E2858" s="81"/>
    </row>
    <row r="2859" spans="3:5">
      <c r="C2859" s="80"/>
      <c r="D2859" s="81"/>
      <c r="E2859" s="81"/>
    </row>
    <row r="2860" spans="3:5">
      <c r="C2860" s="80"/>
      <c r="D2860" s="81"/>
      <c r="E2860" s="81"/>
    </row>
    <row r="2861" spans="3:5">
      <c r="C2861" s="80"/>
      <c r="D2861" s="81"/>
      <c r="E2861" s="81"/>
    </row>
    <row r="2862" spans="3:5">
      <c r="C2862" s="80"/>
      <c r="D2862" s="81"/>
      <c r="E2862" s="81"/>
    </row>
    <row r="2863" spans="3:5">
      <c r="C2863" s="80"/>
      <c r="D2863" s="81"/>
      <c r="E2863" s="81"/>
    </row>
    <row r="2864" spans="3:5">
      <c r="C2864" s="80"/>
      <c r="D2864" s="81"/>
      <c r="E2864" s="81"/>
    </row>
    <row r="2865" spans="3:5">
      <c r="C2865" s="80"/>
      <c r="D2865" s="81"/>
      <c r="E2865" s="81"/>
    </row>
    <row r="2866" spans="3:5">
      <c r="C2866" s="80"/>
      <c r="D2866" s="81"/>
      <c r="E2866" s="81"/>
    </row>
    <row r="2867" spans="3:5">
      <c r="C2867" s="80"/>
      <c r="D2867" s="81"/>
      <c r="E2867" s="81"/>
    </row>
    <row r="2868" spans="3:5">
      <c r="C2868" s="80"/>
      <c r="D2868" s="81"/>
      <c r="E2868" s="81"/>
    </row>
    <row r="2869" spans="3:5">
      <c r="C2869" s="80"/>
      <c r="D2869" s="81"/>
      <c r="E2869" s="81"/>
    </row>
    <row r="2870" spans="3:5">
      <c r="C2870" s="80"/>
      <c r="D2870" s="81"/>
      <c r="E2870" s="81"/>
    </row>
    <row r="2871" spans="3:5">
      <c r="C2871" s="80"/>
      <c r="D2871" s="81"/>
      <c r="E2871" s="81"/>
    </row>
    <row r="2872" spans="3:5">
      <c r="C2872" s="80"/>
      <c r="D2872" s="81"/>
      <c r="E2872" s="81"/>
    </row>
    <row r="2873" spans="3:5">
      <c r="C2873" s="80"/>
      <c r="D2873" s="81"/>
      <c r="E2873" s="81"/>
    </row>
    <row r="2874" spans="3:5">
      <c r="C2874" s="80"/>
      <c r="D2874" s="81"/>
      <c r="E2874" s="81"/>
    </row>
    <row r="2875" spans="3:5">
      <c r="C2875" s="80"/>
      <c r="D2875" s="81"/>
      <c r="E2875" s="81"/>
    </row>
    <row r="2876" spans="3:5">
      <c r="C2876" s="80"/>
      <c r="D2876" s="81"/>
      <c r="E2876" s="81"/>
    </row>
    <row r="2877" spans="3:5">
      <c r="C2877" s="80"/>
      <c r="D2877" s="81"/>
      <c r="E2877" s="81"/>
    </row>
    <row r="2878" spans="3:5">
      <c r="C2878" s="80"/>
      <c r="D2878" s="81"/>
      <c r="E2878" s="81"/>
    </row>
    <row r="2879" spans="3:5">
      <c r="C2879" s="80"/>
      <c r="D2879" s="81"/>
      <c r="E2879" s="81"/>
    </row>
    <row r="2880" spans="3:5">
      <c r="C2880" s="80"/>
      <c r="D2880" s="81"/>
      <c r="E2880" s="81"/>
    </row>
    <row r="2881" spans="3:5">
      <c r="C2881" s="80"/>
      <c r="D2881" s="81"/>
      <c r="E2881" s="81"/>
    </row>
    <row r="2882" spans="3:5">
      <c r="C2882" s="80"/>
      <c r="D2882" s="81"/>
      <c r="E2882" s="81"/>
    </row>
    <row r="2883" spans="3:5">
      <c r="C2883" s="80"/>
      <c r="D2883" s="81"/>
      <c r="E2883" s="81"/>
    </row>
    <row r="2884" spans="3:5">
      <c r="C2884" s="80"/>
      <c r="D2884" s="81"/>
      <c r="E2884" s="81"/>
    </row>
    <row r="2885" spans="3:5">
      <c r="C2885" s="80"/>
      <c r="D2885" s="81"/>
      <c r="E2885" s="81"/>
    </row>
    <row r="2886" spans="3:5">
      <c r="C2886" s="80"/>
      <c r="D2886" s="81"/>
      <c r="E2886" s="81"/>
    </row>
    <row r="2887" spans="3:5">
      <c r="C2887" s="80"/>
      <c r="D2887" s="81"/>
      <c r="E2887" s="81"/>
    </row>
    <row r="2888" spans="3:5">
      <c r="C2888" s="80"/>
      <c r="D2888" s="81"/>
      <c r="E2888" s="81"/>
    </row>
    <row r="2889" spans="3:5">
      <c r="C2889" s="80"/>
      <c r="D2889" s="81"/>
      <c r="E2889" s="81"/>
    </row>
    <row r="2890" spans="3:5">
      <c r="C2890" s="80"/>
      <c r="D2890" s="81"/>
      <c r="E2890" s="81"/>
    </row>
    <row r="2891" spans="3:5">
      <c r="C2891" s="80"/>
      <c r="D2891" s="81"/>
      <c r="E2891" s="81"/>
    </row>
    <row r="2892" spans="3:5">
      <c r="C2892" s="80"/>
      <c r="D2892" s="81"/>
      <c r="E2892" s="81"/>
    </row>
    <row r="2893" spans="3:5">
      <c r="C2893" s="80"/>
      <c r="D2893" s="81"/>
      <c r="E2893" s="81"/>
    </row>
    <row r="2894" spans="3:5">
      <c r="C2894" s="80"/>
      <c r="D2894" s="81"/>
      <c r="E2894" s="81"/>
    </row>
    <row r="2895" spans="3:5">
      <c r="C2895" s="80"/>
      <c r="D2895" s="81"/>
      <c r="E2895" s="81"/>
    </row>
    <row r="2896" spans="3:5">
      <c r="C2896" s="80"/>
      <c r="D2896" s="81"/>
      <c r="E2896" s="81"/>
    </row>
    <row r="2897" spans="3:5">
      <c r="C2897" s="80"/>
      <c r="D2897" s="81"/>
      <c r="E2897" s="81"/>
    </row>
    <row r="2898" spans="3:5">
      <c r="C2898" s="80"/>
      <c r="D2898" s="81"/>
      <c r="E2898" s="81"/>
    </row>
    <row r="2899" spans="3:5">
      <c r="C2899" s="80"/>
      <c r="D2899" s="81"/>
      <c r="E2899" s="81"/>
    </row>
    <row r="2900" spans="3:5">
      <c r="C2900" s="80"/>
      <c r="D2900" s="81"/>
      <c r="E2900" s="81"/>
    </row>
    <row r="2901" spans="3:5">
      <c r="C2901" s="80"/>
      <c r="D2901" s="81"/>
      <c r="E2901" s="81"/>
    </row>
    <row r="2902" spans="3:5">
      <c r="C2902" s="80"/>
      <c r="D2902" s="81"/>
      <c r="E2902" s="81"/>
    </row>
    <row r="2903" spans="3:5">
      <c r="C2903" s="80"/>
      <c r="D2903" s="81"/>
      <c r="E2903" s="81"/>
    </row>
    <row r="2904" spans="3:5">
      <c r="C2904" s="80"/>
      <c r="D2904" s="81"/>
      <c r="E2904" s="81"/>
    </row>
    <row r="2905" spans="3:5">
      <c r="C2905" s="80"/>
      <c r="D2905" s="81"/>
      <c r="E2905" s="81"/>
    </row>
    <row r="2906" spans="3:5">
      <c r="C2906" s="80"/>
      <c r="D2906" s="81"/>
      <c r="E2906" s="81"/>
    </row>
    <row r="2907" spans="3:5">
      <c r="C2907" s="80"/>
      <c r="D2907" s="81"/>
      <c r="E2907" s="81"/>
    </row>
    <row r="2908" spans="3:5">
      <c r="C2908" s="80"/>
      <c r="D2908" s="81"/>
      <c r="E2908" s="81"/>
    </row>
    <row r="2909" spans="3:5">
      <c r="C2909" s="80"/>
      <c r="D2909" s="81"/>
      <c r="E2909" s="81"/>
    </row>
    <row r="2910" spans="3:5">
      <c r="C2910" s="80"/>
      <c r="D2910" s="81"/>
      <c r="E2910" s="81"/>
    </row>
    <row r="2911" spans="3:5">
      <c r="C2911" s="80"/>
      <c r="D2911" s="81"/>
      <c r="E2911" s="81"/>
    </row>
    <row r="2912" spans="3:5">
      <c r="C2912" s="80"/>
      <c r="D2912" s="81"/>
      <c r="E2912" s="81"/>
    </row>
    <row r="2913" spans="3:5">
      <c r="C2913" s="80"/>
      <c r="D2913" s="81"/>
      <c r="E2913" s="81"/>
    </row>
    <row r="2914" spans="3:5">
      <c r="C2914" s="80"/>
      <c r="D2914" s="81"/>
      <c r="E2914" s="81"/>
    </row>
    <row r="2915" spans="3:5">
      <c r="C2915" s="80"/>
      <c r="D2915" s="81"/>
      <c r="E2915" s="81"/>
    </row>
    <row r="2916" spans="3:5">
      <c r="C2916" s="80"/>
      <c r="D2916" s="81"/>
      <c r="E2916" s="81"/>
    </row>
    <row r="2917" spans="3:5">
      <c r="C2917" s="80"/>
      <c r="D2917" s="81"/>
      <c r="E2917" s="81"/>
    </row>
    <row r="2918" spans="3:5">
      <c r="C2918" s="80"/>
      <c r="D2918" s="81"/>
      <c r="E2918" s="81"/>
    </row>
    <row r="2919" spans="3:5">
      <c r="C2919" s="80"/>
      <c r="D2919" s="81"/>
      <c r="E2919" s="81"/>
    </row>
    <row r="2920" spans="3:5">
      <c r="C2920" s="80"/>
      <c r="D2920" s="81"/>
      <c r="E2920" s="81"/>
    </row>
    <row r="2921" spans="3:5">
      <c r="C2921" s="80"/>
      <c r="D2921" s="81"/>
      <c r="E2921" s="81"/>
    </row>
    <row r="2922" spans="3:5">
      <c r="C2922" s="80"/>
      <c r="D2922" s="81"/>
      <c r="E2922" s="81"/>
    </row>
    <row r="2923" spans="3:5">
      <c r="C2923" s="80"/>
      <c r="D2923" s="81"/>
      <c r="E2923" s="81"/>
    </row>
    <row r="2924" spans="3:5">
      <c r="C2924" s="80"/>
      <c r="D2924" s="81"/>
      <c r="E2924" s="81"/>
    </row>
    <row r="2925" spans="3:5">
      <c r="C2925" s="80"/>
      <c r="D2925" s="81"/>
      <c r="E2925" s="81"/>
    </row>
    <row r="2926" spans="3:5">
      <c r="C2926" s="80"/>
      <c r="D2926" s="81"/>
      <c r="E2926" s="81"/>
    </row>
    <row r="2927" spans="3:5">
      <c r="C2927" s="80"/>
      <c r="D2927" s="81"/>
      <c r="E2927" s="81"/>
    </row>
    <row r="2928" spans="3:5">
      <c r="C2928" s="80"/>
      <c r="D2928" s="81"/>
      <c r="E2928" s="81"/>
    </row>
    <row r="2929" spans="3:5">
      <c r="C2929" s="80"/>
      <c r="D2929" s="81"/>
      <c r="E2929" s="81"/>
    </row>
    <row r="2930" spans="3:5">
      <c r="C2930" s="80"/>
      <c r="D2930" s="81"/>
      <c r="E2930" s="81"/>
    </row>
    <row r="2931" spans="3:5">
      <c r="C2931" s="80"/>
      <c r="D2931" s="81"/>
      <c r="E2931" s="81"/>
    </row>
    <row r="2932" spans="3:5">
      <c r="C2932" s="80"/>
      <c r="D2932" s="81"/>
      <c r="E2932" s="81"/>
    </row>
    <row r="2933" spans="3:5">
      <c r="C2933" s="80"/>
      <c r="D2933" s="81"/>
      <c r="E2933" s="81"/>
    </row>
    <row r="2934" spans="3:5">
      <c r="C2934" s="80"/>
      <c r="D2934" s="81"/>
      <c r="E2934" s="81"/>
    </row>
    <row r="2935" spans="3:5">
      <c r="C2935" s="80"/>
      <c r="D2935" s="81"/>
      <c r="E2935" s="81"/>
    </row>
    <row r="2936" spans="3:5">
      <c r="C2936" s="80"/>
      <c r="D2936" s="81"/>
      <c r="E2936" s="81"/>
    </row>
    <row r="2937" spans="3:5">
      <c r="C2937" s="80"/>
      <c r="D2937" s="81"/>
      <c r="E2937" s="81"/>
    </row>
    <row r="2938" spans="3:5">
      <c r="C2938" s="80"/>
      <c r="D2938" s="81"/>
      <c r="E2938" s="81"/>
    </row>
    <row r="2939" spans="3:5">
      <c r="C2939" s="80"/>
      <c r="D2939" s="81"/>
      <c r="E2939" s="81"/>
    </row>
    <row r="2940" spans="3:5">
      <c r="C2940" s="80"/>
      <c r="D2940" s="81"/>
      <c r="E2940" s="81"/>
    </row>
    <row r="2941" spans="3:5">
      <c r="C2941" s="80"/>
      <c r="D2941" s="81"/>
      <c r="E2941" s="81"/>
    </row>
    <row r="2942" spans="3:5">
      <c r="C2942" s="80"/>
      <c r="D2942" s="81"/>
      <c r="E2942" s="81"/>
    </row>
    <row r="2943" spans="3:5">
      <c r="C2943" s="80"/>
      <c r="D2943" s="81"/>
      <c r="E2943" s="81"/>
    </row>
    <row r="2944" spans="3:5">
      <c r="C2944" s="80"/>
      <c r="D2944" s="81"/>
      <c r="E2944" s="81"/>
    </row>
    <row r="2945" spans="3:5">
      <c r="C2945" s="80"/>
      <c r="D2945" s="81"/>
      <c r="E2945" s="81"/>
    </row>
    <row r="2946" spans="3:5">
      <c r="C2946" s="80"/>
      <c r="D2946" s="81"/>
      <c r="E2946" s="81"/>
    </row>
    <row r="2947" spans="3:5">
      <c r="C2947" s="80"/>
      <c r="D2947" s="81"/>
      <c r="E2947" s="81"/>
    </row>
    <row r="2948" spans="3:5">
      <c r="C2948" s="80"/>
      <c r="D2948" s="81"/>
      <c r="E2948" s="81"/>
    </row>
    <row r="2949" spans="3:5">
      <c r="C2949" s="80"/>
      <c r="D2949" s="81"/>
      <c r="E2949" s="81"/>
    </row>
    <row r="2950" spans="3:5">
      <c r="C2950" s="80"/>
      <c r="D2950" s="81"/>
      <c r="E2950" s="81"/>
    </row>
    <row r="2951" spans="3:5">
      <c r="C2951" s="80"/>
      <c r="D2951" s="81"/>
      <c r="E2951" s="81"/>
    </row>
    <row r="2952" spans="3:5">
      <c r="C2952" s="80"/>
      <c r="D2952" s="81"/>
      <c r="E2952" s="81"/>
    </row>
    <row r="2953" spans="3:5">
      <c r="C2953" s="80"/>
      <c r="D2953" s="81"/>
      <c r="E2953" s="81"/>
    </row>
    <row r="2954" spans="3:5">
      <c r="C2954" s="80"/>
      <c r="D2954" s="81"/>
      <c r="E2954" s="81"/>
    </row>
    <row r="2955" spans="3:5">
      <c r="C2955" s="80"/>
      <c r="D2955" s="81"/>
      <c r="E2955" s="81"/>
    </row>
    <row r="2956" spans="3:5">
      <c r="C2956" s="80"/>
      <c r="D2956" s="81"/>
      <c r="E2956" s="81"/>
    </row>
    <row r="2957" spans="3:5">
      <c r="C2957" s="80"/>
      <c r="D2957" s="81"/>
      <c r="E2957" s="81"/>
    </row>
    <row r="2958" spans="3:5">
      <c r="C2958" s="80"/>
      <c r="D2958" s="81"/>
      <c r="E2958" s="81"/>
    </row>
    <row r="2959" spans="3:5">
      <c r="C2959" s="80"/>
      <c r="D2959" s="81"/>
      <c r="E2959" s="81"/>
    </row>
    <row r="2960" spans="3:5">
      <c r="C2960" s="80"/>
      <c r="D2960" s="81"/>
      <c r="E2960" s="81"/>
    </row>
    <row r="2961" spans="3:5">
      <c r="C2961" s="80"/>
      <c r="D2961" s="81"/>
      <c r="E2961" s="81"/>
    </row>
    <row r="2962" spans="3:5">
      <c r="C2962" s="80"/>
      <c r="D2962" s="81"/>
      <c r="E2962" s="81"/>
    </row>
    <row r="2963" spans="3:5">
      <c r="C2963" s="80"/>
      <c r="D2963" s="81"/>
      <c r="E2963" s="81"/>
    </row>
    <row r="2964" spans="3:5">
      <c r="C2964" s="80"/>
      <c r="D2964" s="81"/>
      <c r="E2964" s="81"/>
    </row>
    <row r="2965" spans="3:5">
      <c r="C2965" s="80"/>
      <c r="D2965" s="81"/>
      <c r="E2965" s="81"/>
    </row>
    <row r="2966" spans="3:5">
      <c r="C2966" s="80"/>
      <c r="D2966" s="81"/>
      <c r="E2966" s="81"/>
    </row>
    <row r="2967" spans="3:5">
      <c r="C2967" s="80"/>
      <c r="D2967" s="81"/>
      <c r="E2967" s="81"/>
    </row>
    <row r="2968" spans="3:5">
      <c r="C2968" s="80"/>
      <c r="D2968" s="81"/>
      <c r="E2968" s="81"/>
    </row>
    <row r="2969" spans="3:5">
      <c r="C2969" s="80"/>
      <c r="D2969" s="81"/>
      <c r="E2969" s="81"/>
    </row>
    <row r="2970" spans="3:5">
      <c r="C2970" s="80"/>
      <c r="D2970" s="81"/>
      <c r="E2970" s="81"/>
    </row>
    <row r="2971" spans="3:5">
      <c r="C2971" s="80"/>
      <c r="D2971" s="81"/>
      <c r="E2971" s="81"/>
    </row>
    <row r="2972" spans="3:5">
      <c r="C2972" s="80"/>
      <c r="D2972" s="81"/>
      <c r="E2972" s="81"/>
    </row>
    <row r="2973" spans="3:5">
      <c r="C2973" s="80"/>
      <c r="D2973" s="81"/>
      <c r="E2973" s="81"/>
    </row>
    <row r="2974" spans="3:5">
      <c r="C2974" s="80"/>
      <c r="D2974" s="81"/>
      <c r="E2974" s="81"/>
    </row>
    <row r="2975" spans="3:5">
      <c r="C2975" s="80"/>
      <c r="D2975" s="81"/>
      <c r="E2975" s="81"/>
    </row>
    <row r="2976" spans="3:5">
      <c r="C2976" s="80"/>
      <c r="D2976" s="81"/>
      <c r="E2976" s="81"/>
    </row>
    <row r="2977" spans="3:5">
      <c r="C2977" s="80"/>
      <c r="D2977" s="81"/>
      <c r="E2977" s="81"/>
    </row>
    <row r="2978" spans="3:5">
      <c r="C2978" s="80"/>
      <c r="D2978" s="81"/>
      <c r="E2978" s="81"/>
    </row>
    <row r="2979" spans="3:5">
      <c r="C2979" s="80"/>
      <c r="D2979" s="81"/>
      <c r="E2979" s="81"/>
    </row>
    <row r="2980" spans="3:5">
      <c r="C2980" s="80"/>
      <c r="D2980" s="81"/>
      <c r="E2980" s="81"/>
    </row>
    <row r="2981" spans="3:5">
      <c r="C2981" s="80"/>
      <c r="D2981" s="81"/>
      <c r="E2981" s="81"/>
    </row>
    <row r="2982" spans="3:5">
      <c r="C2982" s="80"/>
      <c r="D2982" s="81"/>
      <c r="E2982" s="81"/>
    </row>
    <row r="2983" spans="3:5">
      <c r="C2983" s="80"/>
      <c r="D2983" s="81"/>
      <c r="E2983" s="81"/>
    </row>
    <row r="2984" spans="3:5">
      <c r="C2984" s="80"/>
      <c r="D2984" s="81"/>
      <c r="E2984" s="81"/>
    </row>
    <row r="2985" spans="3:5">
      <c r="C2985" s="80"/>
      <c r="D2985" s="81"/>
      <c r="E2985" s="81"/>
    </row>
    <row r="2986" spans="3:5">
      <c r="C2986" s="80"/>
      <c r="D2986" s="81"/>
      <c r="E2986" s="81"/>
    </row>
    <row r="2987" spans="3:5">
      <c r="C2987" s="80"/>
      <c r="D2987" s="81"/>
      <c r="E2987" s="81"/>
    </row>
    <row r="2988" spans="3:5">
      <c r="C2988" s="80"/>
      <c r="D2988" s="81"/>
      <c r="E2988" s="81"/>
    </row>
    <row r="2989" spans="3:5">
      <c r="C2989" s="80"/>
      <c r="D2989" s="81"/>
      <c r="E2989" s="81"/>
    </row>
    <row r="2990" spans="3:5">
      <c r="C2990" s="80"/>
      <c r="D2990" s="81"/>
      <c r="E2990" s="81"/>
    </row>
    <row r="2991" spans="3:5">
      <c r="C2991" s="80"/>
      <c r="D2991" s="81"/>
      <c r="E2991" s="81"/>
    </row>
    <row r="2992" spans="3:5">
      <c r="C2992" s="80"/>
      <c r="D2992" s="81"/>
      <c r="E2992" s="81"/>
    </row>
    <row r="2993" spans="3:5">
      <c r="C2993" s="80"/>
      <c r="D2993" s="81"/>
      <c r="E2993" s="81"/>
    </row>
    <row r="2994" spans="3:5">
      <c r="C2994" s="80"/>
      <c r="D2994" s="81"/>
      <c r="E2994" s="81"/>
    </row>
    <row r="2995" spans="3:5">
      <c r="C2995" s="80"/>
      <c r="D2995" s="81"/>
      <c r="E2995" s="81"/>
    </row>
    <row r="2996" spans="3:5">
      <c r="C2996" s="80"/>
      <c r="D2996" s="81"/>
      <c r="E2996" s="81"/>
    </row>
    <row r="2997" spans="3:5">
      <c r="C2997" s="80"/>
      <c r="D2997" s="81"/>
      <c r="E2997" s="81"/>
    </row>
    <row r="2998" spans="3:5">
      <c r="C2998" s="80"/>
      <c r="D2998" s="81"/>
      <c r="E2998" s="81"/>
    </row>
    <row r="2999" spans="3:5">
      <c r="C2999" s="80"/>
      <c r="D2999" s="81"/>
      <c r="E2999" s="81"/>
    </row>
    <row r="3000" spans="3:5">
      <c r="C3000" s="80"/>
      <c r="D3000" s="81"/>
      <c r="E3000" s="81"/>
    </row>
    <row r="3001" spans="3:5">
      <c r="C3001" s="80"/>
      <c r="D3001" s="81"/>
      <c r="E3001" s="81"/>
    </row>
    <row r="3002" spans="3:5">
      <c r="C3002" s="80"/>
      <c r="D3002" s="81"/>
      <c r="E3002" s="81"/>
    </row>
    <row r="3003" spans="3:5">
      <c r="C3003" s="80"/>
      <c r="D3003" s="81"/>
      <c r="E3003" s="81"/>
    </row>
    <row r="3004" spans="3:5">
      <c r="C3004" s="80"/>
      <c r="D3004" s="81"/>
      <c r="E3004" s="81"/>
    </row>
    <row r="3005" spans="3:5">
      <c r="C3005" s="80"/>
      <c r="D3005" s="81"/>
      <c r="E3005" s="81"/>
    </row>
    <row r="3006" spans="3:5">
      <c r="C3006" s="80"/>
      <c r="D3006" s="81"/>
      <c r="E3006" s="81"/>
    </row>
    <row r="3007" spans="3:5">
      <c r="C3007" s="80"/>
      <c r="D3007" s="81"/>
      <c r="E3007" s="81"/>
    </row>
    <row r="3008" spans="3:5">
      <c r="C3008" s="80"/>
      <c r="D3008" s="81"/>
      <c r="E3008" s="81"/>
    </row>
    <row r="3009" spans="3:5">
      <c r="C3009" s="80"/>
      <c r="D3009" s="81"/>
      <c r="E3009" s="81"/>
    </row>
    <row r="3010" spans="3:5">
      <c r="C3010" s="80"/>
      <c r="D3010" s="81"/>
      <c r="E3010" s="81"/>
    </row>
    <row r="3011" spans="3:5">
      <c r="C3011" s="80"/>
      <c r="D3011" s="81"/>
      <c r="E3011" s="81"/>
    </row>
    <row r="3012" spans="3:5">
      <c r="C3012" s="80"/>
      <c r="D3012" s="81"/>
      <c r="E3012" s="81"/>
    </row>
    <row r="3013" spans="3:5">
      <c r="C3013" s="80"/>
      <c r="D3013" s="81"/>
      <c r="E3013" s="81"/>
    </row>
    <row r="3014" spans="3:5">
      <c r="C3014" s="80"/>
      <c r="D3014" s="81"/>
      <c r="E3014" s="81"/>
    </row>
    <row r="3015" spans="3:5">
      <c r="C3015" s="80"/>
      <c r="D3015" s="81"/>
      <c r="E3015" s="81"/>
    </row>
    <row r="3016" spans="3:5">
      <c r="C3016" s="80"/>
      <c r="D3016" s="81"/>
      <c r="E3016" s="81"/>
    </row>
    <row r="3017" spans="3:5">
      <c r="C3017" s="80"/>
      <c r="D3017" s="81"/>
      <c r="E3017" s="81"/>
    </row>
    <row r="3018" spans="3:5">
      <c r="C3018" s="80"/>
      <c r="D3018" s="81"/>
      <c r="E3018" s="81"/>
    </row>
    <row r="3019" spans="3:5">
      <c r="C3019" s="80"/>
      <c r="D3019" s="81"/>
      <c r="E3019" s="81"/>
    </row>
    <row r="3020" spans="3:5">
      <c r="C3020" s="80"/>
      <c r="D3020" s="81"/>
      <c r="E3020" s="81"/>
    </row>
    <row r="3021" spans="3:5">
      <c r="C3021" s="80"/>
      <c r="D3021" s="81"/>
      <c r="E3021" s="81"/>
    </row>
    <row r="3022" spans="3:5">
      <c r="C3022" s="80"/>
      <c r="D3022" s="81"/>
      <c r="E3022" s="81"/>
    </row>
    <row r="3023" spans="3:5">
      <c r="C3023" s="80"/>
      <c r="D3023" s="81"/>
      <c r="E3023" s="81"/>
    </row>
    <row r="3024" spans="3:5">
      <c r="C3024" s="80"/>
      <c r="D3024" s="81"/>
      <c r="E3024" s="81"/>
    </row>
    <row r="3025" spans="3:5">
      <c r="C3025" s="80"/>
      <c r="D3025" s="81"/>
      <c r="E3025" s="81"/>
    </row>
    <row r="3026" spans="3:5">
      <c r="C3026" s="80"/>
      <c r="D3026" s="81"/>
      <c r="E3026" s="81"/>
    </row>
    <row r="3027" spans="3:5">
      <c r="C3027" s="80"/>
      <c r="D3027" s="81"/>
      <c r="E3027" s="81"/>
    </row>
    <row r="3028" spans="3:5">
      <c r="C3028" s="80"/>
      <c r="D3028" s="81"/>
      <c r="E3028" s="81"/>
    </row>
    <row r="3029" spans="3:5">
      <c r="C3029" s="80"/>
      <c r="D3029" s="81"/>
      <c r="E3029" s="81"/>
    </row>
    <row r="3030" spans="3:5">
      <c r="C3030" s="80"/>
      <c r="D3030" s="81"/>
      <c r="E3030" s="81"/>
    </row>
    <row r="3031" spans="3:5">
      <c r="C3031" s="80"/>
      <c r="D3031" s="81"/>
      <c r="E3031" s="81"/>
    </row>
    <row r="3032" spans="3:5">
      <c r="C3032" s="80"/>
      <c r="D3032" s="81"/>
      <c r="E3032" s="81"/>
    </row>
    <row r="3033" spans="3:5">
      <c r="C3033" s="80"/>
      <c r="D3033" s="81"/>
      <c r="E3033" s="81"/>
    </row>
    <row r="3034" spans="3:5">
      <c r="C3034" s="80"/>
      <c r="D3034" s="81"/>
      <c r="E3034" s="81"/>
    </row>
    <row r="3035" spans="3:5">
      <c r="C3035" s="80"/>
      <c r="D3035" s="81"/>
      <c r="E3035" s="81"/>
    </row>
    <row r="3036" spans="3:5">
      <c r="C3036" s="80"/>
      <c r="D3036" s="81"/>
      <c r="E3036" s="81"/>
    </row>
    <row r="3037" spans="3:5">
      <c r="C3037" s="80"/>
      <c r="D3037" s="81"/>
      <c r="E3037" s="81"/>
    </row>
    <row r="3038" spans="3:5">
      <c r="C3038" s="80"/>
      <c r="D3038" s="81"/>
      <c r="E3038" s="81"/>
    </row>
    <row r="3039" spans="3:5">
      <c r="C3039" s="80"/>
      <c r="D3039" s="81"/>
      <c r="E3039" s="81"/>
    </row>
    <row r="3040" spans="3:5">
      <c r="C3040" s="80"/>
      <c r="D3040" s="81"/>
      <c r="E3040" s="81"/>
    </row>
    <row r="3041" spans="3:5">
      <c r="C3041" s="80"/>
      <c r="D3041" s="81"/>
      <c r="E3041" s="81"/>
    </row>
    <row r="3042" spans="3:5">
      <c r="C3042" s="80"/>
      <c r="D3042" s="81"/>
      <c r="E3042" s="81"/>
    </row>
    <row r="3043" spans="3:5">
      <c r="C3043" s="80"/>
      <c r="D3043" s="81"/>
      <c r="E3043" s="81"/>
    </row>
    <row r="3044" spans="3:5">
      <c r="C3044" s="80"/>
      <c r="D3044" s="81"/>
      <c r="E3044" s="81"/>
    </row>
    <row r="3045" spans="3:5">
      <c r="C3045" s="80"/>
      <c r="D3045" s="81"/>
      <c r="E3045" s="81"/>
    </row>
    <row r="3046" spans="3:5">
      <c r="C3046" s="80"/>
      <c r="D3046" s="81"/>
      <c r="E3046" s="81"/>
    </row>
    <row r="3047" spans="3:5">
      <c r="C3047" s="80"/>
      <c r="D3047" s="81"/>
      <c r="E3047" s="81"/>
    </row>
    <row r="3048" spans="3:5">
      <c r="C3048" s="80"/>
      <c r="D3048" s="81"/>
      <c r="E3048" s="81"/>
    </row>
    <row r="3049" spans="3:5">
      <c r="C3049" s="80"/>
      <c r="D3049" s="81"/>
      <c r="E3049" s="81"/>
    </row>
    <row r="3050" spans="3:5">
      <c r="C3050" s="80"/>
      <c r="D3050" s="81"/>
      <c r="E3050" s="81"/>
    </row>
    <row r="3051" spans="3:5">
      <c r="C3051" s="80"/>
      <c r="D3051" s="81"/>
      <c r="E3051" s="81"/>
    </row>
    <row r="3052" spans="3:5">
      <c r="C3052" s="80"/>
      <c r="D3052" s="81"/>
      <c r="E3052" s="81"/>
    </row>
    <row r="3053" spans="3:5">
      <c r="C3053" s="80"/>
      <c r="D3053" s="81"/>
      <c r="E3053" s="81"/>
    </row>
    <row r="3054" spans="3:5">
      <c r="C3054" s="80"/>
      <c r="D3054" s="81"/>
      <c r="E3054" s="81"/>
    </row>
    <row r="3055" spans="3:5">
      <c r="C3055" s="80"/>
      <c r="D3055" s="81"/>
      <c r="E3055" s="81"/>
    </row>
    <row r="3056" spans="3:5">
      <c r="C3056" s="80"/>
      <c r="D3056" s="81"/>
      <c r="E3056" s="81"/>
    </row>
    <row r="3057" spans="3:5">
      <c r="C3057" s="80"/>
      <c r="D3057" s="81"/>
      <c r="E3057" s="81"/>
    </row>
    <row r="3058" spans="3:5">
      <c r="C3058" s="80"/>
      <c r="D3058" s="81"/>
      <c r="E3058" s="81"/>
    </row>
    <row r="3059" spans="3:5">
      <c r="C3059" s="80"/>
      <c r="D3059" s="81"/>
      <c r="E3059" s="81"/>
    </row>
    <row r="3060" spans="3:5">
      <c r="C3060" s="80"/>
      <c r="D3060" s="81"/>
      <c r="E3060" s="81"/>
    </row>
    <row r="3061" spans="3:5">
      <c r="C3061" s="80"/>
      <c r="D3061" s="81"/>
      <c r="E3061" s="81"/>
    </row>
    <row r="3062" spans="3:5">
      <c r="C3062" s="80"/>
      <c r="D3062" s="81"/>
      <c r="E3062" s="81"/>
    </row>
    <row r="3063" spans="3:5">
      <c r="C3063" s="80"/>
      <c r="D3063" s="81"/>
      <c r="E3063" s="81"/>
    </row>
    <row r="3064" spans="3:5">
      <c r="C3064" s="80"/>
      <c r="D3064" s="81"/>
      <c r="E3064" s="81"/>
    </row>
    <row r="3065" spans="3:5">
      <c r="C3065" s="80"/>
      <c r="D3065" s="81"/>
      <c r="E3065" s="81"/>
    </row>
    <row r="3066" spans="3:5">
      <c r="C3066" s="80"/>
      <c r="D3066" s="81"/>
      <c r="E3066" s="81"/>
    </row>
    <row r="3067" spans="3:5">
      <c r="C3067" s="80"/>
      <c r="D3067" s="81"/>
      <c r="E3067" s="81"/>
    </row>
    <row r="3068" spans="3:5">
      <c r="C3068" s="80"/>
      <c r="D3068" s="81"/>
      <c r="E3068" s="81"/>
    </row>
    <row r="3069" spans="3:5">
      <c r="C3069" s="80"/>
      <c r="D3069" s="81"/>
      <c r="E3069" s="81"/>
    </row>
    <row r="3070" spans="3:5">
      <c r="C3070" s="80"/>
      <c r="D3070" s="81"/>
      <c r="E3070" s="81"/>
    </row>
    <row r="3071" spans="3:5">
      <c r="C3071" s="80"/>
      <c r="D3071" s="81"/>
      <c r="E3071" s="81"/>
    </row>
    <row r="3072" spans="3:5">
      <c r="C3072" s="80"/>
      <c r="D3072" s="81"/>
      <c r="E3072" s="81"/>
    </row>
    <row r="3073" spans="3:5">
      <c r="C3073" s="80"/>
      <c r="D3073" s="81"/>
      <c r="E3073" s="81"/>
    </row>
    <row r="3074" spans="3:5">
      <c r="C3074" s="80"/>
      <c r="D3074" s="81"/>
      <c r="E3074" s="81"/>
    </row>
    <row r="3075" spans="3:5">
      <c r="C3075" s="80"/>
      <c r="D3075" s="81"/>
      <c r="E3075" s="81"/>
    </row>
    <row r="3076" spans="3:5">
      <c r="C3076" s="80"/>
      <c r="D3076" s="81"/>
      <c r="E3076" s="81"/>
    </row>
    <row r="3077" spans="3:5">
      <c r="C3077" s="80"/>
      <c r="D3077" s="81"/>
      <c r="E3077" s="81"/>
    </row>
    <row r="3078" spans="3:5">
      <c r="C3078" s="80"/>
      <c r="D3078" s="81"/>
      <c r="E3078" s="81"/>
    </row>
    <row r="3079" spans="3:5">
      <c r="C3079" s="80"/>
      <c r="D3079" s="81"/>
      <c r="E3079" s="81"/>
    </row>
    <row r="3080" spans="3:5">
      <c r="C3080" s="80"/>
      <c r="D3080" s="81"/>
      <c r="E3080" s="81"/>
    </row>
    <row r="3081" spans="3:5">
      <c r="C3081" s="80"/>
      <c r="D3081" s="81"/>
      <c r="E3081" s="81"/>
    </row>
    <row r="3082" spans="3:5">
      <c r="C3082" s="80"/>
      <c r="D3082" s="81"/>
      <c r="E3082" s="81"/>
    </row>
    <row r="3083" spans="3:5">
      <c r="C3083" s="80"/>
      <c r="D3083" s="81"/>
      <c r="E3083" s="81"/>
    </row>
    <row r="3084" spans="3:5">
      <c r="C3084" s="80"/>
      <c r="D3084" s="81"/>
      <c r="E3084" s="81"/>
    </row>
    <row r="3085" spans="3:5">
      <c r="C3085" s="80"/>
      <c r="D3085" s="81"/>
      <c r="E3085" s="81"/>
    </row>
    <row r="3086" spans="3:5">
      <c r="C3086" s="80"/>
      <c r="D3086" s="81"/>
      <c r="E3086" s="81"/>
    </row>
    <row r="3087" spans="3:5">
      <c r="C3087" s="80"/>
      <c r="D3087" s="81"/>
      <c r="E3087" s="81"/>
    </row>
    <row r="3088" spans="3:5">
      <c r="C3088" s="80"/>
      <c r="D3088" s="81"/>
      <c r="E3088" s="81"/>
    </row>
    <row r="3089" spans="3:5">
      <c r="C3089" s="80"/>
      <c r="D3089" s="81"/>
      <c r="E3089" s="81"/>
    </row>
    <row r="3090" spans="3:5">
      <c r="C3090" s="80"/>
      <c r="D3090" s="81"/>
      <c r="E3090" s="81"/>
    </row>
    <row r="3091" spans="3:5">
      <c r="C3091" s="80"/>
      <c r="D3091" s="81"/>
      <c r="E3091" s="81"/>
    </row>
    <row r="3092" spans="3:5">
      <c r="C3092" s="80"/>
      <c r="D3092" s="81"/>
      <c r="E3092" s="81"/>
    </row>
    <row r="3093" spans="3:5">
      <c r="C3093" s="80"/>
      <c r="D3093" s="81"/>
      <c r="E3093" s="81"/>
    </row>
    <row r="3094" spans="3:5">
      <c r="C3094" s="80"/>
      <c r="D3094" s="81"/>
      <c r="E3094" s="81"/>
    </row>
    <row r="3095" spans="3:5">
      <c r="C3095" s="80"/>
      <c r="D3095" s="81"/>
      <c r="E3095" s="81"/>
    </row>
    <row r="3096" spans="3:5">
      <c r="C3096" s="80"/>
      <c r="D3096" s="81"/>
      <c r="E3096" s="81"/>
    </row>
    <row r="3097" spans="3:5">
      <c r="C3097" s="80"/>
      <c r="D3097" s="81"/>
      <c r="E3097" s="81"/>
    </row>
    <row r="3098" spans="3:5">
      <c r="C3098" s="80"/>
      <c r="D3098" s="81"/>
      <c r="E3098" s="81"/>
    </row>
    <row r="3099" spans="3:5">
      <c r="C3099" s="80"/>
      <c r="D3099" s="81"/>
      <c r="E3099" s="81"/>
    </row>
    <row r="3100" spans="3:5">
      <c r="C3100" s="80"/>
      <c r="D3100" s="81"/>
      <c r="E3100" s="81"/>
    </row>
    <row r="3101" spans="3:5">
      <c r="C3101" s="80"/>
      <c r="D3101" s="81"/>
      <c r="E3101" s="81"/>
    </row>
    <row r="3102" spans="3:5">
      <c r="C3102" s="80"/>
      <c r="D3102" s="81"/>
      <c r="E3102" s="81"/>
    </row>
    <row r="3103" spans="3:5">
      <c r="C3103" s="80"/>
      <c r="D3103" s="81"/>
      <c r="E3103" s="81"/>
    </row>
    <row r="3104" spans="3:5">
      <c r="C3104" s="80"/>
      <c r="D3104" s="81"/>
      <c r="E3104" s="81"/>
    </row>
    <row r="3105" spans="3:5">
      <c r="C3105" s="80"/>
      <c r="D3105" s="81"/>
      <c r="E3105" s="81"/>
    </row>
    <row r="3106" spans="3:5">
      <c r="C3106" s="80"/>
      <c r="D3106" s="81"/>
      <c r="E3106" s="81"/>
    </row>
    <row r="3107" spans="3:5">
      <c r="C3107" s="80"/>
      <c r="D3107" s="81"/>
      <c r="E3107" s="81"/>
    </row>
    <row r="3108" spans="3:5">
      <c r="C3108" s="80"/>
      <c r="D3108" s="81"/>
      <c r="E3108" s="81"/>
    </row>
    <row r="3109" spans="3:5">
      <c r="C3109" s="80"/>
      <c r="D3109" s="81"/>
      <c r="E3109" s="81"/>
    </row>
    <row r="3110" spans="3:5">
      <c r="C3110" s="80"/>
      <c r="D3110" s="81"/>
      <c r="E3110" s="81"/>
    </row>
    <row r="3111" spans="3:5">
      <c r="C3111" s="80"/>
      <c r="D3111" s="81"/>
      <c r="E3111" s="81"/>
    </row>
    <row r="3112" spans="3:5">
      <c r="C3112" s="80"/>
      <c r="D3112" s="81"/>
      <c r="E3112" s="81"/>
    </row>
    <row r="3113" spans="3:5">
      <c r="C3113" s="80"/>
      <c r="D3113" s="81"/>
      <c r="E3113" s="81"/>
    </row>
    <row r="3114" spans="3:5">
      <c r="C3114" s="80"/>
      <c r="D3114" s="81"/>
      <c r="E3114" s="81"/>
    </row>
    <row r="3115" spans="3:5">
      <c r="C3115" s="80"/>
      <c r="D3115" s="81"/>
      <c r="E3115" s="81"/>
    </row>
    <row r="3116" spans="3:5">
      <c r="C3116" s="80"/>
      <c r="D3116" s="81"/>
      <c r="E3116" s="81"/>
    </row>
    <row r="3117" spans="3:5">
      <c r="C3117" s="80"/>
      <c r="D3117" s="81"/>
      <c r="E3117" s="81"/>
    </row>
    <row r="3118" spans="3:5">
      <c r="C3118" s="80"/>
      <c r="D3118" s="81"/>
      <c r="E3118" s="81"/>
    </row>
    <row r="3119" spans="3:5">
      <c r="C3119" s="80"/>
      <c r="D3119" s="81"/>
      <c r="E3119" s="81"/>
    </row>
    <row r="3120" spans="3:5">
      <c r="C3120" s="80"/>
      <c r="D3120" s="81"/>
      <c r="E3120" s="81"/>
    </row>
    <row r="3121" spans="3:5">
      <c r="C3121" s="80"/>
      <c r="D3121" s="81"/>
      <c r="E3121" s="81"/>
    </row>
    <row r="3122" spans="3:5">
      <c r="C3122" s="80"/>
      <c r="D3122" s="81"/>
      <c r="E3122" s="81"/>
    </row>
    <row r="3123" spans="3:5">
      <c r="C3123" s="80"/>
      <c r="D3123" s="81"/>
      <c r="E3123" s="81"/>
    </row>
    <row r="3124" spans="3:5">
      <c r="C3124" s="80"/>
      <c r="D3124" s="81"/>
      <c r="E3124" s="81"/>
    </row>
    <row r="3125" spans="3:5">
      <c r="C3125" s="80"/>
      <c r="D3125" s="81"/>
      <c r="E3125" s="81"/>
    </row>
    <row r="3126" spans="3:5">
      <c r="C3126" s="80"/>
      <c r="D3126" s="81"/>
      <c r="E3126" s="81"/>
    </row>
    <row r="3127" spans="3:5">
      <c r="C3127" s="80"/>
      <c r="D3127" s="81"/>
      <c r="E3127" s="81"/>
    </row>
    <row r="3128" spans="3:5">
      <c r="C3128" s="80"/>
      <c r="D3128" s="81"/>
      <c r="E3128" s="81"/>
    </row>
    <row r="3129" spans="3:5">
      <c r="C3129" s="80"/>
      <c r="D3129" s="81"/>
      <c r="E3129" s="81"/>
    </row>
    <row r="3130" spans="3:5">
      <c r="C3130" s="80"/>
      <c r="D3130" s="81"/>
      <c r="E3130" s="81"/>
    </row>
    <row r="3131" spans="3:5">
      <c r="C3131" s="80"/>
      <c r="D3131" s="81"/>
      <c r="E3131" s="81"/>
    </row>
    <row r="3132" spans="3:5">
      <c r="C3132" s="80"/>
      <c r="D3132" s="81"/>
      <c r="E3132" s="81"/>
    </row>
    <row r="3133" spans="3:5">
      <c r="C3133" s="80"/>
      <c r="D3133" s="81"/>
      <c r="E3133" s="81"/>
    </row>
    <row r="3134" spans="3:5">
      <c r="C3134" s="80"/>
      <c r="D3134" s="81"/>
      <c r="E3134" s="81"/>
    </row>
    <row r="3135" spans="3:5">
      <c r="C3135" s="80"/>
      <c r="D3135" s="81"/>
      <c r="E3135" s="81"/>
    </row>
    <row r="3136" spans="3:5">
      <c r="C3136" s="80"/>
      <c r="D3136" s="81"/>
      <c r="E3136" s="81"/>
    </row>
    <row r="3137" spans="3:5">
      <c r="C3137" s="80"/>
      <c r="D3137" s="81"/>
      <c r="E3137" s="81"/>
    </row>
    <row r="3138" spans="3:5">
      <c r="C3138" s="80"/>
      <c r="D3138" s="81"/>
      <c r="E3138" s="81"/>
    </row>
    <row r="3139" spans="3:5">
      <c r="C3139" s="80"/>
      <c r="D3139" s="81"/>
      <c r="E3139" s="81"/>
    </row>
    <row r="3140" spans="3:5">
      <c r="C3140" s="80"/>
      <c r="D3140" s="81"/>
      <c r="E3140" s="81"/>
    </row>
    <row r="3141" spans="3:5">
      <c r="C3141" s="80"/>
      <c r="D3141" s="81"/>
      <c r="E3141" s="81"/>
    </row>
    <row r="3142" spans="3:5">
      <c r="C3142" s="80"/>
      <c r="D3142" s="81"/>
      <c r="E3142" s="81"/>
    </row>
    <row r="3143" spans="3:5">
      <c r="C3143" s="80"/>
      <c r="D3143" s="81"/>
      <c r="E3143" s="81"/>
    </row>
    <row r="3144" spans="3:5">
      <c r="C3144" s="80"/>
      <c r="D3144" s="81"/>
      <c r="E3144" s="81"/>
    </row>
    <row r="3145" spans="3:5">
      <c r="C3145" s="80"/>
      <c r="D3145" s="81"/>
      <c r="E3145" s="81"/>
    </row>
    <row r="3146" spans="3:5">
      <c r="C3146" s="80"/>
      <c r="D3146" s="81"/>
      <c r="E3146" s="81"/>
    </row>
    <row r="3147" spans="3:5">
      <c r="C3147" s="80"/>
      <c r="D3147" s="81"/>
      <c r="E3147" s="81"/>
    </row>
    <row r="3148" spans="3:5">
      <c r="C3148" s="80"/>
      <c r="D3148" s="81"/>
      <c r="E3148" s="81"/>
    </row>
    <row r="3149" spans="3:5">
      <c r="C3149" s="80"/>
      <c r="D3149" s="81"/>
      <c r="E3149" s="81"/>
    </row>
    <row r="3150" spans="3:5">
      <c r="C3150" s="80"/>
      <c r="D3150" s="81"/>
      <c r="E3150" s="81"/>
    </row>
    <row r="3151" spans="3:5">
      <c r="C3151" s="80"/>
      <c r="D3151" s="81"/>
      <c r="E3151" s="81"/>
    </row>
    <row r="3152" spans="3:5">
      <c r="C3152" s="80"/>
      <c r="D3152" s="81"/>
      <c r="E3152" s="81"/>
    </row>
    <row r="3153" spans="3:5">
      <c r="C3153" s="80"/>
      <c r="D3153" s="81"/>
      <c r="E3153" s="81"/>
    </row>
    <row r="3154" spans="3:5">
      <c r="C3154" s="80"/>
      <c r="D3154" s="81"/>
      <c r="E3154" s="81"/>
    </row>
    <row r="3155" spans="3:5">
      <c r="C3155" s="80"/>
      <c r="D3155" s="81"/>
      <c r="E3155" s="81"/>
    </row>
    <row r="3156" spans="3:5">
      <c r="C3156" s="80"/>
      <c r="D3156" s="81"/>
      <c r="E3156" s="81"/>
    </row>
    <row r="3157" spans="3:5">
      <c r="C3157" s="80"/>
      <c r="D3157" s="81"/>
      <c r="E3157" s="81"/>
    </row>
    <row r="3158" spans="3:5">
      <c r="C3158" s="80"/>
      <c r="D3158" s="81"/>
      <c r="E3158" s="81"/>
    </row>
    <row r="3159" spans="3:5">
      <c r="C3159" s="80"/>
      <c r="D3159" s="81"/>
      <c r="E3159" s="81"/>
    </row>
    <row r="3160" spans="3:5">
      <c r="C3160" s="80"/>
      <c r="D3160" s="81"/>
      <c r="E3160" s="81"/>
    </row>
    <row r="3161" spans="3:5">
      <c r="C3161" s="80"/>
      <c r="D3161" s="81"/>
      <c r="E3161" s="81"/>
    </row>
    <row r="3162" spans="3:5">
      <c r="C3162" s="80"/>
      <c r="D3162" s="81"/>
      <c r="E3162" s="81"/>
    </row>
    <row r="3163" spans="3:5">
      <c r="C3163" s="80"/>
      <c r="D3163" s="81"/>
      <c r="E3163" s="81"/>
    </row>
    <row r="3164" spans="3:5">
      <c r="C3164" s="80"/>
      <c r="D3164" s="81"/>
      <c r="E3164" s="81"/>
    </row>
    <row r="3165" spans="3:5">
      <c r="C3165" s="80"/>
      <c r="D3165" s="81"/>
      <c r="E3165" s="81"/>
    </row>
    <row r="3166" spans="3:5">
      <c r="C3166" s="80"/>
      <c r="D3166" s="81"/>
      <c r="E3166" s="81"/>
    </row>
    <row r="3167" spans="3:5">
      <c r="C3167" s="80"/>
      <c r="D3167" s="81"/>
      <c r="E3167" s="81"/>
    </row>
    <row r="3168" spans="3:5">
      <c r="C3168" s="80"/>
      <c r="D3168" s="81"/>
      <c r="E3168" s="81"/>
    </row>
    <row r="3169" spans="3:5">
      <c r="C3169" s="80"/>
      <c r="D3169" s="81"/>
      <c r="E3169" s="81"/>
    </row>
    <row r="3170" spans="3:5">
      <c r="C3170" s="80"/>
      <c r="D3170" s="81"/>
      <c r="E3170" s="81"/>
    </row>
    <row r="3171" spans="3:5">
      <c r="C3171" s="80"/>
      <c r="D3171" s="81"/>
      <c r="E3171" s="81"/>
    </row>
    <row r="3172" spans="3:5">
      <c r="C3172" s="80"/>
      <c r="D3172" s="81"/>
      <c r="E3172" s="81"/>
    </row>
    <row r="3173" spans="3:5">
      <c r="C3173" s="80"/>
      <c r="D3173" s="81"/>
      <c r="E3173" s="81"/>
    </row>
    <row r="3174" spans="3:5">
      <c r="C3174" s="80"/>
      <c r="D3174" s="81"/>
      <c r="E3174" s="81"/>
    </row>
    <row r="3175" spans="3:5">
      <c r="C3175" s="80"/>
      <c r="D3175" s="81"/>
      <c r="E3175" s="81"/>
    </row>
    <row r="3176" spans="3:5">
      <c r="C3176" s="80"/>
      <c r="D3176" s="81"/>
      <c r="E3176" s="81"/>
    </row>
    <row r="3177" spans="3:5">
      <c r="C3177" s="80"/>
      <c r="D3177" s="81"/>
      <c r="E3177" s="81"/>
    </row>
    <row r="3178" spans="3:5">
      <c r="C3178" s="80"/>
      <c r="D3178" s="81"/>
      <c r="E3178" s="81"/>
    </row>
    <row r="3179" spans="3:5">
      <c r="C3179" s="80"/>
      <c r="D3179" s="81"/>
      <c r="E3179" s="81"/>
    </row>
    <row r="3180" spans="3:5">
      <c r="C3180" s="80"/>
      <c r="D3180" s="81"/>
      <c r="E3180" s="81"/>
    </row>
    <row r="3181" spans="3:5">
      <c r="C3181" s="80"/>
      <c r="D3181" s="81"/>
      <c r="E3181" s="81"/>
    </row>
    <row r="3182" spans="3:5">
      <c r="C3182" s="80"/>
      <c r="D3182" s="81"/>
      <c r="E3182" s="81"/>
    </row>
    <row r="3183" spans="3:5">
      <c r="C3183" s="80"/>
      <c r="D3183" s="81"/>
      <c r="E3183" s="81"/>
    </row>
    <row r="3184" spans="3:5">
      <c r="C3184" s="80"/>
      <c r="D3184" s="81"/>
      <c r="E3184" s="81"/>
    </row>
    <row r="3185" spans="3:5">
      <c r="C3185" s="80"/>
      <c r="D3185" s="81"/>
      <c r="E3185" s="81"/>
    </row>
    <row r="3186" spans="3:5">
      <c r="C3186" s="80"/>
      <c r="D3186" s="81"/>
      <c r="E3186" s="81"/>
    </row>
    <row r="3187" spans="3:5">
      <c r="C3187" s="80"/>
      <c r="D3187" s="81"/>
      <c r="E3187" s="81"/>
    </row>
    <row r="3188" spans="3:5">
      <c r="C3188" s="80"/>
      <c r="D3188" s="81"/>
      <c r="E3188" s="81"/>
    </row>
    <row r="3189" spans="3:5">
      <c r="C3189" s="80"/>
      <c r="D3189" s="81"/>
      <c r="E3189" s="81"/>
    </row>
    <row r="3190" spans="3:5">
      <c r="C3190" s="80"/>
      <c r="D3190" s="81"/>
      <c r="E3190" s="81"/>
    </row>
    <row r="3191" spans="3:5">
      <c r="C3191" s="80"/>
      <c r="D3191" s="81"/>
      <c r="E3191" s="81"/>
    </row>
    <row r="3192" spans="3:5">
      <c r="C3192" s="80"/>
      <c r="D3192" s="81"/>
      <c r="E3192" s="81"/>
    </row>
    <row r="3193" spans="3:5">
      <c r="C3193" s="80"/>
      <c r="D3193" s="81"/>
      <c r="E3193" s="81"/>
    </row>
    <row r="3194" spans="3:5">
      <c r="C3194" s="80"/>
      <c r="D3194" s="81"/>
      <c r="E3194" s="81"/>
    </row>
    <row r="3195" spans="3:5">
      <c r="C3195" s="80"/>
      <c r="D3195" s="81"/>
      <c r="E3195" s="81"/>
    </row>
    <row r="3196" spans="3:5">
      <c r="C3196" s="80"/>
      <c r="D3196" s="81"/>
      <c r="E3196" s="81"/>
    </row>
    <row r="3197" spans="3:5">
      <c r="C3197" s="80"/>
      <c r="D3197" s="81"/>
      <c r="E3197" s="81"/>
    </row>
    <row r="3198" spans="3:5">
      <c r="C3198" s="80"/>
      <c r="D3198" s="81"/>
      <c r="E3198" s="81"/>
    </row>
    <row r="3199" spans="3:5">
      <c r="C3199" s="80"/>
      <c r="D3199" s="81"/>
      <c r="E3199" s="81"/>
    </row>
    <row r="3200" spans="3:5">
      <c r="C3200" s="80"/>
      <c r="D3200" s="81"/>
      <c r="E3200" s="81"/>
    </row>
    <row r="3201" spans="3:5">
      <c r="C3201" s="80"/>
      <c r="D3201" s="81"/>
      <c r="E3201" s="81"/>
    </row>
    <row r="3202" spans="3:5">
      <c r="C3202" s="80"/>
      <c r="D3202" s="81"/>
      <c r="E3202" s="81"/>
    </row>
    <row r="3203" spans="3:5">
      <c r="C3203" s="80"/>
      <c r="D3203" s="81"/>
      <c r="E3203" s="81"/>
    </row>
    <row r="3204" spans="3:5">
      <c r="C3204" s="80"/>
      <c r="D3204" s="81"/>
      <c r="E3204" s="81"/>
    </row>
    <row r="3205" spans="3:5">
      <c r="C3205" s="80"/>
      <c r="D3205" s="81"/>
      <c r="E3205" s="81"/>
    </row>
    <row r="3206" spans="3:5">
      <c r="C3206" s="80"/>
      <c r="D3206" s="81"/>
      <c r="E3206" s="81"/>
    </row>
    <row r="3207" spans="3:5">
      <c r="C3207" s="80"/>
      <c r="D3207" s="81"/>
      <c r="E3207" s="81"/>
    </row>
    <row r="3208" spans="3:5">
      <c r="C3208" s="80"/>
      <c r="D3208" s="81"/>
      <c r="E3208" s="81"/>
    </row>
    <row r="3209" spans="3:5">
      <c r="C3209" s="80"/>
      <c r="D3209" s="81"/>
      <c r="E3209" s="81"/>
    </row>
    <row r="3210" spans="3:5">
      <c r="C3210" s="80"/>
      <c r="D3210" s="81"/>
      <c r="E3210" s="81"/>
    </row>
    <row r="3211" spans="3:5">
      <c r="C3211" s="80"/>
      <c r="D3211" s="81"/>
      <c r="E3211" s="81"/>
    </row>
    <row r="3212" spans="3:5">
      <c r="C3212" s="80"/>
      <c r="D3212" s="81"/>
      <c r="E3212" s="81"/>
    </row>
    <row r="3213" spans="3:5">
      <c r="C3213" s="80"/>
      <c r="D3213" s="81"/>
      <c r="E3213" s="81"/>
    </row>
    <row r="3214" spans="3:5">
      <c r="C3214" s="80"/>
      <c r="D3214" s="81"/>
      <c r="E3214" s="81"/>
    </row>
    <row r="3215" spans="3:5">
      <c r="C3215" s="80"/>
      <c r="D3215" s="81"/>
      <c r="E3215" s="81"/>
    </row>
    <row r="3216" spans="3:5">
      <c r="C3216" s="80"/>
      <c r="D3216" s="81"/>
      <c r="E3216" s="81"/>
    </row>
    <row r="3217" spans="3:5">
      <c r="C3217" s="80"/>
      <c r="D3217" s="81"/>
      <c r="E3217" s="81"/>
    </row>
    <row r="3218" spans="3:5">
      <c r="C3218" s="80"/>
      <c r="D3218" s="81"/>
      <c r="E3218" s="81"/>
    </row>
    <row r="3219" spans="3:5">
      <c r="C3219" s="80"/>
      <c r="D3219" s="81"/>
      <c r="E3219" s="81"/>
    </row>
    <row r="3220" spans="3:5">
      <c r="C3220" s="80"/>
      <c r="D3220" s="81"/>
      <c r="E3220" s="81"/>
    </row>
    <row r="3221" spans="3:5">
      <c r="C3221" s="80"/>
      <c r="D3221" s="81"/>
      <c r="E3221" s="81"/>
    </row>
    <row r="3222" spans="3:5">
      <c r="C3222" s="80"/>
      <c r="D3222" s="81"/>
      <c r="E3222" s="81"/>
    </row>
    <row r="3223" spans="3:5">
      <c r="C3223" s="80"/>
      <c r="D3223" s="81"/>
      <c r="E3223" s="81"/>
    </row>
    <row r="3224" spans="3:5">
      <c r="C3224" s="80"/>
      <c r="D3224" s="81"/>
      <c r="E3224" s="81"/>
    </row>
    <row r="3225" spans="3:5">
      <c r="C3225" s="80"/>
      <c r="D3225" s="81"/>
      <c r="E3225" s="81"/>
    </row>
    <row r="3226" spans="3:5">
      <c r="C3226" s="80"/>
      <c r="D3226" s="81"/>
      <c r="E3226" s="81"/>
    </row>
    <row r="3227" spans="3:5">
      <c r="C3227" s="80"/>
      <c r="D3227" s="81"/>
      <c r="E3227" s="81"/>
    </row>
    <row r="3228" spans="3:5">
      <c r="C3228" s="80"/>
      <c r="D3228" s="81"/>
      <c r="E3228" s="81"/>
    </row>
    <row r="3229" spans="3:5">
      <c r="C3229" s="80"/>
      <c r="D3229" s="81"/>
      <c r="E3229" s="81"/>
    </row>
    <row r="3230" spans="3:5">
      <c r="C3230" s="80"/>
      <c r="D3230" s="81"/>
      <c r="E3230" s="81"/>
    </row>
    <row r="3231" spans="3:5">
      <c r="C3231" s="80"/>
      <c r="D3231" s="81"/>
      <c r="E3231" s="81"/>
    </row>
    <row r="3232" spans="3:5">
      <c r="C3232" s="80"/>
      <c r="D3232" s="81"/>
      <c r="E3232" s="81"/>
    </row>
    <row r="3233" spans="3:5">
      <c r="C3233" s="80"/>
      <c r="D3233" s="81"/>
      <c r="E3233" s="81"/>
    </row>
    <row r="3234" spans="3:5">
      <c r="C3234" s="80"/>
      <c r="D3234" s="81"/>
      <c r="E3234" s="81"/>
    </row>
    <row r="3235" spans="3:5">
      <c r="C3235" s="80"/>
      <c r="D3235" s="81"/>
      <c r="E3235" s="81"/>
    </row>
    <row r="3236" spans="3:5">
      <c r="C3236" s="80"/>
      <c r="D3236" s="81"/>
      <c r="E3236" s="81"/>
    </row>
    <row r="3237" spans="3:5">
      <c r="C3237" s="80"/>
      <c r="D3237" s="81"/>
      <c r="E3237" s="81"/>
    </row>
    <row r="3238" spans="3:5">
      <c r="C3238" s="80"/>
      <c r="D3238" s="81"/>
      <c r="E3238" s="81"/>
    </row>
    <row r="3239" spans="3:5">
      <c r="C3239" s="80"/>
      <c r="D3239" s="81"/>
      <c r="E3239" s="81"/>
    </row>
    <row r="3240" spans="3:5">
      <c r="C3240" s="80"/>
      <c r="D3240" s="81"/>
      <c r="E3240" s="81"/>
    </row>
    <row r="3241" spans="3:5">
      <c r="C3241" s="80"/>
      <c r="D3241" s="81"/>
      <c r="E3241" s="81"/>
    </row>
    <row r="3242" spans="3:5">
      <c r="C3242" s="80"/>
      <c r="D3242" s="81"/>
      <c r="E3242" s="81"/>
    </row>
    <row r="3243" spans="3:5">
      <c r="C3243" s="80"/>
      <c r="D3243" s="81"/>
      <c r="E3243" s="81"/>
    </row>
    <row r="3244" spans="3:5">
      <c r="C3244" s="80"/>
      <c r="D3244" s="81"/>
      <c r="E3244" s="81"/>
    </row>
    <row r="3245" spans="3:5">
      <c r="C3245" s="80"/>
      <c r="D3245" s="81"/>
      <c r="E3245" s="81"/>
    </row>
    <row r="3246" spans="3:5">
      <c r="C3246" s="80"/>
      <c r="D3246" s="81"/>
      <c r="E3246" s="81"/>
    </row>
    <row r="3247" spans="3:5">
      <c r="C3247" s="80"/>
      <c r="D3247" s="81"/>
      <c r="E3247" s="81"/>
    </row>
    <row r="3248" spans="3:5">
      <c r="C3248" s="80"/>
      <c r="D3248" s="81"/>
      <c r="E3248" s="81"/>
    </row>
    <row r="3249" spans="3:5">
      <c r="C3249" s="80"/>
      <c r="D3249" s="81"/>
      <c r="E3249" s="81"/>
    </row>
    <row r="3250" spans="3:5">
      <c r="C3250" s="80"/>
      <c r="D3250" s="81"/>
      <c r="E3250" s="81"/>
    </row>
    <row r="3251" spans="3:5">
      <c r="C3251" s="80"/>
      <c r="D3251" s="81"/>
      <c r="E3251" s="81"/>
    </row>
    <row r="3252" spans="3:5">
      <c r="C3252" s="80"/>
      <c r="D3252" s="81"/>
      <c r="E3252" s="81"/>
    </row>
    <row r="3253" spans="3:5">
      <c r="C3253" s="80"/>
      <c r="D3253" s="81"/>
      <c r="E3253" s="81"/>
    </row>
    <row r="3254" spans="3:5">
      <c r="C3254" s="80"/>
      <c r="D3254" s="81"/>
      <c r="E3254" s="81"/>
    </row>
    <row r="3255" spans="3:5">
      <c r="C3255" s="80"/>
      <c r="D3255" s="81"/>
      <c r="E3255" s="81"/>
    </row>
    <row r="3256" spans="3:5">
      <c r="C3256" s="80"/>
      <c r="D3256" s="81"/>
      <c r="E3256" s="81"/>
    </row>
    <row r="3257" spans="3:5">
      <c r="C3257" s="80"/>
      <c r="D3257" s="81"/>
      <c r="E3257" s="81"/>
    </row>
    <row r="3258" spans="3:5">
      <c r="C3258" s="80"/>
      <c r="D3258" s="81"/>
      <c r="E3258" s="81"/>
    </row>
    <row r="3259" spans="3:5">
      <c r="C3259" s="80"/>
      <c r="D3259" s="81"/>
      <c r="E3259" s="81"/>
    </row>
    <row r="3260" spans="3:5">
      <c r="C3260" s="80"/>
      <c r="D3260" s="81"/>
      <c r="E3260" s="81"/>
    </row>
    <row r="3261" spans="3:5">
      <c r="C3261" s="80"/>
      <c r="D3261" s="81"/>
      <c r="E3261" s="81"/>
    </row>
    <row r="3262" spans="3:5">
      <c r="C3262" s="80"/>
      <c r="D3262" s="81"/>
      <c r="E3262" s="81"/>
    </row>
    <row r="3263" spans="3:5">
      <c r="C3263" s="80"/>
      <c r="D3263" s="81"/>
      <c r="E3263" s="81"/>
    </row>
    <row r="3264" spans="3:5">
      <c r="C3264" s="80"/>
      <c r="D3264" s="81"/>
      <c r="E3264" s="81"/>
    </row>
    <row r="3265" spans="3:5">
      <c r="C3265" s="80"/>
      <c r="D3265" s="81"/>
      <c r="E3265" s="81"/>
    </row>
    <row r="3266" spans="3:5">
      <c r="C3266" s="80"/>
      <c r="D3266" s="81"/>
      <c r="E3266" s="81"/>
    </row>
    <row r="3267" spans="3:5">
      <c r="C3267" s="80"/>
      <c r="D3267" s="81"/>
      <c r="E3267" s="81"/>
    </row>
    <row r="3268" spans="3:5">
      <c r="C3268" s="80"/>
      <c r="D3268" s="81"/>
      <c r="E3268" s="81"/>
    </row>
    <row r="3269" spans="3:5">
      <c r="C3269" s="80"/>
      <c r="D3269" s="81"/>
      <c r="E3269" s="81"/>
    </row>
    <row r="3270" spans="3:5">
      <c r="C3270" s="80"/>
      <c r="D3270" s="81"/>
      <c r="E3270" s="81"/>
    </row>
    <row r="3271" spans="3:5">
      <c r="C3271" s="80"/>
      <c r="D3271" s="81"/>
      <c r="E3271" s="81"/>
    </row>
    <row r="3272" spans="3:5">
      <c r="C3272" s="80"/>
      <c r="D3272" s="81"/>
      <c r="E3272" s="81"/>
    </row>
    <row r="3273" spans="3:5">
      <c r="C3273" s="80"/>
      <c r="D3273" s="81"/>
      <c r="E3273" s="81"/>
    </row>
    <row r="3274" spans="3:5">
      <c r="C3274" s="80"/>
      <c r="D3274" s="81"/>
      <c r="E3274" s="81"/>
    </row>
    <row r="3275" spans="3:5">
      <c r="C3275" s="80"/>
      <c r="D3275" s="81"/>
      <c r="E3275" s="81"/>
    </row>
    <row r="3276" spans="3:5">
      <c r="C3276" s="80"/>
      <c r="D3276" s="81"/>
      <c r="E3276" s="81"/>
    </row>
    <row r="3277" spans="3:5">
      <c r="C3277" s="80"/>
      <c r="D3277" s="81"/>
      <c r="E3277" s="81"/>
    </row>
    <row r="3278" spans="3:5">
      <c r="C3278" s="80"/>
      <c r="D3278" s="81"/>
      <c r="E3278" s="81"/>
    </row>
    <row r="3279" spans="3:5">
      <c r="C3279" s="80"/>
      <c r="D3279" s="81"/>
      <c r="E3279" s="81"/>
    </row>
    <row r="3280" spans="3:5">
      <c r="C3280" s="80"/>
      <c r="D3280" s="81"/>
      <c r="E3280" s="81"/>
    </row>
    <row r="3281" spans="3:5">
      <c r="C3281" s="80"/>
      <c r="D3281" s="81"/>
      <c r="E3281" s="81"/>
    </row>
    <row r="3282" spans="3:5">
      <c r="C3282" s="80"/>
      <c r="D3282" s="81"/>
      <c r="E3282" s="81"/>
    </row>
    <row r="3283" spans="3:5">
      <c r="C3283" s="80"/>
      <c r="D3283" s="81"/>
      <c r="E3283" s="81"/>
    </row>
    <row r="3284" spans="3:5">
      <c r="C3284" s="80"/>
      <c r="D3284" s="81"/>
      <c r="E3284" s="81"/>
    </row>
    <row r="3285" spans="3:5">
      <c r="C3285" s="80"/>
      <c r="D3285" s="81"/>
      <c r="E3285" s="81"/>
    </row>
    <row r="3286" spans="3:5">
      <c r="C3286" s="80"/>
      <c r="D3286" s="81"/>
      <c r="E3286" s="81"/>
    </row>
    <row r="3287" spans="3:5">
      <c r="C3287" s="80"/>
      <c r="D3287" s="81"/>
      <c r="E3287" s="81"/>
    </row>
    <row r="3288" spans="3:5">
      <c r="C3288" s="80"/>
      <c r="D3288" s="81"/>
      <c r="E3288" s="81"/>
    </row>
    <row r="3289" spans="3:5">
      <c r="C3289" s="80"/>
      <c r="D3289" s="81"/>
      <c r="E3289" s="81"/>
    </row>
    <row r="3290" spans="3:5">
      <c r="C3290" s="80"/>
      <c r="D3290" s="81"/>
      <c r="E3290" s="81"/>
    </row>
    <row r="3291" spans="3:5">
      <c r="C3291" s="80"/>
      <c r="D3291" s="81"/>
      <c r="E3291" s="81"/>
    </row>
    <row r="3292" spans="3:5">
      <c r="C3292" s="80"/>
      <c r="D3292" s="81"/>
      <c r="E3292" s="81"/>
    </row>
    <row r="3293" spans="3:5">
      <c r="C3293" s="80"/>
      <c r="D3293" s="81"/>
      <c r="E3293" s="81"/>
    </row>
    <row r="3294" spans="3:5">
      <c r="C3294" s="80"/>
      <c r="D3294" s="81"/>
      <c r="E3294" s="81"/>
    </row>
    <row r="3295" spans="3:5">
      <c r="C3295" s="80"/>
      <c r="D3295" s="81"/>
      <c r="E3295" s="81"/>
    </row>
    <row r="3296" spans="3:5">
      <c r="C3296" s="80"/>
      <c r="D3296" s="81"/>
      <c r="E3296" s="81"/>
    </row>
    <row r="3297" spans="3:5">
      <c r="C3297" s="80"/>
      <c r="D3297" s="81"/>
      <c r="E3297" s="81"/>
    </row>
    <row r="3298" spans="3:5">
      <c r="C3298" s="80"/>
      <c r="D3298" s="81"/>
      <c r="E3298" s="81"/>
    </row>
    <row r="3299" spans="3:5">
      <c r="C3299" s="80"/>
      <c r="D3299" s="81"/>
      <c r="E3299" s="81"/>
    </row>
    <row r="3300" spans="3:5">
      <c r="C3300" s="80"/>
      <c r="D3300" s="81"/>
      <c r="E3300" s="81"/>
    </row>
    <row r="3301" spans="3:5">
      <c r="C3301" s="80"/>
      <c r="D3301" s="81"/>
      <c r="E3301" s="81"/>
    </row>
    <row r="3302" spans="3:5">
      <c r="C3302" s="80"/>
      <c r="D3302" s="81"/>
      <c r="E3302" s="81"/>
    </row>
    <row r="3303" spans="3:5">
      <c r="C3303" s="80"/>
      <c r="D3303" s="81"/>
      <c r="E3303" s="81"/>
    </row>
    <row r="3304" spans="3:5">
      <c r="C3304" s="80"/>
      <c r="D3304" s="81"/>
      <c r="E3304" s="81"/>
    </row>
    <row r="3305" spans="3:5">
      <c r="C3305" s="80"/>
      <c r="D3305" s="81"/>
      <c r="E3305" s="81"/>
    </row>
    <row r="3306" spans="3:5">
      <c r="C3306" s="80"/>
      <c r="D3306" s="81"/>
      <c r="E3306" s="81"/>
    </row>
    <row r="3307" spans="3:5">
      <c r="C3307" s="80"/>
      <c r="D3307" s="81"/>
      <c r="E3307" s="81"/>
    </row>
    <row r="3308" spans="3:5">
      <c r="C3308" s="80"/>
      <c r="D3308" s="81"/>
      <c r="E3308" s="81"/>
    </row>
    <row r="3309" spans="3:5">
      <c r="C3309" s="80"/>
      <c r="D3309" s="81"/>
      <c r="E3309" s="81"/>
    </row>
    <row r="3310" spans="3:5">
      <c r="C3310" s="80"/>
      <c r="D3310" s="81"/>
      <c r="E3310" s="81"/>
    </row>
    <row r="3311" spans="3:5">
      <c r="C3311" s="80"/>
      <c r="D3311" s="81"/>
      <c r="E3311" s="81"/>
    </row>
    <row r="3312" spans="3:5">
      <c r="C3312" s="80"/>
      <c r="D3312" s="81"/>
      <c r="E3312" s="81"/>
    </row>
    <row r="3313" spans="3:5">
      <c r="C3313" s="80"/>
      <c r="D3313" s="81"/>
      <c r="E3313" s="81"/>
    </row>
    <row r="3314" spans="3:5">
      <c r="C3314" s="80"/>
      <c r="D3314" s="81"/>
      <c r="E3314" s="81"/>
    </row>
    <row r="3315" spans="3:5">
      <c r="C3315" s="80"/>
      <c r="D3315" s="81"/>
      <c r="E3315" s="81"/>
    </row>
    <row r="3316" spans="3:5">
      <c r="C3316" s="80"/>
      <c r="D3316" s="81"/>
      <c r="E3316" s="81"/>
    </row>
    <row r="3317" spans="3:5">
      <c r="C3317" s="80"/>
      <c r="D3317" s="81"/>
      <c r="E3317" s="81"/>
    </row>
    <row r="3318" spans="3:5">
      <c r="C3318" s="80"/>
      <c r="D3318" s="81"/>
      <c r="E3318" s="81"/>
    </row>
    <row r="3319" spans="3:5">
      <c r="C3319" s="80"/>
      <c r="D3319" s="81"/>
      <c r="E3319" s="81"/>
    </row>
    <row r="3320" spans="3:5">
      <c r="C3320" s="80"/>
      <c r="D3320" s="81"/>
      <c r="E3320" s="81"/>
    </row>
    <row r="3321" spans="3:5">
      <c r="C3321" s="80"/>
      <c r="D3321" s="81"/>
      <c r="E3321" s="81"/>
    </row>
    <row r="3322" spans="3:5">
      <c r="C3322" s="80"/>
      <c r="D3322" s="81"/>
      <c r="E3322" s="81"/>
    </row>
    <row r="3323" spans="3:5">
      <c r="C3323" s="80"/>
      <c r="D3323" s="81"/>
      <c r="E3323" s="81"/>
    </row>
    <row r="3324" spans="3:5">
      <c r="C3324" s="80"/>
      <c r="D3324" s="81"/>
      <c r="E3324" s="81"/>
    </row>
    <row r="3325" spans="3:5">
      <c r="C3325" s="80"/>
      <c r="D3325" s="81"/>
      <c r="E3325" s="81"/>
    </row>
    <row r="3326" spans="3:5">
      <c r="C3326" s="80"/>
      <c r="D3326" s="81"/>
      <c r="E3326" s="81"/>
    </row>
    <row r="3327" spans="3:5">
      <c r="C3327" s="80"/>
      <c r="D3327" s="81"/>
      <c r="E3327" s="81"/>
    </row>
    <row r="3328" spans="3:5">
      <c r="C3328" s="80"/>
      <c r="D3328" s="81"/>
      <c r="E3328" s="81"/>
    </row>
    <row r="3329" spans="3:5">
      <c r="C3329" s="80"/>
      <c r="D3329" s="81"/>
      <c r="E3329" s="81"/>
    </row>
    <row r="3330" spans="3:5">
      <c r="C3330" s="80"/>
      <c r="D3330" s="81"/>
      <c r="E3330" s="81"/>
    </row>
    <row r="3331" spans="3:5">
      <c r="C3331" s="80"/>
      <c r="D3331" s="81"/>
      <c r="E3331" s="81"/>
    </row>
    <row r="3332" spans="3:5">
      <c r="C3332" s="80"/>
      <c r="D3332" s="81"/>
      <c r="E3332" s="81"/>
    </row>
    <row r="3333" spans="3:5">
      <c r="C3333" s="80"/>
      <c r="D3333" s="81"/>
      <c r="E3333" s="81"/>
    </row>
    <row r="3334" spans="3:5">
      <c r="C3334" s="80"/>
      <c r="D3334" s="81"/>
      <c r="E3334" s="81"/>
    </row>
    <row r="3335" spans="3:5">
      <c r="C3335" s="80"/>
      <c r="D3335" s="81"/>
      <c r="E3335" s="81"/>
    </row>
    <row r="3336" spans="3:5">
      <c r="C3336" s="80"/>
      <c r="D3336" s="81"/>
      <c r="E3336" s="81"/>
    </row>
    <row r="3337" spans="3:5">
      <c r="C3337" s="80"/>
      <c r="D3337" s="81"/>
      <c r="E3337" s="81"/>
    </row>
    <row r="3338" spans="3:5">
      <c r="C3338" s="80"/>
      <c r="D3338" s="81"/>
      <c r="E3338" s="81"/>
    </row>
    <row r="3339" spans="3:5">
      <c r="C3339" s="80"/>
      <c r="D3339" s="81"/>
      <c r="E3339" s="81"/>
    </row>
    <row r="3340" spans="3:5">
      <c r="C3340" s="80"/>
      <c r="D3340" s="81"/>
      <c r="E3340" s="81"/>
    </row>
    <row r="3341" spans="3:5">
      <c r="C3341" s="80"/>
      <c r="D3341" s="81"/>
      <c r="E3341" s="81"/>
    </row>
    <row r="3342" spans="3:5">
      <c r="C3342" s="80"/>
      <c r="D3342" s="81"/>
      <c r="E3342" s="81"/>
    </row>
    <row r="3343" spans="3:5">
      <c r="C3343" s="80"/>
      <c r="D3343" s="81"/>
      <c r="E3343" s="81"/>
    </row>
    <row r="3344" spans="3:5">
      <c r="C3344" s="80"/>
      <c r="D3344" s="81"/>
      <c r="E3344" s="81"/>
    </row>
    <row r="3345" spans="3:5">
      <c r="C3345" s="80"/>
      <c r="D3345" s="81"/>
      <c r="E3345" s="81"/>
    </row>
    <row r="3346" spans="3:5">
      <c r="C3346" s="80"/>
      <c r="D3346" s="81"/>
      <c r="E3346" s="81"/>
    </row>
    <row r="3347" spans="3:5">
      <c r="C3347" s="80"/>
      <c r="D3347" s="81"/>
      <c r="E3347" s="81"/>
    </row>
    <row r="3348" spans="3:5">
      <c r="C3348" s="80"/>
      <c r="D3348" s="81"/>
      <c r="E3348" s="81"/>
    </row>
    <row r="3349" spans="3:5">
      <c r="C3349" s="80"/>
      <c r="D3349" s="81"/>
      <c r="E3349" s="81"/>
    </row>
    <row r="3350" spans="3:5">
      <c r="C3350" s="80"/>
      <c r="D3350" s="81"/>
      <c r="E3350" s="81"/>
    </row>
    <row r="3351" spans="3:5">
      <c r="C3351" s="80"/>
      <c r="D3351" s="81"/>
      <c r="E3351" s="81"/>
    </row>
    <row r="3352" spans="3:5">
      <c r="C3352" s="80"/>
      <c r="D3352" s="81"/>
      <c r="E3352" s="81"/>
    </row>
    <row r="3353" spans="3:5">
      <c r="C3353" s="80"/>
      <c r="D3353" s="81"/>
      <c r="E3353" s="81"/>
    </row>
    <row r="3354" spans="3:5">
      <c r="C3354" s="80"/>
      <c r="D3354" s="81"/>
      <c r="E3354" s="81"/>
    </row>
    <row r="3355" spans="3:5">
      <c r="C3355" s="80"/>
      <c r="D3355" s="81"/>
      <c r="E3355" s="81"/>
    </row>
    <row r="3356" spans="3:5">
      <c r="C3356" s="80"/>
      <c r="D3356" s="81"/>
      <c r="E3356" s="81"/>
    </row>
    <row r="3357" spans="3:5">
      <c r="C3357" s="80"/>
      <c r="D3357" s="81"/>
      <c r="E3357" s="81"/>
    </row>
    <row r="3358" spans="3:5">
      <c r="C3358" s="80"/>
      <c r="D3358" s="81"/>
      <c r="E3358" s="81"/>
    </row>
    <row r="3359" spans="3:5">
      <c r="C3359" s="80"/>
      <c r="D3359" s="81"/>
      <c r="E3359" s="81"/>
    </row>
    <row r="3360" spans="3:5">
      <c r="C3360" s="80"/>
      <c r="D3360" s="81"/>
      <c r="E3360" s="81"/>
    </row>
    <row r="3361" spans="3:5">
      <c r="C3361" s="80"/>
      <c r="D3361" s="81"/>
      <c r="E3361" s="81"/>
    </row>
    <row r="3362" spans="3:5">
      <c r="C3362" s="80"/>
      <c r="D3362" s="81"/>
      <c r="E3362" s="81"/>
    </row>
    <row r="3363" spans="3:5">
      <c r="C3363" s="80"/>
      <c r="D3363" s="81"/>
      <c r="E3363" s="81"/>
    </row>
    <row r="3364" spans="3:5">
      <c r="C3364" s="80"/>
      <c r="D3364" s="81"/>
      <c r="E3364" s="81"/>
    </row>
    <row r="3365" spans="3:5">
      <c r="C3365" s="80"/>
      <c r="D3365" s="81"/>
      <c r="E3365" s="81"/>
    </row>
    <row r="3366" spans="3:5">
      <c r="C3366" s="80"/>
      <c r="D3366" s="81"/>
      <c r="E3366" s="81"/>
    </row>
    <row r="3367" spans="3:5">
      <c r="C3367" s="80"/>
      <c r="D3367" s="81"/>
      <c r="E3367" s="81"/>
    </row>
    <row r="3368" spans="3:5">
      <c r="C3368" s="80"/>
      <c r="D3368" s="81"/>
      <c r="E3368" s="81"/>
    </row>
    <row r="3369" spans="3:5">
      <c r="C3369" s="80"/>
      <c r="D3369" s="81"/>
      <c r="E3369" s="81"/>
    </row>
    <row r="3370" spans="3:5">
      <c r="C3370" s="80"/>
      <c r="D3370" s="81"/>
      <c r="E3370" s="81"/>
    </row>
    <row r="3371" spans="3:5">
      <c r="C3371" s="80"/>
      <c r="D3371" s="81"/>
      <c r="E3371" s="81"/>
    </row>
    <row r="3372" spans="3:5">
      <c r="C3372" s="80"/>
      <c r="D3372" s="81"/>
      <c r="E3372" s="81"/>
    </row>
    <row r="3373" spans="3:5">
      <c r="C3373" s="80"/>
      <c r="D3373" s="81"/>
      <c r="E3373" s="81"/>
    </row>
    <row r="3374" spans="3:5">
      <c r="C3374" s="80"/>
      <c r="D3374" s="81"/>
      <c r="E3374" s="81"/>
    </row>
    <row r="3375" spans="3:5">
      <c r="C3375" s="80"/>
      <c r="D3375" s="81"/>
      <c r="E3375" s="81"/>
    </row>
    <row r="3376" spans="3:5">
      <c r="C3376" s="80"/>
      <c r="D3376" s="81"/>
      <c r="E3376" s="81"/>
    </row>
    <row r="3377" spans="3:5">
      <c r="C3377" s="80"/>
      <c r="D3377" s="81"/>
      <c r="E3377" s="81"/>
    </row>
    <row r="3378" spans="3:5">
      <c r="C3378" s="80"/>
      <c r="D3378" s="81"/>
      <c r="E3378" s="81"/>
    </row>
    <row r="3379" spans="3:5">
      <c r="C3379" s="80"/>
      <c r="D3379" s="81"/>
      <c r="E3379" s="81"/>
    </row>
    <row r="3380" spans="3:5">
      <c r="C3380" s="80"/>
      <c r="D3380" s="81"/>
      <c r="E3380" s="81"/>
    </row>
    <row r="3381" spans="3:5">
      <c r="C3381" s="80"/>
      <c r="D3381" s="81"/>
      <c r="E3381" s="81"/>
    </row>
    <row r="3382" spans="3:5">
      <c r="C3382" s="80"/>
      <c r="D3382" s="81"/>
      <c r="E3382" s="81"/>
    </row>
    <row r="3383" spans="3:5">
      <c r="C3383" s="80"/>
      <c r="D3383" s="81"/>
      <c r="E3383" s="81"/>
    </row>
    <row r="3384" spans="3:5">
      <c r="C3384" s="80"/>
      <c r="D3384" s="81"/>
      <c r="E3384" s="81"/>
    </row>
    <row r="3385" spans="3:5">
      <c r="C3385" s="80"/>
      <c r="D3385" s="81"/>
      <c r="E3385" s="81"/>
    </row>
    <row r="3386" spans="3:5">
      <c r="C3386" s="80"/>
      <c r="D3386" s="81"/>
      <c r="E3386" s="81"/>
    </row>
    <row r="3387" spans="3:5">
      <c r="C3387" s="80"/>
      <c r="D3387" s="81"/>
      <c r="E3387" s="81"/>
    </row>
    <row r="3388" spans="3:5">
      <c r="C3388" s="80"/>
      <c r="D3388" s="81"/>
      <c r="E3388" s="81"/>
    </row>
    <row r="3389" spans="3:5">
      <c r="C3389" s="80"/>
      <c r="D3389" s="81"/>
      <c r="E3389" s="81"/>
    </row>
    <row r="3390" spans="3:5">
      <c r="C3390" s="80"/>
      <c r="D3390" s="81"/>
      <c r="E3390" s="81"/>
    </row>
    <row r="3391" spans="3:5">
      <c r="C3391" s="80"/>
      <c r="D3391" s="81"/>
      <c r="E3391" s="81"/>
    </row>
    <row r="3392" spans="3:5">
      <c r="C3392" s="80"/>
      <c r="D3392" s="81"/>
      <c r="E3392" s="81"/>
    </row>
    <row r="3393" spans="3:5">
      <c r="C3393" s="80"/>
      <c r="D3393" s="81"/>
      <c r="E3393" s="81"/>
    </row>
    <row r="3394" spans="3:5">
      <c r="C3394" s="80"/>
      <c r="D3394" s="81"/>
      <c r="E3394" s="81"/>
    </row>
    <row r="3395" spans="3:5">
      <c r="C3395" s="80"/>
      <c r="D3395" s="81"/>
      <c r="E3395" s="81"/>
    </row>
    <row r="3396" spans="3:5">
      <c r="C3396" s="80"/>
      <c r="D3396" s="81"/>
      <c r="E3396" s="81"/>
    </row>
    <row r="3397" spans="3:5">
      <c r="C3397" s="80"/>
      <c r="D3397" s="81"/>
      <c r="E3397" s="81"/>
    </row>
    <row r="3398" spans="3:5">
      <c r="C3398" s="80"/>
      <c r="D3398" s="81"/>
      <c r="E3398" s="81"/>
    </row>
    <row r="3399" spans="3:5">
      <c r="C3399" s="80"/>
      <c r="D3399" s="81"/>
      <c r="E3399" s="81"/>
    </row>
    <row r="3400" spans="3:5">
      <c r="C3400" s="80"/>
      <c r="D3400" s="81"/>
      <c r="E3400" s="81"/>
    </row>
    <row r="3401" spans="3:5">
      <c r="C3401" s="80"/>
      <c r="D3401" s="81"/>
      <c r="E3401" s="81"/>
    </row>
    <row r="3402" spans="3:5">
      <c r="C3402" s="80"/>
      <c r="D3402" s="81"/>
      <c r="E3402" s="81"/>
    </row>
    <row r="3403" spans="3:5">
      <c r="C3403" s="80"/>
      <c r="D3403" s="81"/>
      <c r="E3403" s="81"/>
    </row>
    <row r="3404" spans="3:5">
      <c r="C3404" s="80"/>
      <c r="D3404" s="81"/>
      <c r="E3404" s="81"/>
    </row>
    <row r="3405" spans="3:5">
      <c r="C3405" s="80"/>
      <c r="D3405" s="81"/>
      <c r="E3405" s="81"/>
    </row>
    <row r="3406" spans="3:5">
      <c r="C3406" s="80"/>
      <c r="D3406" s="81"/>
      <c r="E3406" s="81"/>
    </row>
    <row r="3407" spans="3:5">
      <c r="C3407" s="80"/>
      <c r="D3407" s="81"/>
      <c r="E3407" s="81"/>
    </row>
    <row r="3408" spans="3:5">
      <c r="C3408" s="80"/>
      <c r="D3408" s="81"/>
      <c r="E3408" s="81"/>
    </row>
    <row r="3409" spans="3:5">
      <c r="C3409" s="80"/>
      <c r="D3409" s="81"/>
      <c r="E3409" s="81"/>
    </row>
    <row r="3410" spans="3:5">
      <c r="C3410" s="80"/>
      <c r="D3410" s="81"/>
      <c r="E3410" s="81"/>
    </row>
    <row r="3411" spans="3:5">
      <c r="C3411" s="80"/>
      <c r="D3411" s="81"/>
      <c r="E3411" s="81"/>
    </row>
    <row r="3412" spans="3:5">
      <c r="C3412" s="80"/>
      <c r="D3412" s="81"/>
      <c r="E3412" s="81"/>
    </row>
    <row r="3413" spans="3:5">
      <c r="C3413" s="80"/>
      <c r="D3413" s="81"/>
      <c r="E3413" s="81"/>
    </row>
    <row r="3414" spans="3:5">
      <c r="C3414" s="80"/>
      <c r="D3414" s="81"/>
      <c r="E3414" s="81"/>
    </row>
    <row r="3415" spans="3:5">
      <c r="C3415" s="80"/>
      <c r="D3415" s="81"/>
      <c r="E3415" s="81"/>
    </row>
    <row r="3416" spans="3:5">
      <c r="C3416" s="80"/>
      <c r="D3416" s="81"/>
      <c r="E3416" s="81"/>
    </row>
    <row r="3417" spans="3:5">
      <c r="C3417" s="80"/>
      <c r="D3417" s="81"/>
      <c r="E3417" s="81"/>
    </row>
    <row r="3418" spans="3:5">
      <c r="C3418" s="80"/>
      <c r="D3418" s="81"/>
      <c r="E3418" s="81"/>
    </row>
    <row r="3419" spans="3:5">
      <c r="C3419" s="80"/>
      <c r="D3419" s="81"/>
      <c r="E3419" s="81"/>
    </row>
    <row r="3420" spans="3:5">
      <c r="C3420" s="80"/>
      <c r="D3420" s="81"/>
      <c r="E3420" s="81"/>
    </row>
    <row r="3421" spans="3:5">
      <c r="C3421" s="80"/>
      <c r="D3421" s="81"/>
      <c r="E3421" s="81"/>
    </row>
    <row r="3422" spans="3:5">
      <c r="C3422" s="80"/>
      <c r="D3422" s="81"/>
      <c r="E3422" s="81"/>
    </row>
    <row r="3423" spans="3:5">
      <c r="C3423" s="80"/>
      <c r="D3423" s="81"/>
      <c r="E3423" s="81"/>
    </row>
    <row r="3424" spans="3:5">
      <c r="C3424" s="80"/>
      <c r="D3424" s="81"/>
      <c r="E3424" s="81"/>
    </row>
    <row r="3425" spans="3:5">
      <c r="C3425" s="80"/>
      <c r="D3425" s="81"/>
      <c r="E3425" s="81"/>
    </row>
    <row r="3426" spans="3:5">
      <c r="C3426" s="80"/>
      <c r="D3426" s="81"/>
      <c r="E3426" s="81"/>
    </row>
    <row r="3427" spans="3:5">
      <c r="C3427" s="80"/>
      <c r="D3427" s="81"/>
      <c r="E3427" s="81"/>
    </row>
    <row r="3428" spans="3:5">
      <c r="C3428" s="80"/>
      <c r="D3428" s="81"/>
      <c r="E3428" s="81"/>
    </row>
    <row r="3429" spans="3:5">
      <c r="C3429" s="80"/>
      <c r="D3429" s="81"/>
      <c r="E3429" s="81"/>
    </row>
    <row r="3430" spans="3:5">
      <c r="C3430" s="80"/>
      <c r="D3430" s="81"/>
      <c r="E3430" s="81"/>
    </row>
    <row r="3431" spans="3:5">
      <c r="C3431" s="80"/>
      <c r="D3431" s="81"/>
      <c r="E3431" s="81"/>
    </row>
    <row r="3432" spans="3:5">
      <c r="C3432" s="80"/>
      <c r="D3432" s="81"/>
      <c r="E3432" s="81"/>
    </row>
    <row r="3433" spans="3:5">
      <c r="C3433" s="80"/>
      <c r="D3433" s="81"/>
      <c r="E3433" s="81"/>
    </row>
    <row r="3434" spans="3:5">
      <c r="C3434" s="80"/>
      <c r="D3434" s="81"/>
      <c r="E3434" s="81"/>
    </row>
    <row r="3435" spans="3:5">
      <c r="C3435" s="80"/>
      <c r="D3435" s="81"/>
      <c r="E3435" s="81"/>
    </row>
    <row r="3436" spans="3:5">
      <c r="C3436" s="80"/>
      <c r="D3436" s="81"/>
      <c r="E3436" s="81"/>
    </row>
    <row r="3437" spans="3:5">
      <c r="C3437" s="80"/>
      <c r="D3437" s="81"/>
      <c r="E3437" s="81"/>
    </row>
    <row r="3438" spans="3:5">
      <c r="C3438" s="80"/>
      <c r="D3438" s="81"/>
      <c r="E3438" s="81"/>
    </row>
    <row r="3439" spans="3:5">
      <c r="C3439" s="80"/>
      <c r="D3439" s="81"/>
      <c r="E3439" s="81"/>
    </row>
    <row r="3440" spans="3:5">
      <c r="C3440" s="80"/>
      <c r="D3440" s="81"/>
      <c r="E3440" s="81"/>
    </row>
    <row r="3441" spans="3:5">
      <c r="C3441" s="80"/>
      <c r="D3441" s="81"/>
      <c r="E3441" s="81"/>
    </row>
    <row r="3442" spans="3:5">
      <c r="C3442" s="80"/>
      <c r="D3442" s="81"/>
      <c r="E3442" s="81"/>
    </row>
    <row r="3443" spans="3:5">
      <c r="C3443" s="80"/>
      <c r="D3443" s="81"/>
      <c r="E3443" s="81"/>
    </row>
    <row r="3444" spans="3:5">
      <c r="C3444" s="80"/>
      <c r="D3444" s="81"/>
      <c r="E3444" s="81"/>
    </row>
    <row r="3445" spans="3:5">
      <c r="C3445" s="80"/>
      <c r="D3445" s="81"/>
      <c r="E3445" s="81"/>
    </row>
    <row r="3446" spans="3:5">
      <c r="C3446" s="80"/>
      <c r="D3446" s="81"/>
      <c r="E3446" s="81"/>
    </row>
    <row r="3447" spans="3:5">
      <c r="C3447" s="80"/>
      <c r="D3447" s="81"/>
      <c r="E3447" s="81"/>
    </row>
    <row r="3448" spans="3:5">
      <c r="C3448" s="80"/>
      <c r="D3448" s="81"/>
      <c r="E3448" s="81"/>
    </row>
    <row r="3449" spans="3:5">
      <c r="C3449" s="80"/>
      <c r="D3449" s="81"/>
      <c r="E3449" s="81"/>
    </row>
    <row r="3450" spans="3:5">
      <c r="C3450" s="80"/>
      <c r="D3450" s="81"/>
      <c r="E3450" s="81"/>
    </row>
    <row r="3451" spans="3:5">
      <c r="C3451" s="80"/>
      <c r="D3451" s="81"/>
      <c r="E3451" s="81"/>
    </row>
    <row r="3452" spans="3:5">
      <c r="C3452" s="80"/>
      <c r="D3452" s="81"/>
      <c r="E3452" s="81"/>
    </row>
    <row r="3453" spans="3:5">
      <c r="C3453" s="80"/>
      <c r="D3453" s="81"/>
      <c r="E3453" s="81"/>
    </row>
    <row r="3454" spans="3:5">
      <c r="C3454" s="80"/>
      <c r="D3454" s="81"/>
      <c r="E3454" s="81"/>
    </row>
    <row r="3455" spans="3:5">
      <c r="C3455" s="80"/>
      <c r="D3455" s="81"/>
      <c r="E3455" s="81"/>
    </row>
    <row r="3456" spans="3:5">
      <c r="C3456" s="80"/>
      <c r="D3456" s="81"/>
      <c r="E3456" s="81"/>
    </row>
    <row r="3457" spans="3:5">
      <c r="C3457" s="80"/>
      <c r="D3457" s="81"/>
      <c r="E3457" s="81"/>
    </row>
    <row r="3458" spans="3:5">
      <c r="C3458" s="80"/>
      <c r="D3458" s="81"/>
      <c r="E3458" s="81"/>
    </row>
    <row r="3459" spans="3:5">
      <c r="C3459" s="80"/>
      <c r="D3459" s="81"/>
      <c r="E3459" s="81"/>
    </row>
    <row r="3460" spans="3:5">
      <c r="C3460" s="80"/>
      <c r="D3460" s="81"/>
      <c r="E3460" s="81"/>
    </row>
    <row r="3461" spans="3:5">
      <c r="C3461" s="80"/>
      <c r="D3461" s="81"/>
      <c r="E3461" s="81"/>
    </row>
    <row r="3462" spans="3:5">
      <c r="C3462" s="80"/>
      <c r="D3462" s="81"/>
      <c r="E3462" s="81"/>
    </row>
    <row r="3463" spans="3:5">
      <c r="C3463" s="80"/>
      <c r="D3463" s="81"/>
      <c r="E3463" s="81"/>
    </row>
    <row r="3464" spans="3:5">
      <c r="C3464" s="80"/>
      <c r="D3464" s="81"/>
      <c r="E3464" s="81"/>
    </row>
    <row r="3465" spans="3:5">
      <c r="C3465" s="80"/>
      <c r="D3465" s="81"/>
      <c r="E3465" s="81"/>
    </row>
    <row r="3466" spans="3:5">
      <c r="C3466" s="80"/>
      <c r="D3466" s="81"/>
      <c r="E3466" s="81"/>
    </row>
    <row r="3467" spans="3:5">
      <c r="C3467" s="80"/>
      <c r="D3467" s="81"/>
      <c r="E3467" s="81"/>
    </row>
    <row r="3468" spans="3:5">
      <c r="C3468" s="80"/>
      <c r="D3468" s="81"/>
      <c r="E3468" s="81"/>
    </row>
    <row r="3469" spans="3:5">
      <c r="C3469" s="80"/>
      <c r="D3469" s="81"/>
      <c r="E3469" s="81"/>
    </row>
    <row r="3470" spans="3:5">
      <c r="C3470" s="80"/>
      <c r="D3470" s="81"/>
      <c r="E3470" s="81"/>
    </row>
    <row r="3471" spans="3:5">
      <c r="C3471" s="80"/>
      <c r="D3471" s="81"/>
      <c r="E3471" s="81"/>
    </row>
    <row r="3472" spans="3:5">
      <c r="C3472" s="80"/>
      <c r="D3472" s="81"/>
      <c r="E3472" s="81"/>
    </row>
    <row r="3473" spans="3:5">
      <c r="C3473" s="80"/>
      <c r="D3473" s="81"/>
      <c r="E3473" s="81"/>
    </row>
    <row r="3474" spans="3:5">
      <c r="C3474" s="80"/>
      <c r="D3474" s="81"/>
      <c r="E3474" s="81"/>
    </row>
    <row r="3475" spans="3:5">
      <c r="C3475" s="80"/>
      <c r="D3475" s="81"/>
      <c r="E3475" s="81"/>
    </row>
    <row r="3476" spans="3:5">
      <c r="C3476" s="80"/>
      <c r="D3476" s="81"/>
      <c r="E3476" s="81"/>
    </row>
    <row r="3477" spans="3:5">
      <c r="C3477" s="80"/>
      <c r="D3477" s="81"/>
      <c r="E3477" s="81"/>
    </row>
    <row r="3478" spans="3:5">
      <c r="C3478" s="80"/>
      <c r="D3478" s="81"/>
      <c r="E3478" s="81"/>
    </row>
    <row r="3479" spans="3:5">
      <c r="C3479" s="80"/>
      <c r="D3479" s="81"/>
      <c r="E3479" s="81"/>
    </row>
    <row r="3480" spans="3:5">
      <c r="C3480" s="80"/>
      <c r="D3480" s="81"/>
      <c r="E3480" s="81"/>
    </row>
    <row r="3481" spans="3:5">
      <c r="C3481" s="80"/>
      <c r="D3481" s="81"/>
      <c r="E3481" s="81"/>
    </row>
    <row r="3482" spans="3:5">
      <c r="C3482" s="80"/>
      <c r="D3482" s="81"/>
      <c r="E3482" s="81"/>
    </row>
    <row r="3483" spans="3:5">
      <c r="C3483" s="80"/>
      <c r="D3483" s="81"/>
      <c r="E3483" s="81"/>
    </row>
    <row r="3484" spans="3:5">
      <c r="C3484" s="80"/>
      <c r="D3484" s="81"/>
      <c r="E3484" s="81"/>
    </row>
    <row r="3485" spans="3:5">
      <c r="C3485" s="80"/>
      <c r="D3485" s="81"/>
      <c r="E3485" s="81"/>
    </row>
    <row r="3486" spans="3:5">
      <c r="C3486" s="80"/>
      <c r="D3486" s="81"/>
      <c r="E3486" s="81"/>
    </row>
    <row r="3487" spans="3:5">
      <c r="C3487" s="80"/>
      <c r="D3487" s="81"/>
      <c r="E3487" s="81"/>
    </row>
    <row r="3488" spans="3:5">
      <c r="C3488" s="80"/>
      <c r="D3488" s="81"/>
      <c r="E3488" s="81"/>
    </row>
    <row r="3489" spans="3:5">
      <c r="C3489" s="80"/>
      <c r="D3489" s="81"/>
      <c r="E3489" s="81"/>
    </row>
    <row r="3490" spans="3:5">
      <c r="C3490" s="80"/>
      <c r="D3490" s="81"/>
      <c r="E3490" s="81"/>
    </row>
    <row r="3491" spans="3:5">
      <c r="C3491" s="80"/>
      <c r="D3491" s="81"/>
      <c r="E3491" s="81"/>
    </row>
    <row r="3492" spans="3:5">
      <c r="C3492" s="80"/>
      <c r="D3492" s="81"/>
      <c r="E3492" s="81"/>
    </row>
    <row r="3493" spans="3:5">
      <c r="C3493" s="80"/>
      <c r="D3493" s="81"/>
      <c r="E3493" s="81"/>
    </row>
    <row r="3494" spans="3:5">
      <c r="C3494" s="80"/>
      <c r="D3494" s="81"/>
      <c r="E3494" s="81"/>
    </row>
    <row r="3495" spans="3:5">
      <c r="C3495" s="80"/>
      <c r="D3495" s="81"/>
      <c r="E3495" s="81"/>
    </row>
    <row r="3496" spans="3:5">
      <c r="C3496" s="80"/>
      <c r="D3496" s="81"/>
      <c r="E3496" s="81"/>
    </row>
    <row r="3497" spans="3:5">
      <c r="C3497" s="80"/>
      <c r="D3497" s="81"/>
      <c r="E3497" s="81"/>
    </row>
    <row r="3498" spans="3:5">
      <c r="C3498" s="80"/>
      <c r="D3498" s="81"/>
      <c r="E3498" s="81"/>
    </row>
    <row r="3499" spans="3:5">
      <c r="C3499" s="80"/>
      <c r="D3499" s="81"/>
      <c r="E3499" s="81"/>
    </row>
    <row r="3500" spans="3:5">
      <c r="C3500" s="80"/>
      <c r="D3500" s="81"/>
      <c r="E3500" s="81"/>
    </row>
    <row r="3501" spans="3:5">
      <c r="C3501" s="80"/>
      <c r="D3501" s="81"/>
      <c r="E3501" s="81"/>
    </row>
    <row r="3502" spans="3:5">
      <c r="C3502" s="80"/>
      <c r="D3502" s="81"/>
      <c r="E3502" s="81"/>
    </row>
    <row r="3503" spans="3:5">
      <c r="C3503" s="80"/>
      <c r="D3503" s="81"/>
      <c r="E3503" s="81"/>
    </row>
    <row r="3504" spans="3:5">
      <c r="C3504" s="80"/>
      <c r="D3504" s="81"/>
      <c r="E3504" s="81"/>
    </row>
    <row r="3505" spans="3:5">
      <c r="C3505" s="80"/>
      <c r="D3505" s="81"/>
      <c r="E3505" s="81"/>
    </row>
    <row r="3506" spans="3:5">
      <c r="C3506" s="80"/>
      <c r="D3506" s="81"/>
      <c r="E3506" s="81"/>
    </row>
    <row r="3507" spans="3:5">
      <c r="C3507" s="80"/>
      <c r="D3507" s="81"/>
      <c r="E3507" s="81"/>
    </row>
    <row r="3508" spans="3:5">
      <c r="C3508" s="80"/>
      <c r="D3508" s="81"/>
      <c r="E3508" s="81"/>
    </row>
    <row r="3509" spans="3:5">
      <c r="C3509" s="80"/>
      <c r="D3509" s="81"/>
      <c r="E3509" s="81"/>
    </row>
    <row r="3510" spans="3:5">
      <c r="C3510" s="80"/>
      <c r="D3510" s="81"/>
      <c r="E3510" s="81"/>
    </row>
    <row r="3511" spans="3:5">
      <c r="C3511" s="80"/>
      <c r="D3511" s="81"/>
      <c r="E3511" s="81"/>
    </row>
    <row r="3512" spans="3:5">
      <c r="C3512" s="80"/>
      <c r="D3512" s="81"/>
      <c r="E3512" s="81"/>
    </row>
    <row r="3513" spans="3:5">
      <c r="C3513" s="80"/>
      <c r="D3513" s="81"/>
      <c r="E3513" s="81"/>
    </row>
    <row r="3514" spans="3:5">
      <c r="C3514" s="80"/>
      <c r="D3514" s="81"/>
      <c r="E3514" s="81"/>
    </row>
    <row r="3515" spans="3:5">
      <c r="C3515" s="80"/>
      <c r="D3515" s="81"/>
      <c r="E3515" s="81"/>
    </row>
    <row r="3516" spans="3:5">
      <c r="C3516" s="80"/>
      <c r="D3516" s="81"/>
      <c r="E3516" s="81"/>
    </row>
    <row r="3517" spans="3:5">
      <c r="C3517" s="80"/>
      <c r="D3517" s="81"/>
      <c r="E3517" s="81"/>
    </row>
    <row r="3518" spans="3:5">
      <c r="C3518" s="80"/>
      <c r="D3518" s="81"/>
      <c r="E3518" s="81"/>
    </row>
    <row r="3519" spans="3:5">
      <c r="C3519" s="80"/>
      <c r="D3519" s="81"/>
      <c r="E3519" s="81"/>
    </row>
    <row r="3520" spans="3:5">
      <c r="C3520" s="80"/>
      <c r="D3520" s="81"/>
      <c r="E3520" s="81"/>
    </row>
    <row r="3521" spans="3:5">
      <c r="C3521" s="80"/>
      <c r="D3521" s="81"/>
      <c r="E3521" s="81"/>
    </row>
    <row r="3522" spans="3:5">
      <c r="C3522" s="80"/>
      <c r="D3522" s="81"/>
      <c r="E3522" s="81"/>
    </row>
    <row r="3523" spans="3:5">
      <c r="C3523" s="80"/>
      <c r="D3523" s="81"/>
      <c r="E3523" s="81"/>
    </row>
    <row r="3524" spans="3:5">
      <c r="C3524" s="80"/>
      <c r="D3524" s="81"/>
      <c r="E3524" s="81"/>
    </row>
    <row r="3525" spans="3:5">
      <c r="C3525" s="80"/>
      <c r="D3525" s="81"/>
      <c r="E3525" s="81"/>
    </row>
    <row r="3526" spans="3:5">
      <c r="C3526" s="80"/>
      <c r="D3526" s="81"/>
      <c r="E3526" s="81"/>
    </row>
    <row r="3527" spans="3:5">
      <c r="C3527" s="80"/>
      <c r="D3527" s="81"/>
      <c r="E3527" s="81"/>
    </row>
    <row r="3528" spans="3:5">
      <c r="C3528" s="80"/>
      <c r="D3528" s="81"/>
      <c r="E3528" s="81"/>
    </row>
    <row r="3529" spans="3:5">
      <c r="C3529" s="80"/>
      <c r="D3529" s="81"/>
      <c r="E3529" s="81"/>
    </row>
    <row r="3530" spans="3:5">
      <c r="C3530" s="80"/>
      <c r="D3530" s="81"/>
      <c r="E3530" s="81"/>
    </row>
    <row r="3531" spans="3:5">
      <c r="C3531" s="80"/>
      <c r="D3531" s="81"/>
      <c r="E3531" s="81"/>
    </row>
    <row r="3532" spans="3:5">
      <c r="C3532" s="80"/>
      <c r="D3532" s="81"/>
      <c r="E3532" s="81"/>
    </row>
    <row r="3533" spans="3:5">
      <c r="C3533" s="80"/>
      <c r="D3533" s="81"/>
      <c r="E3533" s="81"/>
    </row>
    <row r="3534" spans="3:5">
      <c r="C3534" s="80"/>
      <c r="D3534" s="81"/>
      <c r="E3534" s="81"/>
    </row>
    <row r="3535" spans="3:5">
      <c r="C3535" s="80"/>
      <c r="D3535" s="81"/>
      <c r="E3535" s="81"/>
    </row>
    <row r="3536" spans="3:5">
      <c r="C3536" s="80"/>
      <c r="D3536" s="81"/>
      <c r="E3536" s="81"/>
    </row>
    <row r="3537" spans="3:5">
      <c r="C3537" s="80"/>
      <c r="D3537" s="81"/>
      <c r="E3537" s="81"/>
    </row>
    <row r="3538" spans="3:5">
      <c r="C3538" s="80"/>
      <c r="D3538" s="81"/>
      <c r="E3538" s="81"/>
    </row>
    <row r="3539" spans="3:5">
      <c r="C3539" s="80"/>
      <c r="D3539" s="81"/>
      <c r="E3539" s="81"/>
    </row>
    <row r="3540" spans="3:5">
      <c r="C3540" s="80"/>
      <c r="D3540" s="81"/>
      <c r="E3540" s="81"/>
    </row>
    <row r="3541" spans="3:5">
      <c r="C3541" s="80"/>
      <c r="D3541" s="81"/>
      <c r="E3541" s="81"/>
    </row>
    <row r="3542" spans="3:5">
      <c r="C3542" s="80"/>
      <c r="D3542" s="81"/>
      <c r="E3542" s="81"/>
    </row>
    <row r="3543" spans="3:5">
      <c r="C3543" s="80"/>
      <c r="D3543" s="81"/>
      <c r="E3543" s="81"/>
    </row>
    <row r="3544" spans="3:5">
      <c r="C3544" s="80"/>
      <c r="D3544" s="81"/>
      <c r="E3544" s="81"/>
    </row>
    <row r="3545" spans="3:5">
      <c r="C3545" s="80"/>
      <c r="D3545" s="81"/>
      <c r="E3545" s="81"/>
    </row>
    <row r="3546" spans="3:5">
      <c r="C3546" s="80"/>
      <c r="D3546" s="81"/>
      <c r="E3546" s="81"/>
    </row>
    <row r="3547" spans="3:5">
      <c r="C3547" s="80"/>
      <c r="D3547" s="81"/>
      <c r="E3547" s="81"/>
    </row>
    <row r="3548" spans="3:5">
      <c r="C3548" s="80"/>
      <c r="D3548" s="81"/>
      <c r="E3548" s="81"/>
    </row>
    <row r="3549" spans="3:5">
      <c r="C3549" s="80"/>
      <c r="D3549" s="81"/>
      <c r="E3549" s="81"/>
    </row>
    <row r="3550" spans="3:5">
      <c r="C3550" s="80"/>
      <c r="D3550" s="81"/>
      <c r="E3550" s="81"/>
    </row>
    <row r="3551" spans="3:5">
      <c r="C3551" s="80"/>
      <c r="D3551" s="81"/>
      <c r="E3551" s="81"/>
    </row>
    <row r="3552" spans="3:5">
      <c r="C3552" s="80"/>
      <c r="D3552" s="81"/>
      <c r="E3552" s="81"/>
    </row>
    <row r="3553" spans="3:5">
      <c r="C3553" s="80"/>
      <c r="D3553" s="81"/>
      <c r="E3553" s="81"/>
    </row>
    <row r="3554" spans="3:5">
      <c r="C3554" s="80"/>
      <c r="D3554" s="81"/>
      <c r="E3554" s="81"/>
    </row>
    <row r="3555" spans="3:5">
      <c r="C3555" s="80"/>
      <c r="D3555" s="81"/>
      <c r="E3555" s="81"/>
    </row>
    <row r="3556" spans="3:5">
      <c r="C3556" s="80"/>
      <c r="D3556" s="81"/>
      <c r="E3556" s="81"/>
    </row>
    <row r="3557" spans="3:5">
      <c r="C3557" s="80"/>
      <c r="D3557" s="81"/>
      <c r="E3557" s="81"/>
    </row>
    <row r="3558" spans="3:5">
      <c r="C3558" s="80"/>
      <c r="D3558" s="81"/>
      <c r="E3558" s="81"/>
    </row>
    <row r="3559" spans="3:5">
      <c r="C3559" s="80"/>
      <c r="D3559" s="81"/>
      <c r="E3559" s="81"/>
    </row>
    <row r="3560" spans="3:5">
      <c r="C3560" s="80"/>
      <c r="D3560" s="81"/>
      <c r="E3560" s="81"/>
    </row>
    <row r="3561" spans="3:5">
      <c r="C3561" s="80"/>
      <c r="D3561" s="81"/>
      <c r="E3561" s="81"/>
    </row>
    <row r="3562" spans="3:5">
      <c r="C3562" s="80"/>
      <c r="D3562" s="81"/>
      <c r="E3562" s="81"/>
    </row>
    <row r="3563" spans="3:5">
      <c r="C3563" s="80"/>
      <c r="D3563" s="81"/>
      <c r="E3563" s="81"/>
    </row>
    <row r="3564" spans="3:5">
      <c r="C3564" s="80"/>
      <c r="D3564" s="81"/>
      <c r="E3564" s="81"/>
    </row>
    <row r="3565" spans="3:5">
      <c r="C3565" s="80"/>
      <c r="D3565" s="81"/>
      <c r="E3565" s="81"/>
    </row>
    <row r="3566" spans="3:5">
      <c r="C3566" s="80"/>
      <c r="D3566" s="81"/>
      <c r="E3566" s="81"/>
    </row>
    <row r="3567" spans="3:5">
      <c r="C3567" s="80"/>
      <c r="D3567" s="81"/>
      <c r="E3567" s="81"/>
    </row>
    <row r="3568" spans="3:5">
      <c r="C3568" s="80"/>
      <c r="D3568" s="81"/>
      <c r="E3568" s="81"/>
    </row>
    <row r="3569" spans="3:5">
      <c r="C3569" s="80"/>
      <c r="D3569" s="81"/>
      <c r="E3569" s="81"/>
    </row>
    <row r="3570" spans="3:5">
      <c r="C3570" s="80"/>
      <c r="D3570" s="81"/>
      <c r="E3570" s="81"/>
    </row>
    <row r="3571" spans="3:5">
      <c r="C3571" s="80"/>
      <c r="D3571" s="81"/>
      <c r="E3571" s="81"/>
    </row>
    <row r="3572" spans="3:5">
      <c r="C3572" s="80"/>
      <c r="D3572" s="81"/>
      <c r="E3572" s="81"/>
    </row>
    <row r="3573" spans="3:5">
      <c r="C3573" s="80"/>
      <c r="D3573" s="81"/>
      <c r="E3573" s="81"/>
    </row>
    <row r="3574" spans="3:5">
      <c r="C3574" s="80"/>
      <c r="D3574" s="81"/>
      <c r="E3574" s="81"/>
    </row>
    <row r="3575" spans="3:5">
      <c r="C3575" s="80"/>
      <c r="D3575" s="81"/>
      <c r="E3575" s="81"/>
    </row>
    <row r="3576" spans="3:5">
      <c r="C3576" s="80"/>
      <c r="D3576" s="81"/>
      <c r="E3576" s="81"/>
    </row>
    <row r="3577" spans="3:5">
      <c r="C3577" s="80"/>
      <c r="D3577" s="81"/>
      <c r="E3577" s="81"/>
    </row>
    <row r="3578" spans="3:5">
      <c r="C3578" s="80"/>
      <c r="D3578" s="81"/>
      <c r="E3578" s="81"/>
    </row>
    <row r="3579" spans="3:5">
      <c r="C3579" s="80"/>
      <c r="D3579" s="81"/>
      <c r="E3579" s="81"/>
    </row>
    <row r="3580" spans="3:5">
      <c r="C3580" s="80"/>
      <c r="D3580" s="81"/>
      <c r="E3580" s="81"/>
    </row>
    <row r="3581" spans="3:5">
      <c r="C3581" s="80"/>
      <c r="D3581" s="81"/>
      <c r="E3581" s="81"/>
    </row>
    <row r="3582" spans="3:5">
      <c r="C3582" s="80"/>
      <c r="D3582" s="81"/>
      <c r="E3582" s="81"/>
    </row>
    <row r="3583" spans="3:5">
      <c r="C3583" s="80"/>
      <c r="D3583" s="81"/>
      <c r="E3583" s="81"/>
    </row>
    <row r="3584" spans="3:5">
      <c r="C3584" s="80"/>
      <c r="D3584" s="81"/>
      <c r="E3584" s="81"/>
    </row>
    <row r="3585" spans="3:5">
      <c r="C3585" s="80"/>
      <c r="D3585" s="81"/>
      <c r="E3585" s="81"/>
    </row>
    <row r="3586" spans="3:5">
      <c r="C3586" s="80"/>
      <c r="D3586" s="81"/>
      <c r="E3586" s="81"/>
    </row>
    <row r="3587" spans="3:5">
      <c r="C3587" s="80"/>
      <c r="D3587" s="81"/>
      <c r="E3587" s="81"/>
    </row>
    <row r="3588" spans="3:5">
      <c r="C3588" s="80"/>
      <c r="D3588" s="81"/>
      <c r="E3588" s="81"/>
    </row>
    <row r="3589" spans="3:5">
      <c r="C3589" s="80"/>
      <c r="D3589" s="81"/>
      <c r="E3589" s="81"/>
    </row>
    <row r="3590" spans="3:5">
      <c r="C3590" s="80"/>
      <c r="D3590" s="81"/>
      <c r="E3590" s="81"/>
    </row>
    <row r="3591" spans="3:5">
      <c r="C3591" s="80"/>
      <c r="D3591" s="81"/>
      <c r="E3591" s="81"/>
    </row>
    <row r="3592" spans="3:5">
      <c r="C3592" s="80"/>
      <c r="D3592" s="81"/>
      <c r="E3592" s="81"/>
    </row>
    <row r="3593" spans="3:5">
      <c r="C3593" s="80"/>
      <c r="D3593" s="81"/>
      <c r="E3593" s="81"/>
    </row>
    <row r="3594" spans="3:5">
      <c r="C3594" s="80"/>
      <c r="D3594" s="81"/>
      <c r="E3594" s="81"/>
    </row>
    <row r="3595" spans="3:5">
      <c r="C3595" s="80"/>
      <c r="D3595" s="81"/>
      <c r="E3595" s="81"/>
    </row>
    <row r="3596" spans="3:5">
      <c r="C3596" s="80"/>
      <c r="D3596" s="81"/>
      <c r="E3596" s="81"/>
    </row>
    <row r="3597" spans="3:5">
      <c r="C3597" s="80"/>
      <c r="D3597" s="81"/>
      <c r="E3597" s="81"/>
    </row>
    <row r="3598" spans="3:5">
      <c r="C3598" s="80"/>
      <c r="D3598" s="81"/>
      <c r="E3598" s="81"/>
    </row>
    <row r="3599" spans="3:5">
      <c r="C3599" s="80"/>
      <c r="D3599" s="81"/>
      <c r="E3599" s="81"/>
    </row>
    <row r="3600" spans="3:5">
      <c r="C3600" s="80"/>
      <c r="D3600" s="81"/>
      <c r="E3600" s="81"/>
    </row>
    <row r="3601" spans="3:5">
      <c r="C3601" s="80"/>
      <c r="D3601" s="81"/>
      <c r="E3601" s="81"/>
    </row>
    <row r="3602" spans="3:5">
      <c r="C3602" s="80"/>
      <c r="D3602" s="81"/>
      <c r="E3602" s="81"/>
    </row>
    <row r="3603" spans="3:5">
      <c r="C3603" s="80"/>
      <c r="D3603" s="81"/>
      <c r="E3603" s="81"/>
    </row>
    <row r="3604" spans="3:5">
      <c r="C3604" s="80"/>
      <c r="D3604" s="81"/>
      <c r="E3604" s="81"/>
    </row>
    <row r="3605" spans="3:5">
      <c r="C3605" s="80"/>
      <c r="D3605" s="81"/>
      <c r="E3605" s="81"/>
    </row>
    <row r="3606" spans="3:5">
      <c r="C3606" s="80"/>
      <c r="D3606" s="81"/>
      <c r="E3606" s="81"/>
    </row>
    <row r="3607" spans="3:5">
      <c r="C3607" s="80"/>
      <c r="D3607" s="81"/>
      <c r="E3607" s="81"/>
    </row>
    <row r="3608" spans="3:5">
      <c r="C3608" s="80"/>
      <c r="D3608" s="81"/>
      <c r="E3608" s="81"/>
    </row>
    <row r="3609" spans="3:5">
      <c r="C3609" s="80"/>
      <c r="D3609" s="81"/>
      <c r="E3609" s="81"/>
    </row>
    <row r="3610" spans="3:5">
      <c r="C3610" s="80"/>
      <c r="D3610" s="81"/>
      <c r="E3610" s="81"/>
    </row>
    <row r="3611" spans="3:5">
      <c r="C3611" s="80"/>
      <c r="D3611" s="81"/>
      <c r="E3611" s="81"/>
    </row>
    <row r="3612" spans="3:5">
      <c r="C3612" s="80"/>
      <c r="D3612" s="81"/>
      <c r="E3612" s="81"/>
    </row>
    <row r="3613" spans="3:5">
      <c r="C3613" s="80"/>
      <c r="D3613" s="81"/>
      <c r="E3613" s="81"/>
    </row>
    <row r="3614" spans="3:5">
      <c r="C3614" s="80"/>
      <c r="D3614" s="81"/>
      <c r="E3614" s="81"/>
    </row>
    <row r="3615" spans="3:5">
      <c r="C3615" s="80"/>
      <c r="D3615" s="81"/>
      <c r="E3615" s="81"/>
    </row>
    <row r="3616" spans="3:5">
      <c r="C3616" s="80"/>
      <c r="D3616" s="81"/>
      <c r="E3616" s="81"/>
    </row>
    <row r="3617" spans="3:5">
      <c r="C3617" s="80"/>
      <c r="D3617" s="81"/>
      <c r="E3617" s="81"/>
    </row>
    <row r="3618" spans="3:5">
      <c r="C3618" s="80"/>
      <c r="D3618" s="81"/>
      <c r="E3618" s="81"/>
    </row>
    <row r="3619" spans="3:5">
      <c r="C3619" s="80"/>
      <c r="D3619" s="81"/>
      <c r="E3619" s="81"/>
    </row>
    <row r="3620" spans="3:5">
      <c r="C3620" s="80"/>
      <c r="D3620" s="81"/>
      <c r="E3620" s="81"/>
    </row>
    <row r="3621" spans="3:5">
      <c r="C3621" s="80"/>
      <c r="D3621" s="81"/>
      <c r="E3621" s="81"/>
    </row>
    <row r="3622" spans="3:5">
      <c r="C3622" s="80"/>
      <c r="D3622" s="81"/>
      <c r="E3622" s="81"/>
    </row>
    <row r="3623" spans="3:5">
      <c r="C3623" s="80"/>
      <c r="D3623" s="81"/>
      <c r="E3623" s="81"/>
    </row>
    <row r="3624" spans="3:5">
      <c r="C3624" s="80"/>
      <c r="D3624" s="81"/>
      <c r="E3624" s="81"/>
    </row>
    <row r="3625" spans="3:5">
      <c r="C3625" s="80"/>
      <c r="D3625" s="81"/>
      <c r="E3625" s="81"/>
    </row>
    <row r="3626" spans="3:5">
      <c r="C3626" s="80"/>
      <c r="D3626" s="81"/>
      <c r="E3626" s="81"/>
    </row>
    <row r="3627" spans="3:5">
      <c r="C3627" s="80"/>
      <c r="D3627" s="81"/>
      <c r="E3627" s="81"/>
    </row>
    <row r="3628" spans="3:5">
      <c r="C3628" s="80"/>
      <c r="D3628" s="81"/>
      <c r="E3628" s="81"/>
    </row>
    <row r="3629" spans="3:5">
      <c r="C3629" s="80"/>
      <c r="D3629" s="81"/>
      <c r="E3629" s="81"/>
    </row>
    <row r="3630" spans="3:5">
      <c r="C3630" s="80"/>
      <c r="D3630" s="81"/>
      <c r="E3630" s="81"/>
    </row>
    <row r="3631" spans="3:5">
      <c r="C3631" s="80"/>
      <c r="D3631" s="81"/>
      <c r="E3631" s="81"/>
    </row>
    <row r="3632" spans="3:5">
      <c r="C3632" s="80"/>
      <c r="D3632" s="81"/>
      <c r="E3632" s="81"/>
    </row>
    <row r="3633" spans="3:5">
      <c r="C3633" s="80"/>
      <c r="D3633" s="81"/>
      <c r="E3633" s="81"/>
    </row>
    <row r="3634" spans="3:5">
      <c r="C3634" s="80"/>
      <c r="D3634" s="81"/>
      <c r="E3634" s="81"/>
    </row>
    <row r="3635" spans="3:5">
      <c r="C3635" s="80"/>
      <c r="D3635" s="81"/>
      <c r="E3635" s="81"/>
    </row>
    <row r="3636" spans="3:5">
      <c r="C3636" s="80"/>
      <c r="D3636" s="81"/>
      <c r="E3636" s="81"/>
    </row>
    <row r="3637" spans="3:5">
      <c r="C3637" s="80"/>
      <c r="D3637" s="81"/>
      <c r="E3637" s="81"/>
    </row>
    <row r="3638" spans="3:5">
      <c r="C3638" s="80"/>
      <c r="D3638" s="81"/>
      <c r="E3638" s="81"/>
    </row>
    <row r="3639" spans="3:5">
      <c r="C3639" s="80"/>
      <c r="D3639" s="81"/>
      <c r="E3639" s="81"/>
    </row>
    <row r="3640" spans="3:5">
      <c r="C3640" s="80"/>
      <c r="D3640" s="81"/>
      <c r="E3640" s="81"/>
    </row>
    <row r="3641" spans="3:5">
      <c r="C3641" s="80"/>
      <c r="D3641" s="81"/>
      <c r="E3641" s="81"/>
    </row>
    <row r="3642" spans="3:5">
      <c r="C3642" s="80"/>
      <c r="D3642" s="81"/>
      <c r="E3642" s="81"/>
    </row>
    <row r="3643" spans="3:5">
      <c r="C3643" s="80"/>
      <c r="D3643" s="81"/>
      <c r="E3643" s="81"/>
    </row>
    <row r="3644" spans="3:5">
      <c r="C3644" s="80"/>
      <c r="D3644" s="81"/>
      <c r="E3644" s="81"/>
    </row>
    <row r="3645" spans="3:5">
      <c r="C3645" s="80"/>
      <c r="D3645" s="81"/>
      <c r="E3645" s="81"/>
    </row>
    <row r="3646" spans="3:5">
      <c r="C3646" s="80"/>
      <c r="D3646" s="81"/>
      <c r="E3646" s="81"/>
    </row>
    <row r="3647" spans="3:5">
      <c r="C3647" s="80"/>
      <c r="D3647" s="81"/>
      <c r="E3647" s="81"/>
    </row>
    <row r="3648" spans="3:5">
      <c r="C3648" s="80"/>
      <c r="D3648" s="81"/>
      <c r="E3648" s="81"/>
    </row>
    <row r="3649" spans="3:5">
      <c r="C3649" s="80"/>
      <c r="D3649" s="81"/>
      <c r="E3649" s="81"/>
    </row>
    <row r="3650" spans="3:5">
      <c r="C3650" s="80"/>
      <c r="D3650" s="81"/>
      <c r="E3650" s="81"/>
    </row>
    <row r="3651" spans="3:5">
      <c r="C3651" s="80"/>
      <c r="D3651" s="81"/>
      <c r="E3651" s="81"/>
    </row>
    <row r="3652" spans="3:5">
      <c r="C3652" s="80"/>
      <c r="D3652" s="81"/>
      <c r="E3652" s="81"/>
    </row>
    <row r="3653" spans="3:5">
      <c r="C3653" s="80"/>
      <c r="D3653" s="81"/>
      <c r="E3653" s="81"/>
    </row>
    <row r="3654" spans="3:5">
      <c r="C3654" s="80"/>
      <c r="D3654" s="81"/>
      <c r="E3654" s="81"/>
    </row>
    <row r="3655" spans="3:5">
      <c r="C3655" s="80"/>
      <c r="D3655" s="81"/>
      <c r="E3655" s="81"/>
    </row>
    <row r="3656" spans="3:5">
      <c r="C3656" s="80"/>
      <c r="D3656" s="81"/>
      <c r="E3656" s="81"/>
    </row>
    <row r="3657" spans="3:5">
      <c r="C3657" s="80"/>
      <c r="D3657" s="81"/>
      <c r="E3657" s="81"/>
    </row>
    <row r="3658" spans="3:5">
      <c r="C3658" s="80"/>
      <c r="D3658" s="81"/>
      <c r="E3658" s="81"/>
    </row>
    <row r="3659" spans="3:5">
      <c r="C3659" s="80"/>
      <c r="D3659" s="81"/>
      <c r="E3659" s="81"/>
    </row>
    <row r="3660" spans="3:5">
      <c r="C3660" s="80"/>
      <c r="D3660" s="81"/>
      <c r="E3660" s="81"/>
    </row>
    <row r="3661" spans="3:5">
      <c r="C3661" s="80"/>
      <c r="D3661" s="81"/>
      <c r="E3661" s="81"/>
    </row>
    <row r="3662" spans="3:5">
      <c r="C3662" s="80"/>
      <c r="D3662" s="81"/>
      <c r="E3662" s="81"/>
    </row>
    <row r="3663" spans="3:5">
      <c r="C3663" s="80"/>
      <c r="D3663" s="81"/>
      <c r="E3663" s="81"/>
    </row>
    <row r="3664" spans="3:5">
      <c r="C3664" s="80"/>
      <c r="D3664" s="81"/>
      <c r="E3664" s="81"/>
    </row>
    <row r="3665" spans="3:5">
      <c r="C3665" s="80"/>
      <c r="D3665" s="81"/>
      <c r="E3665" s="81"/>
    </row>
    <row r="3666" spans="3:5">
      <c r="C3666" s="80"/>
      <c r="D3666" s="81"/>
      <c r="E3666" s="81"/>
    </row>
    <row r="3667" spans="3:5">
      <c r="C3667" s="80"/>
      <c r="D3667" s="81"/>
      <c r="E3667" s="81"/>
    </row>
    <row r="3668" spans="3:5">
      <c r="C3668" s="80"/>
      <c r="D3668" s="81"/>
      <c r="E3668" s="81"/>
    </row>
    <row r="3669" spans="3:5">
      <c r="C3669" s="80"/>
      <c r="D3669" s="81"/>
      <c r="E3669" s="81"/>
    </row>
    <row r="3670" spans="3:5">
      <c r="C3670" s="80"/>
      <c r="D3670" s="81"/>
      <c r="E3670" s="81"/>
    </row>
    <row r="3671" spans="3:5">
      <c r="C3671" s="80"/>
      <c r="D3671" s="81"/>
      <c r="E3671" s="81"/>
    </row>
    <row r="3672" spans="3:5">
      <c r="C3672" s="80"/>
      <c r="D3672" s="81"/>
      <c r="E3672" s="81"/>
    </row>
    <row r="3673" spans="3:5">
      <c r="C3673" s="80"/>
      <c r="D3673" s="81"/>
      <c r="E3673" s="81"/>
    </row>
    <row r="3674" spans="3:5">
      <c r="C3674" s="80"/>
      <c r="D3674" s="81"/>
      <c r="E3674" s="81"/>
    </row>
    <row r="3675" spans="3:5">
      <c r="C3675" s="80"/>
      <c r="D3675" s="81"/>
      <c r="E3675" s="81"/>
    </row>
    <row r="3676" spans="3:5">
      <c r="C3676" s="80"/>
      <c r="D3676" s="81"/>
      <c r="E3676" s="81"/>
    </row>
    <row r="3677" spans="3:5">
      <c r="C3677" s="80"/>
      <c r="D3677" s="81"/>
      <c r="E3677" s="81"/>
    </row>
    <row r="3678" spans="3:5">
      <c r="C3678" s="80"/>
      <c r="D3678" s="81"/>
      <c r="E3678" s="81"/>
    </row>
    <row r="3679" spans="3:5">
      <c r="C3679" s="80"/>
      <c r="D3679" s="81"/>
      <c r="E3679" s="81"/>
    </row>
    <row r="3680" spans="3:5">
      <c r="C3680" s="80"/>
      <c r="D3680" s="81"/>
      <c r="E3680" s="81"/>
    </row>
    <row r="3681" spans="3:5">
      <c r="C3681" s="80"/>
      <c r="D3681" s="81"/>
      <c r="E3681" s="81"/>
    </row>
    <row r="3682" spans="3:5">
      <c r="C3682" s="80"/>
      <c r="D3682" s="81"/>
      <c r="E3682" s="81"/>
    </row>
    <row r="3683" spans="3:5">
      <c r="C3683" s="80"/>
      <c r="D3683" s="81"/>
      <c r="E3683" s="81"/>
    </row>
    <row r="3684" spans="3:5">
      <c r="C3684" s="80"/>
      <c r="D3684" s="81"/>
      <c r="E3684" s="81"/>
    </row>
    <row r="3685" spans="3:5">
      <c r="C3685" s="80"/>
      <c r="D3685" s="81"/>
      <c r="E3685" s="81"/>
    </row>
    <row r="3686" spans="3:5">
      <c r="C3686" s="80"/>
      <c r="D3686" s="81"/>
      <c r="E3686" s="81"/>
    </row>
    <row r="3687" spans="3:5">
      <c r="C3687" s="80"/>
      <c r="D3687" s="81"/>
      <c r="E3687" s="81"/>
    </row>
    <row r="3688" spans="3:5">
      <c r="C3688" s="80"/>
      <c r="D3688" s="81"/>
      <c r="E3688" s="81"/>
    </row>
    <row r="3689" spans="3:5">
      <c r="C3689" s="80"/>
      <c r="D3689" s="81"/>
      <c r="E3689" s="81"/>
    </row>
    <row r="3690" spans="3:5">
      <c r="C3690" s="80"/>
      <c r="D3690" s="81"/>
      <c r="E3690" s="81"/>
    </row>
    <row r="3691" spans="3:5">
      <c r="C3691" s="80"/>
      <c r="D3691" s="81"/>
      <c r="E3691" s="81"/>
    </row>
    <row r="3692" spans="3:5">
      <c r="C3692" s="80"/>
      <c r="D3692" s="81"/>
      <c r="E3692" s="81"/>
    </row>
    <row r="3693" spans="3:5">
      <c r="C3693" s="80"/>
      <c r="D3693" s="81"/>
      <c r="E3693" s="81"/>
    </row>
    <row r="3694" spans="3:5">
      <c r="C3694" s="80"/>
      <c r="D3694" s="81"/>
      <c r="E3694" s="81"/>
    </row>
    <row r="3695" spans="3:5">
      <c r="C3695" s="80"/>
      <c r="D3695" s="81"/>
      <c r="E3695" s="81"/>
    </row>
    <row r="3696" spans="3:5">
      <c r="C3696" s="80"/>
      <c r="D3696" s="81"/>
      <c r="E3696" s="81"/>
    </row>
    <row r="3697" spans="3:5">
      <c r="C3697" s="80"/>
      <c r="D3697" s="81"/>
      <c r="E3697" s="81"/>
    </row>
    <row r="3698" spans="3:5">
      <c r="C3698" s="80"/>
      <c r="D3698" s="81"/>
      <c r="E3698" s="81"/>
    </row>
    <row r="3699" spans="3:5">
      <c r="C3699" s="80"/>
      <c r="D3699" s="81"/>
      <c r="E3699" s="81"/>
    </row>
    <row r="3700" spans="3:5">
      <c r="C3700" s="80"/>
      <c r="D3700" s="81"/>
      <c r="E3700" s="81"/>
    </row>
    <row r="3701" spans="3:5">
      <c r="C3701" s="80"/>
      <c r="D3701" s="81"/>
      <c r="E3701" s="81"/>
    </row>
    <row r="3702" spans="3:5">
      <c r="C3702" s="80"/>
      <c r="D3702" s="81"/>
      <c r="E3702" s="81"/>
    </row>
    <row r="3703" spans="3:5">
      <c r="C3703" s="80"/>
      <c r="D3703" s="81"/>
      <c r="E3703" s="81"/>
    </row>
    <row r="3704" spans="3:5">
      <c r="C3704" s="80"/>
      <c r="D3704" s="81"/>
      <c r="E3704" s="81"/>
    </row>
    <row r="3705" spans="3:5">
      <c r="C3705" s="80"/>
      <c r="D3705" s="81"/>
      <c r="E3705" s="81"/>
    </row>
    <row r="3706" spans="3:5">
      <c r="C3706" s="80"/>
      <c r="D3706" s="81"/>
      <c r="E3706" s="81"/>
    </row>
    <row r="3707" spans="3:5">
      <c r="C3707" s="80"/>
      <c r="D3707" s="81"/>
      <c r="E3707" s="81"/>
    </row>
    <row r="3708" spans="3:5">
      <c r="C3708" s="80"/>
      <c r="D3708" s="81"/>
      <c r="E3708" s="81"/>
    </row>
    <row r="3709" spans="3:5">
      <c r="C3709" s="80"/>
      <c r="D3709" s="81"/>
      <c r="E3709" s="81"/>
    </row>
    <row r="3710" spans="3:5">
      <c r="C3710" s="80"/>
      <c r="D3710" s="81"/>
      <c r="E3710" s="81"/>
    </row>
    <row r="3711" spans="3:5">
      <c r="C3711" s="80"/>
      <c r="D3711" s="81"/>
      <c r="E3711" s="81"/>
    </row>
    <row r="3712" spans="3:5">
      <c r="C3712" s="80"/>
      <c r="D3712" s="81"/>
      <c r="E3712" s="81"/>
    </row>
    <row r="3713" spans="3:5">
      <c r="C3713" s="80"/>
      <c r="D3713" s="81"/>
      <c r="E3713" s="81"/>
    </row>
    <row r="3714" spans="3:5">
      <c r="C3714" s="80"/>
      <c r="D3714" s="81"/>
      <c r="E3714" s="81"/>
    </row>
    <row r="3715" spans="3:5">
      <c r="C3715" s="80"/>
      <c r="D3715" s="81"/>
      <c r="E3715" s="81"/>
    </row>
    <row r="3716" spans="3:5">
      <c r="C3716" s="80"/>
      <c r="D3716" s="81"/>
      <c r="E3716" s="81"/>
    </row>
    <row r="3717" spans="3:5">
      <c r="C3717" s="80"/>
      <c r="D3717" s="81"/>
      <c r="E3717" s="81"/>
    </row>
    <row r="3718" spans="3:5">
      <c r="C3718" s="80"/>
      <c r="D3718" s="81"/>
      <c r="E3718" s="81"/>
    </row>
    <row r="3719" spans="3:5">
      <c r="C3719" s="80"/>
      <c r="D3719" s="81"/>
      <c r="E3719" s="81"/>
    </row>
    <row r="3720" spans="3:5">
      <c r="C3720" s="80"/>
      <c r="D3720" s="81"/>
      <c r="E3720" s="81"/>
    </row>
    <row r="3721" spans="3:5">
      <c r="C3721" s="80"/>
      <c r="D3721" s="81"/>
      <c r="E3721" s="81"/>
    </row>
    <row r="3722" spans="3:5">
      <c r="C3722" s="80"/>
      <c r="D3722" s="81"/>
      <c r="E3722" s="81"/>
    </row>
    <row r="3723" spans="3:5">
      <c r="C3723" s="80"/>
      <c r="D3723" s="81"/>
      <c r="E3723" s="81"/>
    </row>
    <row r="3724" spans="3:5">
      <c r="C3724" s="80"/>
      <c r="D3724" s="81"/>
      <c r="E3724" s="81"/>
    </row>
    <row r="3725" spans="3:5">
      <c r="C3725" s="80"/>
      <c r="D3725" s="81"/>
      <c r="E3725" s="81"/>
    </row>
    <row r="3726" spans="3:5">
      <c r="C3726" s="80"/>
      <c r="D3726" s="81"/>
      <c r="E3726" s="81"/>
    </row>
    <row r="3727" spans="3:5">
      <c r="C3727" s="80"/>
      <c r="D3727" s="81"/>
      <c r="E3727" s="81"/>
    </row>
    <row r="3728" spans="3:5">
      <c r="C3728" s="80"/>
      <c r="D3728" s="81"/>
      <c r="E3728" s="81"/>
    </row>
    <row r="3729" spans="3:5">
      <c r="C3729" s="80"/>
      <c r="D3729" s="81"/>
      <c r="E3729" s="81"/>
    </row>
    <row r="3730" spans="3:5">
      <c r="C3730" s="80"/>
      <c r="D3730" s="81"/>
      <c r="E3730" s="81"/>
    </row>
    <row r="3731" spans="3:5">
      <c r="C3731" s="80"/>
      <c r="D3731" s="81"/>
      <c r="E3731" s="81"/>
    </row>
    <row r="3732" spans="3:5">
      <c r="C3732" s="80"/>
      <c r="D3732" s="81"/>
      <c r="E3732" s="81"/>
    </row>
    <row r="3733" spans="3:5">
      <c r="C3733" s="80"/>
      <c r="D3733" s="81"/>
      <c r="E3733" s="81"/>
    </row>
    <row r="3734" spans="3:5">
      <c r="C3734" s="80"/>
      <c r="D3734" s="81"/>
      <c r="E3734" s="81"/>
    </row>
    <row r="3735" spans="3:5">
      <c r="C3735" s="80"/>
      <c r="D3735" s="81"/>
      <c r="E3735" s="81"/>
    </row>
    <row r="3736" spans="3:5">
      <c r="C3736" s="80"/>
      <c r="D3736" s="81"/>
      <c r="E3736" s="81"/>
    </row>
    <row r="3737" spans="3:5">
      <c r="C3737" s="80"/>
      <c r="D3737" s="81"/>
      <c r="E3737" s="81"/>
    </row>
    <row r="3738" spans="3:5">
      <c r="C3738" s="80"/>
      <c r="D3738" s="81"/>
      <c r="E3738" s="81"/>
    </row>
    <row r="3739" spans="3:5">
      <c r="C3739" s="80"/>
      <c r="D3739" s="81"/>
      <c r="E3739" s="81"/>
    </row>
    <row r="3740" spans="3:5">
      <c r="C3740" s="80"/>
      <c r="D3740" s="81"/>
      <c r="E3740" s="81"/>
    </row>
    <row r="3741" spans="3:5">
      <c r="C3741" s="80"/>
      <c r="D3741" s="81"/>
      <c r="E3741" s="81"/>
    </row>
    <row r="3742" spans="3:5">
      <c r="C3742" s="80"/>
      <c r="D3742" s="81"/>
      <c r="E3742" s="81"/>
    </row>
    <row r="3743" spans="3:5">
      <c r="C3743" s="80"/>
      <c r="D3743" s="81"/>
      <c r="E3743" s="81"/>
    </row>
    <row r="3744" spans="3:5">
      <c r="C3744" s="80"/>
      <c r="D3744" s="81"/>
      <c r="E3744" s="81"/>
    </row>
    <row r="3745" spans="3:5">
      <c r="C3745" s="80"/>
      <c r="D3745" s="81"/>
      <c r="E3745" s="81"/>
    </row>
    <row r="3746" spans="3:5">
      <c r="C3746" s="80"/>
      <c r="D3746" s="81"/>
      <c r="E3746" s="81"/>
    </row>
    <row r="3747" spans="3:5">
      <c r="C3747" s="80"/>
      <c r="D3747" s="81"/>
      <c r="E3747" s="81"/>
    </row>
    <row r="3748" spans="3:5">
      <c r="C3748" s="80"/>
      <c r="D3748" s="81"/>
      <c r="E3748" s="81"/>
    </row>
    <row r="3749" spans="3:5">
      <c r="C3749" s="80"/>
      <c r="D3749" s="81"/>
      <c r="E3749" s="81"/>
    </row>
    <row r="3750" spans="3:5">
      <c r="C3750" s="80"/>
      <c r="D3750" s="81"/>
      <c r="E3750" s="81"/>
    </row>
    <row r="3751" spans="3:5">
      <c r="C3751" s="80"/>
      <c r="D3751" s="81"/>
      <c r="E3751" s="81"/>
    </row>
    <row r="3752" spans="3:5">
      <c r="C3752" s="80"/>
      <c r="D3752" s="81"/>
      <c r="E3752" s="81"/>
    </row>
    <row r="3753" spans="3:5">
      <c r="C3753" s="80"/>
      <c r="D3753" s="81"/>
      <c r="E3753" s="81"/>
    </row>
    <row r="3754" spans="3:5">
      <c r="C3754" s="80"/>
      <c r="D3754" s="81"/>
      <c r="E3754" s="81"/>
    </row>
    <row r="3755" spans="3:5">
      <c r="C3755" s="80"/>
      <c r="D3755" s="81"/>
      <c r="E3755" s="81"/>
    </row>
    <row r="3756" spans="3:5">
      <c r="C3756" s="80"/>
      <c r="D3756" s="81"/>
      <c r="E3756" s="81"/>
    </row>
    <row r="3757" spans="3:5">
      <c r="C3757" s="80"/>
      <c r="D3757" s="81"/>
      <c r="E3757" s="81"/>
    </row>
    <row r="3758" spans="3:5">
      <c r="C3758" s="80"/>
      <c r="D3758" s="81"/>
      <c r="E3758" s="81"/>
    </row>
    <row r="3759" spans="3:5">
      <c r="C3759" s="80"/>
      <c r="D3759" s="81"/>
      <c r="E3759" s="81"/>
    </row>
    <row r="3760" spans="3:5">
      <c r="C3760" s="80"/>
      <c r="D3760" s="81"/>
      <c r="E3760" s="81"/>
    </row>
    <row r="3761" spans="3:5">
      <c r="C3761" s="80"/>
      <c r="D3761" s="81"/>
      <c r="E3761" s="81"/>
    </row>
    <row r="3762" spans="3:5">
      <c r="C3762" s="80"/>
      <c r="D3762" s="81"/>
      <c r="E3762" s="81"/>
    </row>
    <row r="3763" spans="3:5">
      <c r="C3763" s="80"/>
      <c r="D3763" s="81"/>
      <c r="E3763" s="81"/>
    </row>
    <row r="3764" spans="3:5">
      <c r="C3764" s="80"/>
      <c r="D3764" s="81"/>
      <c r="E3764" s="81"/>
    </row>
    <row r="3765" spans="3:5">
      <c r="C3765" s="80"/>
      <c r="D3765" s="81"/>
      <c r="E3765" s="81"/>
    </row>
    <row r="3766" spans="3:5">
      <c r="C3766" s="80"/>
      <c r="D3766" s="81"/>
      <c r="E3766" s="81"/>
    </row>
    <row r="3767" spans="3:5">
      <c r="C3767" s="80"/>
      <c r="D3767" s="81"/>
      <c r="E3767" s="81"/>
    </row>
    <row r="3768" spans="3:5">
      <c r="C3768" s="80"/>
      <c r="D3768" s="81"/>
      <c r="E3768" s="81"/>
    </row>
    <row r="3769" spans="3:5">
      <c r="C3769" s="80"/>
      <c r="D3769" s="81"/>
      <c r="E3769" s="81"/>
    </row>
    <row r="3770" spans="3:5">
      <c r="C3770" s="80"/>
      <c r="D3770" s="81"/>
      <c r="E3770" s="81"/>
    </row>
    <row r="3771" spans="3:5">
      <c r="C3771" s="80"/>
      <c r="D3771" s="81"/>
      <c r="E3771" s="81"/>
    </row>
    <row r="3772" spans="3:5">
      <c r="C3772" s="80"/>
      <c r="D3772" s="81"/>
      <c r="E3772" s="81"/>
    </row>
    <row r="3773" spans="3:5">
      <c r="C3773" s="80"/>
      <c r="D3773" s="81"/>
      <c r="E3773" s="81"/>
    </row>
    <row r="3774" spans="3:5">
      <c r="C3774" s="80"/>
      <c r="D3774" s="81"/>
      <c r="E3774" s="81"/>
    </row>
    <row r="3775" spans="3:5">
      <c r="C3775" s="80"/>
      <c r="D3775" s="81"/>
      <c r="E3775" s="81"/>
    </row>
    <row r="3776" spans="3:5">
      <c r="C3776" s="80"/>
      <c r="D3776" s="81"/>
      <c r="E3776" s="81"/>
    </row>
    <row r="3777" spans="3:5">
      <c r="C3777" s="80"/>
      <c r="D3777" s="81"/>
      <c r="E3777" s="81"/>
    </row>
    <row r="3778" spans="3:5">
      <c r="C3778" s="80"/>
      <c r="D3778" s="81"/>
      <c r="E3778" s="81"/>
    </row>
    <row r="3779" spans="3:5">
      <c r="C3779" s="80"/>
      <c r="D3779" s="81"/>
      <c r="E3779" s="81"/>
    </row>
    <row r="3780" spans="3:5">
      <c r="C3780" s="80"/>
      <c r="D3780" s="81"/>
      <c r="E3780" s="81"/>
    </row>
    <row r="3781" spans="3:5">
      <c r="C3781" s="80"/>
      <c r="D3781" s="81"/>
      <c r="E3781" s="81"/>
    </row>
    <row r="3782" spans="3:5">
      <c r="C3782" s="80"/>
      <c r="D3782" s="81"/>
      <c r="E3782" s="81"/>
    </row>
    <row r="3783" spans="3:5">
      <c r="C3783" s="80"/>
      <c r="D3783" s="81"/>
      <c r="E3783" s="81"/>
    </row>
    <row r="3784" spans="3:5">
      <c r="C3784" s="80"/>
      <c r="D3784" s="81"/>
      <c r="E3784" s="81"/>
    </row>
    <row r="3785" spans="3:5">
      <c r="C3785" s="80"/>
      <c r="D3785" s="81"/>
      <c r="E3785" s="81"/>
    </row>
    <row r="3786" spans="3:5">
      <c r="C3786" s="80"/>
      <c r="D3786" s="81"/>
      <c r="E3786" s="81"/>
    </row>
    <row r="3787" spans="3:5">
      <c r="C3787" s="80"/>
      <c r="D3787" s="81"/>
      <c r="E3787" s="81"/>
    </row>
    <row r="3788" spans="3:5">
      <c r="C3788" s="80"/>
      <c r="D3788" s="81"/>
      <c r="E3788" s="81"/>
    </row>
    <row r="3789" spans="3:5">
      <c r="C3789" s="80"/>
      <c r="D3789" s="81"/>
      <c r="E3789" s="81"/>
    </row>
    <row r="3790" spans="3:5">
      <c r="C3790" s="80"/>
      <c r="D3790" s="81"/>
      <c r="E3790" s="81"/>
    </row>
    <row r="3791" spans="3:5">
      <c r="C3791" s="80"/>
      <c r="D3791" s="81"/>
      <c r="E3791" s="81"/>
    </row>
    <row r="3792" spans="3:5">
      <c r="C3792" s="80"/>
      <c r="D3792" s="81"/>
      <c r="E3792" s="81"/>
    </row>
    <row r="3793" spans="3:5">
      <c r="C3793" s="80"/>
      <c r="D3793" s="81"/>
      <c r="E3793" s="81"/>
    </row>
    <row r="3794" spans="3:5">
      <c r="C3794" s="80"/>
      <c r="D3794" s="81"/>
      <c r="E3794" s="81"/>
    </row>
    <row r="3795" spans="3:5">
      <c r="C3795" s="80"/>
      <c r="D3795" s="81"/>
      <c r="E3795" s="81"/>
    </row>
    <row r="3796" spans="3:5">
      <c r="C3796" s="80"/>
      <c r="D3796" s="81"/>
      <c r="E3796" s="81"/>
    </row>
    <row r="3797" spans="3:5">
      <c r="C3797" s="80"/>
      <c r="D3797" s="81"/>
      <c r="E3797" s="81"/>
    </row>
    <row r="3798" spans="3:5">
      <c r="C3798" s="80"/>
      <c r="D3798" s="81"/>
      <c r="E3798" s="81"/>
    </row>
    <row r="3799" spans="3:5">
      <c r="C3799" s="80"/>
      <c r="D3799" s="81"/>
      <c r="E3799" s="81"/>
    </row>
    <row r="3800" spans="3:5">
      <c r="C3800" s="80"/>
      <c r="D3800" s="81"/>
      <c r="E3800" s="81"/>
    </row>
    <row r="3801" spans="3:5">
      <c r="C3801" s="80"/>
      <c r="D3801" s="81"/>
      <c r="E3801" s="81"/>
    </row>
    <row r="3802" spans="3:5">
      <c r="C3802" s="80"/>
      <c r="D3802" s="81"/>
      <c r="E3802" s="81"/>
    </row>
    <row r="3803" spans="3:5">
      <c r="C3803" s="80"/>
      <c r="D3803" s="81"/>
      <c r="E3803" s="81"/>
    </row>
    <row r="3804" spans="3:5">
      <c r="C3804" s="80"/>
      <c r="D3804" s="81"/>
      <c r="E3804" s="81"/>
    </row>
    <row r="3805" spans="3:5">
      <c r="C3805" s="80"/>
      <c r="D3805" s="81"/>
      <c r="E3805" s="81"/>
    </row>
    <row r="3806" spans="3:5">
      <c r="C3806" s="80"/>
      <c r="D3806" s="81"/>
      <c r="E3806" s="81"/>
    </row>
    <row r="3807" spans="3:5">
      <c r="C3807" s="80"/>
      <c r="D3807" s="81"/>
      <c r="E3807" s="81"/>
    </row>
    <row r="3808" spans="3:5">
      <c r="C3808" s="80"/>
      <c r="D3808" s="81"/>
      <c r="E3808" s="81"/>
    </row>
    <row r="3809" spans="3:5">
      <c r="C3809" s="80"/>
      <c r="D3809" s="81"/>
      <c r="E3809" s="81"/>
    </row>
    <row r="3810" spans="3:5">
      <c r="C3810" s="80"/>
      <c r="D3810" s="81"/>
      <c r="E3810" s="81"/>
    </row>
    <row r="3811" spans="3:5">
      <c r="C3811" s="80"/>
      <c r="D3811" s="81"/>
      <c r="E3811" s="81"/>
    </row>
    <row r="3812" spans="3:5">
      <c r="C3812" s="80"/>
      <c r="D3812" s="81"/>
      <c r="E3812" s="81"/>
    </row>
    <row r="3813" spans="3:5">
      <c r="C3813" s="80"/>
      <c r="D3813" s="81"/>
      <c r="E3813" s="81"/>
    </row>
    <row r="3814" spans="3:5">
      <c r="C3814" s="80"/>
      <c r="D3814" s="81"/>
      <c r="E3814" s="81"/>
    </row>
    <row r="3815" spans="3:5">
      <c r="C3815" s="80"/>
      <c r="D3815" s="81"/>
      <c r="E3815" s="81"/>
    </row>
    <row r="3816" spans="3:5">
      <c r="C3816" s="80"/>
      <c r="D3816" s="81"/>
      <c r="E3816" s="81"/>
    </row>
    <row r="3817" spans="3:5">
      <c r="C3817" s="80"/>
      <c r="D3817" s="81"/>
      <c r="E3817" s="81"/>
    </row>
    <row r="3818" spans="3:5">
      <c r="C3818" s="80"/>
      <c r="D3818" s="81"/>
      <c r="E3818" s="81"/>
    </row>
    <row r="3819" spans="3:5">
      <c r="C3819" s="80"/>
      <c r="D3819" s="81"/>
      <c r="E3819" s="81"/>
    </row>
    <row r="3820" spans="3:5">
      <c r="C3820" s="80"/>
      <c r="D3820" s="81"/>
      <c r="E3820" s="81"/>
    </row>
    <row r="3821" spans="3:5">
      <c r="C3821" s="80"/>
      <c r="D3821" s="81"/>
      <c r="E3821" s="81"/>
    </row>
    <row r="3822" spans="3:5">
      <c r="C3822" s="80"/>
      <c r="D3822" s="81"/>
      <c r="E3822" s="81"/>
    </row>
    <row r="3823" spans="3:5">
      <c r="C3823" s="80"/>
      <c r="D3823" s="81"/>
      <c r="E3823" s="81"/>
    </row>
    <row r="3824" spans="3:5">
      <c r="C3824" s="80"/>
      <c r="D3824" s="81"/>
      <c r="E3824" s="81"/>
    </row>
    <row r="3825" spans="3:5">
      <c r="C3825" s="80"/>
      <c r="D3825" s="81"/>
      <c r="E3825" s="81"/>
    </row>
    <row r="3826" spans="3:5">
      <c r="C3826" s="80"/>
      <c r="D3826" s="81"/>
      <c r="E3826" s="81"/>
    </row>
    <row r="3827" spans="3:5">
      <c r="C3827" s="80"/>
      <c r="D3827" s="81"/>
      <c r="E3827" s="81"/>
    </row>
    <row r="3828" spans="3:5">
      <c r="C3828" s="80"/>
      <c r="D3828" s="81"/>
      <c r="E3828" s="81"/>
    </row>
    <row r="3829" spans="3:5">
      <c r="C3829" s="80"/>
      <c r="D3829" s="81"/>
      <c r="E3829" s="81"/>
    </row>
    <row r="3830" spans="3:5">
      <c r="C3830" s="80"/>
      <c r="D3830" s="81"/>
      <c r="E3830" s="81"/>
    </row>
    <row r="3831" spans="3:5">
      <c r="C3831" s="80"/>
      <c r="D3831" s="81"/>
      <c r="E3831" s="81"/>
    </row>
    <row r="3832" spans="3:5">
      <c r="C3832" s="80"/>
      <c r="D3832" s="81"/>
      <c r="E3832" s="81"/>
    </row>
    <row r="3833" spans="3:5">
      <c r="C3833" s="80"/>
      <c r="D3833" s="81"/>
      <c r="E3833" s="81"/>
    </row>
    <row r="3834" spans="3:5">
      <c r="C3834" s="80"/>
      <c r="D3834" s="81"/>
      <c r="E3834" s="81"/>
    </row>
    <row r="3835" spans="3:5">
      <c r="C3835" s="80"/>
      <c r="D3835" s="81"/>
      <c r="E3835" s="81"/>
    </row>
    <row r="3836" spans="3:5">
      <c r="C3836" s="80"/>
      <c r="D3836" s="81"/>
      <c r="E3836" s="81"/>
    </row>
    <row r="3837" spans="3:5">
      <c r="C3837" s="80"/>
      <c r="D3837" s="81"/>
      <c r="E3837" s="81"/>
    </row>
    <row r="3838" spans="3:5">
      <c r="C3838" s="80"/>
      <c r="D3838" s="81"/>
      <c r="E3838" s="81"/>
    </row>
    <row r="3839" spans="3:5">
      <c r="C3839" s="80"/>
      <c r="D3839" s="81"/>
      <c r="E3839" s="81"/>
    </row>
    <row r="3840" spans="3:5">
      <c r="C3840" s="80"/>
      <c r="D3840" s="81"/>
      <c r="E3840" s="81"/>
    </row>
    <row r="3841" spans="3:5">
      <c r="C3841" s="80"/>
      <c r="D3841" s="81"/>
      <c r="E3841" s="81"/>
    </row>
    <row r="3842" spans="3:5">
      <c r="C3842" s="80"/>
      <c r="D3842" s="81"/>
      <c r="E3842" s="81"/>
    </row>
    <row r="3843" spans="3:5">
      <c r="C3843" s="80"/>
      <c r="D3843" s="81"/>
      <c r="E3843" s="81"/>
    </row>
    <row r="3844" spans="3:5">
      <c r="C3844" s="80"/>
      <c r="D3844" s="81"/>
      <c r="E3844" s="81"/>
    </row>
    <row r="3845" spans="3:5">
      <c r="C3845" s="80"/>
      <c r="D3845" s="81"/>
      <c r="E3845" s="81"/>
    </row>
    <row r="3846" spans="3:5">
      <c r="C3846" s="80"/>
      <c r="D3846" s="81"/>
      <c r="E3846" s="81"/>
    </row>
    <row r="3847" spans="3:5">
      <c r="C3847" s="80"/>
      <c r="D3847" s="81"/>
      <c r="E3847" s="81"/>
    </row>
    <row r="3848" spans="3:5">
      <c r="C3848" s="80"/>
      <c r="D3848" s="81"/>
      <c r="E3848" s="81"/>
    </row>
    <row r="3849" spans="3:5">
      <c r="C3849" s="80"/>
      <c r="D3849" s="81"/>
      <c r="E3849" s="81"/>
    </row>
    <row r="3850" spans="3:5">
      <c r="C3850" s="80"/>
      <c r="D3850" s="81"/>
      <c r="E3850" s="81"/>
    </row>
    <row r="3851" spans="3:5">
      <c r="C3851" s="80"/>
      <c r="D3851" s="81"/>
      <c r="E3851" s="81"/>
    </row>
    <row r="3852" spans="3:5">
      <c r="C3852" s="80"/>
      <c r="D3852" s="81"/>
      <c r="E3852" s="81"/>
    </row>
    <row r="3853" spans="3:5">
      <c r="C3853" s="80"/>
      <c r="D3853" s="81"/>
      <c r="E3853" s="81"/>
    </row>
    <row r="3854" spans="3:5">
      <c r="C3854" s="80"/>
      <c r="D3854" s="81"/>
      <c r="E3854" s="81"/>
    </row>
    <row r="3855" spans="3:5">
      <c r="C3855" s="80"/>
      <c r="D3855" s="81"/>
      <c r="E3855" s="81"/>
    </row>
    <row r="3856" spans="3:5">
      <c r="C3856" s="80"/>
      <c r="D3856" s="81"/>
      <c r="E3856" s="81"/>
    </row>
    <row r="3857" spans="3:5">
      <c r="C3857" s="80"/>
      <c r="D3857" s="81"/>
      <c r="E3857" s="81"/>
    </row>
    <row r="3858" spans="3:5">
      <c r="C3858" s="80"/>
      <c r="D3858" s="81"/>
      <c r="E3858" s="81"/>
    </row>
    <row r="3859" spans="3:5">
      <c r="C3859" s="80"/>
      <c r="D3859" s="81"/>
      <c r="E3859" s="81"/>
    </row>
    <row r="3860" spans="3:5">
      <c r="C3860" s="80"/>
      <c r="D3860" s="81"/>
      <c r="E3860" s="81"/>
    </row>
    <row r="3861" spans="3:5">
      <c r="C3861" s="80"/>
      <c r="D3861" s="81"/>
      <c r="E3861" s="81"/>
    </row>
    <row r="3862" spans="3:5">
      <c r="C3862" s="80"/>
      <c r="D3862" s="81"/>
      <c r="E3862" s="81"/>
    </row>
    <row r="3863" spans="3:5">
      <c r="C3863" s="80"/>
      <c r="D3863" s="81"/>
      <c r="E3863" s="81"/>
    </row>
    <row r="3864" spans="3:5">
      <c r="C3864" s="80"/>
      <c r="D3864" s="81"/>
      <c r="E3864" s="81"/>
    </row>
    <row r="3865" spans="3:5">
      <c r="C3865" s="80"/>
      <c r="D3865" s="81"/>
      <c r="E3865" s="81"/>
    </row>
    <row r="3866" spans="3:5">
      <c r="C3866" s="80"/>
      <c r="D3866" s="81"/>
      <c r="E3866" s="81"/>
    </row>
    <row r="3867" spans="3:5">
      <c r="C3867" s="80"/>
      <c r="D3867" s="81"/>
      <c r="E3867" s="81"/>
    </row>
    <row r="3868" spans="3:5">
      <c r="C3868" s="80"/>
      <c r="D3868" s="81"/>
      <c r="E3868" s="81"/>
    </row>
    <row r="3869" spans="3:5">
      <c r="C3869" s="80"/>
      <c r="D3869" s="81"/>
      <c r="E3869" s="81"/>
    </row>
    <row r="3870" spans="3:5">
      <c r="C3870" s="80"/>
      <c r="D3870" s="81"/>
      <c r="E3870" s="81"/>
    </row>
    <row r="3871" spans="3:5">
      <c r="C3871" s="80"/>
      <c r="D3871" s="81"/>
      <c r="E3871" s="81"/>
    </row>
    <row r="3872" spans="3:5">
      <c r="C3872" s="80"/>
      <c r="D3872" s="81"/>
      <c r="E3872" s="81"/>
    </row>
    <row r="3873" spans="3:5">
      <c r="C3873" s="80"/>
      <c r="D3873" s="81"/>
      <c r="E3873" s="81"/>
    </row>
    <row r="3874" spans="3:5">
      <c r="C3874" s="80"/>
      <c r="D3874" s="81"/>
      <c r="E3874" s="81"/>
    </row>
    <row r="3875" spans="3:5">
      <c r="C3875" s="80"/>
      <c r="D3875" s="81"/>
      <c r="E3875" s="81"/>
    </row>
    <row r="3876" spans="3:5">
      <c r="C3876" s="80"/>
      <c r="D3876" s="81"/>
      <c r="E3876" s="81"/>
    </row>
    <row r="3877" spans="3:5">
      <c r="C3877" s="80"/>
      <c r="D3877" s="81"/>
      <c r="E3877" s="81"/>
    </row>
    <row r="3878" spans="3:5">
      <c r="C3878" s="80"/>
      <c r="D3878" s="81"/>
      <c r="E3878" s="81"/>
    </row>
    <row r="3879" spans="3:5">
      <c r="C3879" s="80"/>
      <c r="D3879" s="81"/>
      <c r="E3879" s="81"/>
    </row>
    <row r="3880" spans="3:5">
      <c r="C3880" s="80"/>
      <c r="D3880" s="81"/>
      <c r="E3880" s="81"/>
    </row>
    <row r="3881" spans="3:5">
      <c r="C3881" s="80"/>
      <c r="D3881" s="81"/>
      <c r="E3881" s="81"/>
    </row>
    <row r="3882" spans="3:5">
      <c r="C3882" s="80"/>
      <c r="D3882" s="81"/>
      <c r="E3882" s="81"/>
    </row>
    <row r="3883" spans="3:5">
      <c r="C3883" s="80"/>
      <c r="D3883" s="81"/>
      <c r="E3883" s="81"/>
    </row>
    <row r="3884" spans="3:5">
      <c r="C3884" s="80"/>
      <c r="D3884" s="81"/>
      <c r="E3884" s="81"/>
    </row>
    <row r="3885" spans="3:5">
      <c r="C3885" s="80"/>
      <c r="D3885" s="81"/>
      <c r="E3885" s="81"/>
    </row>
    <row r="3886" spans="3:5">
      <c r="C3886" s="80"/>
      <c r="D3886" s="81"/>
      <c r="E3886" s="81"/>
    </row>
    <row r="3887" spans="3:5">
      <c r="C3887" s="80"/>
      <c r="D3887" s="81"/>
      <c r="E3887" s="81"/>
    </row>
    <row r="3888" spans="3:5">
      <c r="C3888" s="80"/>
      <c r="D3888" s="81"/>
      <c r="E3888" s="81"/>
    </row>
    <row r="3889" spans="3:5">
      <c r="C3889" s="80"/>
      <c r="D3889" s="81"/>
      <c r="E3889" s="81"/>
    </row>
    <row r="3890" spans="3:5">
      <c r="C3890" s="80"/>
      <c r="D3890" s="81"/>
      <c r="E3890" s="81"/>
    </row>
    <row r="3891" spans="3:5">
      <c r="C3891" s="80"/>
      <c r="D3891" s="81"/>
      <c r="E3891" s="81"/>
    </row>
    <row r="3892" spans="3:5">
      <c r="C3892" s="80"/>
      <c r="D3892" s="81"/>
      <c r="E3892" s="81"/>
    </row>
    <row r="3893" spans="3:5">
      <c r="C3893" s="80"/>
      <c r="D3893" s="81"/>
      <c r="E3893" s="81"/>
    </row>
    <row r="3894" spans="3:5">
      <c r="C3894" s="80"/>
      <c r="D3894" s="81"/>
      <c r="E3894" s="81"/>
    </row>
    <row r="3895" spans="3:5">
      <c r="C3895" s="80"/>
      <c r="D3895" s="81"/>
      <c r="E3895" s="81"/>
    </row>
    <row r="3896" spans="3:5">
      <c r="C3896" s="80"/>
      <c r="D3896" s="81"/>
      <c r="E3896" s="81"/>
    </row>
    <row r="3897" spans="3:5">
      <c r="C3897" s="80"/>
      <c r="D3897" s="81"/>
      <c r="E3897" s="81"/>
    </row>
    <row r="3898" spans="3:5">
      <c r="C3898" s="80"/>
      <c r="D3898" s="81"/>
      <c r="E3898" s="81"/>
    </row>
    <row r="3899" spans="3:5">
      <c r="C3899" s="80"/>
      <c r="D3899" s="81"/>
      <c r="E3899" s="81"/>
    </row>
    <row r="3900" spans="3:5">
      <c r="C3900" s="80"/>
      <c r="D3900" s="81"/>
      <c r="E3900" s="81"/>
    </row>
    <row r="3901" spans="3:5">
      <c r="C3901" s="80"/>
      <c r="D3901" s="81"/>
      <c r="E3901" s="81"/>
    </row>
    <row r="3902" spans="3:5">
      <c r="C3902" s="80"/>
      <c r="D3902" s="81"/>
      <c r="E3902" s="81"/>
    </row>
    <row r="3903" spans="3:5">
      <c r="C3903" s="80"/>
      <c r="D3903" s="81"/>
      <c r="E3903" s="81"/>
    </row>
    <row r="3904" spans="3:5">
      <c r="C3904" s="80"/>
      <c r="D3904" s="81"/>
      <c r="E3904" s="81"/>
    </row>
    <row r="3905" spans="3:5">
      <c r="C3905" s="80"/>
      <c r="D3905" s="81"/>
      <c r="E3905" s="81"/>
    </row>
    <row r="3906" spans="3:5">
      <c r="C3906" s="80"/>
      <c r="D3906" s="81"/>
      <c r="E3906" s="81"/>
    </row>
    <row r="3907" spans="3:5">
      <c r="C3907" s="80"/>
      <c r="D3907" s="81"/>
      <c r="E3907" s="81"/>
    </row>
    <row r="3908" spans="3:5">
      <c r="C3908" s="80"/>
      <c r="D3908" s="81"/>
      <c r="E3908" s="81"/>
    </row>
    <row r="3909" spans="3:5">
      <c r="C3909" s="80"/>
      <c r="D3909" s="81"/>
      <c r="E3909" s="81"/>
    </row>
    <row r="3910" spans="3:5">
      <c r="C3910" s="80"/>
      <c r="D3910" s="81"/>
      <c r="E3910" s="81"/>
    </row>
    <row r="3911" spans="3:5">
      <c r="C3911" s="80"/>
      <c r="D3911" s="81"/>
      <c r="E3911" s="81"/>
    </row>
    <row r="3912" spans="3:5">
      <c r="C3912" s="80"/>
      <c r="D3912" s="81"/>
      <c r="E3912" s="81"/>
    </row>
    <row r="3913" spans="3:5">
      <c r="C3913" s="80"/>
      <c r="D3913" s="81"/>
      <c r="E3913" s="81"/>
    </row>
    <row r="3914" spans="3:5">
      <c r="C3914" s="80"/>
      <c r="D3914" s="81"/>
      <c r="E3914" s="81"/>
    </row>
    <row r="3915" spans="3:5">
      <c r="C3915" s="80"/>
      <c r="D3915" s="81"/>
      <c r="E3915" s="81"/>
    </row>
    <row r="3916" spans="3:5">
      <c r="C3916" s="80"/>
      <c r="D3916" s="81"/>
      <c r="E3916" s="81"/>
    </row>
    <row r="3917" spans="3:5">
      <c r="C3917" s="80"/>
      <c r="D3917" s="81"/>
      <c r="E3917" s="81"/>
    </row>
    <row r="3918" spans="3:5">
      <c r="C3918" s="80"/>
      <c r="D3918" s="81"/>
      <c r="E3918" s="81"/>
    </row>
    <row r="3919" spans="3:5">
      <c r="C3919" s="80"/>
      <c r="D3919" s="81"/>
      <c r="E3919" s="81"/>
    </row>
    <row r="3920" spans="3:5">
      <c r="C3920" s="80"/>
      <c r="D3920" s="81"/>
      <c r="E3920" s="81"/>
    </row>
    <row r="3921" spans="3:5">
      <c r="C3921" s="80"/>
      <c r="D3921" s="81"/>
      <c r="E3921" s="81"/>
    </row>
    <row r="3922" spans="3:5">
      <c r="C3922" s="80"/>
      <c r="D3922" s="81"/>
      <c r="E3922" s="81"/>
    </row>
    <row r="3923" spans="3:5">
      <c r="C3923" s="80"/>
      <c r="D3923" s="81"/>
      <c r="E3923" s="81"/>
    </row>
    <row r="3924" spans="3:5">
      <c r="C3924" s="80"/>
      <c r="D3924" s="81"/>
      <c r="E3924" s="81"/>
    </row>
    <row r="3925" spans="3:5">
      <c r="C3925" s="80"/>
      <c r="D3925" s="81"/>
      <c r="E3925" s="81"/>
    </row>
    <row r="3926" spans="3:5">
      <c r="C3926" s="80"/>
      <c r="D3926" s="81"/>
      <c r="E3926" s="81"/>
    </row>
    <row r="3927" spans="3:5">
      <c r="C3927" s="80"/>
      <c r="D3927" s="81"/>
      <c r="E3927" s="81"/>
    </row>
    <row r="3928" spans="3:5">
      <c r="C3928" s="80"/>
      <c r="D3928" s="81"/>
      <c r="E3928" s="81"/>
    </row>
    <row r="3929" spans="3:5">
      <c r="C3929" s="80"/>
      <c r="D3929" s="81"/>
      <c r="E3929" s="81"/>
    </row>
    <row r="3930" spans="3:5">
      <c r="C3930" s="80"/>
      <c r="D3930" s="81"/>
      <c r="E3930" s="81"/>
    </row>
    <row r="3931" spans="3:5">
      <c r="C3931" s="80"/>
      <c r="D3931" s="81"/>
      <c r="E3931" s="81"/>
    </row>
    <row r="3932" spans="3:5">
      <c r="C3932" s="80"/>
      <c r="D3932" s="81"/>
      <c r="E3932" s="81"/>
    </row>
    <row r="3933" spans="3:5">
      <c r="C3933" s="80"/>
      <c r="D3933" s="81"/>
      <c r="E3933" s="81"/>
    </row>
    <row r="3934" spans="3:5">
      <c r="C3934" s="80"/>
      <c r="D3934" s="81"/>
      <c r="E3934" s="81"/>
    </row>
    <row r="3935" spans="3:5">
      <c r="C3935" s="80"/>
      <c r="D3935" s="81"/>
      <c r="E3935" s="81"/>
    </row>
    <row r="3936" spans="3:5">
      <c r="C3936" s="80"/>
      <c r="D3936" s="81"/>
      <c r="E3936" s="81"/>
    </row>
    <row r="3937" spans="3:5">
      <c r="C3937" s="80"/>
      <c r="D3937" s="81"/>
      <c r="E3937" s="81"/>
    </row>
    <row r="3938" spans="3:5">
      <c r="C3938" s="80"/>
      <c r="D3938" s="81"/>
      <c r="E3938" s="81"/>
    </row>
    <row r="3939" spans="3:5">
      <c r="C3939" s="80"/>
      <c r="D3939" s="81"/>
      <c r="E3939" s="81"/>
    </row>
    <row r="3940" spans="3:5">
      <c r="C3940" s="80"/>
      <c r="D3940" s="81"/>
      <c r="E3940" s="81"/>
    </row>
    <row r="3941" spans="3:5">
      <c r="C3941" s="80"/>
      <c r="D3941" s="81"/>
      <c r="E3941" s="81"/>
    </row>
    <row r="3942" spans="3:5">
      <c r="C3942" s="80"/>
      <c r="D3942" s="81"/>
      <c r="E3942" s="81"/>
    </row>
    <row r="3943" spans="3:5">
      <c r="C3943" s="80"/>
      <c r="D3943" s="81"/>
      <c r="E3943" s="81"/>
    </row>
    <row r="3944" spans="3:5">
      <c r="C3944" s="80"/>
      <c r="D3944" s="81"/>
      <c r="E3944" s="81"/>
    </row>
    <row r="3945" spans="3:5">
      <c r="C3945" s="80"/>
      <c r="D3945" s="81"/>
      <c r="E3945" s="81"/>
    </row>
    <row r="3946" spans="3:5">
      <c r="C3946" s="80"/>
      <c r="D3946" s="81"/>
      <c r="E3946" s="81"/>
    </row>
    <row r="3947" spans="3:5">
      <c r="C3947" s="80"/>
      <c r="D3947" s="81"/>
      <c r="E3947" s="81"/>
    </row>
    <row r="3948" spans="3:5">
      <c r="C3948" s="80"/>
      <c r="D3948" s="81"/>
      <c r="E3948" s="81"/>
    </row>
    <row r="3949" spans="3:5">
      <c r="C3949" s="80"/>
      <c r="D3949" s="81"/>
      <c r="E3949" s="81"/>
    </row>
    <row r="3950" spans="3:5">
      <c r="C3950" s="80"/>
      <c r="D3950" s="81"/>
      <c r="E3950" s="81"/>
    </row>
    <row r="3951" spans="3:5">
      <c r="C3951" s="80"/>
      <c r="D3951" s="81"/>
      <c r="E3951" s="81"/>
    </row>
    <row r="3952" spans="3:5">
      <c r="C3952" s="80"/>
      <c r="D3952" s="81"/>
      <c r="E3952" s="81"/>
    </row>
    <row r="3953" spans="3:5">
      <c r="C3953" s="80"/>
      <c r="D3953" s="81"/>
      <c r="E3953" s="81"/>
    </row>
    <row r="3954" spans="3:5">
      <c r="C3954" s="80"/>
      <c r="D3954" s="81"/>
      <c r="E3954" s="81"/>
    </row>
    <row r="3955" spans="3:5">
      <c r="C3955" s="80"/>
      <c r="D3955" s="81"/>
      <c r="E3955" s="81"/>
    </row>
    <row r="3956" spans="3:5">
      <c r="C3956" s="80"/>
      <c r="D3956" s="81"/>
      <c r="E3956" s="81"/>
    </row>
    <row r="3957" spans="3:5">
      <c r="C3957" s="80"/>
      <c r="D3957" s="81"/>
      <c r="E3957" s="81"/>
    </row>
    <row r="3958" spans="3:5">
      <c r="C3958" s="80"/>
      <c r="D3958" s="81"/>
      <c r="E3958" s="81"/>
    </row>
    <row r="3959" spans="3:5">
      <c r="C3959" s="80"/>
      <c r="D3959" s="81"/>
      <c r="E3959" s="81"/>
    </row>
    <row r="3960" spans="3:5">
      <c r="C3960" s="80"/>
      <c r="D3960" s="81"/>
      <c r="E3960" s="81"/>
    </row>
    <row r="3961" spans="3:5">
      <c r="C3961" s="80"/>
      <c r="D3961" s="81"/>
      <c r="E3961" s="81"/>
    </row>
    <row r="3962" spans="3:5">
      <c r="C3962" s="80"/>
      <c r="D3962" s="81"/>
      <c r="E3962" s="81"/>
    </row>
    <row r="3963" spans="3:5">
      <c r="C3963" s="80"/>
      <c r="D3963" s="81"/>
      <c r="E3963" s="81"/>
    </row>
    <row r="3964" spans="3:5">
      <c r="C3964" s="80"/>
      <c r="D3964" s="81"/>
      <c r="E3964" s="81"/>
    </row>
    <row r="3965" spans="3:5">
      <c r="C3965" s="80"/>
      <c r="D3965" s="81"/>
      <c r="E3965" s="81"/>
    </row>
    <row r="3966" spans="3:5">
      <c r="C3966" s="80"/>
      <c r="D3966" s="81"/>
      <c r="E3966" s="81"/>
    </row>
    <row r="3967" spans="3:5">
      <c r="C3967" s="80"/>
      <c r="D3967" s="81"/>
      <c r="E3967" s="81"/>
    </row>
    <row r="3968" spans="3:5">
      <c r="C3968" s="80"/>
      <c r="D3968" s="81"/>
      <c r="E3968" s="81"/>
    </row>
    <row r="3969" spans="3:5">
      <c r="C3969" s="80"/>
      <c r="D3969" s="81"/>
      <c r="E3969" s="81"/>
    </row>
    <row r="3970" spans="3:5">
      <c r="C3970" s="80"/>
      <c r="D3970" s="81"/>
      <c r="E3970" s="81"/>
    </row>
    <row r="3971" spans="3:5">
      <c r="C3971" s="80"/>
      <c r="D3971" s="81"/>
      <c r="E3971" s="81"/>
    </row>
    <row r="3972" spans="3:5">
      <c r="C3972" s="80"/>
      <c r="D3972" s="81"/>
      <c r="E3972" s="81"/>
    </row>
    <row r="3973" spans="3:5">
      <c r="C3973" s="80"/>
      <c r="D3973" s="81"/>
      <c r="E3973" s="81"/>
    </row>
    <row r="3974" spans="3:5">
      <c r="C3974" s="80"/>
      <c r="D3974" s="81"/>
      <c r="E3974" s="81"/>
    </row>
    <row r="3975" spans="3:5">
      <c r="C3975" s="80"/>
      <c r="D3975" s="81"/>
      <c r="E3975" s="81"/>
    </row>
    <row r="3976" spans="3:5">
      <c r="C3976" s="80"/>
      <c r="D3976" s="81"/>
      <c r="E3976" s="81"/>
    </row>
    <row r="3977" spans="3:5">
      <c r="C3977" s="80"/>
      <c r="D3977" s="81"/>
      <c r="E3977" s="81"/>
    </row>
    <row r="3978" spans="3:5">
      <c r="C3978" s="80"/>
      <c r="D3978" s="81"/>
      <c r="E3978" s="81"/>
    </row>
    <row r="3979" spans="3:5">
      <c r="C3979" s="80"/>
      <c r="D3979" s="81"/>
      <c r="E3979" s="81"/>
    </row>
    <row r="3980" spans="3:5">
      <c r="C3980" s="80"/>
      <c r="D3980" s="81"/>
      <c r="E3980" s="81"/>
    </row>
    <row r="3981" spans="3:5">
      <c r="C3981" s="80"/>
      <c r="D3981" s="81"/>
      <c r="E3981" s="81"/>
    </row>
    <row r="3982" spans="3:5">
      <c r="C3982" s="80"/>
      <c r="D3982" s="81"/>
      <c r="E3982" s="81"/>
    </row>
    <row r="3983" spans="3:5">
      <c r="C3983" s="80"/>
      <c r="D3983" s="81"/>
      <c r="E3983" s="81"/>
    </row>
    <row r="3984" spans="3:5">
      <c r="C3984" s="80"/>
      <c r="D3984" s="81"/>
      <c r="E3984" s="81"/>
    </row>
    <row r="3985" spans="3:5">
      <c r="C3985" s="80"/>
      <c r="D3985" s="81"/>
      <c r="E3985" s="81"/>
    </row>
    <row r="3986" spans="3:5">
      <c r="C3986" s="80"/>
      <c r="D3986" s="81"/>
      <c r="E3986" s="81"/>
    </row>
    <row r="3987" spans="3:5">
      <c r="C3987" s="80"/>
      <c r="D3987" s="81"/>
      <c r="E3987" s="81"/>
    </row>
    <row r="3988" spans="3:5">
      <c r="C3988" s="80"/>
      <c r="D3988" s="81"/>
      <c r="E3988" s="81"/>
    </row>
    <row r="3989" spans="3:5">
      <c r="C3989" s="80"/>
      <c r="D3989" s="81"/>
      <c r="E3989" s="81"/>
    </row>
    <row r="3990" spans="3:5">
      <c r="C3990" s="80"/>
      <c r="D3990" s="81"/>
      <c r="E3990" s="81"/>
    </row>
    <row r="3991" spans="3:5">
      <c r="C3991" s="80"/>
      <c r="D3991" s="81"/>
      <c r="E3991" s="81"/>
    </row>
    <row r="3992" spans="3:5">
      <c r="C3992" s="80"/>
      <c r="D3992" s="81"/>
      <c r="E3992" s="81"/>
    </row>
    <row r="3993" spans="3:5">
      <c r="C3993" s="80"/>
      <c r="D3993" s="81"/>
      <c r="E3993" s="81"/>
    </row>
    <row r="3994" spans="3:5">
      <c r="C3994" s="80"/>
      <c r="D3994" s="81"/>
      <c r="E3994" s="81"/>
    </row>
    <row r="3995" spans="3:5">
      <c r="C3995" s="80"/>
      <c r="D3995" s="81"/>
      <c r="E3995" s="81"/>
    </row>
    <row r="3996" spans="3:5">
      <c r="C3996" s="80"/>
      <c r="D3996" s="81"/>
      <c r="E3996" s="81"/>
    </row>
    <row r="3997" spans="3:5">
      <c r="C3997" s="80"/>
      <c r="D3997" s="81"/>
      <c r="E3997" s="81"/>
    </row>
    <row r="3998" spans="3:5">
      <c r="C3998" s="80"/>
      <c r="D3998" s="81"/>
      <c r="E3998" s="81"/>
    </row>
    <row r="3999" spans="3:5">
      <c r="C3999" s="80"/>
      <c r="D3999" s="81"/>
      <c r="E3999" s="81"/>
    </row>
    <row r="4000" spans="3:5">
      <c r="C4000" s="80"/>
      <c r="D4000" s="81"/>
      <c r="E4000" s="81"/>
    </row>
    <row r="4001" spans="3:5">
      <c r="C4001" s="80"/>
      <c r="D4001" s="81"/>
      <c r="E4001" s="81"/>
    </row>
    <row r="4002" spans="3:5">
      <c r="C4002" s="80"/>
      <c r="D4002" s="81"/>
      <c r="E4002" s="81"/>
    </row>
    <row r="4003" spans="3:5">
      <c r="C4003" s="80"/>
      <c r="D4003" s="81"/>
      <c r="E4003" s="81"/>
    </row>
    <row r="4004" spans="3:5">
      <c r="C4004" s="80"/>
      <c r="D4004" s="81"/>
      <c r="E4004" s="81"/>
    </row>
    <row r="4005" spans="3:5">
      <c r="C4005" s="80"/>
      <c r="D4005" s="81"/>
      <c r="E4005" s="81"/>
    </row>
    <row r="4006" spans="3:5">
      <c r="C4006" s="80"/>
      <c r="D4006" s="81"/>
      <c r="E4006" s="81"/>
    </row>
    <row r="4007" spans="3:5">
      <c r="C4007" s="80"/>
      <c r="D4007" s="81"/>
      <c r="E4007" s="81"/>
    </row>
    <row r="4008" spans="3:5">
      <c r="C4008" s="80"/>
      <c r="D4008" s="81"/>
      <c r="E4008" s="81"/>
    </row>
    <row r="4009" spans="3:5">
      <c r="C4009" s="80"/>
      <c r="D4009" s="81"/>
      <c r="E4009" s="81"/>
    </row>
    <row r="4010" spans="3:5">
      <c r="C4010" s="80"/>
      <c r="D4010" s="81"/>
      <c r="E4010" s="81"/>
    </row>
    <row r="4011" spans="3:5">
      <c r="C4011" s="80"/>
      <c r="D4011" s="81"/>
      <c r="E4011" s="81"/>
    </row>
    <row r="4012" spans="3:5">
      <c r="C4012" s="80"/>
      <c r="D4012" s="81"/>
      <c r="E4012" s="81"/>
    </row>
    <row r="4013" spans="3:5">
      <c r="C4013" s="80"/>
      <c r="D4013" s="81"/>
      <c r="E4013" s="81"/>
    </row>
    <row r="4014" spans="3:5">
      <c r="C4014" s="80"/>
      <c r="D4014" s="81"/>
      <c r="E4014" s="81"/>
    </row>
    <row r="4015" spans="3:5">
      <c r="C4015" s="80"/>
      <c r="D4015" s="81"/>
      <c r="E4015" s="81"/>
    </row>
    <row r="4016" spans="3:5">
      <c r="C4016" s="80"/>
      <c r="D4016" s="81"/>
      <c r="E4016" s="81"/>
    </row>
    <row r="4017" spans="3:5">
      <c r="C4017" s="80"/>
      <c r="D4017" s="81"/>
      <c r="E4017" s="81"/>
    </row>
    <row r="4018" spans="3:5">
      <c r="C4018" s="80"/>
      <c r="D4018" s="81"/>
      <c r="E4018" s="81"/>
    </row>
    <row r="4019" spans="3:5">
      <c r="C4019" s="80"/>
      <c r="D4019" s="81"/>
      <c r="E4019" s="81"/>
    </row>
    <row r="4020" spans="3:5">
      <c r="C4020" s="80"/>
      <c r="D4020" s="81"/>
      <c r="E4020" s="81"/>
    </row>
    <row r="4021" spans="3:5">
      <c r="C4021" s="80"/>
      <c r="D4021" s="81"/>
      <c r="E4021" s="81"/>
    </row>
    <row r="4022" spans="3:5">
      <c r="C4022" s="80"/>
      <c r="D4022" s="81"/>
      <c r="E4022" s="81"/>
    </row>
    <row r="4023" spans="3:5">
      <c r="C4023" s="80"/>
      <c r="D4023" s="81"/>
      <c r="E4023" s="81"/>
    </row>
    <row r="4024" spans="3:5">
      <c r="C4024" s="80"/>
      <c r="D4024" s="81"/>
      <c r="E4024" s="81"/>
    </row>
    <row r="4025" spans="3:5">
      <c r="C4025" s="80"/>
      <c r="D4025" s="81"/>
      <c r="E4025" s="81"/>
    </row>
    <row r="4026" spans="3:5">
      <c r="C4026" s="80"/>
      <c r="D4026" s="81"/>
      <c r="E4026" s="81"/>
    </row>
    <row r="4027" spans="3:5">
      <c r="C4027" s="80"/>
      <c r="D4027" s="81"/>
      <c r="E4027" s="81"/>
    </row>
    <row r="4028" spans="3:5">
      <c r="C4028" s="80"/>
      <c r="D4028" s="81"/>
      <c r="E4028" s="81"/>
    </row>
    <row r="4029" spans="3:5">
      <c r="C4029" s="80"/>
      <c r="D4029" s="81"/>
      <c r="E4029" s="81"/>
    </row>
    <row r="4030" spans="3:5">
      <c r="C4030" s="80"/>
      <c r="D4030" s="81"/>
      <c r="E4030" s="81"/>
    </row>
  </sheetData>
  <sortState ref="A3:B4030">
    <sortCondition descending="1" ref="A2:A1048576"/>
  </sortState>
  <dataValidations count="1">
    <dataValidation type="whole" allowBlank="1" showInputMessage="1" showErrorMessage="1" sqref="N8 N4">
      <formula1>1</formula1>
      <formula2>99</formula2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controls>
    <control shapeId="6145" r:id="rId4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B4030"/>
  <sheetViews>
    <sheetView showGridLines="0" tabSelected="1" topLeftCell="F1" zoomScale="80" zoomScaleNormal="80" workbookViewId="0">
      <selection activeCell="C3" sqref="C3"/>
    </sheetView>
  </sheetViews>
  <sheetFormatPr defaultColWidth="9.85546875" defaultRowHeight="15"/>
  <cols>
    <col min="1" max="1" width="0" style="78" hidden="1" customWidth="1"/>
    <col min="2" max="3" width="0" style="79" hidden="1" customWidth="1"/>
    <col min="4" max="5" width="0" style="86" hidden="1" customWidth="1"/>
    <col min="6" max="24" width="9.85546875" style="68"/>
    <col min="25" max="26" width="0" style="68" hidden="1" customWidth="1"/>
    <col min="27" max="27" width="0" style="110" hidden="1" customWidth="1"/>
    <col min="28" max="28" width="0" style="113" hidden="1" customWidth="1"/>
    <col min="29" max="16384" width="9.85546875" style="68"/>
  </cols>
  <sheetData>
    <row r="1" spans="1:28" ht="17.25" customHeight="1">
      <c r="A1" s="64" t="s">
        <v>2028</v>
      </c>
      <c r="B1" s="65"/>
      <c r="C1" s="65"/>
      <c r="D1" s="66"/>
      <c r="E1" s="67"/>
      <c r="L1" s="95"/>
      <c r="M1" s="96" t="s">
        <v>198</v>
      </c>
      <c r="N1" s="97">
        <f ca="1">EDATE(N2,-12)</f>
        <v>43360</v>
      </c>
    </row>
    <row r="2" spans="1:28" ht="16.5" customHeight="1">
      <c r="A2" s="69" t="s">
        <v>194</v>
      </c>
      <c r="B2" s="70" t="s">
        <v>195</v>
      </c>
      <c r="C2" s="70" t="s">
        <v>99</v>
      </c>
      <c r="D2" s="71">
        <v>0</v>
      </c>
      <c r="E2" s="71">
        <v>1</v>
      </c>
      <c r="I2" s="93" t="s">
        <v>184</v>
      </c>
      <c r="J2" s="94" t="s">
        <v>675</v>
      </c>
      <c r="L2" s="95"/>
      <c r="M2" s="96" t="s">
        <v>199</v>
      </c>
      <c r="N2" s="97">
        <f ca="1">TODAY()</f>
        <v>43725</v>
      </c>
      <c r="O2" s="74"/>
      <c r="P2" s="105" t="s">
        <v>196</v>
      </c>
      <c r="Q2" s="106">
        <f>MAX(B:B)</f>
        <v>178.848038</v>
      </c>
      <c r="R2" s="107"/>
      <c r="S2" s="105" t="s">
        <v>197</v>
      </c>
      <c r="T2" s="108">
        <f>MIN(B:B)</f>
        <v>126.105774</v>
      </c>
    </row>
    <row r="3" spans="1:28" s="82" customFormat="1">
      <c r="A3" s="78">
        <v>43724</v>
      </c>
      <c r="B3" s="79">
        <v>169.820007</v>
      </c>
      <c r="C3" s="80">
        <f t="shared" ref="C3:C66" si="0">(B3-$T$2)/($Q$2-$T$2)*100</f>
        <v>82.882738973814256</v>
      </c>
      <c r="D3" s="81">
        <v>0</v>
      </c>
      <c r="E3" s="81">
        <v>1</v>
      </c>
      <c r="Y3" s="82">
        <v>82.882738973814256</v>
      </c>
      <c r="Z3" s="82">
        <v>0</v>
      </c>
      <c r="AA3" s="111">
        <v>43458</v>
      </c>
      <c r="AB3" s="114">
        <v>0</v>
      </c>
    </row>
    <row r="4" spans="1:28">
      <c r="A4" s="78">
        <v>43721</v>
      </c>
      <c r="B4" s="79">
        <v>171.449997</v>
      </c>
      <c r="C4" s="80">
        <f t="shared" si="0"/>
        <v>85.973220641419559</v>
      </c>
      <c r="D4" s="81">
        <v>0</v>
      </c>
      <c r="E4" s="81">
        <v>1</v>
      </c>
      <c r="Y4" s="68">
        <v>82.882738973814256</v>
      </c>
      <c r="Z4" s="68">
        <v>0</v>
      </c>
      <c r="AA4" s="110">
        <v>43451</v>
      </c>
      <c r="AB4" s="113">
        <v>0</v>
      </c>
    </row>
    <row r="5" spans="1:28">
      <c r="A5" s="78">
        <v>43720</v>
      </c>
      <c r="B5" s="79">
        <v>167.71000699999999</v>
      </c>
      <c r="C5" s="80">
        <f t="shared" si="0"/>
        <v>78.882152271658242</v>
      </c>
      <c r="D5" s="81">
        <v>0</v>
      </c>
      <c r="E5" s="81">
        <v>1</v>
      </c>
      <c r="Y5" s="68">
        <v>82.882738973814256</v>
      </c>
      <c r="Z5" s="68">
        <v>0</v>
      </c>
      <c r="AA5" s="110">
        <v>43452</v>
      </c>
      <c r="AB5" s="113">
        <v>2.5003922050909666</v>
      </c>
    </row>
    <row r="6" spans="1:28">
      <c r="A6" s="78">
        <v>43719</v>
      </c>
      <c r="B6" s="79">
        <v>167.300003</v>
      </c>
      <c r="C6" s="80">
        <f t="shared" si="0"/>
        <v>78.104779499037065</v>
      </c>
      <c r="D6" s="81">
        <v>0</v>
      </c>
      <c r="E6" s="81">
        <v>1</v>
      </c>
      <c r="Y6" s="68">
        <v>82.882738973814256</v>
      </c>
      <c r="Z6" s="68">
        <v>0</v>
      </c>
      <c r="AA6" s="110">
        <v>43453</v>
      </c>
      <c r="AB6" s="113">
        <v>0.83345936001924925</v>
      </c>
    </row>
    <row r="7" spans="1:28">
      <c r="A7" s="78">
        <v>43718</v>
      </c>
      <c r="B7" s="79">
        <v>167.570007</v>
      </c>
      <c r="C7" s="80">
        <f t="shared" si="0"/>
        <v>78.616710499951239</v>
      </c>
      <c r="D7" s="81">
        <v>0</v>
      </c>
      <c r="E7" s="81">
        <v>1</v>
      </c>
      <c r="Y7" s="68">
        <v>82.882738973814256</v>
      </c>
      <c r="Z7" s="68">
        <v>0</v>
      </c>
      <c r="AA7" s="110">
        <v>43454</v>
      </c>
      <c r="AB7" s="113">
        <v>9.9553022738290267</v>
      </c>
    </row>
    <row r="8" spans="1:28">
      <c r="A8" s="78">
        <v>43717</v>
      </c>
      <c r="B8" s="79">
        <v>166.11999499999999</v>
      </c>
      <c r="C8" s="80">
        <f t="shared" si="0"/>
        <v>75.867469397976521</v>
      </c>
      <c r="D8" s="81">
        <v>0</v>
      </c>
      <c r="E8" s="81">
        <v>1</v>
      </c>
      <c r="Y8" s="68">
        <v>82.882738973814256</v>
      </c>
      <c r="Z8" s="68">
        <v>0</v>
      </c>
      <c r="AA8" s="110">
        <v>43455</v>
      </c>
      <c r="AB8" s="113">
        <v>5.7416730103760623</v>
      </c>
    </row>
    <row r="9" spans="1:28">
      <c r="A9" s="78">
        <v>43714</v>
      </c>
      <c r="B9" s="79">
        <v>164.60000600000001</v>
      </c>
      <c r="C9" s="80">
        <f t="shared" si="0"/>
        <v>72.985551018439423</v>
      </c>
      <c r="D9" s="81">
        <v>0</v>
      </c>
      <c r="E9" s="81">
        <v>1</v>
      </c>
      <c r="Y9" s="68">
        <v>82.882738973814256</v>
      </c>
      <c r="Z9" s="68">
        <v>0</v>
      </c>
      <c r="AA9" s="110">
        <v>43458</v>
      </c>
      <c r="AB9" s="113">
        <v>0.11575935613957959</v>
      </c>
    </row>
    <row r="10" spans="1:28">
      <c r="A10" s="78">
        <v>43713</v>
      </c>
      <c r="B10" s="79">
        <v>166.13000500000001</v>
      </c>
      <c r="C10" s="80">
        <f t="shared" si="0"/>
        <v>75.886448484653613</v>
      </c>
      <c r="D10" s="81">
        <v>0</v>
      </c>
      <c r="E10" s="81">
        <v>1</v>
      </c>
      <c r="Y10" s="68">
        <v>82.882738973814256</v>
      </c>
      <c r="Z10" s="68">
        <v>0</v>
      </c>
      <c r="AA10" s="110">
        <v>43460</v>
      </c>
      <c r="AB10" s="113">
        <v>7.6401222135546965</v>
      </c>
    </row>
    <row r="11" spans="1:28">
      <c r="A11" s="78">
        <v>43712</v>
      </c>
      <c r="B11" s="79">
        <v>160.08000200000001</v>
      </c>
      <c r="C11" s="80">
        <f t="shared" si="0"/>
        <v>64.415566233561776</v>
      </c>
      <c r="D11" s="81">
        <v>0</v>
      </c>
      <c r="E11" s="81">
        <v>1</v>
      </c>
      <c r="Y11" s="68">
        <v>82.882738973814256</v>
      </c>
      <c r="Z11" s="68">
        <v>0</v>
      </c>
      <c r="AA11" s="110">
        <v>43461</v>
      </c>
      <c r="AB11" s="113">
        <v>12.062133384761021</v>
      </c>
    </row>
    <row r="12" spans="1:28">
      <c r="A12" s="78">
        <v>43711</v>
      </c>
      <c r="B12" s="79">
        <v>159.33000200000001</v>
      </c>
      <c r="C12" s="80">
        <f t="shared" si="0"/>
        <v>62.993556742274102</v>
      </c>
      <c r="D12" s="81">
        <v>0</v>
      </c>
      <c r="E12" s="81">
        <v>1</v>
      </c>
      <c r="Y12" s="68">
        <v>82.882738973814256</v>
      </c>
      <c r="Z12" s="68">
        <v>0</v>
      </c>
      <c r="AA12" s="110">
        <v>43462</v>
      </c>
      <c r="AB12" s="113">
        <v>11.761161883804837</v>
      </c>
    </row>
    <row r="13" spans="1:28">
      <c r="A13" s="78">
        <v>43707</v>
      </c>
      <c r="B13" s="79">
        <v>161.96000699999999</v>
      </c>
      <c r="C13" s="80">
        <f t="shared" si="0"/>
        <v>67.980079505119434</v>
      </c>
      <c r="D13" s="81">
        <v>0</v>
      </c>
      <c r="E13" s="81">
        <v>1</v>
      </c>
      <c r="Y13" s="68">
        <v>82.882738973814256</v>
      </c>
      <c r="Z13" s="68">
        <v>0</v>
      </c>
      <c r="AA13" s="110">
        <v>43465</v>
      </c>
      <c r="AB13" s="113">
        <v>12.872458294426711</v>
      </c>
    </row>
    <row r="14" spans="1:28">
      <c r="A14" s="78">
        <v>43706</v>
      </c>
      <c r="B14" s="79">
        <v>161.729996</v>
      </c>
      <c r="C14" s="80">
        <f t="shared" si="0"/>
        <v>67.543975738318707</v>
      </c>
      <c r="D14" s="81">
        <v>0</v>
      </c>
      <c r="E14" s="81">
        <v>1</v>
      </c>
      <c r="Y14" s="68">
        <v>82.882738973814256</v>
      </c>
      <c r="Z14" s="68">
        <v>0</v>
      </c>
      <c r="AA14" s="110">
        <v>43467</v>
      </c>
      <c r="AB14" s="113">
        <v>15.743274789150918</v>
      </c>
    </row>
    <row r="15" spans="1:28">
      <c r="A15" s="78">
        <v>43705</v>
      </c>
      <c r="B15" s="79">
        <v>157.429993</v>
      </c>
      <c r="C15" s="80">
        <f t="shared" si="0"/>
        <v>59.391115633564752</v>
      </c>
      <c r="D15" s="81">
        <v>0</v>
      </c>
      <c r="E15" s="81">
        <v>1</v>
      </c>
      <c r="Y15" s="68">
        <v>82.882738973814256</v>
      </c>
      <c r="Z15" s="68">
        <v>0</v>
      </c>
      <c r="AA15" s="110">
        <v>43468</v>
      </c>
      <c r="AB15" s="113">
        <v>8.0336997869191649</v>
      </c>
    </row>
    <row r="16" spans="1:28">
      <c r="A16" s="78">
        <v>43704</v>
      </c>
      <c r="B16" s="79">
        <v>156.50569200000001</v>
      </c>
      <c r="C16" s="80">
        <f t="shared" si="0"/>
        <v>57.638629240489202</v>
      </c>
      <c r="D16" s="81">
        <v>0</v>
      </c>
      <c r="E16" s="81">
        <v>1</v>
      </c>
      <c r="Y16" s="68">
        <v>82.882738973814256</v>
      </c>
      <c r="Z16" s="68">
        <v>0</v>
      </c>
      <c r="AA16" s="110">
        <v>43469</v>
      </c>
      <c r="AB16" s="113">
        <v>16.322066861504265</v>
      </c>
    </row>
    <row r="17" spans="1:28">
      <c r="A17" s="78">
        <v>43703</v>
      </c>
      <c r="B17" s="79">
        <v>158.135651</v>
      </c>
      <c r="C17" s="80">
        <f t="shared" si="0"/>
        <v>60.72905213170219</v>
      </c>
      <c r="D17" s="81">
        <v>0</v>
      </c>
      <c r="E17" s="81">
        <v>1</v>
      </c>
      <c r="Y17" s="68">
        <v>82.882738973814256</v>
      </c>
      <c r="Z17" s="68">
        <v>0</v>
      </c>
      <c r="AA17" s="110">
        <v>43472</v>
      </c>
      <c r="AB17" s="113">
        <v>18.31314097046889</v>
      </c>
    </row>
    <row r="18" spans="1:28">
      <c r="A18" s="78">
        <v>43700</v>
      </c>
      <c r="B18" s="79">
        <v>159.00031999999999</v>
      </c>
      <c r="C18" s="80">
        <f t="shared" si="0"/>
        <v>62.368475498131794</v>
      </c>
      <c r="D18" s="81">
        <v>0</v>
      </c>
      <c r="E18" s="81">
        <v>1</v>
      </c>
      <c r="Y18" s="68">
        <v>82.882738973814256</v>
      </c>
      <c r="Z18" s="68">
        <v>0</v>
      </c>
      <c r="AA18" s="110">
        <v>43473</v>
      </c>
      <c r="AB18" s="113">
        <v>21.299716821332641</v>
      </c>
    </row>
    <row r="19" spans="1:28">
      <c r="A19" s="78">
        <v>43699</v>
      </c>
      <c r="B19" s="79">
        <v>165.05304000000001</v>
      </c>
      <c r="C19" s="80">
        <f t="shared" si="0"/>
        <v>73.844509215607445</v>
      </c>
      <c r="D19" s="81">
        <v>0</v>
      </c>
      <c r="E19" s="81">
        <v>1</v>
      </c>
      <c r="Y19" s="68">
        <v>82.882738973814256</v>
      </c>
      <c r="Z19" s="68">
        <v>0</v>
      </c>
      <c r="AA19" s="110">
        <v>43474</v>
      </c>
      <c r="AB19" s="113">
        <v>22.295272709192705</v>
      </c>
    </row>
    <row r="20" spans="1:28">
      <c r="A20" s="78">
        <v>43698</v>
      </c>
      <c r="B20" s="79">
        <v>167.49797100000001</v>
      </c>
      <c r="C20" s="80">
        <f t="shared" si="0"/>
        <v>78.480129332332055</v>
      </c>
      <c r="D20" s="81">
        <v>0</v>
      </c>
      <c r="E20" s="81">
        <v>1</v>
      </c>
      <c r="Y20" s="68">
        <v>82.882738973814256</v>
      </c>
      <c r="Z20" s="68">
        <v>0</v>
      </c>
      <c r="AA20" s="110">
        <v>43475</v>
      </c>
      <c r="AB20" s="113">
        <v>23.198184857888979</v>
      </c>
    </row>
    <row r="21" spans="1:28">
      <c r="A21" s="78">
        <v>43697</v>
      </c>
      <c r="B21" s="79">
        <v>166.533905</v>
      </c>
      <c r="C21" s="80">
        <f t="shared" si="0"/>
        <v>76.652247996028393</v>
      </c>
      <c r="D21" s="81">
        <v>0</v>
      </c>
      <c r="E21" s="81">
        <v>1</v>
      </c>
      <c r="Y21" s="68">
        <v>82.882738973814256</v>
      </c>
      <c r="Z21" s="68">
        <v>0</v>
      </c>
      <c r="AA21" s="110">
        <v>43476</v>
      </c>
      <c r="AB21" s="113">
        <v>23.962224387642159</v>
      </c>
    </row>
    <row r="22" spans="1:28">
      <c r="A22" s="78">
        <v>43696</v>
      </c>
      <c r="B22" s="79">
        <v>167.726563</v>
      </c>
      <c r="C22" s="80">
        <f t="shared" si="0"/>
        <v>78.91354265717527</v>
      </c>
      <c r="D22" s="81">
        <v>0</v>
      </c>
      <c r="E22" s="81">
        <v>1</v>
      </c>
      <c r="Y22" s="68">
        <v>82.882738973814256</v>
      </c>
      <c r="Z22" s="68">
        <v>0</v>
      </c>
      <c r="AA22" s="110">
        <v>43479</v>
      </c>
      <c r="AB22" s="113">
        <v>23.915901340974173</v>
      </c>
    </row>
    <row r="23" spans="1:28">
      <c r="A23" s="78">
        <v>43693</v>
      </c>
      <c r="B23" s="79">
        <v>165.231934</v>
      </c>
      <c r="C23" s="80">
        <f t="shared" si="0"/>
        <v>74.183694503519973</v>
      </c>
      <c r="D23" s="81">
        <v>0</v>
      </c>
      <c r="E23" s="81">
        <v>1</v>
      </c>
      <c r="Y23" s="68">
        <v>82.882738973814256</v>
      </c>
      <c r="Z23" s="68">
        <v>0</v>
      </c>
      <c r="AA23" s="110">
        <v>43480</v>
      </c>
      <c r="AB23" s="113">
        <v>22.133192660557384</v>
      </c>
    </row>
    <row r="24" spans="1:28">
      <c r="A24" s="78">
        <v>43692</v>
      </c>
      <c r="B24" s="79">
        <v>161.45519999999999</v>
      </c>
      <c r="C24" s="80">
        <f t="shared" si="0"/>
        <v>67.022959044761492</v>
      </c>
      <c r="D24" s="81">
        <v>0</v>
      </c>
      <c r="E24" s="81">
        <v>1</v>
      </c>
      <c r="Y24" s="68">
        <v>82.882738973814256</v>
      </c>
      <c r="Z24" s="68">
        <v>0</v>
      </c>
      <c r="AA24" s="110">
        <v>43481</v>
      </c>
      <c r="AB24" s="113">
        <v>23.707538266598519</v>
      </c>
    </row>
    <row r="25" spans="1:28">
      <c r="A25" s="78">
        <v>43691</v>
      </c>
      <c r="B25" s="79">
        <v>162.69754</v>
      </c>
      <c r="C25" s="80">
        <f t="shared" si="0"/>
        <v>69.378451406636614</v>
      </c>
      <c r="D25" s="81">
        <v>0</v>
      </c>
      <c r="E25" s="81">
        <v>1</v>
      </c>
      <c r="Y25" s="68">
        <v>82.882738973814256</v>
      </c>
      <c r="Z25" s="68">
        <v>0</v>
      </c>
      <c r="AA25" s="110">
        <v>43482</v>
      </c>
      <c r="AB25" s="113">
        <v>27.203484005377309</v>
      </c>
    </row>
    <row r="26" spans="1:28">
      <c r="A26" s="78">
        <v>43690</v>
      </c>
      <c r="B26" s="79">
        <v>167.74642900000001</v>
      </c>
      <c r="C26" s="80">
        <f t="shared" si="0"/>
        <v>78.951208844580506</v>
      </c>
      <c r="D26" s="81">
        <v>0</v>
      </c>
      <c r="E26" s="81">
        <v>1</v>
      </c>
      <c r="Y26" s="68">
        <v>82.882738973814256</v>
      </c>
      <c r="Z26" s="68">
        <v>0</v>
      </c>
      <c r="AA26" s="110">
        <v>43483</v>
      </c>
      <c r="AB26" s="113">
        <v>31.023519216260308</v>
      </c>
    </row>
    <row r="27" spans="1:28">
      <c r="A27" s="78">
        <v>43689</v>
      </c>
      <c r="B27" s="79">
        <v>164.65548699999999</v>
      </c>
      <c r="C27" s="80">
        <f t="shared" si="0"/>
        <v>73.090743696554242</v>
      </c>
      <c r="D27" s="81">
        <v>0</v>
      </c>
      <c r="E27" s="81">
        <v>1</v>
      </c>
      <c r="Y27" s="68">
        <v>82.882738973814256</v>
      </c>
      <c r="Z27" s="68">
        <v>0</v>
      </c>
      <c r="AA27" s="110">
        <v>43487</v>
      </c>
      <c r="AB27" s="113">
        <v>26.20793047168949</v>
      </c>
    </row>
    <row r="28" spans="1:28">
      <c r="A28" s="78">
        <v>43686</v>
      </c>
      <c r="B28" s="79">
        <v>166.981155</v>
      </c>
      <c r="C28" s="80">
        <f t="shared" si="0"/>
        <v>77.500239655999607</v>
      </c>
      <c r="D28" s="81">
        <v>0</v>
      </c>
      <c r="E28" s="81">
        <v>1</v>
      </c>
      <c r="Y28" s="68">
        <v>82.882738973814256</v>
      </c>
      <c r="Z28" s="68">
        <v>0</v>
      </c>
      <c r="AA28" s="110">
        <v>43488</v>
      </c>
      <c r="AB28" s="113">
        <v>20.744096866088292</v>
      </c>
    </row>
    <row r="29" spans="1:28">
      <c r="A29" s="78">
        <v>43685</v>
      </c>
      <c r="B29" s="79">
        <v>168.660797</v>
      </c>
      <c r="C29" s="80">
        <f t="shared" si="0"/>
        <v>80.684862143953467</v>
      </c>
      <c r="D29" s="81">
        <v>0</v>
      </c>
      <c r="E29" s="81">
        <v>1</v>
      </c>
      <c r="Y29" s="68">
        <v>82.882738973814256</v>
      </c>
      <c r="Z29" s="68">
        <v>0</v>
      </c>
      <c r="AA29" s="110">
        <v>43489</v>
      </c>
      <c r="AB29" s="113">
        <v>26.092171115549938</v>
      </c>
    </row>
    <row r="30" spans="1:28">
      <c r="A30" s="78">
        <v>43684</v>
      </c>
      <c r="B30" s="79">
        <v>165.89782700000001</v>
      </c>
      <c r="C30" s="80">
        <f t="shared" si="0"/>
        <v>75.446236058429363</v>
      </c>
      <c r="D30" s="81">
        <v>0</v>
      </c>
      <c r="E30" s="81">
        <v>1</v>
      </c>
      <c r="Y30" s="68">
        <v>82.882738973814256</v>
      </c>
      <c r="Z30" s="68">
        <v>0</v>
      </c>
      <c r="AA30" s="110">
        <v>43490</v>
      </c>
      <c r="AB30" s="113">
        <v>29.773314874112046</v>
      </c>
    </row>
    <row r="31" spans="1:28">
      <c r="A31" s="78">
        <v>43683</v>
      </c>
      <c r="B31" s="79">
        <v>167.299194</v>
      </c>
      <c r="C31" s="80">
        <f t="shared" si="0"/>
        <v>78.103245624799115</v>
      </c>
      <c r="D31" s="81">
        <v>0</v>
      </c>
      <c r="E31" s="81">
        <v>1</v>
      </c>
      <c r="Y31" s="68">
        <v>82.882738973814256</v>
      </c>
      <c r="Z31" s="68">
        <v>0</v>
      </c>
      <c r="AA31" s="110">
        <v>43493</v>
      </c>
      <c r="AB31" s="113">
        <v>30.653111405832568</v>
      </c>
    </row>
    <row r="32" spans="1:28">
      <c r="A32" s="78">
        <v>43682</v>
      </c>
      <c r="B32" s="79">
        <v>165.81831399999999</v>
      </c>
      <c r="C32" s="80">
        <f t="shared" si="0"/>
        <v>75.295478404188316</v>
      </c>
      <c r="D32" s="81">
        <v>0</v>
      </c>
      <c r="E32" s="81">
        <v>1</v>
      </c>
      <c r="Y32" s="68">
        <v>82.882738973814256</v>
      </c>
      <c r="Z32" s="68">
        <v>0</v>
      </c>
      <c r="AA32" s="110">
        <v>43494</v>
      </c>
      <c r="AB32" s="113">
        <v>27.435000363484193</v>
      </c>
    </row>
    <row r="33" spans="1:28">
      <c r="A33" s="78">
        <v>43679</v>
      </c>
      <c r="B33" s="79">
        <v>172.457413</v>
      </c>
      <c r="C33" s="80">
        <f t="shared" si="0"/>
        <v>87.88329412631964</v>
      </c>
      <c r="D33" s="81">
        <v>0</v>
      </c>
      <c r="E33" s="81">
        <v>1</v>
      </c>
      <c r="Y33" s="68">
        <v>82.882738973814256</v>
      </c>
      <c r="Z33" s="68">
        <v>0</v>
      </c>
      <c r="AA33" s="110">
        <v>43495</v>
      </c>
      <c r="AB33" s="113">
        <v>31.023519216260308</v>
      </c>
    </row>
    <row r="34" spans="1:28">
      <c r="A34" s="78">
        <v>43678</v>
      </c>
      <c r="B34" s="79">
        <v>173.938278</v>
      </c>
      <c r="C34" s="80">
        <f t="shared" si="0"/>
        <v>90.691032906740588</v>
      </c>
      <c r="D34" s="81">
        <v>0</v>
      </c>
      <c r="E34" s="81">
        <v>1</v>
      </c>
      <c r="Y34" s="68">
        <v>82.882738973814256</v>
      </c>
      <c r="Z34" s="68">
        <v>0</v>
      </c>
      <c r="AA34" s="110">
        <v>43496</v>
      </c>
      <c r="AB34" s="113">
        <v>26.277402093744278</v>
      </c>
    </row>
    <row r="35" spans="1:28">
      <c r="A35" s="78">
        <v>43677</v>
      </c>
      <c r="B35" s="79">
        <v>178.848038</v>
      </c>
      <c r="C35" s="80">
        <f t="shared" si="0"/>
        <v>100</v>
      </c>
      <c r="D35" s="81">
        <v>0</v>
      </c>
      <c r="E35" s="81">
        <v>1</v>
      </c>
      <c r="Y35" s="68">
        <v>82.882738973814256</v>
      </c>
      <c r="Z35" s="68">
        <v>0</v>
      </c>
      <c r="AA35" s="110">
        <v>43458</v>
      </c>
      <c r="AB35" s="113">
        <v>0</v>
      </c>
    </row>
    <row r="36" spans="1:28">
      <c r="A36" s="78">
        <v>43676</v>
      </c>
      <c r="B36" s="79">
        <v>178.20202599999999</v>
      </c>
      <c r="C36" s="80">
        <f t="shared" si="0"/>
        <v>98.775153072685669</v>
      </c>
      <c r="D36" s="81">
        <v>0</v>
      </c>
      <c r="E36" s="81">
        <v>1</v>
      </c>
      <c r="Y36" s="68">
        <v>82.882738973814256</v>
      </c>
      <c r="Z36" s="68">
        <v>0</v>
      </c>
      <c r="AA36" s="110">
        <v>43460</v>
      </c>
      <c r="AB36" s="113">
        <v>14.564835517868563</v>
      </c>
    </row>
    <row r="37" spans="1:28">
      <c r="A37" s="78">
        <v>43675</v>
      </c>
      <c r="B37" s="79">
        <v>176.41304</v>
      </c>
      <c r="C37" s="80">
        <f t="shared" si="0"/>
        <v>95.383212976977987</v>
      </c>
      <c r="D37" s="81">
        <v>0</v>
      </c>
      <c r="E37" s="81">
        <v>1</v>
      </c>
      <c r="Y37" s="68">
        <v>82.882738973814256</v>
      </c>
      <c r="Z37" s="68">
        <v>0</v>
      </c>
      <c r="AA37" s="110">
        <v>43461</v>
      </c>
      <c r="AB37" s="113">
        <v>16.653469786583326</v>
      </c>
    </row>
    <row r="38" spans="1:28">
      <c r="A38" s="78">
        <v>43672</v>
      </c>
      <c r="B38" s="79">
        <v>173.16305500000001</v>
      </c>
      <c r="C38" s="80">
        <f t="shared" si="0"/>
        <v>89.221200288254622</v>
      </c>
      <c r="D38" s="81">
        <v>0</v>
      </c>
      <c r="E38" s="81">
        <v>1</v>
      </c>
      <c r="Y38" s="68">
        <v>82.882738973814256</v>
      </c>
      <c r="Z38" s="68">
        <v>0</v>
      </c>
      <c r="AA38" s="110">
        <v>43462</v>
      </c>
      <c r="AB38" s="113">
        <v>15.98212772967047</v>
      </c>
    </row>
    <row r="39" spans="1:28">
      <c r="A39" s="78">
        <v>43671</v>
      </c>
      <c r="B39" s="79">
        <v>172.14932300000001</v>
      </c>
      <c r="C39" s="80">
        <f t="shared" si="0"/>
        <v>87.299151587425243</v>
      </c>
      <c r="D39" s="81">
        <v>0</v>
      </c>
      <c r="E39" s="81">
        <v>1</v>
      </c>
      <c r="Y39" s="68">
        <v>82.882738973814256</v>
      </c>
      <c r="Z39" s="68">
        <v>0</v>
      </c>
      <c r="AA39" s="110">
        <v>43465</v>
      </c>
      <c r="AB39" s="113">
        <v>18.686209602227191</v>
      </c>
    </row>
    <row r="40" spans="1:28">
      <c r="A40" s="78">
        <v>43670</v>
      </c>
      <c r="B40" s="79">
        <v>173.3022</v>
      </c>
      <c r="C40" s="80">
        <f t="shared" si="0"/>
        <v>89.485020969141559</v>
      </c>
      <c r="D40" s="81">
        <v>0</v>
      </c>
      <c r="E40" s="81">
        <v>1</v>
      </c>
      <c r="Y40" s="68">
        <v>82.882738973814256</v>
      </c>
      <c r="Z40" s="68">
        <v>0</v>
      </c>
      <c r="AA40" s="110">
        <v>43467</v>
      </c>
      <c r="AB40" s="113">
        <v>17.847040089139913</v>
      </c>
    </row>
    <row r="41" spans="1:28">
      <c r="A41" s="78">
        <v>43669</v>
      </c>
      <c r="B41" s="79">
        <v>172.159256</v>
      </c>
      <c r="C41" s="80">
        <f t="shared" si="0"/>
        <v>87.317984681127825</v>
      </c>
      <c r="D41" s="81">
        <v>0</v>
      </c>
      <c r="E41" s="81">
        <v>1</v>
      </c>
      <c r="Y41" s="68">
        <v>82.882738973814256</v>
      </c>
      <c r="Z41" s="68">
        <v>0</v>
      </c>
      <c r="AA41" s="110">
        <v>43468</v>
      </c>
      <c r="AB41" s="113">
        <v>8.3360509514722523</v>
      </c>
    </row>
    <row r="42" spans="1:28">
      <c r="A42" s="78">
        <v>43668</v>
      </c>
      <c r="B42" s="79">
        <v>172.517044</v>
      </c>
      <c r="C42" s="80">
        <f t="shared" si="0"/>
        <v>87.996355256952938</v>
      </c>
      <c r="D42" s="81">
        <v>0</v>
      </c>
      <c r="E42" s="81">
        <v>1</v>
      </c>
      <c r="Y42" s="68">
        <v>82.882738973814256</v>
      </c>
      <c r="Z42" s="68">
        <v>0</v>
      </c>
      <c r="AA42" s="110">
        <v>43469</v>
      </c>
      <c r="AB42" s="113">
        <v>17.865672205501095</v>
      </c>
    </row>
    <row r="43" spans="1:28">
      <c r="A43" s="78">
        <v>43665</v>
      </c>
      <c r="B43" s="79">
        <v>174.226517</v>
      </c>
      <c r="C43" s="80">
        <f t="shared" si="0"/>
        <v>91.237537698419629</v>
      </c>
      <c r="D43" s="81">
        <v>0</v>
      </c>
      <c r="E43" s="81">
        <v>1</v>
      </c>
      <c r="Y43" s="68">
        <v>82.882738973814256</v>
      </c>
      <c r="Z43" s="68">
        <v>0</v>
      </c>
      <c r="AA43" s="110">
        <v>43472</v>
      </c>
      <c r="AB43" s="113">
        <v>19.469454326041063</v>
      </c>
    </row>
    <row r="44" spans="1:28">
      <c r="A44" s="78">
        <v>43664</v>
      </c>
      <c r="B44" s="79">
        <v>173.18293800000001</v>
      </c>
      <c r="C44" s="80">
        <f t="shared" si="0"/>
        <v>89.258898707874962</v>
      </c>
      <c r="D44" s="81">
        <v>0</v>
      </c>
      <c r="E44" s="81">
        <v>1</v>
      </c>
      <c r="Y44" s="68">
        <v>82.882738973814256</v>
      </c>
      <c r="Z44" s="68">
        <v>0</v>
      </c>
      <c r="AA44" s="110">
        <v>43473</v>
      </c>
      <c r="AB44" s="113">
        <v>42.03468398702033</v>
      </c>
    </row>
    <row r="45" spans="1:28">
      <c r="A45" s="78">
        <v>43663</v>
      </c>
      <c r="B45" s="79">
        <v>163.54234299999999</v>
      </c>
      <c r="C45" s="80">
        <f t="shared" si="0"/>
        <v>70.980208585661003</v>
      </c>
      <c r="D45" s="81">
        <v>0</v>
      </c>
      <c r="E45" s="81">
        <v>1</v>
      </c>
      <c r="Y45" s="68">
        <v>82.882738973814256</v>
      </c>
      <c r="Z45" s="68">
        <v>0</v>
      </c>
      <c r="AA45" s="110">
        <v>43474</v>
      </c>
      <c r="AB45" s="113">
        <v>41.307390596656965</v>
      </c>
    </row>
    <row r="46" spans="1:28">
      <c r="A46" s="78">
        <v>43662</v>
      </c>
      <c r="B46" s="79">
        <v>174.07742300000001</v>
      </c>
      <c r="C46" s="80">
        <f t="shared" si="0"/>
        <v>90.954853587627582</v>
      </c>
      <c r="D46" s="81">
        <v>0</v>
      </c>
      <c r="E46" s="81">
        <v>1</v>
      </c>
      <c r="Y46" s="68">
        <v>82.882738973814256</v>
      </c>
      <c r="Z46" s="68">
        <v>0</v>
      </c>
      <c r="AA46" s="110">
        <v>43475</v>
      </c>
      <c r="AB46" s="113">
        <v>49.32644529631871</v>
      </c>
    </row>
    <row r="47" spans="1:28">
      <c r="A47" s="78">
        <v>43661</v>
      </c>
      <c r="B47" s="79">
        <v>171.63249200000001</v>
      </c>
      <c r="C47" s="80">
        <f t="shared" si="0"/>
        <v>86.319233470902972</v>
      </c>
      <c r="D47" s="81">
        <v>0</v>
      </c>
      <c r="E47" s="81">
        <v>1</v>
      </c>
      <c r="Y47" s="68">
        <v>82.882738973814256</v>
      </c>
      <c r="Z47" s="68">
        <v>0</v>
      </c>
      <c r="AA47" s="110">
        <v>43476</v>
      </c>
      <c r="AB47" s="113">
        <v>46.622365319774694</v>
      </c>
    </row>
    <row r="48" spans="1:28">
      <c r="A48" s="78">
        <v>43658</v>
      </c>
      <c r="B48" s="79">
        <v>172.98417699999999</v>
      </c>
      <c r="C48" s="80">
        <f t="shared" si="0"/>
        <v>88.882045336544493</v>
      </c>
      <c r="D48" s="81">
        <v>0</v>
      </c>
      <c r="E48" s="81">
        <v>1</v>
      </c>
      <c r="Y48" s="68">
        <v>82.882738973814256</v>
      </c>
      <c r="Z48" s="68">
        <v>0</v>
      </c>
      <c r="AA48" s="110">
        <v>43479</v>
      </c>
      <c r="AB48" s="113">
        <v>47.890462191763305</v>
      </c>
    </row>
    <row r="49" spans="1:28">
      <c r="A49" s="78">
        <v>43657</v>
      </c>
      <c r="B49" s="79">
        <v>170.69825700000001</v>
      </c>
      <c r="C49" s="80">
        <f t="shared" si="0"/>
        <v>84.547912088112128</v>
      </c>
      <c r="D49" s="81">
        <v>0</v>
      </c>
      <c r="E49" s="81">
        <v>1</v>
      </c>
      <c r="Y49" s="68">
        <v>82.882738973814256</v>
      </c>
      <c r="Z49" s="68">
        <v>0</v>
      </c>
      <c r="AA49" s="110">
        <v>43480</v>
      </c>
      <c r="AB49" s="113">
        <v>45.26096566503098</v>
      </c>
    </row>
    <row r="50" spans="1:28">
      <c r="A50" s="78">
        <v>43656</v>
      </c>
      <c r="B50" s="79">
        <v>168.53160099999999</v>
      </c>
      <c r="C50" s="80">
        <f t="shared" si="0"/>
        <v>80.439904892971597</v>
      </c>
      <c r="D50" s="81">
        <v>0</v>
      </c>
      <c r="E50" s="81">
        <v>1</v>
      </c>
      <c r="Y50" s="68">
        <v>82.882738973814256</v>
      </c>
      <c r="Z50" s="68">
        <v>0</v>
      </c>
      <c r="AA50" s="110">
        <v>43481</v>
      </c>
      <c r="AB50" s="113">
        <v>44.30986504485282</v>
      </c>
    </row>
    <row r="51" spans="1:28">
      <c r="A51" s="78">
        <v>43655</v>
      </c>
      <c r="B51" s="79">
        <v>168.56141700000001</v>
      </c>
      <c r="C51" s="80">
        <f t="shared" si="0"/>
        <v>80.496436406294592</v>
      </c>
      <c r="D51" s="81">
        <v>0</v>
      </c>
      <c r="E51" s="81">
        <v>1</v>
      </c>
      <c r="Y51" s="68">
        <v>82.882738973814256</v>
      </c>
      <c r="Z51" s="68">
        <v>0</v>
      </c>
      <c r="AA51" s="110">
        <v>43482</v>
      </c>
      <c r="AB51" s="113">
        <v>49.289154519419192</v>
      </c>
    </row>
    <row r="52" spans="1:28">
      <c r="A52" s="78">
        <v>43654</v>
      </c>
      <c r="B52" s="79">
        <v>168.551468</v>
      </c>
      <c r="C52" s="80">
        <f t="shared" si="0"/>
        <v>80.477572976389482</v>
      </c>
      <c r="D52" s="81">
        <v>0</v>
      </c>
      <c r="E52" s="81">
        <v>1</v>
      </c>
      <c r="Y52" s="68">
        <v>82.882738973814256</v>
      </c>
      <c r="Z52" s="68">
        <v>0</v>
      </c>
      <c r="AA52" s="110">
        <v>43483</v>
      </c>
      <c r="AB52" s="113">
        <v>56.189250806525848</v>
      </c>
    </row>
    <row r="53" spans="1:28">
      <c r="A53" s="78">
        <v>43651</v>
      </c>
      <c r="B53" s="79">
        <v>168.98878500000001</v>
      </c>
      <c r="C53" s="80">
        <f t="shared" si="0"/>
        <v>81.306731542658099</v>
      </c>
      <c r="D53" s="81">
        <v>0</v>
      </c>
      <c r="E53" s="81">
        <v>1</v>
      </c>
      <c r="Y53" s="68">
        <v>82.882738973814256</v>
      </c>
      <c r="Z53" s="68">
        <v>0</v>
      </c>
      <c r="AA53" s="110">
        <v>43487</v>
      </c>
      <c r="AB53" s="113">
        <v>49.997815793421374</v>
      </c>
    </row>
    <row r="54" spans="1:28">
      <c r="A54" s="78">
        <v>43649</v>
      </c>
      <c r="B54" s="79">
        <v>170.74794</v>
      </c>
      <c r="C54" s="80">
        <f t="shared" si="0"/>
        <v>84.642111684852964</v>
      </c>
      <c r="D54" s="81">
        <v>0</v>
      </c>
      <c r="E54" s="81">
        <v>1</v>
      </c>
      <c r="Y54" s="68">
        <v>82.882738973814256</v>
      </c>
      <c r="Z54" s="68">
        <v>0</v>
      </c>
      <c r="AA54" s="110">
        <v>43488</v>
      </c>
      <c r="AB54" s="113">
        <v>48.711058364881723</v>
      </c>
    </row>
    <row r="55" spans="1:28">
      <c r="A55" s="78">
        <v>43648</v>
      </c>
      <c r="B55" s="79">
        <v>170.18142700000001</v>
      </c>
      <c r="C55" s="80">
        <f t="shared" si="0"/>
        <v>83.567995867602519</v>
      </c>
      <c r="D55" s="81">
        <v>0</v>
      </c>
      <c r="E55" s="81">
        <v>1</v>
      </c>
      <c r="Y55" s="68">
        <v>82.882738973814256</v>
      </c>
      <c r="Z55" s="68">
        <v>0</v>
      </c>
      <c r="AA55" s="110">
        <v>43489</v>
      </c>
      <c r="AB55" s="113">
        <v>59.919045189262278</v>
      </c>
    </row>
    <row r="56" spans="1:28">
      <c r="A56" s="78">
        <v>43647</v>
      </c>
      <c r="B56" s="79">
        <v>170.449783</v>
      </c>
      <c r="C56" s="80">
        <f t="shared" si="0"/>
        <v>84.076802239661149</v>
      </c>
      <c r="D56" s="81">
        <v>0</v>
      </c>
      <c r="E56" s="81">
        <v>1</v>
      </c>
      <c r="Y56" s="68">
        <v>82.882738973814256</v>
      </c>
      <c r="Z56" s="68">
        <v>0</v>
      </c>
      <c r="AA56" s="110">
        <v>43490</v>
      </c>
      <c r="AB56" s="113">
        <v>61.056635718178498</v>
      </c>
    </row>
    <row r="57" spans="1:28">
      <c r="A57" s="78">
        <v>43644</v>
      </c>
      <c r="B57" s="79">
        <v>168.07441700000001</v>
      </c>
      <c r="C57" s="80">
        <f t="shared" si="0"/>
        <v>79.573078243285138</v>
      </c>
      <c r="D57" s="81">
        <v>0</v>
      </c>
      <c r="E57" s="81">
        <v>1</v>
      </c>
      <c r="Y57" s="68">
        <v>82.882738973814256</v>
      </c>
      <c r="Z57" s="68">
        <v>0</v>
      </c>
      <c r="AA57" s="110">
        <v>43493</v>
      </c>
      <c r="AB57" s="113">
        <v>59.098479352346367</v>
      </c>
    </row>
    <row r="58" spans="1:28">
      <c r="A58" s="78">
        <v>43643</v>
      </c>
      <c r="B58" s="79">
        <v>164.993393</v>
      </c>
      <c r="C58" s="80">
        <f t="shared" si="0"/>
        <v>73.731417748771648</v>
      </c>
      <c r="D58" s="81">
        <v>0</v>
      </c>
      <c r="E58" s="81">
        <v>1</v>
      </c>
      <c r="Y58" s="68">
        <v>82.882738973814256</v>
      </c>
      <c r="Z58" s="68">
        <v>0</v>
      </c>
      <c r="AA58" s="110">
        <v>43494</v>
      </c>
      <c r="AB58" s="113">
        <v>59.602020497261911</v>
      </c>
    </row>
    <row r="59" spans="1:28">
      <c r="A59" s="78">
        <v>43642</v>
      </c>
      <c r="B59" s="79">
        <v>164.81449900000001</v>
      </c>
      <c r="C59" s="80">
        <f t="shared" si="0"/>
        <v>73.39223246085912</v>
      </c>
      <c r="D59" s="81">
        <v>0</v>
      </c>
      <c r="E59" s="81">
        <v>1</v>
      </c>
      <c r="Y59" s="68">
        <v>82.882738973814256</v>
      </c>
      <c r="Z59" s="68">
        <v>0</v>
      </c>
      <c r="AA59" s="110">
        <v>43495</v>
      </c>
      <c r="AB59" s="113">
        <v>60.814224812192386</v>
      </c>
    </row>
    <row r="60" spans="1:28">
      <c r="A60" s="78">
        <v>43641</v>
      </c>
      <c r="B60" s="79">
        <v>165.341263</v>
      </c>
      <c r="C60" s="80">
        <f t="shared" si="0"/>
        <v>74.390983671083973</v>
      </c>
      <c r="D60" s="81">
        <v>0</v>
      </c>
      <c r="E60" s="81">
        <v>1</v>
      </c>
      <c r="Y60" s="68">
        <v>82.882738973814256</v>
      </c>
      <c r="Z60" s="68">
        <v>0</v>
      </c>
      <c r="AA60" s="110">
        <v>43496</v>
      </c>
      <c r="AB60" s="113">
        <v>57.550620125067056</v>
      </c>
    </row>
    <row r="61" spans="1:28">
      <c r="A61" s="78">
        <v>43640</v>
      </c>
      <c r="B61" s="79">
        <v>166.22581500000001</v>
      </c>
      <c r="C61" s="80">
        <f t="shared" si="0"/>
        <v>76.068105457133981</v>
      </c>
      <c r="D61" s="81">
        <v>0</v>
      </c>
      <c r="E61" s="81">
        <v>1</v>
      </c>
      <c r="Y61" s="68">
        <v>82.882738973814256</v>
      </c>
      <c r="Z61" s="68">
        <v>0</v>
      </c>
      <c r="AA61" s="110">
        <v>43497</v>
      </c>
      <c r="AB61" s="113">
        <v>58.669578537622144</v>
      </c>
    </row>
    <row r="62" spans="1:28">
      <c r="A62" s="78">
        <v>43637</v>
      </c>
      <c r="B62" s="79">
        <v>167.83587600000001</v>
      </c>
      <c r="C62" s="80">
        <f t="shared" si="0"/>
        <v>79.120801488536813</v>
      </c>
      <c r="D62" s="81">
        <v>0</v>
      </c>
      <c r="E62" s="81">
        <v>1</v>
      </c>
      <c r="Y62" s="68">
        <v>82.882738973814256</v>
      </c>
      <c r="Z62" s="68">
        <v>0</v>
      </c>
      <c r="AA62" s="110">
        <v>43500</v>
      </c>
      <c r="AB62" s="113">
        <v>61.392320966729855</v>
      </c>
    </row>
    <row r="63" spans="1:28">
      <c r="A63" s="78">
        <v>43636</v>
      </c>
      <c r="B63" s="79">
        <v>166.40469400000001</v>
      </c>
      <c r="C63" s="80">
        <f t="shared" si="0"/>
        <v>76.407262304856701</v>
      </c>
      <c r="D63" s="81">
        <v>0</v>
      </c>
      <c r="E63" s="81">
        <v>1</v>
      </c>
      <c r="Y63" s="68">
        <v>82.882738973814256</v>
      </c>
      <c r="Z63" s="68">
        <v>0</v>
      </c>
      <c r="AA63" s="110">
        <v>43501</v>
      </c>
      <c r="AB63" s="113">
        <v>61.709343762717516</v>
      </c>
    </row>
    <row r="64" spans="1:28">
      <c r="A64" s="78">
        <v>43635</v>
      </c>
      <c r="B64" s="79">
        <v>164.91387900000001</v>
      </c>
      <c r="C64" s="80">
        <f t="shared" si="0"/>
        <v>73.580658198517995</v>
      </c>
      <c r="D64" s="81">
        <v>0</v>
      </c>
      <c r="E64" s="81">
        <v>1</v>
      </c>
      <c r="Y64" s="68">
        <v>82.882738973814256</v>
      </c>
      <c r="Z64" s="68">
        <v>0</v>
      </c>
      <c r="AA64" s="110">
        <v>43502</v>
      </c>
      <c r="AB64" s="113">
        <v>60.665027576366434</v>
      </c>
    </row>
    <row r="65" spans="1:28">
      <c r="A65" s="78">
        <v>43634</v>
      </c>
      <c r="B65" s="79">
        <v>164.526276</v>
      </c>
      <c r="C65" s="80">
        <f t="shared" si="0"/>
        <v>72.84575800538255</v>
      </c>
      <c r="D65" s="81">
        <v>0</v>
      </c>
      <c r="E65" s="81">
        <v>1</v>
      </c>
      <c r="Y65" s="68">
        <v>82.882738973814256</v>
      </c>
      <c r="Z65" s="68">
        <v>0</v>
      </c>
      <c r="AA65" s="110">
        <v>43503</v>
      </c>
      <c r="AB65" s="113">
        <v>62.212856467443245</v>
      </c>
    </row>
    <row r="66" spans="1:28">
      <c r="A66" s="78">
        <v>43633</v>
      </c>
      <c r="B66" s="79">
        <v>163.73118600000001</v>
      </c>
      <c r="C66" s="80">
        <f t="shared" si="0"/>
        <v>71.338257303478684</v>
      </c>
      <c r="D66" s="81">
        <v>0</v>
      </c>
      <c r="E66" s="81">
        <v>1</v>
      </c>
      <c r="Y66" s="68">
        <v>82.882738973814256</v>
      </c>
      <c r="Z66" s="68">
        <v>0</v>
      </c>
      <c r="AA66" s="110">
        <v>43504</v>
      </c>
      <c r="AB66" s="113">
        <v>62.49259038254403</v>
      </c>
    </row>
    <row r="67" spans="1:28">
      <c r="A67" s="78">
        <v>43630</v>
      </c>
      <c r="B67" s="79">
        <v>165.96740700000001</v>
      </c>
      <c r="C67" s="80">
        <f t="shared" ref="C67:C130" si="1">(B67-$T$2)/($Q$2-$T$2)*100</f>
        <v>75.578160618967758</v>
      </c>
      <c r="D67" s="81">
        <v>0</v>
      </c>
      <c r="E67" s="81">
        <v>1</v>
      </c>
      <c r="Y67" s="68">
        <v>82.882738973814256</v>
      </c>
      <c r="Z67" s="68">
        <v>0</v>
      </c>
      <c r="AA67" s="110">
        <v>43507</v>
      </c>
      <c r="AB67" s="113">
        <v>67.397266071096212</v>
      </c>
    </row>
    <row r="68" spans="1:28">
      <c r="A68" s="78">
        <v>43629</v>
      </c>
      <c r="B68" s="79">
        <v>166.126419</v>
      </c>
      <c r="C68" s="80">
        <f t="shared" si="1"/>
        <v>75.879649383272579</v>
      </c>
      <c r="D68" s="81">
        <v>0</v>
      </c>
      <c r="E68" s="81">
        <v>1</v>
      </c>
      <c r="Y68" s="68">
        <v>82.882738973814256</v>
      </c>
      <c r="Z68" s="68">
        <v>0</v>
      </c>
      <c r="AA68" s="110">
        <v>43508</v>
      </c>
      <c r="AB68" s="113">
        <v>72.432508775125797</v>
      </c>
    </row>
    <row r="69" spans="1:28">
      <c r="A69" s="78">
        <v>43628</v>
      </c>
      <c r="B69" s="79">
        <v>170.18142700000001</v>
      </c>
      <c r="C69" s="80">
        <f t="shared" si="1"/>
        <v>83.567995867602519</v>
      </c>
      <c r="D69" s="81">
        <v>0</v>
      </c>
      <c r="E69" s="81">
        <v>1</v>
      </c>
      <c r="Y69" s="68">
        <v>82.882738973814256</v>
      </c>
      <c r="Z69" s="68">
        <v>0</v>
      </c>
      <c r="AA69" s="110">
        <v>43509</v>
      </c>
      <c r="AB69" s="113">
        <v>75.845250025671987</v>
      </c>
    </row>
    <row r="70" spans="1:28">
      <c r="A70" s="78">
        <v>43627</v>
      </c>
      <c r="B70" s="79">
        <v>169.962784</v>
      </c>
      <c r="C70" s="80">
        <f t="shared" si="1"/>
        <v>83.153445972664343</v>
      </c>
      <c r="D70" s="81">
        <v>0</v>
      </c>
      <c r="E70" s="81">
        <v>1</v>
      </c>
      <c r="Y70" s="68">
        <v>82.882738973814256</v>
      </c>
      <c r="Z70" s="68">
        <v>0</v>
      </c>
      <c r="AA70" s="110">
        <v>43510</v>
      </c>
      <c r="AB70" s="113">
        <v>77.243913913138073</v>
      </c>
    </row>
    <row r="71" spans="1:28">
      <c r="A71" s="78">
        <v>43626</v>
      </c>
      <c r="B71" s="79">
        <v>171.33433500000001</v>
      </c>
      <c r="C71" s="80">
        <f t="shared" si="1"/>
        <v>85.753924025711157</v>
      </c>
      <c r="D71" s="81">
        <v>0</v>
      </c>
      <c r="E71" s="81">
        <v>1</v>
      </c>
      <c r="Y71" s="68">
        <v>82.882738973814256</v>
      </c>
      <c r="Z71" s="68">
        <v>0</v>
      </c>
      <c r="AA71" s="110">
        <v>43511</v>
      </c>
      <c r="AB71" s="113">
        <v>78.381532882244102</v>
      </c>
    </row>
    <row r="72" spans="1:28">
      <c r="A72" s="78">
        <v>43623</v>
      </c>
      <c r="B72" s="79">
        <v>170.916901</v>
      </c>
      <c r="C72" s="80">
        <f t="shared" si="1"/>
        <v>84.962463879062895</v>
      </c>
      <c r="D72" s="81">
        <v>0</v>
      </c>
      <c r="E72" s="81">
        <v>1</v>
      </c>
      <c r="Y72" s="68">
        <v>82.882738973814256</v>
      </c>
      <c r="Z72" s="68">
        <v>0</v>
      </c>
      <c r="AA72" s="110">
        <v>43515</v>
      </c>
      <c r="AB72" s="113">
        <v>80.41424236168551</v>
      </c>
    </row>
    <row r="73" spans="1:28">
      <c r="A73" s="78">
        <v>43622</v>
      </c>
      <c r="B73" s="79">
        <v>169.624863</v>
      </c>
      <c r="C73" s="80">
        <f t="shared" si="1"/>
        <v>82.512743480257129</v>
      </c>
      <c r="D73" s="81">
        <v>0</v>
      </c>
      <c r="E73" s="81">
        <v>1</v>
      </c>
      <c r="Y73" s="68">
        <v>82.882738973814256</v>
      </c>
      <c r="Z73" s="68">
        <v>0</v>
      </c>
      <c r="AA73" s="110">
        <v>43516</v>
      </c>
      <c r="AB73" s="113">
        <v>79.780194873697468</v>
      </c>
    </row>
    <row r="74" spans="1:28">
      <c r="A74" s="78">
        <v>43621</v>
      </c>
      <c r="B74" s="79">
        <v>171.42378199999999</v>
      </c>
      <c r="C74" s="80">
        <f t="shared" si="1"/>
        <v>85.923516669667393</v>
      </c>
      <c r="D74" s="81">
        <v>0</v>
      </c>
      <c r="E74" s="81">
        <v>1</v>
      </c>
      <c r="Y74" s="68">
        <v>82.882738973814256</v>
      </c>
      <c r="Z74" s="68">
        <v>0</v>
      </c>
      <c r="AA74" s="110">
        <v>43517</v>
      </c>
      <c r="AB74" s="113">
        <v>78.250937426576925</v>
      </c>
    </row>
    <row r="75" spans="1:28">
      <c r="A75" s="78">
        <v>43620</v>
      </c>
      <c r="B75" s="79">
        <v>169.366455</v>
      </c>
      <c r="C75" s="80">
        <f t="shared" si="1"/>
        <v>82.022798642090905</v>
      </c>
      <c r="D75" s="81">
        <v>0</v>
      </c>
      <c r="E75" s="81">
        <v>1</v>
      </c>
      <c r="Y75" s="68">
        <v>82.882738973814256</v>
      </c>
      <c r="Z75" s="68">
        <v>0</v>
      </c>
      <c r="AA75" s="110">
        <v>43518</v>
      </c>
      <c r="AB75" s="113">
        <v>78.045819193502936</v>
      </c>
    </row>
    <row r="76" spans="1:28">
      <c r="A76" s="78">
        <v>43619</v>
      </c>
      <c r="B76" s="79">
        <v>165.321381</v>
      </c>
      <c r="C76" s="80">
        <f t="shared" si="1"/>
        <v>74.353287147476266</v>
      </c>
      <c r="D76" s="81">
        <v>0</v>
      </c>
      <c r="E76" s="81">
        <v>1</v>
      </c>
      <c r="Y76" s="68">
        <v>82.882738973814256</v>
      </c>
      <c r="Z76" s="68">
        <v>0</v>
      </c>
      <c r="AA76" s="110">
        <v>43521</v>
      </c>
      <c r="AB76" s="113">
        <v>77.094716677312121</v>
      </c>
    </row>
    <row r="77" spans="1:28">
      <c r="A77" s="78">
        <v>43616</v>
      </c>
      <c r="B77" s="79">
        <v>165.75868199999999</v>
      </c>
      <c r="C77" s="80">
        <f t="shared" si="1"/>
        <v>75.18241537754237</v>
      </c>
      <c r="D77" s="81">
        <v>0</v>
      </c>
      <c r="E77" s="81">
        <v>1</v>
      </c>
      <c r="Y77" s="68">
        <v>82.882738973814256</v>
      </c>
      <c r="Z77" s="68">
        <v>0</v>
      </c>
      <c r="AA77" s="110">
        <v>43522</v>
      </c>
      <c r="AB77" s="113">
        <v>78.213646649677401</v>
      </c>
    </row>
    <row r="78" spans="1:28">
      <c r="A78" s="78">
        <v>43615</v>
      </c>
      <c r="B78" s="79">
        <v>168.44215399999999</v>
      </c>
      <c r="C78" s="80">
        <f t="shared" si="1"/>
        <v>80.270312249015291</v>
      </c>
      <c r="D78" s="81">
        <v>0</v>
      </c>
      <c r="E78" s="81">
        <v>1</v>
      </c>
      <c r="Y78" s="68">
        <v>82.882738973814256</v>
      </c>
      <c r="Z78" s="68">
        <v>0</v>
      </c>
      <c r="AA78" s="110">
        <v>43523</v>
      </c>
      <c r="AB78" s="113">
        <v>77.819985126159935</v>
      </c>
    </row>
    <row r="79" spans="1:28">
      <c r="A79" s="78">
        <v>43614</v>
      </c>
      <c r="B79" s="79">
        <v>167.09046900000001</v>
      </c>
      <c r="C79" s="80">
        <f t="shared" si="1"/>
        <v>77.707500383373784</v>
      </c>
      <c r="D79" s="81">
        <v>0</v>
      </c>
      <c r="E79" s="81">
        <v>1</v>
      </c>
      <c r="Y79" s="68">
        <v>82.882738973814256</v>
      </c>
      <c r="Z79" s="68">
        <v>0</v>
      </c>
      <c r="AA79" s="110">
        <v>43524</v>
      </c>
      <c r="AB79" s="113">
        <v>75.270540149736448</v>
      </c>
    </row>
    <row r="80" spans="1:28">
      <c r="A80" s="78">
        <v>43613</v>
      </c>
      <c r="B80" s="79">
        <v>167.89132699999999</v>
      </c>
      <c r="C80" s="80">
        <f t="shared" si="1"/>
        <v>79.225937286271957</v>
      </c>
      <c r="D80" s="81">
        <v>0</v>
      </c>
      <c r="E80" s="81">
        <v>1</v>
      </c>
      <c r="Y80" s="68">
        <v>82.882738973814256</v>
      </c>
      <c r="Z80" s="68">
        <v>0</v>
      </c>
      <c r="AA80" s="110">
        <v>43525</v>
      </c>
      <c r="AB80" s="113">
        <v>74.783141656565945</v>
      </c>
    </row>
    <row r="81" spans="1:28">
      <c r="A81" s="78">
        <v>43609</v>
      </c>
      <c r="B81" s="79">
        <v>170.22465500000001</v>
      </c>
      <c r="C81" s="80">
        <f t="shared" si="1"/>
        <v>83.649956702655032</v>
      </c>
      <c r="D81" s="81">
        <v>0</v>
      </c>
      <c r="E81" s="81">
        <v>1</v>
      </c>
      <c r="Y81" s="68">
        <v>82.882738973814256</v>
      </c>
      <c r="Z81" s="68">
        <v>0</v>
      </c>
      <c r="AA81" s="110">
        <v>43528</v>
      </c>
      <c r="AB81" s="113">
        <v>74.651911036659328</v>
      </c>
    </row>
    <row r="82" spans="1:28">
      <c r="A82" s="78">
        <v>43608</v>
      </c>
      <c r="B82" s="79">
        <v>170.699219</v>
      </c>
      <c r="C82" s="80">
        <f t="shared" si="1"/>
        <v>84.549736052286264</v>
      </c>
      <c r="D82" s="81">
        <v>0</v>
      </c>
      <c r="E82" s="81">
        <v>1</v>
      </c>
      <c r="Y82" s="68">
        <v>82.882738973814256</v>
      </c>
      <c r="Z82" s="68">
        <v>0</v>
      </c>
      <c r="AA82" s="110">
        <v>43529</v>
      </c>
      <c r="AB82" s="113">
        <v>73.545913766614206</v>
      </c>
    </row>
    <row r="83" spans="1:28">
      <c r="A83" s="78">
        <v>43607</v>
      </c>
      <c r="B83" s="79">
        <v>172.48878500000001</v>
      </c>
      <c r="C83" s="80">
        <f t="shared" si="1"/>
        <v>87.94277583533389</v>
      </c>
      <c r="D83" s="81">
        <v>0</v>
      </c>
      <c r="E83" s="81">
        <v>1</v>
      </c>
      <c r="Y83" s="68">
        <v>82.882738973814256</v>
      </c>
      <c r="Z83" s="68">
        <v>0</v>
      </c>
      <c r="AA83" s="110">
        <v>43530</v>
      </c>
      <c r="AB83" s="113">
        <v>71.915022457132267</v>
      </c>
    </row>
    <row r="84" spans="1:28">
      <c r="A84" s="78">
        <v>43606</v>
      </c>
      <c r="B84" s="79">
        <v>173.06222500000001</v>
      </c>
      <c r="C84" s="80">
        <f t="shared" si="1"/>
        <v>89.030025332245899</v>
      </c>
      <c r="D84" s="81">
        <v>0</v>
      </c>
      <c r="E84" s="81">
        <v>1</v>
      </c>
      <c r="Y84" s="68">
        <v>82.882738973814256</v>
      </c>
      <c r="Z84" s="68">
        <v>0</v>
      </c>
      <c r="AA84" s="110">
        <v>43531</v>
      </c>
      <c r="AB84" s="113">
        <v>70.096689440559473</v>
      </c>
    </row>
    <row r="85" spans="1:28">
      <c r="A85" s="78">
        <v>43605</v>
      </c>
      <c r="B85" s="79">
        <v>172.765625</v>
      </c>
      <c r="C85" s="80">
        <f t="shared" si="1"/>
        <v>88.467667978757987</v>
      </c>
      <c r="D85" s="81">
        <v>0</v>
      </c>
      <c r="E85" s="81">
        <v>1</v>
      </c>
      <c r="Y85" s="68">
        <v>82.882738973814256</v>
      </c>
      <c r="Z85" s="68">
        <v>0</v>
      </c>
      <c r="AA85" s="110">
        <v>43532</v>
      </c>
      <c r="AB85" s="113">
        <v>68.896926760671448</v>
      </c>
    </row>
    <row r="86" spans="1:28">
      <c r="A86" s="78">
        <v>43602</v>
      </c>
      <c r="B86" s="79">
        <v>172.646973</v>
      </c>
      <c r="C86" s="80">
        <f t="shared" si="1"/>
        <v>88.242702285210967</v>
      </c>
      <c r="D86" s="81">
        <v>0</v>
      </c>
      <c r="E86" s="81">
        <v>1</v>
      </c>
      <c r="Y86" s="68">
        <v>82.882738973814256</v>
      </c>
      <c r="Z86" s="68">
        <v>0</v>
      </c>
      <c r="AA86" s="110">
        <v>43535</v>
      </c>
      <c r="AB86" s="113">
        <v>71.333917330511227</v>
      </c>
    </row>
    <row r="87" spans="1:28">
      <c r="A87" s="78">
        <v>43601</v>
      </c>
      <c r="B87" s="79">
        <v>173.64556899999999</v>
      </c>
      <c r="C87" s="80">
        <f t="shared" si="1"/>
        <v>90.136052938493478</v>
      </c>
      <c r="D87" s="81">
        <v>0</v>
      </c>
      <c r="E87" s="81">
        <v>1</v>
      </c>
      <c r="Y87" s="68">
        <v>82.882738973814256</v>
      </c>
      <c r="Z87" s="68">
        <v>0</v>
      </c>
      <c r="AA87" s="110">
        <v>43536</v>
      </c>
      <c r="AB87" s="113">
        <v>69.89049996033539</v>
      </c>
    </row>
    <row r="88" spans="1:28">
      <c r="A88" s="78">
        <v>43600</v>
      </c>
      <c r="B88" s="79">
        <v>171.80658</v>
      </c>
      <c r="C88" s="80">
        <f t="shared" si="1"/>
        <v>86.649306521995328</v>
      </c>
      <c r="D88" s="81">
        <v>0</v>
      </c>
      <c r="E88" s="81">
        <v>1</v>
      </c>
      <c r="Y88" s="68">
        <v>82.882738973814256</v>
      </c>
      <c r="Z88" s="68">
        <v>0</v>
      </c>
      <c r="AA88" s="110">
        <v>43537</v>
      </c>
      <c r="AB88" s="113">
        <v>73.639648840254594</v>
      </c>
    </row>
    <row r="89" spans="1:28">
      <c r="A89" s="78">
        <v>43599</v>
      </c>
      <c r="B89" s="79">
        <v>172.51844800000001</v>
      </c>
      <c r="C89" s="80">
        <f t="shared" si="1"/>
        <v>87.999017258720642</v>
      </c>
      <c r="D89" s="81">
        <v>0</v>
      </c>
      <c r="E89" s="81">
        <v>1</v>
      </c>
      <c r="Y89" s="68">
        <v>82.882738973814256</v>
      </c>
      <c r="Z89" s="68">
        <v>0</v>
      </c>
      <c r="AA89" s="110">
        <v>43538</v>
      </c>
      <c r="AB89" s="113">
        <v>70.527816174140725</v>
      </c>
    </row>
    <row r="90" spans="1:28">
      <c r="A90" s="78">
        <v>43598</v>
      </c>
      <c r="B90" s="79">
        <v>169.84895299999999</v>
      </c>
      <c r="C90" s="80">
        <f t="shared" si="1"/>
        <v>82.937620956127319</v>
      </c>
      <c r="D90" s="81">
        <v>0</v>
      </c>
      <c r="E90" s="81">
        <v>1</v>
      </c>
      <c r="Y90" s="68">
        <v>82.882738973814256</v>
      </c>
      <c r="Z90" s="68">
        <v>0</v>
      </c>
      <c r="AA90" s="110">
        <v>43539</v>
      </c>
      <c r="AB90" s="113">
        <v>70.20917228733299</v>
      </c>
    </row>
    <row r="91" spans="1:28">
      <c r="A91" s="78">
        <v>43595</v>
      </c>
      <c r="B91" s="79">
        <v>173.93228099999999</v>
      </c>
      <c r="C91" s="80">
        <f t="shared" si="1"/>
        <v>90.679662518848232</v>
      </c>
      <c r="D91" s="81">
        <v>0</v>
      </c>
      <c r="E91" s="81">
        <v>1</v>
      </c>
      <c r="Y91" s="68">
        <v>82.882738973814256</v>
      </c>
      <c r="Z91" s="68">
        <v>0</v>
      </c>
      <c r="AA91" s="110">
        <v>43542</v>
      </c>
      <c r="AB91" s="113">
        <v>72.5336515702094</v>
      </c>
    </row>
    <row r="92" spans="1:28">
      <c r="A92" s="78">
        <v>43594</v>
      </c>
      <c r="B92" s="79">
        <v>173.64556899999999</v>
      </c>
      <c r="C92" s="80">
        <f t="shared" si="1"/>
        <v>90.136052938493478</v>
      </c>
      <c r="D92" s="81">
        <v>0</v>
      </c>
      <c r="E92" s="81">
        <v>1</v>
      </c>
      <c r="Y92" s="68">
        <v>82.882738973814256</v>
      </c>
      <c r="Z92" s="68">
        <v>0</v>
      </c>
      <c r="AA92" s="110">
        <v>43543</v>
      </c>
      <c r="AB92" s="113">
        <v>62.242134694862536</v>
      </c>
    </row>
    <row r="93" spans="1:28">
      <c r="A93" s="78">
        <v>43593</v>
      </c>
      <c r="B93" s="79">
        <v>173.59612999999999</v>
      </c>
      <c r="C93" s="80">
        <f t="shared" si="1"/>
        <v>90.042315968840441</v>
      </c>
      <c r="D93" s="81">
        <v>0</v>
      </c>
      <c r="E93" s="81">
        <v>1</v>
      </c>
      <c r="Y93" s="68">
        <v>82.882738973814256</v>
      </c>
      <c r="Z93" s="68">
        <v>0</v>
      </c>
      <c r="AA93" s="110">
        <v>43544</v>
      </c>
      <c r="AB93" s="113">
        <v>62.710815751102388</v>
      </c>
    </row>
    <row r="94" spans="1:28">
      <c r="A94" s="78">
        <v>43592</v>
      </c>
      <c r="B94" s="79">
        <v>172.77551299999999</v>
      </c>
      <c r="C94" s="80">
        <f t="shared" si="1"/>
        <v>88.486415751891101</v>
      </c>
      <c r="D94" s="81">
        <v>0</v>
      </c>
      <c r="E94" s="81">
        <v>1</v>
      </c>
      <c r="Y94" s="68">
        <v>82.882738973814256</v>
      </c>
      <c r="Z94" s="68">
        <v>0</v>
      </c>
      <c r="AA94" s="110">
        <v>43545</v>
      </c>
      <c r="AB94" s="113">
        <v>65.728911447563206</v>
      </c>
    </row>
    <row r="95" spans="1:28">
      <c r="A95" s="78">
        <v>43591</v>
      </c>
      <c r="B95" s="79">
        <v>175.15827899999999</v>
      </c>
      <c r="C95" s="80">
        <f t="shared" si="1"/>
        <v>93.004170241914508</v>
      </c>
      <c r="D95" s="81">
        <v>0</v>
      </c>
      <c r="E95" s="81">
        <v>1</v>
      </c>
      <c r="Y95" s="68">
        <v>82.882738973814256</v>
      </c>
      <c r="Z95" s="68">
        <v>0</v>
      </c>
      <c r="AA95" s="110">
        <v>43546</v>
      </c>
      <c r="AB95" s="113">
        <v>61.998421228182409</v>
      </c>
    </row>
    <row r="96" spans="1:28">
      <c r="A96" s="78">
        <v>43588</v>
      </c>
      <c r="B96" s="79">
        <v>177.17523199999999</v>
      </c>
      <c r="C96" s="80">
        <f t="shared" si="1"/>
        <v>96.828338654556035</v>
      </c>
      <c r="D96" s="81">
        <v>0</v>
      </c>
      <c r="E96" s="81">
        <v>1</v>
      </c>
      <c r="Y96" s="68">
        <v>82.882738973814256</v>
      </c>
      <c r="Z96" s="68">
        <v>0</v>
      </c>
      <c r="AA96" s="110">
        <v>43549</v>
      </c>
      <c r="AB96" s="113">
        <v>63.648088750987263</v>
      </c>
    </row>
    <row r="97" spans="1:28">
      <c r="A97" s="78">
        <v>43587</v>
      </c>
      <c r="B97" s="79">
        <v>173.90261799999999</v>
      </c>
      <c r="C97" s="80">
        <f t="shared" si="1"/>
        <v>90.623421095461481</v>
      </c>
      <c r="D97" s="81">
        <v>0</v>
      </c>
      <c r="E97" s="81">
        <v>1</v>
      </c>
      <c r="Y97" s="68">
        <v>82.882738973814256</v>
      </c>
      <c r="Z97" s="68">
        <v>0</v>
      </c>
      <c r="AA97" s="110">
        <v>43550</v>
      </c>
      <c r="AB97" s="113">
        <v>64.229222317798104</v>
      </c>
    </row>
    <row r="98" spans="1:28">
      <c r="A98" s="78">
        <v>43586</v>
      </c>
      <c r="B98" s="79">
        <v>173.37861599999999</v>
      </c>
      <c r="C98" s="80">
        <f t="shared" si="1"/>
        <v>89.629906672189861</v>
      </c>
      <c r="D98" s="81">
        <v>0</v>
      </c>
      <c r="E98" s="81">
        <v>1</v>
      </c>
      <c r="Y98" s="68">
        <v>82.882738973814256</v>
      </c>
      <c r="Z98" s="68">
        <v>0</v>
      </c>
      <c r="AA98" s="110">
        <v>43551</v>
      </c>
      <c r="AB98" s="113">
        <v>66.478712404154649</v>
      </c>
    </row>
    <row r="99" spans="1:28">
      <c r="A99" s="78">
        <v>43585</v>
      </c>
      <c r="B99" s="79">
        <v>175.039627</v>
      </c>
      <c r="C99" s="80">
        <f t="shared" si="1"/>
        <v>92.779204548367503</v>
      </c>
      <c r="D99" s="81">
        <v>0</v>
      </c>
      <c r="E99" s="81">
        <v>1</v>
      </c>
      <c r="Y99" s="68">
        <v>82.882738973814256</v>
      </c>
      <c r="Z99" s="68">
        <v>0</v>
      </c>
      <c r="AA99" s="110">
        <v>43552</v>
      </c>
      <c r="AB99" s="113">
        <v>70.584059493540124</v>
      </c>
    </row>
    <row r="100" spans="1:28">
      <c r="A100" s="78">
        <v>43584</v>
      </c>
      <c r="B100" s="79">
        <v>174.41674800000001</v>
      </c>
      <c r="C100" s="80">
        <f t="shared" si="1"/>
        <v>91.5982180818025</v>
      </c>
      <c r="D100" s="81">
        <v>0</v>
      </c>
      <c r="E100" s="81">
        <v>1</v>
      </c>
      <c r="Y100" s="68">
        <v>82.882738973814256</v>
      </c>
      <c r="Z100" s="68">
        <v>0</v>
      </c>
      <c r="AA100" s="110">
        <v>43553</v>
      </c>
      <c r="AB100" s="113">
        <v>74.333267149851594</v>
      </c>
    </row>
    <row r="101" spans="1:28">
      <c r="A101" s="78">
        <v>43581</v>
      </c>
      <c r="B101" s="79">
        <v>175.21759</v>
      </c>
      <c r="C101" s="80">
        <f t="shared" si="1"/>
        <v>93.116624648498217</v>
      </c>
      <c r="D101" s="81">
        <v>0</v>
      </c>
      <c r="E101" s="81">
        <v>1</v>
      </c>
      <c r="Y101" s="68">
        <v>82.882738973814256</v>
      </c>
      <c r="Z101" s="68">
        <v>0</v>
      </c>
      <c r="AA101" s="110">
        <v>43556</v>
      </c>
      <c r="AB101" s="113">
        <v>81.306731542658099</v>
      </c>
    </row>
    <row r="102" spans="1:28">
      <c r="A102" s="78">
        <v>43580</v>
      </c>
      <c r="B102" s="79">
        <v>173.50715600000001</v>
      </c>
      <c r="C102" s="80">
        <f t="shared" si="1"/>
        <v>89.873620138870052</v>
      </c>
      <c r="D102" s="81">
        <v>0</v>
      </c>
      <c r="E102" s="81">
        <v>1</v>
      </c>
      <c r="Y102" s="68">
        <v>82.882738973814256</v>
      </c>
      <c r="Z102" s="68">
        <v>0</v>
      </c>
      <c r="AA102" s="110">
        <v>43557</v>
      </c>
      <c r="AB102" s="113">
        <v>79.169695862885206</v>
      </c>
    </row>
    <row r="103" spans="1:28">
      <c r="A103" s="78">
        <v>43579</v>
      </c>
      <c r="B103" s="79">
        <v>174.84188800000001</v>
      </c>
      <c r="C103" s="80">
        <f t="shared" si="1"/>
        <v>92.40428890197056</v>
      </c>
      <c r="D103" s="81">
        <v>0</v>
      </c>
      <c r="E103" s="81">
        <v>1</v>
      </c>
      <c r="Y103" s="68">
        <v>82.882738973814256</v>
      </c>
      <c r="Z103" s="68">
        <v>0</v>
      </c>
      <c r="AA103" s="110">
        <v>43558</v>
      </c>
      <c r="AB103" s="113">
        <v>78.850993199685135</v>
      </c>
    </row>
    <row r="104" spans="1:28">
      <c r="A104" s="78">
        <v>43578</v>
      </c>
      <c r="B104" s="79">
        <v>174.73313899999999</v>
      </c>
      <c r="C104" s="80">
        <f t="shared" si="1"/>
        <v>92.198099421746463</v>
      </c>
      <c r="D104" s="81">
        <v>0</v>
      </c>
      <c r="E104" s="81">
        <v>1</v>
      </c>
      <c r="Y104" s="68">
        <v>82.882738973814256</v>
      </c>
      <c r="Z104" s="68">
        <v>0</v>
      </c>
      <c r="AA104" s="110">
        <v>43559</v>
      </c>
      <c r="AB104" s="113">
        <v>77.313810419666453</v>
      </c>
    </row>
    <row r="105" spans="1:28">
      <c r="A105" s="78">
        <v>43577</v>
      </c>
      <c r="B105" s="79">
        <v>175.71196</v>
      </c>
      <c r="C105" s="80">
        <f t="shared" si="1"/>
        <v>94.053956424775393</v>
      </c>
      <c r="D105" s="81">
        <v>0</v>
      </c>
      <c r="E105" s="81">
        <v>1</v>
      </c>
      <c r="Y105" s="68">
        <v>82.882738973814256</v>
      </c>
      <c r="Z105" s="68">
        <v>0</v>
      </c>
      <c r="AA105" s="110">
        <v>43560</v>
      </c>
      <c r="AB105" s="113">
        <v>77.182636680139495</v>
      </c>
    </row>
    <row r="106" spans="1:28">
      <c r="A106" s="78">
        <v>43573</v>
      </c>
      <c r="B106" s="79">
        <v>174.66392500000001</v>
      </c>
      <c r="C106" s="80">
        <f t="shared" si="1"/>
        <v>92.066868801839846</v>
      </c>
      <c r="D106" s="81">
        <v>0</v>
      </c>
      <c r="E106" s="81">
        <v>1</v>
      </c>
      <c r="Y106" s="68">
        <v>82.882738973814256</v>
      </c>
      <c r="Z106" s="68">
        <v>0</v>
      </c>
      <c r="AA106" s="110">
        <v>43563</v>
      </c>
      <c r="AB106" s="113">
        <v>77.126395256752744</v>
      </c>
    </row>
    <row r="107" spans="1:28">
      <c r="A107" s="78">
        <v>43572</v>
      </c>
      <c r="B107" s="79">
        <v>167.36731</v>
      </c>
      <c r="C107" s="80">
        <f t="shared" si="1"/>
        <v>78.232394422810529</v>
      </c>
      <c r="D107" s="81">
        <v>0</v>
      </c>
      <c r="E107" s="81">
        <v>1</v>
      </c>
      <c r="Y107" s="68">
        <v>82.882738973814256</v>
      </c>
      <c r="Z107" s="68">
        <v>0</v>
      </c>
      <c r="AA107" s="110">
        <v>43564</v>
      </c>
      <c r="AB107" s="113">
        <v>72.252442557262981</v>
      </c>
    </row>
    <row r="108" spans="1:28">
      <c r="A108" s="78">
        <v>43571</v>
      </c>
      <c r="B108" s="79">
        <v>166.08200099999999</v>
      </c>
      <c r="C108" s="80">
        <f t="shared" si="1"/>
        <v>75.795432293160545</v>
      </c>
      <c r="D108" s="81">
        <v>0</v>
      </c>
      <c r="E108" s="81">
        <v>1</v>
      </c>
      <c r="Y108" s="68">
        <v>82.882738973814256</v>
      </c>
      <c r="Z108" s="68">
        <v>0</v>
      </c>
      <c r="AA108" s="110">
        <v>43565</v>
      </c>
      <c r="AB108" s="113">
        <v>72.739869490623306</v>
      </c>
    </row>
    <row r="109" spans="1:28">
      <c r="A109" s="78">
        <v>43570</v>
      </c>
      <c r="B109" s="79">
        <v>165.735962</v>
      </c>
      <c r="C109" s="80">
        <f t="shared" si="1"/>
        <v>75.139337970019639</v>
      </c>
      <c r="D109" s="81">
        <v>0</v>
      </c>
      <c r="E109" s="81">
        <v>1</v>
      </c>
      <c r="Y109" s="68">
        <v>82.882738973814256</v>
      </c>
      <c r="Z109" s="68">
        <v>0</v>
      </c>
      <c r="AA109" s="110">
        <v>43566</v>
      </c>
      <c r="AB109" s="113">
        <v>73.33972239037746</v>
      </c>
    </row>
    <row r="110" spans="1:28">
      <c r="A110" s="78">
        <v>43567</v>
      </c>
      <c r="B110" s="79">
        <v>167.58483899999999</v>
      </c>
      <c r="C110" s="80">
        <f t="shared" si="1"/>
        <v>78.644832159650917</v>
      </c>
      <c r="D110" s="81">
        <v>0</v>
      </c>
      <c r="E110" s="81">
        <v>1</v>
      </c>
      <c r="Y110" s="68">
        <v>82.882738973814256</v>
      </c>
      <c r="Z110" s="68">
        <v>0</v>
      </c>
      <c r="AA110" s="110">
        <v>43567</v>
      </c>
      <c r="AB110" s="113">
        <v>78.644832159650917</v>
      </c>
    </row>
    <row r="111" spans="1:28">
      <c r="A111" s="78">
        <v>43566</v>
      </c>
      <c r="B111" s="79">
        <v>164.78680399999999</v>
      </c>
      <c r="C111" s="80">
        <f t="shared" si="1"/>
        <v>73.33972239037746</v>
      </c>
      <c r="D111" s="81">
        <v>0</v>
      </c>
      <c r="E111" s="81">
        <v>1</v>
      </c>
      <c r="Y111" s="68">
        <v>82.882738973814256</v>
      </c>
      <c r="Z111" s="68">
        <v>0</v>
      </c>
      <c r="AA111" s="110">
        <v>43570</v>
      </c>
      <c r="AB111" s="113">
        <v>75.139337970019639</v>
      </c>
    </row>
    <row r="112" spans="1:28">
      <c r="A112" s="78">
        <v>43565</v>
      </c>
      <c r="B112" s="79">
        <v>164.470428</v>
      </c>
      <c r="C112" s="80">
        <f t="shared" si="1"/>
        <v>72.739869490623306</v>
      </c>
      <c r="D112" s="81">
        <v>0</v>
      </c>
      <c r="E112" s="81">
        <v>1</v>
      </c>
      <c r="Y112" s="68">
        <v>82.882738973814256</v>
      </c>
      <c r="Z112" s="68">
        <v>0</v>
      </c>
      <c r="AA112" s="110">
        <v>43571</v>
      </c>
      <c r="AB112" s="113">
        <v>75.795432293160545</v>
      </c>
    </row>
    <row r="113" spans="1:28">
      <c r="A113" s="78">
        <v>43564</v>
      </c>
      <c r="B113" s="79">
        <v>164.213348</v>
      </c>
      <c r="C113" s="80">
        <f t="shared" si="1"/>
        <v>72.252442557262981</v>
      </c>
      <c r="D113" s="81">
        <v>0</v>
      </c>
      <c r="E113" s="81">
        <v>1</v>
      </c>
      <c r="Y113" s="68">
        <v>82.882738973814256</v>
      </c>
      <c r="Z113" s="68">
        <v>0</v>
      </c>
      <c r="AA113" s="110">
        <v>43572</v>
      </c>
      <c r="AB113" s="113">
        <v>78.232394422810529</v>
      </c>
    </row>
    <row r="114" spans="1:28">
      <c r="A114" s="78">
        <v>43563</v>
      </c>
      <c r="B114" s="79">
        <v>166.78398100000001</v>
      </c>
      <c r="C114" s="80">
        <f t="shared" si="1"/>
        <v>77.126395256752744</v>
      </c>
      <c r="D114" s="81">
        <v>0</v>
      </c>
      <c r="E114" s="81">
        <v>1</v>
      </c>
      <c r="Y114" s="68">
        <v>82.882738973814256</v>
      </c>
      <c r="Z114" s="68">
        <v>0</v>
      </c>
      <c r="AA114" s="110">
        <v>43573</v>
      </c>
      <c r="AB114" s="113">
        <v>92.066868801839846</v>
      </c>
    </row>
    <row r="115" spans="1:28">
      <c r="A115" s="78">
        <v>43560</v>
      </c>
      <c r="B115" s="79">
        <v>166.81364400000001</v>
      </c>
      <c r="C115" s="80">
        <f t="shared" si="1"/>
        <v>77.182636680139495</v>
      </c>
      <c r="D115" s="81">
        <v>0</v>
      </c>
      <c r="E115" s="81">
        <v>1</v>
      </c>
      <c r="Y115" s="68">
        <v>82.882738973814256</v>
      </c>
      <c r="Z115" s="68">
        <v>0</v>
      </c>
      <c r="AA115" s="110">
        <v>43577</v>
      </c>
      <c r="AB115" s="113">
        <v>94.053956424775393</v>
      </c>
    </row>
    <row r="116" spans="1:28">
      <c r="A116" s="78">
        <v>43559</v>
      </c>
      <c r="B116" s="79">
        <v>166.88282799999999</v>
      </c>
      <c r="C116" s="80">
        <f t="shared" si="1"/>
        <v>77.313810419666453</v>
      </c>
      <c r="D116" s="81">
        <v>0</v>
      </c>
      <c r="E116" s="81">
        <v>1</v>
      </c>
      <c r="Y116" s="68">
        <v>82.882738973814256</v>
      </c>
      <c r="Z116" s="68">
        <v>0</v>
      </c>
      <c r="AA116" s="110">
        <v>43578</v>
      </c>
      <c r="AB116" s="113">
        <v>92.198099421746463</v>
      </c>
    </row>
    <row r="117" spans="1:28">
      <c r="A117" s="78">
        <v>43558</v>
      </c>
      <c r="B117" s="79">
        <v>167.69357299999999</v>
      </c>
      <c r="C117" s="80">
        <f t="shared" si="1"/>
        <v>78.850993199685135</v>
      </c>
      <c r="D117" s="81">
        <v>0</v>
      </c>
      <c r="E117" s="81">
        <v>1</v>
      </c>
      <c r="Y117" s="68">
        <v>82.882738973814256</v>
      </c>
      <c r="Z117" s="68">
        <v>0</v>
      </c>
      <c r="AA117" s="110">
        <v>43579</v>
      </c>
      <c r="AB117" s="113">
        <v>92.40428890197056</v>
      </c>
    </row>
    <row r="118" spans="1:28">
      <c r="A118" s="78">
        <v>43557</v>
      </c>
      <c r="B118" s="79">
        <v>167.86166399999999</v>
      </c>
      <c r="C118" s="80">
        <f t="shared" si="1"/>
        <v>79.169695862885206</v>
      </c>
      <c r="D118" s="81">
        <v>0</v>
      </c>
      <c r="E118" s="81">
        <v>1</v>
      </c>
      <c r="Y118" s="68">
        <v>82.882738973814256</v>
      </c>
      <c r="Z118" s="68">
        <v>0</v>
      </c>
      <c r="AA118" s="110">
        <v>43580</v>
      </c>
      <c r="AB118" s="113">
        <v>89.873620138870052</v>
      </c>
    </row>
    <row r="119" spans="1:28">
      <c r="A119" s="78">
        <v>43556</v>
      </c>
      <c r="B119" s="79">
        <v>168.98878500000001</v>
      </c>
      <c r="C119" s="80">
        <f t="shared" si="1"/>
        <v>81.306731542658099</v>
      </c>
      <c r="D119" s="81">
        <v>0</v>
      </c>
      <c r="E119" s="81">
        <v>1</v>
      </c>
      <c r="Y119" s="68">
        <v>82.882738973814256</v>
      </c>
      <c r="Z119" s="68">
        <v>0</v>
      </c>
      <c r="AA119" s="110">
        <v>43581</v>
      </c>
      <c r="AB119" s="113">
        <v>93.116624648498217</v>
      </c>
    </row>
    <row r="120" spans="1:28">
      <c r="A120" s="78">
        <v>43553</v>
      </c>
      <c r="B120" s="79">
        <v>165.310822</v>
      </c>
      <c r="C120" s="80">
        <f t="shared" si="1"/>
        <v>74.333267149851594</v>
      </c>
      <c r="D120" s="81">
        <v>0</v>
      </c>
      <c r="E120" s="81">
        <v>1</v>
      </c>
      <c r="Y120" s="68">
        <v>82.882738973814256</v>
      </c>
      <c r="Z120" s="68">
        <v>0</v>
      </c>
      <c r="AA120" s="110">
        <v>43584</v>
      </c>
      <c r="AB120" s="113">
        <v>91.5982180818025</v>
      </c>
    </row>
    <row r="121" spans="1:28">
      <c r="A121" s="78">
        <v>43552</v>
      </c>
      <c r="B121" s="79">
        <v>163.333405</v>
      </c>
      <c r="C121" s="80">
        <f t="shared" si="1"/>
        <v>70.584059493540124</v>
      </c>
      <c r="D121" s="81">
        <v>0</v>
      </c>
      <c r="E121" s="81">
        <v>1</v>
      </c>
      <c r="Y121" s="68">
        <v>82.882738973814256</v>
      </c>
      <c r="Z121" s="68">
        <v>0</v>
      </c>
      <c r="AA121" s="110">
        <v>43585</v>
      </c>
      <c r="AB121" s="113">
        <v>92.779204548367503</v>
      </c>
    </row>
    <row r="122" spans="1:28">
      <c r="A122" s="78">
        <v>43551</v>
      </c>
      <c r="B122" s="79">
        <v>161.16815199999999</v>
      </c>
      <c r="C122" s="80">
        <f t="shared" si="1"/>
        <v>66.478712404154649</v>
      </c>
      <c r="D122" s="81">
        <v>0</v>
      </c>
      <c r="E122" s="81">
        <v>1</v>
      </c>
      <c r="Y122" s="68">
        <v>82.882738973814256</v>
      </c>
      <c r="Z122" s="68">
        <v>0</v>
      </c>
      <c r="AA122" s="110">
        <v>43586</v>
      </c>
      <c r="AB122" s="113">
        <v>89.629906672189861</v>
      </c>
    </row>
    <row r="123" spans="1:28">
      <c r="A123" s="78">
        <v>43550</v>
      </c>
      <c r="B123" s="79">
        <v>159.98172</v>
      </c>
      <c r="C123" s="80">
        <f t="shared" si="1"/>
        <v>64.229222317798104</v>
      </c>
      <c r="D123" s="81">
        <v>0</v>
      </c>
      <c r="E123" s="81">
        <v>1</v>
      </c>
      <c r="Y123" s="68">
        <v>82.882738973814256</v>
      </c>
      <c r="Z123" s="68">
        <v>0</v>
      </c>
      <c r="AA123" s="110">
        <v>43587</v>
      </c>
      <c r="AB123" s="113">
        <v>90.623421095461481</v>
      </c>
    </row>
    <row r="124" spans="1:28">
      <c r="A124" s="78">
        <v>43549</v>
      </c>
      <c r="B124" s="79">
        <v>159.675217</v>
      </c>
      <c r="C124" s="80">
        <f t="shared" si="1"/>
        <v>63.648088750987263</v>
      </c>
      <c r="D124" s="81">
        <v>0</v>
      </c>
      <c r="E124" s="81">
        <v>1</v>
      </c>
      <c r="Y124" s="68">
        <v>82.882738973814256</v>
      </c>
      <c r="Z124" s="68">
        <v>0</v>
      </c>
      <c r="AA124" s="110">
        <v>43588</v>
      </c>
      <c r="AB124" s="113">
        <v>96.828338654556035</v>
      </c>
    </row>
    <row r="125" spans="1:28">
      <c r="A125" s="78">
        <v>43546</v>
      </c>
      <c r="B125" s="79">
        <v>158.80514500000001</v>
      </c>
      <c r="C125" s="80">
        <f t="shared" si="1"/>
        <v>61.998421228182409</v>
      </c>
      <c r="D125" s="81">
        <v>0</v>
      </c>
      <c r="E125" s="81">
        <v>1</v>
      </c>
      <c r="Y125" s="68">
        <v>82.882738973814256</v>
      </c>
      <c r="Z125" s="68">
        <v>0</v>
      </c>
      <c r="AA125" s="110">
        <v>43591</v>
      </c>
      <c r="AB125" s="113">
        <v>93.004170241914508</v>
      </c>
    </row>
    <row r="126" spans="1:28">
      <c r="A126" s="78">
        <v>43545</v>
      </c>
      <c r="B126" s="79">
        <v>160.77269000000001</v>
      </c>
      <c r="C126" s="80">
        <f t="shared" si="1"/>
        <v>65.728911447563206</v>
      </c>
      <c r="D126" s="81">
        <v>0</v>
      </c>
      <c r="E126" s="81">
        <v>1</v>
      </c>
      <c r="Y126" s="68">
        <v>82.882738973814256</v>
      </c>
      <c r="Z126" s="68">
        <v>0</v>
      </c>
      <c r="AA126" s="110">
        <v>43592</v>
      </c>
      <c r="AB126" s="113">
        <v>88.486415751891101</v>
      </c>
    </row>
    <row r="127" spans="1:28">
      <c r="A127" s="78">
        <v>43544</v>
      </c>
      <c r="B127" s="79">
        <v>159.18087800000001</v>
      </c>
      <c r="C127" s="80">
        <f t="shared" si="1"/>
        <v>62.710815751102388</v>
      </c>
      <c r="D127" s="81">
        <v>0</v>
      </c>
      <c r="E127" s="81">
        <v>1</v>
      </c>
      <c r="Y127" s="68">
        <v>82.882738973814256</v>
      </c>
      <c r="Z127" s="68">
        <v>0</v>
      </c>
      <c r="AA127" s="110">
        <v>43593</v>
      </c>
      <c r="AB127" s="113">
        <v>90.042315968840441</v>
      </c>
    </row>
    <row r="128" spans="1:28">
      <c r="A128" s="78">
        <v>43543</v>
      </c>
      <c r="B128" s="79">
        <v>158.933685</v>
      </c>
      <c r="C128" s="80">
        <f t="shared" si="1"/>
        <v>62.242134694862536</v>
      </c>
      <c r="D128" s="81">
        <v>0</v>
      </c>
      <c r="E128" s="81">
        <v>1</v>
      </c>
      <c r="Y128" s="68">
        <v>82.882738973814256</v>
      </c>
      <c r="Z128" s="68">
        <v>0</v>
      </c>
      <c r="AA128" s="110">
        <v>43594</v>
      </c>
      <c r="AB128" s="113">
        <v>90.136052938493478</v>
      </c>
    </row>
    <row r="129" spans="1:28">
      <c r="A129" s="78">
        <v>43542</v>
      </c>
      <c r="B129" s="79">
        <v>164.36166399999999</v>
      </c>
      <c r="C129" s="80">
        <f t="shared" si="1"/>
        <v>72.5336515702094</v>
      </c>
      <c r="D129" s="81">
        <v>0</v>
      </c>
      <c r="E129" s="81">
        <v>1</v>
      </c>
      <c r="Y129" s="68">
        <v>82.882738973814256</v>
      </c>
      <c r="Z129" s="68">
        <v>0</v>
      </c>
      <c r="AA129" s="110">
        <v>43595</v>
      </c>
      <c r="AB129" s="113">
        <v>90.679662518848232</v>
      </c>
    </row>
    <row r="130" spans="1:28">
      <c r="A130" s="78">
        <v>43539</v>
      </c>
      <c r="B130" s="79">
        <v>163.13568100000001</v>
      </c>
      <c r="C130" s="80">
        <f t="shared" si="1"/>
        <v>70.20917228733299</v>
      </c>
      <c r="D130" s="81">
        <v>0</v>
      </c>
      <c r="E130" s="81">
        <v>1</v>
      </c>
      <c r="Y130" s="68">
        <v>82.882738973814256</v>
      </c>
      <c r="Z130" s="68">
        <v>0</v>
      </c>
      <c r="AA130" s="110">
        <v>43598</v>
      </c>
      <c r="AB130" s="113">
        <v>82.937620956127319</v>
      </c>
    </row>
    <row r="131" spans="1:28">
      <c r="A131" s="78">
        <v>43538</v>
      </c>
      <c r="B131" s="79">
        <v>163.303741</v>
      </c>
      <c r="C131" s="80">
        <f t="shared" ref="C131:C194" si="2">(B131-$T$2)/($Q$2-$T$2)*100</f>
        <v>70.527816174140725</v>
      </c>
      <c r="D131" s="81">
        <v>0</v>
      </c>
      <c r="E131" s="81">
        <v>1</v>
      </c>
      <c r="Y131" s="68">
        <v>82.882738973814256</v>
      </c>
      <c r="Z131" s="68">
        <v>0</v>
      </c>
      <c r="AA131" s="110">
        <v>43599</v>
      </c>
      <c r="AB131" s="113">
        <v>87.999017258720642</v>
      </c>
    </row>
    <row r="132" spans="1:28">
      <c r="A132" s="78">
        <v>43537</v>
      </c>
      <c r="B132" s="79">
        <v>164.94499200000001</v>
      </c>
      <c r="C132" s="80">
        <f t="shared" si="2"/>
        <v>73.639648840254594</v>
      </c>
      <c r="D132" s="81">
        <v>0</v>
      </c>
      <c r="E132" s="81">
        <v>1</v>
      </c>
      <c r="Y132" s="68">
        <v>82.882738973814256</v>
      </c>
      <c r="Z132" s="68">
        <v>0</v>
      </c>
      <c r="AA132" s="110">
        <v>43600</v>
      </c>
      <c r="AB132" s="113">
        <v>86.649306521995328</v>
      </c>
    </row>
    <row r="133" spans="1:28">
      <c r="A133" s="78">
        <v>43536</v>
      </c>
      <c r="B133" s="79">
        <v>162.96760599999999</v>
      </c>
      <c r="C133" s="80">
        <f t="shared" si="2"/>
        <v>69.89049996033539</v>
      </c>
      <c r="D133" s="81">
        <v>0</v>
      </c>
      <c r="E133" s="81">
        <v>1</v>
      </c>
      <c r="Y133" s="68">
        <v>82.882738973814256</v>
      </c>
      <c r="Z133" s="68">
        <v>0</v>
      </c>
      <c r="AA133" s="110">
        <v>43601</v>
      </c>
      <c r="AB133" s="113">
        <v>90.136052938493478</v>
      </c>
    </row>
    <row r="134" spans="1:28">
      <c r="A134" s="78">
        <v>43535</v>
      </c>
      <c r="B134" s="79">
        <v>163.72889699999999</v>
      </c>
      <c r="C134" s="80">
        <f t="shared" si="2"/>
        <v>71.333917330511227</v>
      </c>
      <c r="D134" s="81">
        <v>0</v>
      </c>
      <c r="E134" s="81">
        <v>1</v>
      </c>
      <c r="Y134" s="68">
        <v>82.882738973814256</v>
      </c>
      <c r="Z134" s="68">
        <v>0</v>
      </c>
      <c r="AA134" s="110">
        <v>43602</v>
      </c>
      <c r="AB134" s="113">
        <v>88.242702285210967</v>
      </c>
    </row>
    <row r="135" spans="1:28">
      <c r="A135" s="78">
        <v>43532</v>
      </c>
      <c r="B135" s="79">
        <v>162.44357299999999</v>
      </c>
      <c r="C135" s="80">
        <f t="shared" si="2"/>
        <v>68.896926760671448</v>
      </c>
      <c r="D135" s="81">
        <v>0</v>
      </c>
      <c r="E135" s="81">
        <v>1</v>
      </c>
      <c r="Y135" s="68">
        <v>82.882738973814256</v>
      </c>
      <c r="Z135" s="68">
        <v>0</v>
      </c>
      <c r="AA135" s="110">
        <v>43605</v>
      </c>
      <c r="AB135" s="113">
        <v>88.467667978757987</v>
      </c>
    </row>
    <row r="136" spans="1:28">
      <c r="A136" s="78">
        <v>43531</v>
      </c>
      <c r="B136" s="79">
        <v>163.07635500000001</v>
      </c>
      <c r="C136" s="80">
        <f t="shared" si="2"/>
        <v>70.096689440559473</v>
      </c>
      <c r="D136" s="81">
        <v>0</v>
      </c>
      <c r="E136" s="81">
        <v>1</v>
      </c>
      <c r="Y136" s="68">
        <v>82.882738973814256</v>
      </c>
      <c r="Z136" s="68">
        <v>0</v>
      </c>
      <c r="AA136" s="110">
        <v>43606</v>
      </c>
      <c r="AB136" s="113">
        <v>89.030025332245899</v>
      </c>
    </row>
    <row r="137" spans="1:28">
      <c r="A137" s="78">
        <v>43530</v>
      </c>
      <c r="B137" s="79">
        <v>164.03538499999999</v>
      </c>
      <c r="C137" s="80">
        <f t="shared" si="2"/>
        <v>71.915022457132267</v>
      </c>
      <c r="D137" s="81">
        <v>0</v>
      </c>
      <c r="E137" s="81">
        <v>1</v>
      </c>
      <c r="Y137" s="68">
        <v>82.882738973814256</v>
      </c>
      <c r="Z137" s="68">
        <v>0</v>
      </c>
      <c r="AA137" s="110">
        <v>43607</v>
      </c>
      <c r="AB137" s="113">
        <v>87.94277583533389</v>
      </c>
    </row>
    <row r="138" spans="1:28">
      <c r="A138" s="78">
        <v>43529</v>
      </c>
      <c r="B138" s="79">
        <v>164.895554</v>
      </c>
      <c r="C138" s="80">
        <f t="shared" si="2"/>
        <v>73.545913766614206</v>
      </c>
      <c r="D138" s="81">
        <v>0</v>
      </c>
      <c r="E138" s="81">
        <v>1</v>
      </c>
      <c r="Y138" s="68">
        <v>82.882738973814256</v>
      </c>
      <c r="Z138" s="68">
        <v>0</v>
      </c>
      <c r="AA138" s="110">
        <v>43608</v>
      </c>
      <c r="AB138" s="113">
        <v>84.549736052286264</v>
      </c>
    </row>
    <row r="139" spans="1:28">
      <c r="A139" s="78">
        <v>43528</v>
      </c>
      <c r="B139" s="79">
        <v>165.478882</v>
      </c>
      <c r="C139" s="80">
        <f t="shared" si="2"/>
        <v>74.651911036659328</v>
      </c>
      <c r="D139" s="81">
        <v>0</v>
      </c>
      <c r="E139" s="81">
        <v>1</v>
      </c>
      <c r="Y139" s="68">
        <v>82.882738973814256</v>
      </c>
      <c r="Z139" s="68">
        <v>0</v>
      </c>
      <c r="AA139" s="110">
        <v>43609</v>
      </c>
      <c r="AB139" s="113">
        <v>83.649956702655032</v>
      </c>
    </row>
    <row r="140" spans="1:28">
      <c r="A140" s="78">
        <v>43525</v>
      </c>
      <c r="B140" s="79">
        <v>165.54809599999999</v>
      </c>
      <c r="C140" s="80">
        <f t="shared" si="2"/>
        <v>74.783141656565945</v>
      </c>
      <c r="D140" s="81">
        <v>0</v>
      </c>
      <c r="E140" s="81">
        <v>1</v>
      </c>
      <c r="Y140" s="68">
        <v>82.882738973814256</v>
      </c>
      <c r="Z140" s="68">
        <v>0</v>
      </c>
      <c r="AA140" s="110">
        <v>43613</v>
      </c>
      <c r="AB140" s="113">
        <v>79.225937286271957</v>
      </c>
    </row>
    <row r="141" spans="1:28">
      <c r="A141" s="78">
        <v>43524</v>
      </c>
      <c r="B141" s="79">
        <v>165.805161</v>
      </c>
      <c r="C141" s="80">
        <f t="shared" si="2"/>
        <v>75.270540149736448</v>
      </c>
      <c r="D141" s="81">
        <v>0</v>
      </c>
      <c r="E141" s="81">
        <v>1</v>
      </c>
      <c r="Y141" s="68">
        <v>82.882738973814256</v>
      </c>
      <c r="Z141" s="68">
        <v>0</v>
      </c>
      <c r="AA141" s="110">
        <v>43614</v>
      </c>
      <c r="AB141" s="113">
        <v>77.707500383373784</v>
      </c>
    </row>
    <row r="142" spans="1:28">
      <c r="A142" s="78">
        <v>43523</v>
      </c>
      <c r="B142" s="79">
        <v>167.14979600000001</v>
      </c>
      <c r="C142" s="80">
        <f t="shared" si="2"/>
        <v>77.819985126159935</v>
      </c>
      <c r="D142" s="81">
        <v>0</v>
      </c>
      <c r="E142" s="81">
        <v>1</v>
      </c>
      <c r="Y142" s="68">
        <v>82.882738973814256</v>
      </c>
      <c r="Z142" s="68">
        <v>0</v>
      </c>
      <c r="AA142" s="110">
        <v>43615</v>
      </c>
      <c r="AB142" s="113">
        <v>80.270312249015291</v>
      </c>
    </row>
    <row r="143" spans="1:28">
      <c r="A143" s="78">
        <v>43522</v>
      </c>
      <c r="B143" s="79">
        <v>167.35742200000001</v>
      </c>
      <c r="C143" s="80">
        <f t="shared" si="2"/>
        <v>78.213646649677401</v>
      </c>
      <c r="D143" s="81">
        <v>0</v>
      </c>
      <c r="E143" s="81">
        <v>1</v>
      </c>
      <c r="Y143" s="68">
        <v>82.882738973814256</v>
      </c>
      <c r="Z143" s="68">
        <v>0</v>
      </c>
      <c r="AA143" s="110">
        <v>43616</v>
      </c>
      <c r="AB143" s="113">
        <v>75.18241537754237</v>
      </c>
    </row>
    <row r="144" spans="1:28">
      <c r="A144" s="78">
        <v>43521</v>
      </c>
      <c r="B144" s="79">
        <v>166.76727299999999</v>
      </c>
      <c r="C144" s="80">
        <f t="shared" si="2"/>
        <v>77.094716677312121</v>
      </c>
      <c r="D144" s="81">
        <v>0</v>
      </c>
      <c r="E144" s="81">
        <v>1</v>
      </c>
      <c r="Y144" s="68">
        <v>82.882738973814256</v>
      </c>
      <c r="Z144" s="68">
        <v>0</v>
      </c>
      <c r="AA144" s="110">
        <v>43619</v>
      </c>
      <c r="AB144" s="113">
        <v>74.353287147476266</v>
      </c>
    </row>
    <row r="145" spans="1:28">
      <c r="A145" s="78">
        <v>43518</v>
      </c>
      <c r="B145" s="79">
        <v>167.26890599999999</v>
      </c>
      <c r="C145" s="80">
        <f t="shared" si="2"/>
        <v>78.045819193502936</v>
      </c>
      <c r="D145" s="81">
        <v>0</v>
      </c>
      <c r="E145" s="81">
        <v>1</v>
      </c>
      <c r="Y145" s="68">
        <v>82.882738973814256</v>
      </c>
      <c r="Z145" s="68">
        <v>0</v>
      </c>
      <c r="AA145" s="110">
        <v>43620</v>
      </c>
      <c r="AB145" s="113">
        <v>82.022798642090905</v>
      </c>
    </row>
    <row r="146" spans="1:28">
      <c r="A146" s="78">
        <v>43517</v>
      </c>
      <c r="B146" s="79">
        <v>167.37709000000001</v>
      </c>
      <c r="C146" s="80">
        <f t="shared" si="2"/>
        <v>78.250937426576925</v>
      </c>
      <c r="D146" s="81">
        <v>0</v>
      </c>
      <c r="E146" s="81">
        <v>1</v>
      </c>
      <c r="Y146" s="68">
        <v>82.882738973814256</v>
      </c>
      <c r="Z146" s="68">
        <v>0</v>
      </c>
      <c r="AA146" s="110">
        <v>43621</v>
      </c>
      <c r="AB146" s="113">
        <v>85.923516669667393</v>
      </c>
    </row>
    <row r="147" spans="1:28">
      <c r="A147" s="78">
        <v>43516</v>
      </c>
      <c r="B147" s="79">
        <v>168.18365499999999</v>
      </c>
      <c r="C147" s="80">
        <f t="shared" si="2"/>
        <v>79.780194873697468</v>
      </c>
      <c r="D147" s="81">
        <v>0</v>
      </c>
      <c r="E147" s="81">
        <v>1</v>
      </c>
      <c r="Y147" s="68">
        <v>82.882738973814256</v>
      </c>
      <c r="Z147" s="68">
        <v>0</v>
      </c>
      <c r="AA147" s="110">
        <v>43622</v>
      </c>
      <c r="AB147" s="113">
        <v>82.512743480257129</v>
      </c>
    </row>
    <row r="148" spans="1:28">
      <c r="A148" s="78">
        <v>43515</v>
      </c>
      <c r="B148" s="79">
        <v>168.518066</v>
      </c>
      <c r="C148" s="80">
        <f t="shared" si="2"/>
        <v>80.41424236168551</v>
      </c>
      <c r="D148" s="81">
        <v>0</v>
      </c>
      <c r="E148" s="81">
        <v>1</v>
      </c>
      <c r="Y148" s="68">
        <v>82.882738973814256</v>
      </c>
      <c r="Z148" s="68">
        <v>0</v>
      </c>
      <c r="AA148" s="110">
        <v>43623</v>
      </c>
      <c r="AB148" s="113">
        <v>84.962463879062895</v>
      </c>
    </row>
    <row r="149" spans="1:28">
      <c r="A149" s="78">
        <v>43511</v>
      </c>
      <c r="B149" s="79">
        <v>167.44596899999999</v>
      </c>
      <c r="C149" s="80">
        <f t="shared" si="2"/>
        <v>78.381532882244102</v>
      </c>
      <c r="D149" s="81">
        <v>0</v>
      </c>
      <c r="E149" s="81">
        <v>1</v>
      </c>
      <c r="Y149" s="68">
        <v>82.882738973814256</v>
      </c>
      <c r="Z149" s="68">
        <v>0</v>
      </c>
      <c r="AA149" s="110">
        <v>43626</v>
      </c>
      <c r="AB149" s="113">
        <v>85.753924025711157</v>
      </c>
    </row>
    <row r="150" spans="1:28">
      <c r="A150" s="78">
        <v>43510</v>
      </c>
      <c r="B150" s="79">
        <v>166.84596300000001</v>
      </c>
      <c r="C150" s="80">
        <f t="shared" si="2"/>
        <v>77.243913913138073</v>
      </c>
      <c r="D150" s="81">
        <v>0</v>
      </c>
      <c r="E150" s="81">
        <v>1</v>
      </c>
      <c r="Y150" s="68">
        <v>82.882738973814256</v>
      </c>
      <c r="Z150" s="68">
        <v>0</v>
      </c>
      <c r="AA150" s="110">
        <v>43627</v>
      </c>
      <c r="AB150" s="113">
        <v>83.153445972664343</v>
      </c>
    </row>
    <row r="151" spans="1:28">
      <c r="A151" s="78">
        <v>43509</v>
      </c>
      <c r="B151" s="79">
        <v>166.10827599999999</v>
      </c>
      <c r="C151" s="80">
        <f t="shared" si="2"/>
        <v>75.845250025671987</v>
      </c>
      <c r="D151" s="81">
        <v>0</v>
      </c>
      <c r="E151" s="81">
        <v>1</v>
      </c>
      <c r="Y151" s="68">
        <v>82.882738973814256</v>
      </c>
      <c r="Z151" s="68">
        <v>0</v>
      </c>
      <c r="AA151" s="110">
        <v>43628</v>
      </c>
      <c r="AB151" s="113">
        <v>83.567995867602519</v>
      </c>
    </row>
    <row r="152" spans="1:28">
      <c r="A152" s="78">
        <v>43508</v>
      </c>
      <c r="B152" s="79">
        <v>164.30831900000001</v>
      </c>
      <c r="C152" s="80">
        <f t="shared" si="2"/>
        <v>72.432508775125797</v>
      </c>
      <c r="D152" s="81">
        <v>0</v>
      </c>
      <c r="E152" s="81">
        <v>1</v>
      </c>
      <c r="Y152" s="68">
        <v>82.882738973814256</v>
      </c>
      <c r="Z152" s="68">
        <v>0</v>
      </c>
      <c r="AA152" s="110">
        <v>43629</v>
      </c>
      <c r="AB152" s="113">
        <v>75.879649383272579</v>
      </c>
    </row>
    <row r="153" spans="1:28">
      <c r="A153" s="78">
        <v>43507</v>
      </c>
      <c r="B153" s="79">
        <v>161.65261799999999</v>
      </c>
      <c r="C153" s="80">
        <f t="shared" si="2"/>
        <v>67.397266071096212</v>
      </c>
      <c r="D153" s="81">
        <v>0</v>
      </c>
      <c r="E153" s="81">
        <v>1</v>
      </c>
      <c r="Y153" s="68">
        <v>82.882738973814256</v>
      </c>
      <c r="Z153" s="68">
        <v>0</v>
      </c>
      <c r="AA153" s="110">
        <v>43630</v>
      </c>
      <c r="AB153" s="113">
        <v>75.578160618967758</v>
      </c>
    </row>
    <row r="154" spans="1:28">
      <c r="A154" s="78">
        <v>43504</v>
      </c>
      <c r="B154" s="79">
        <v>159.06578099999999</v>
      </c>
      <c r="C154" s="80">
        <f t="shared" si="2"/>
        <v>62.49259038254403</v>
      </c>
      <c r="D154" s="81">
        <v>0</v>
      </c>
      <c r="E154" s="81">
        <v>1</v>
      </c>
      <c r="Y154" s="68">
        <v>98.210840887715008</v>
      </c>
      <c r="Z154" s="68">
        <v>0</v>
      </c>
      <c r="AA154" s="110">
        <v>43633</v>
      </c>
      <c r="AB154" s="113">
        <v>71.338257303478684</v>
      </c>
    </row>
    <row r="155" spans="1:28">
      <c r="A155" s="78">
        <v>43503</v>
      </c>
      <c r="B155" s="79">
        <v>158.91824299999999</v>
      </c>
      <c r="C155" s="80">
        <f t="shared" si="2"/>
        <v>62.212856467443245</v>
      </c>
      <c r="D155" s="81">
        <v>0</v>
      </c>
      <c r="E155" s="81">
        <v>1</v>
      </c>
      <c r="Y155" s="68">
        <v>98.210840887715008</v>
      </c>
      <c r="Z155" s="68">
        <v>0</v>
      </c>
      <c r="AA155" s="110">
        <v>43634</v>
      </c>
      <c r="AB155" s="113">
        <v>72.84575800538255</v>
      </c>
    </row>
    <row r="156" spans="1:28">
      <c r="A156" s="78">
        <v>43502</v>
      </c>
      <c r="B156" s="79">
        <v>158.10188299999999</v>
      </c>
      <c r="C156" s="80">
        <f t="shared" si="2"/>
        <v>60.665027576366434</v>
      </c>
      <c r="D156" s="81">
        <v>0</v>
      </c>
      <c r="E156" s="81">
        <v>1</v>
      </c>
      <c r="Y156" s="68">
        <v>98.210840887715008</v>
      </c>
      <c r="Z156" s="68">
        <v>0</v>
      </c>
      <c r="AA156" s="110">
        <v>43635</v>
      </c>
      <c r="AB156" s="113">
        <v>73.580658198517995</v>
      </c>
    </row>
    <row r="157" spans="1:28">
      <c r="A157" s="78">
        <v>43501</v>
      </c>
      <c r="B157" s="79">
        <v>158.65267900000001</v>
      </c>
      <c r="C157" s="80">
        <f t="shared" si="2"/>
        <v>61.709343762717516</v>
      </c>
      <c r="D157" s="81">
        <v>0</v>
      </c>
      <c r="E157" s="81">
        <v>1</v>
      </c>
      <c r="Y157" s="68">
        <v>98.210840887715008</v>
      </c>
      <c r="Z157" s="68">
        <v>0</v>
      </c>
      <c r="AA157" s="110">
        <v>43636</v>
      </c>
      <c r="AB157" s="113">
        <v>76.407262304856701</v>
      </c>
    </row>
    <row r="158" spans="1:28">
      <c r="A158" s="78">
        <v>43500</v>
      </c>
      <c r="B158" s="79">
        <v>158.48547400000001</v>
      </c>
      <c r="C158" s="80">
        <f t="shared" si="2"/>
        <v>61.392320966729855</v>
      </c>
      <c r="D158" s="81">
        <v>0</v>
      </c>
      <c r="E158" s="81">
        <v>1</v>
      </c>
      <c r="Y158" s="68">
        <v>98.210840887715008</v>
      </c>
      <c r="Z158" s="68">
        <v>0</v>
      </c>
      <c r="AA158" s="110">
        <v>43637</v>
      </c>
      <c r="AB158" s="113">
        <v>79.120801488536813</v>
      </c>
    </row>
    <row r="159" spans="1:28">
      <c r="A159" s="78">
        <v>43497</v>
      </c>
      <c r="B159" s="79">
        <v>157.04943800000001</v>
      </c>
      <c r="C159" s="80">
        <f t="shared" si="2"/>
        <v>58.669578537622144</v>
      </c>
      <c r="D159" s="81">
        <v>0</v>
      </c>
      <c r="E159" s="81">
        <v>1</v>
      </c>
      <c r="Y159" s="68">
        <v>98.210840887715008</v>
      </c>
      <c r="Z159" s="68">
        <v>0</v>
      </c>
      <c r="AA159" s="110">
        <v>43640</v>
      </c>
      <c r="AB159" s="113">
        <v>76.068105457133981</v>
      </c>
    </row>
    <row r="160" spans="1:28">
      <c r="A160" s="78">
        <v>43496</v>
      </c>
      <c r="B160" s="79">
        <v>156.45927399999999</v>
      </c>
      <c r="C160" s="80">
        <f t="shared" si="2"/>
        <v>57.550620125067056</v>
      </c>
      <c r="D160" s="81">
        <v>0</v>
      </c>
      <c r="E160" s="81">
        <v>1</v>
      </c>
      <c r="Y160" s="68">
        <v>98.210840887715008</v>
      </c>
      <c r="Z160" s="68">
        <v>0</v>
      </c>
      <c r="AA160" s="110">
        <v>43641</v>
      </c>
      <c r="AB160" s="113">
        <v>74.390983671083973</v>
      </c>
    </row>
    <row r="161" spans="1:28">
      <c r="A161" s="78">
        <v>43495</v>
      </c>
      <c r="B161" s="79">
        <v>158.18057300000001</v>
      </c>
      <c r="C161" s="80">
        <f t="shared" si="2"/>
        <v>60.814224812192386</v>
      </c>
      <c r="D161" s="81">
        <v>0</v>
      </c>
      <c r="E161" s="81">
        <v>1</v>
      </c>
      <c r="Y161" s="68">
        <v>98.210840887715008</v>
      </c>
      <c r="Z161" s="68">
        <v>0</v>
      </c>
      <c r="AA161" s="110">
        <v>43642</v>
      </c>
      <c r="AB161" s="113">
        <v>73.39223246085912</v>
      </c>
    </row>
    <row r="162" spans="1:28">
      <c r="A162" s="78">
        <v>43494</v>
      </c>
      <c r="B162" s="79">
        <v>157.54122899999999</v>
      </c>
      <c r="C162" s="80">
        <f t="shared" si="2"/>
        <v>59.602020497261911</v>
      </c>
      <c r="D162" s="81">
        <v>0</v>
      </c>
      <c r="E162" s="81">
        <v>1</v>
      </c>
      <c r="Y162" s="68">
        <v>98.210840887715008</v>
      </c>
      <c r="Z162" s="68">
        <v>0</v>
      </c>
      <c r="AA162" s="110">
        <v>43643</v>
      </c>
      <c r="AB162" s="113">
        <v>73.731417748771648</v>
      </c>
    </row>
    <row r="163" spans="1:28">
      <c r="A163" s="78">
        <v>43493</v>
      </c>
      <c r="B163" s="79">
        <v>157.27565000000001</v>
      </c>
      <c r="C163" s="80">
        <f t="shared" si="2"/>
        <v>59.098479352346367</v>
      </c>
      <c r="D163" s="81">
        <v>0</v>
      </c>
      <c r="E163" s="81">
        <v>1</v>
      </c>
      <c r="Y163" s="68">
        <v>98.210840887715008</v>
      </c>
      <c r="Z163" s="68">
        <v>0</v>
      </c>
      <c r="AA163" s="110">
        <v>43644</v>
      </c>
      <c r="AB163" s="113">
        <v>79.573078243285138</v>
      </c>
    </row>
    <row r="164" spans="1:28">
      <c r="A164" s="78">
        <v>43490</v>
      </c>
      <c r="B164" s="79">
        <v>158.308426</v>
      </c>
      <c r="C164" s="80">
        <f t="shared" si="2"/>
        <v>61.056635718178498</v>
      </c>
      <c r="D164" s="81">
        <v>0</v>
      </c>
      <c r="E164" s="81">
        <v>1</v>
      </c>
      <c r="Y164" s="68">
        <v>98.210840887715008</v>
      </c>
      <c r="Z164" s="68">
        <v>0</v>
      </c>
      <c r="AA164" s="110">
        <v>43647</v>
      </c>
      <c r="AB164" s="113">
        <v>84.076802239661149</v>
      </c>
    </row>
    <row r="165" spans="1:28">
      <c r="A165" s="78">
        <v>43489</v>
      </c>
      <c r="B165" s="79">
        <v>157.70843500000001</v>
      </c>
      <c r="C165" s="80">
        <f t="shared" si="2"/>
        <v>59.919045189262278</v>
      </c>
      <c r="D165" s="81">
        <v>0</v>
      </c>
      <c r="E165" s="81">
        <v>1</v>
      </c>
      <c r="Y165" s="68">
        <v>98.210840887715008</v>
      </c>
      <c r="Z165" s="68">
        <v>0</v>
      </c>
      <c r="AA165" s="110">
        <v>43648</v>
      </c>
      <c r="AB165" s="113">
        <v>83.567995867602519</v>
      </c>
    </row>
    <row r="166" spans="1:28">
      <c r="A166" s="78">
        <v>43488</v>
      </c>
      <c r="B166" s="79">
        <v>151.797089</v>
      </c>
      <c r="C166" s="80">
        <f t="shared" si="2"/>
        <v>48.711058364881723</v>
      </c>
      <c r="D166" s="81">
        <v>0</v>
      </c>
      <c r="E166" s="81">
        <v>1</v>
      </c>
      <c r="Y166" s="68">
        <v>98.210840887715008</v>
      </c>
      <c r="Z166" s="68">
        <v>0</v>
      </c>
      <c r="AA166" s="110">
        <v>43649</v>
      </c>
      <c r="AB166" s="113">
        <v>84.642111684852964</v>
      </c>
    </row>
    <row r="167" spans="1:28">
      <c r="A167" s="78">
        <v>43487</v>
      </c>
      <c r="B167" s="79">
        <v>152.47575399999999</v>
      </c>
      <c r="C167" s="80">
        <f t="shared" si="2"/>
        <v>49.997815793421374</v>
      </c>
      <c r="D167" s="81">
        <v>0</v>
      </c>
      <c r="E167" s="81">
        <v>1</v>
      </c>
      <c r="Y167" s="68">
        <v>98.210840887715008</v>
      </c>
      <c r="Z167" s="68">
        <v>0</v>
      </c>
      <c r="AA167" s="110">
        <v>43651</v>
      </c>
      <c r="AB167" s="113">
        <v>81.306731542658099</v>
      </c>
    </row>
    <row r="168" spans="1:28">
      <c r="A168" s="78">
        <v>43483</v>
      </c>
      <c r="B168" s="79">
        <v>155.74125699999999</v>
      </c>
      <c r="C168" s="80">
        <f t="shared" si="2"/>
        <v>56.189250806525848</v>
      </c>
      <c r="D168" s="81">
        <v>0</v>
      </c>
      <c r="E168" s="81">
        <v>1</v>
      </c>
      <c r="Y168" s="68">
        <v>98.210840887715008</v>
      </c>
      <c r="Z168" s="68">
        <v>0</v>
      </c>
      <c r="AA168" s="110">
        <v>43654</v>
      </c>
      <c r="AB168" s="113">
        <v>80.477572976389482</v>
      </c>
    </row>
    <row r="169" spans="1:28">
      <c r="A169" s="78">
        <v>43482</v>
      </c>
      <c r="B169" s="79">
        <v>152.10199</v>
      </c>
      <c r="C169" s="80">
        <f t="shared" si="2"/>
        <v>49.289154519419192</v>
      </c>
      <c r="D169" s="81">
        <v>0</v>
      </c>
      <c r="E169" s="81">
        <v>1</v>
      </c>
      <c r="Y169" s="68">
        <v>98.210840887715008</v>
      </c>
      <c r="Z169" s="68">
        <v>0</v>
      </c>
      <c r="AA169" s="110">
        <v>43655</v>
      </c>
      <c r="AB169" s="113">
        <v>80.496436406294592</v>
      </c>
    </row>
    <row r="170" spans="1:28">
      <c r="A170" s="78">
        <v>43481</v>
      </c>
      <c r="B170" s="79">
        <v>149.47579999999999</v>
      </c>
      <c r="C170" s="80">
        <f t="shared" si="2"/>
        <v>44.30986504485282</v>
      </c>
      <c r="D170" s="81">
        <v>0</v>
      </c>
      <c r="E170" s="81">
        <v>1</v>
      </c>
      <c r="Y170" s="68">
        <v>98.210840887715008</v>
      </c>
      <c r="Z170" s="68">
        <v>0</v>
      </c>
      <c r="AA170" s="110">
        <v>43656</v>
      </c>
      <c r="AB170" s="113">
        <v>80.439904892971597</v>
      </c>
    </row>
    <row r="171" spans="1:28">
      <c r="A171" s="78">
        <v>43480</v>
      </c>
      <c r="B171" s="79">
        <v>149.97743199999999</v>
      </c>
      <c r="C171" s="80">
        <f t="shared" si="2"/>
        <v>45.26096566503098</v>
      </c>
      <c r="D171" s="81">
        <v>0</v>
      </c>
      <c r="E171" s="81">
        <v>1</v>
      </c>
      <c r="Y171" s="68">
        <v>98.210840887715008</v>
      </c>
      <c r="Z171" s="68">
        <v>0</v>
      </c>
      <c r="AA171" s="110">
        <v>43657</v>
      </c>
      <c r="AB171" s="113">
        <v>84.547912088112128</v>
      </c>
    </row>
    <row r="172" spans="1:28">
      <c r="A172" s="78">
        <v>43479</v>
      </c>
      <c r="B172" s="79">
        <v>151.36428799999999</v>
      </c>
      <c r="C172" s="80">
        <f t="shared" si="2"/>
        <v>47.890462191763305</v>
      </c>
      <c r="D172" s="81">
        <v>0</v>
      </c>
      <c r="E172" s="81">
        <v>1</v>
      </c>
      <c r="Y172" s="68">
        <v>98.210840887715008</v>
      </c>
      <c r="Z172" s="68">
        <v>0</v>
      </c>
      <c r="AA172" s="110">
        <v>43658</v>
      </c>
      <c r="AB172" s="113">
        <v>88.882045336544493</v>
      </c>
    </row>
    <row r="173" spans="1:28">
      <c r="A173" s="78">
        <v>43476</v>
      </c>
      <c r="B173" s="79">
        <v>150.69546500000001</v>
      </c>
      <c r="C173" s="80">
        <f t="shared" si="2"/>
        <v>46.622365319774694</v>
      </c>
      <c r="D173" s="81">
        <v>0</v>
      </c>
      <c r="E173" s="81">
        <v>1</v>
      </c>
      <c r="Y173" s="68">
        <v>98.210840887715008</v>
      </c>
      <c r="Z173" s="68">
        <v>0</v>
      </c>
      <c r="AA173" s="110">
        <v>43661</v>
      </c>
      <c r="AB173" s="113">
        <v>86.319233470902972</v>
      </c>
    </row>
    <row r="174" spans="1:28">
      <c r="A174" s="78">
        <v>43475</v>
      </c>
      <c r="B174" s="79">
        <v>152.121658</v>
      </c>
      <c r="C174" s="80">
        <f t="shared" si="2"/>
        <v>49.32644529631871</v>
      </c>
      <c r="D174" s="81">
        <v>0</v>
      </c>
      <c r="E174" s="81">
        <v>1</v>
      </c>
      <c r="Y174" s="68">
        <v>98.210840887715008</v>
      </c>
      <c r="Z174" s="68">
        <v>0</v>
      </c>
      <c r="AA174" s="110">
        <v>43662</v>
      </c>
      <c r="AB174" s="113">
        <v>90.954853587627582</v>
      </c>
    </row>
    <row r="175" spans="1:28">
      <c r="A175" s="78">
        <v>43474</v>
      </c>
      <c r="B175" s="79">
        <v>147.89222699999999</v>
      </c>
      <c r="C175" s="80">
        <f t="shared" si="2"/>
        <v>41.307390596656965</v>
      </c>
      <c r="D175" s="81">
        <v>0</v>
      </c>
      <c r="E175" s="81">
        <v>1</v>
      </c>
      <c r="Y175" s="68">
        <v>98.210840887715008</v>
      </c>
      <c r="Z175" s="68">
        <v>0</v>
      </c>
      <c r="AA175" s="110">
        <v>43663</v>
      </c>
      <c r="AB175" s="113">
        <v>70.980208585661003</v>
      </c>
    </row>
    <row r="176" spans="1:28">
      <c r="A176" s="78">
        <v>43473</v>
      </c>
      <c r="B176" s="79">
        <v>148.27581799999999</v>
      </c>
      <c r="C176" s="80">
        <f t="shared" si="2"/>
        <v>42.03468398702033</v>
      </c>
      <c r="D176" s="81">
        <v>0</v>
      </c>
      <c r="E176" s="81">
        <v>1</v>
      </c>
      <c r="Y176" s="68">
        <v>98.210840887715008</v>
      </c>
      <c r="Z176" s="68">
        <v>0</v>
      </c>
      <c r="AA176" s="110">
        <v>43664</v>
      </c>
      <c r="AB176" s="113">
        <v>89.258898707874962</v>
      </c>
    </row>
    <row r="177" spans="1:28">
      <c r="A177" s="78">
        <v>43472</v>
      </c>
      <c r="B177" s="79">
        <v>136.374405</v>
      </c>
      <c r="C177" s="80">
        <f t="shared" si="2"/>
        <v>19.469454326041063</v>
      </c>
      <c r="D177" s="81">
        <v>0</v>
      </c>
      <c r="E177" s="81">
        <v>1</v>
      </c>
      <c r="Y177" s="68">
        <v>98.210840887715008</v>
      </c>
      <c r="Z177" s="68">
        <v>0</v>
      </c>
      <c r="AA177" s="110">
        <v>43665</v>
      </c>
      <c r="AB177" s="113">
        <v>91.237537698419629</v>
      </c>
    </row>
    <row r="178" spans="1:28">
      <c r="A178" s="78">
        <v>43469</v>
      </c>
      <c r="B178" s="79">
        <v>135.52853400000001</v>
      </c>
      <c r="C178" s="80">
        <f t="shared" si="2"/>
        <v>17.865672205501095</v>
      </c>
      <c r="D178" s="81">
        <v>0</v>
      </c>
      <c r="E178" s="81">
        <v>1</v>
      </c>
      <c r="Y178" s="68">
        <v>98.210840887715008</v>
      </c>
      <c r="Z178" s="68">
        <v>0</v>
      </c>
      <c r="AA178" s="110">
        <v>43668</v>
      </c>
      <c r="AB178" s="113">
        <v>87.996355256952938</v>
      </c>
    </row>
    <row r="179" spans="1:28">
      <c r="A179" s="78">
        <v>43468</v>
      </c>
      <c r="B179" s="79">
        <v>130.502396</v>
      </c>
      <c r="C179" s="80">
        <f t="shared" si="2"/>
        <v>8.3360509514722523</v>
      </c>
      <c r="D179" s="81">
        <v>0</v>
      </c>
      <c r="E179" s="81">
        <v>1</v>
      </c>
      <c r="Y179" s="68">
        <v>98.210840887715008</v>
      </c>
      <c r="Z179" s="68">
        <v>0</v>
      </c>
      <c r="AA179" s="110">
        <v>43669</v>
      </c>
      <c r="AB179" s="113">
        <v>87.317984681127825</v>
      </c>
    </row>
    <row r="180" spans="1:28">
      <c r="A180" s="78">
        <v>43467</v>
      </c>
      <c r="B180" s="79">
        <v>135.51870700000001</v>
      </c>
      <c r="C180" s="80">
        <f t="shared" si="2"/>
        <v>17.847040089139913</v>
      </c>
      <c r="D180" s="81">
        <v>0</v>
      </c>
      <c r="E180" s="81">
        <v>1</v>
      </c>
      <c r="Y180" s="68">
        <v>98.210840887715008</v>
      </c>
      <c r="Z180" s="68">
        <v>0</v>
      </c>
      <c r="AA180" s="110">
        <v>43670</v>
      </c>
      <c r="AB180" s="113">
        <v>89.485020969141559</v>
      </c>
    </row>
    <row r="181" spans="1:28">
      <c r="A181" s="78">
        <v>43465</v>
      </c>
      <c r="B181" s="79">
        <v>135.96130400000001</v>
      </c>
      <c r="C181" s="80">
        <f t="shared" si="2"/>
        <v>18.686209602227191</v>
      </c>
      <c r="D181" s="81">
        <v>0</v>
      </c>
      <c r="E181" s="81">
        <v>1</v>
      </c>
      <c r="Y181" s="68">
        <v>98.210840887715008</v>
      </c>
      <c r="Z181" s="68">
        <v>0</v>
      </c>
      <c r="AA181" s="110">
        <v>43671</v>
      </c>
      <c r="AB181" s="113">
        <v>87.299151587425243</v>
      </c>
    </row>
    <row r="182" spans="1:28">
      <c r="A182" s="78">
        <v>43462</v>
      </c>
      <c r="B182" s="79">
        <v>134.53511</v>
      </c>
      <c r="C182" s="80">
        <f t="shared" si="2"/>
        <v>15.98212772967047</v>
      </c>
      <c r="D182" s="81">
        <v>0</v>
      </c>
      <c r="E182" s="81">
        <v>1</v>
      </c>
      <c r="Y182" s="68">
        <v>98.210840887715008</v>
      </c>
      <c r="Z182" s="68">
        <v>0</v>
      </c>
      <c r="AA182" s="110">
        <v>43672</v>
      </c>
      <c r="AB182" s="113">
        <v>89.221200288254622</v>
      </c>
    </row>
    <row r="183" spans="1:28">
      <c r="A183" s="78">
        <v>43461</v>
      </c>
      <c r="B183" s="79">
        <v>134.88919100000001</v>
      </c>
      <c r="C183" s="80">
        <f t="shared" si="2"/>
        <v>16.653469786583326</v>
      </c>
      <c r="D183" s="81">
        <v>0</v>
      </c>
      <c r="E183" s="81">
        <v>1</v>
      </c>
      <c r="Y183" s="68">
        <v>98.210840887715008</v>
      </c>
      <c r="Z183" s="68">
        <v>0</v>
      </c>
      <c r="AA183" s="110">
        <v>43675</v>
      </c>
      <c r="AB183" s="113">
        <v>95.383212976977987</v>
      </c>
    </row>
    <row r="184" spans="1:28">
      <c r="A184" s="78">
        <v>43460</v>
      </c>
      <c r="B184" s="79">
        <v>133.787598</v>
      </c>
      <c r="C184" s="80">
        <f t="shared" si="2"/>
        <v>14.564835517868563</v>
      </c>
      <c r="D184" s="81">
        <v>0</v>
      </c>
      <c r="E184" s="81">
        <v>1</v>
      </c>
      <c r="Y184" s="68">
        <v>98.210840887715008</v>
      </c>
      <c r="Z184" s="68">
        <v>0</v>
      </c>
      <c r="AA184" s="110">
        <v>43676</v>
      </c>
      <c r="AB184" s="113">
        <v>98.775153072685669</v>
      </c>
    </row>
    <row r="185" spans="1:28">
      <c r="A185" s="78">
        <v>43458</v>
      </c>
      <c r="B185" s="79">
        <v>126.105774</v>
      </c>
      <c r="C185" s="80">
        <f t="shared" si="2"/>
        <v>0</v>
      </c>
      <c r="D185" s="81">
        <v>0</v>
      </c>
      <c r="E185" s="81">
        <v>1</v>
      </c>
      <c r="Y185" s="68">
        <v>98.210840887715008</v>
      </c>
      <c r="Z185" s="68">
        <v>0</v>
      </c>
      <c r="AA185" s="110">
        <v>43677</v>
      </c>
      <c r="AB185" s="113">
        <v>100</v>
      </c>
    </row>
    <row r="186" spans="1:28">
      <c r="A186" s="78">
        <v>43455</v>
      </c>
      <c r="B186" s="79">
        <v>130.36468500000001</v>
      </c>
      <c r="C186" s="80">
        <f t="shared" si="2"/>
        <v>8.0749491527326391</v>
      </c>
      <c r="D186" s="81">
        <v>0</v>
      </c>
      <c r="E186" s="81">
        <v>1</v>
      </c>
      <c r="Y186" s="68">
        <v>98.210840887715008</v>
      </c>
      <c r="Z186" s="68">
        <v>0</v>
      </c>
      <c r="AA186" s="110">
        <v>43375</v>
      </c>
      <c r="AB186" s="113">
        <v>96.761859100646745</v>
      </c>
    </row>
    <row r="187" spans="1:28">
      <c r="A187" s="78">
        <v>43454</v>
      </c>
      <c r="B187" s="79">
        <v>132.46957399999999</v>
      </c>
      <c r="C187" s="80">
        <f t="shared" si="2"/>
        <v>12.065845334208628</v>
      </c>
      <c r="D187" s="81">
        <v>0</v>
      </c>
      <c r="E187" s="81">
        <v>1</v>
      </c>
      <c r="Y187" s="68">
        <v>98.210840887715008</v>
      </c>
      <c r="Z187" s="68">
        <v>0</v>
      </c>
      <c r="AA187" s="110">
        <v>43376</v>
      </c>
      <c r="AB187" s="113">
        <v>98.39410097875475</v>
      </c>
    </row>
    <row r="188" spans="1:28">
      <c r="A188" s="78">
        <v>43453</v>
      </c>
      <c r="B188" s="79">
        <v>134.64331100000001</v>
      </c>
      <c r="C188" s="80">
        <f t="shared" si="2"/>
        <v>16.187278194959575</v>
      </c>
      <c r="D188" s="81">
        <v>0</v>
      </c>
      <c r="E188" s="81">
        <v>1</v>
      </c>
      <c r="Y188" s="68">
        <v>98.210840887715008</v>
      </c>
      <c r="Z188" s="68">
        <v>0</v>
      </c>
      <c r="AA188" s="110">
        <v>43377</v>
      </c>
      <c r="AB188" s="113">
        <v>94.708404745539525</v>
      </c>
    </row>
    <row r="189" spans="1:28">
      <c r="A189" s="78">
        <v>43452</v>
      </c>
      <c r="B189" s="79">
        <v>137.48588599999999</v>
      </c>
      <c r="C189" s="80">
        <f t="shared" si="2"/>
        <v>21.576836367888941</v>
      </c>
      <c r="D189" s="81">
        <v>0</v>
      </c>
      <c r="E189" s="81">
        <v>1</v>
      </c>
      <c r="Y189" s="68">
        <v>98.210840887715008</v>
      </c>
      <c r="Z189" s="68">
        <v>0</v>
      </c>
      <c r="AA189" s="110">
        <v>43378</v>
      </c>
      <c r="AB189" s="113">
        <v>94.339837800970955</v>
      </c>
    </row>
    <row r="190" spans="1:28">
      <c r="A190" s="78">
        <v>43451</v>
      </c>
      <c r="B190" s="79">
        <v>137.30883800000001</v>
      </c>
      <c r="C190" s="80">
        <f t="shared" si="2"/>
        <v>21.241151119337633</v>
      </c>
      <c r="D190" s="81">
        <v>0</v>
      </c>
      <c r="E190" s="81">
        <v>1</v>
      </c>
      <c r="Y190" s="68">
        <v>94.734165777971839</v>
      </c>
      <c r="Z190" s="68">
        <v>0</v>
      </c>
      <c r="AA190" s="110">
        <v>43381</v>
      </c>
      <c r="AB190" s="113">
        <v>90.838402270639619</v>
      </c>
    </row>
    <row r="191" spans="1:28">
      <c r="A191" s="78">
        <v>43448</v>
      </c>
      <c r="B191" s="79">
        <v>140.230087</v>
      </c>
      <c r="C191" s="80">
        <f t="shared" si="2"/>
        <v>26.779876191890434</v>
      </c>
      <c r="D191" s="81">
        <v>0</v>
      </c>
      <c r="E191" s="81">
        <v>1</v>
      </c>
      <c r="Y191" s="68">
        <v>94.734165777971839</v>
      </c>
      <c r="Z191" s="68">
        <v>0</v>
      </c>
      <c r="AA191" s="110">
        <v>43382</v>
      </c>
      <c r="AB191" s="113">
        <v>94.682080639947671</v>
      </c>
    </row>
    <row r="192" spans="1:28">
      <c r="A192" s="78">
        <v>43447</v>
      </c>
      <c r="B192" s="79">
        <v>143.44641100000001</v>
      </c>
      <c r="C192" s="80">
        <f t="shared" si="2"/>
        <v>32.87806719863223</v>
      </c>
      <c r="D192" s="81">
        <v>0</v>
      </c>
      <c r="E192" s="81">
        <v>1</v>
      </c>
      <c r="Y192" s="68">
        <v>94.734165777971839</v>
      </c>
      <c r="Z192" s="68">
        <v>0</v>
      </c>
      <c r="AA192" s="110">
        <v>43383</v>
      </c>
      <c r="AB192" s="113">
        <v>80.518506392696665</v>
      </c>
    </row>
    <row r="193" spans="1:28">
      <c r="A193" s="78">
        <v>43446</v>
      </c>
      <c r="B193" s="79">
        <v>144.92179899999999</v>
      </c>
      <c r="C193" s="80">
        <f t="shared" si="2"/>
        <v>35.675421517741434</v>
      </c>
      <c r="D193" s="81">
        <v>0</v>
      </c>
      <c r="E193" s="81">
        <v>1</v>
      </c>
      <c r="Y193" s="68">
        <v>94.734165777971839</v>
      </c>
      <c r="Z193" s="68">
        <v>0</v>
      </c>
      <c r="AA193" s="110">
        <v>43384</v>
      </c>
      <c r="AB193" s="113">
        <v>76.069311983457752</v>
      </c>
    </row>
    <row r="194" spans="1:28">
      <c r="A194" s="78">
        <v>43445</v>
      </c>
      <c r="B194" s="79">
        <v>145.413589</v>
      </c>
      <c r="C194" s="80">
        <f t="shared" si="2"/>
        <v>36.607861581368603</v>
      </c>
      <c r="D194" s="81">
        <v>0</v>
      </c>
      <c r="E194" s="81">
        <v>1</v>
      </c>
      <c r="Y194" s="68">
        <v>94.734165777971839</v>
      </c>
      <c r="Z194" s="68">
        <v>0</v>
      </c>
      <c r="AA194" s="110">
        <v>43385</v>
      </c>
      <c r="AB194" s="113">
        <v>77.806887786474903</v>
      </c>
    </row>
    <row r="195" spans="1:28">
      <c r="A195" s="78">
        <v>43444</v>
      </c>
      <c r="B195" s="79">
        <v>145.61029099999999</v>
      </c>
      <c r="C195" s="80">
        <f t="shared" ref="C195:C251" si="3">(B195-$T$2)/($Q$2-$T$2)*100</f>
        <v>36.980811062642267</v>
      </c>
      <c r="D195" s="81">
        <v>0</v>
      </c>
      <c r="E195" s="81">
        <v>1</v>
      </c>
      <c r="Y195" s="68">
        <v>94.734165777971839</v>
      </c>
      <c r="Z195" s="68">
        <v>0</v>
      </c>
      <c r="AA195" s="110">
        <v>43388</v>
      </c>
      <c r="AB195" s="113">
        <v>76.437900358050186</v>
      </c>
    </row>
    <row r="196" spans="1:28">
      <c r="A196" s="78">
        <v>43441</v>
      </c>
      <c r="B196" s="79">
        <v>145.02998400000001</v>
      </c>
      <c r="C196" s="80">
        <f t="shared" si="3"/>
        <v>35.880541646828078</v>
      </c>
      <c r="D196" s="81">
        <v>0</v>
      </c>
      <c r="E196" s="81">
        <v>1</v>
      </c>
      <c r="Y196" s="68">
        <v>94.734165777971839</v>
      </c>
      <c r="Z196" s="68">
        <v>0</v>
      </c>
      <c r="AA196" s="110">
        <v>43389</v>
      </c>
      <c r="AB196" s="113">
        <v>76.859091405025509</v>
      </c>
    </row>
    <row r="197" spans="1:28">
      <c r="A197" s="78">
        <v>43440</v>
      </c>
      <c r="B197" s="79">
        <v>149.19056699999999</v>
      </c>
      <c r="C197" s="80">
        <f t="shared" si="3"/>
        <v>43.769059667214869</v>
      </c>
      <c r="D197" s="81">
        <v>0</v>
      </c>
      <c r="E197" s="81">
        <v>1</v>
      </c>
      <c r="Y197" s="68">
        <v>94.734165777971839</v>
      </c>
      <c r="Z197" s="68">
        <v>0</v>
      </c>
      <c r="AA197" s="110">
        <v>43390</v>
      </c>
      <c r="AB197" s="113">
        <v>74.17382904943139</v>
      </c>
    </row>
    <row r="198" spans="1:28">
      <c r="A198" s="78">
        <v>43438</v>
      </c>
      <c r="B198" s="79">
        <v>150.51840200000001</v>
      </c>
      <c r="C198" s="80">
        <f t="shared" si="3"/>
        <v>46.286651631033529</v>
      </c>
      <c r="D198" s="81">
        <v>0</v>
      </c>
      <c r="E198" s="81">
        <v>1</v>
      </c>
      <c r="Y198" s="68">
        <v>94.734165777971839</v>
      </c>
      <c r="Z198" s="68">
        <v>0</v>
      </c>
      <c r="AA198" s="110">
        <v>43391</v>
      </c>
      <c r="AB198" s="113">
        <v>72.409958607105239</v>
      </c>
    </row>
    <row r="199" spans="1:28">
      <c r="A199" s="78">
        <v>43437</v>
      </c>
      <c r="B199" s="79">
        <v>154.551117</v>
      </c>
      <c r="C199" s="80">
        <f t="shared" si="3"/>
        <v>53.932730305244391</v>
      </c>
      <c r="D199" s="81">
        <v>0</v>
      </c>
      <c r="E199" s="81">
        <v>1</v>
      </c>
      <c r="Y199" s="68">
        <v>94.734165777971839</v>
      </c>
      <c r="Z199" s="68">
        <v>0</v>
      </c>
      <c r="AA199" s="110">
        <v>43392</v>
      </c>
      <c r="AB199" s="113">
        <v>70.962020291928908</v>
      </c>
    </row>
    <row r="200" spans="1:28">
      <c r="A200" s="78">
        <v>43434</v>
      </c>
      <c r="B200" s="79">
        <v>151.25608800000001</v>
      </c>
      <c r="C200" s="80">
        <f t="shared" si="3"/>
        <v>47.685313622486902</v>
      </c>
      <c r="D200" s="81">
        <v>0</v>
      </c>
      <c r="E200" s="81">
        <v>1</v>
      </c>
      <c r="Y200" s="68">
        <v>94.734165777971839</v>
      </c>
      <c r="Z200" s="68">
        <v>0</v>
      </c>
      <c r="AA200" s="110">
        <v>43395</v>
      </c>
      <c r="AB200" s="113">
        <v>69.329767698808936</v>
      </c>
    </row>
    <row r="201" spans="1:28">
      <c r="A201" s="78">
        <v>43433</v>
      </c>
      <c r="B201" s="79">
        <v>148.01026899999999</v>
      </c>
      <c r="C201" s="80">
        <f t="shared" si="3"/>
        <v>41.531199722484409</v>
      </c>
      <c r="D201" s="81">
        <v>0</v>
      </c>
      <c r="E201" s="81">
        <v>1</v>
      </c>
      <c r="Y201" s="68">
        <v>94.734165777971839</v>
      </c>
      <c r="Z201" s="68">
        <v>0</v>
      </c>
      <c r="AA201" s="110">
        <v>43396</v>
      </c>
      <c r="AB201" s="113">
        <v>65.354484874059636</v>
      </c>
    </row>
    <row r="202" spans="1:28">
      <c r="A202" s="78">
        <v>43432</v>
      </c>
      <c r="B202" s="79">
        <v>148.69877600000001</v>
      </c>
      <c r="C202" s="80">
        <f t="shared" si="3"/>
        <v>42.836617707575101</v>
      </c>
      <c r="D202" s="81">
        <v>0</v>
      </c>
      <c r="E202" s="81">
        <v>1</v>
      </c>
      <c r="Y202" s="68">
        <v>94.734165777971839</v>
      </c>
      <c r="Z202" s="68">
        <v>0</v>
      </c>
      <c r="AA202" s="110">
        <v>43397</v>
      </c>
      <c r="AB202" s="113">
        <v>56.745757652199458</v>
      </c>
    </row>
    <row r="203" spans="1:28">
      <c r="A203" s="78">
        <v>43431</v>
      </c>
      <c r="B203" s="79">
        <v>144.19809000000001</v>
      </c>
      <c r="C203" s="80">
        <f t="shared" si="3"/>
        <v>34.303260095167722</v>
      </c>
      <c r="D203" s="81">
        <v>0</v>
      </c>
      <c r="E203" s="81">
        <v>1</v>
      </c>
      <c r="Y203" s="68">
        <v>94.734165777971839</v>
      </c>
      <c r="Z203" s="68">
        <v>0</v>
      </c>
      <c r="AA203" s="110">
        <v>43398</v>
      </c>
      <c r="AB203" s="113">
        <v>58.930859322795726</v>
      </c>
    </row>
    <row r="204" spans="1:28">
      <c r="A204" s="78">
        <v>43430</v>
      </c>
      <c r="B204" s="79">
        <v>139.67782600000001</v>
      </c>
      <c r="C204" s="80">
        <f t="shared" si="3"/>
        <v>25.732782346999766</v>
      </c>
      <c r="D204" s="81">
        <v>0</v>
      </c>
      <c r="E204" s="81">
        <v>1</v>
      </c>
      <c r="Y204" s="68">
        <v>94.734165777971839</v>
      </c>
      <c r="Z204" s="68">
        <v>0</v>
      </c>
      <c r="AA204" s="110">
        <v>43399</v>
      </c>
      <c r="AB204" s="113">
        <v>56.614142481746256</v>
      </c>
    </row>
    <row r="205" spans="1:28">
      <c r="A205" s="78">
        <v>43427</v>
      </c>
      <c r="B205" s="79">
        <v>140.440979</v>
      </c>
      <c r="C205" s="80">
        <f t="shared" si="3"/>
        <v>27.179730092739291</v>
      </c>
      <c r="D205" s="81">
        <v>0</v>
      </c>
      <c r="E205" s="81">
        <v>1</v>
      </c>
      <c r="Y205" s="68">
        <v>94.734165777971839</v>
      </c>
      <c r="Z205" s="68">
        <v>0</v>
      </c>
      <c r="AA205" s="110">
        <v>43402</v>
      </c>
      <c r="AB205" s="113">
        <v>51.480486503330795</v>
      </c>
    </row>
    <row r="206" spans="1:28">
      <c r="A206" s="78">
        <v>43425</v>
      </c>
      <c r="B206" s="79">
        <v>140.98889199999999</v>
      </c>
      <c r="C206" s="80">
        <f t="shared" si="3"/>
        <v>28.218580074605814</v>
      </c>
      <c r="D206" s="81">
        <v>0</v>
      </c>
      <c r="E206" s="81">
        <v>1</v>
      </c>
      <c r="Y206" s="68">
        <v>94.734165777971839</v>
      </c>
      <c r="Z206" s="68">
        <v>0</v>
      </c>
      <c r="AA206" s="110">
        <v>43403</v>
      </c>
      <c r="AB206" s="113">
        <v>53.902526554277443</v>
      </c>
    </row>
    <row r="207" spans="1:28">
      <c r="A207" s="78">
        <v>43424</v>
      </c>
      <c r="B207" s="79">
        <v>138.503738</v>
      </c>
      <c r="C207" s="80">
        <f t="shared" si="3"/>
        <v>23.506696640857133</v>
      </c>
      <c r="D207" s="81">
        <v>0</v>
      </c>
      <c r="E207" s="81">
        <v>1</v>
      </c>
      <c r="Y207" s="68">
        <v>94.734165777971839</v>
      </c>
      <c r="Z207" s="68">
        <v>0</v>
      </c>
      <c r="AA207" s="110">
        <v>43404</v>
      </c>
      <c r="AB207" s="113">
        <v>54.744959544534844</v>
      </c>
    </row>
    <row r="208" spans="1:28">
      <c r="A208" s="78">
        <v>43423</v>
      </c>
      <c r="B208" s="79">
        <v>147.38769500000001</v>
      </c>
      <c r="C208" s="80">
        <f t="shared" si="3"/>
        <v>40.350791539779195</v>
      </c>
      <c r="D208" s="81">
        <v>0</v>
      </c>
      <c r="E208" s="81">
        <v>1</v>
      </c>
      <c r="Y208" s="68">
        <v>94.734165777971839</v>
      </c>
      <c r="Z208" s="68">
        <v>0</v>
      </c>
      <c r="AA208" s="110">
        <v>43405</v>
      </c>
      <c r="AB208" s="113">
        <v>55.903332698201005</v>
      </c>
    </row>
    <row r="209" spans="1:28">
      <c r="A209" s="78">
        <v>43420</v>
      </c>
      <c r="B209" s="79">
        <v>148.15086400000001</v>
      </c>
      <c r="C209" s="80">
        <f t="shared" si="3"/>
        <v>41.79776962172123</v>
      </c>
      <c r="D209" s="81">
        <v>0</v>
      </c>
      <c r="E209" s="81">
        <v>1</v>
      </c>
      <c r="Y209" s="68">
        <v>94.734165777971839</v>
      </c>
      <c r="Z209" s="68">
        <v>0</v>
      </c>
      <c r="AA209" s="110">
        <v>43406</v>
      </c>
      <c r="AB209" s="113">
        <v>51.980698084635371</v>
      </c>
    </row>
    <row r="210" spans="1:28">
      <c r="A210" s="78">
        <v>43419</v>
      </c>
      <c r="B210" s="79">
        <v>148.16061400000001</v>
      </c>
      <c r="C210" s="80">
        <f t="shared" si="3"/>
        <v>41.816255745107966</v>
      </c>
      <c r="D210" s="81">
        <v>0</v>
      </c>
      <c r="E210" s="81">
        <v>1</v>
      </c>
      <c r="Y210" s="68">
        <v>94.734165777971839</v>
      </c>
      <c r="Z210" s="68">
        <v>0</v>
      </c>
      <c r="AA210" s="110">
        <v>43409</v>
      </c>
      <c r="AB210" s="113">
        <v>58.009435264491913</v>
      </c>
    </row>
    <row r="211" spans="1:28">
      <c r="A211" s="78">
        <v>43418</v>
      </c>
      <c r="B211" s="79">
        <v>145.3526</v>
      </c>
      <c r="C211" s="80">
        <f t="shared" si="3"/>
        <v>36.492225665549732</v>
      </c>
      <c r="D211" s="81">
        <v>0</v>
      </c>
      <c r="E211" s="81">
        <v>1</v>
      </c>
      <c r="Y211" s="68">
        <v>94.734165777971839</v>
      </c>
      <c r="Z211" s="68">
        <v>0</v>
      </c>
      <c r="AA211" s="110">
        <v>43410</v>
      </c>
      <c r="AB211" s="113">
        <v>58.062080796922587</v>
      </c>
    </row>
    <row r="212" spans="1:28">
      <c r="A212" s="78">
        <v>43417</v>
      </c>
      <c r="B212" s="79">
        <v>145.381958</v>
      </c>
      <c r="C212" s="80">
        <f t="shared" si="3"/>
        <v>36.547888805076703</v>
      </c>
      <c r="D212" s="81">
        <v>0</v>
      </c>
      <c r="E212" s="81">
        <v>1</v>
      </c>
      <c r="Y212" s="68">
        <v>94.734165777971839</v>
      </c>
      <c r="Z212" s="68">
        <v>0</v>
      </c>
      <c r="AA212" s="110">
        <v>43411</v>
      </c>
      <c r="AB212" s="113">
        <v>63.906546558883306</v>
      </c>
    </row>
    <row r="213" spans="1:28">
      <c r="A213" s="78">
        <v>43416</v>
      </c>
      <c r="B213" s="79">
        <v>144.579666</v>
      </c>
      <c r="C213" s="80">
        <f t="shared" si="3"/>
        <v>35.026733020031152</v>
      </c>
      <c r="D213" s="81">
        <v>0</v>
      </c>
      <c r="E213" s="81">
        <v>1</v>
      </c>
      <c r="Y213" s="68">
        <v>94.734165777971839</v>
      </c>
      <c r="Z213" s="68">
        <v>0</v>
      </c>
      <c r="AA213" s="110">
        <v>43412</v>
      </c>
      <c r="AB213" s="113">
        <v>59.562686074553497</v>
      </c>
    </row>
    <row r="214" spans="1:28">
      <c r="A214" s="78">
        <v>43413</v>
      </c>
      <c r="B214" s="79">
        <v>147.006134</v>
      </c>
      <c r="C214" s="80">
        <f t="shared" si="3"/>
        <v>39.627347055105567</v>
      </c>
      <c r="D214" s="81">
        <v>0</v>
      </c>
      <c r="E214" s="81">
        <v>1</v>
      </c>
      <c r="Y214" s="68">
        <v>94.734165777971839</v>
      </c>
      <c r="Z214" s="68">
        <v>0</v>
      </c>
      <c r="AA214" s="110">
        <v>43413</v>
      </c>
      <c r="AB214" s="113">
        <v>59.352071799794935</v>
      </c>
    </row>
    <row r="215" spans="1:28">
      <c r="A215" s="78">
        <v>43412</v>
      </c>
      <c r="B215" s="79">
        <v>149.09991500000001</v>
      </c>
      <c r="C215" s="80">
        <f t="shared" si="3"/>
        <v>43.597182328009296</v>
      </c>
      <c r="D215" s="81">
        <v>0</v>
      </c>
      <c r="E215" s="81">
        <v>1</v>
      </c>
      <c r="Y215" s="68">
        <v>94.734165777971839</v>
      </c>
      <c r="Z215" s="68">
        <v>0</v>
      </c>
      <c r="AA215" s="110">
        <v>43416</v>
      </c>
      <c r="AB215" s="113">
        <v>54.902920250603771</v>
      </c>
    </row>
    <row r="216" spans="1:28">
      <c r="A216" s="78">
        <v>43411</v>
      </c>
      <c r="B216" s="79">
        <v>149.56956500000001</v>
      </c>
      <c r="C216" s="80">
        <f t="shared" si="3"/>
        <v>44.487644671453644</v>
      </c>
      <c r="D216" s="81">
        <v>0</v>
      </c>
      <c r="E216" s="81">
        <v>1</v>
      </c>
      <c r="Y216" s="68">
        <v>94.734165777971839</v>
      </c>
      <c r="Z216" s="68">
        <v>0</v>
      </c>
      <c r="AA216" s="110">
        <v>43417</v>
      </c>
      <c r="AB216" s="113">
        <v>50.953950816434357</v>
      </c>
    </row>
    <row r="217" spans="1:28">
      <c r="A217" s="78">
        <v>43410</v>
      </c>
      <c r="B217" s="79">
        <v>146.92785599999999</v>
      </c>
      <c r="C217" s="80">
        <f t="shared" si="3"/>
        <v>39.478930976493523</v>
      </c>
      <c r="D217" s="81">
        <v>0</v>
      </c>
      <c r="E217" s="81">
        <v>1</v>
      </c>
      <c r="Y217" s="68">
        <v>94.734165777971839</v>
      </c>
      <c r="Z217" s="68">
        <v>0</v>
      </c>
      <c r="AA217" s="110">
        <v>43418</v>
      </c>
      <c r="AB217" s="113">
        <v>51.1119088437503</v>
      </c>
    </row>
    <row r="218" spans="1:28">
      <c r="A218" s="78">
        <v>43409</v>
      </c>
      <c r="B218" s="79">
        <v>145.36239599999999</v>
      </c>
      <c r="C218" s="80">
        <f t="shared" si="3"/>
        <v>36.510799005518592</v>
      </c>
      <c r="D218" s="81">
        <v>0</v>
      </c>
      <c r="E218" s="81">
        <v>1</v>
      </c>
      <c r="Y218" s="68">
        <v>94.734165777971839</v>
      </c>
      <c r="Z218" s="68">
        <v>0</v>
      </c>
      <c r="AA218" s="110">
        <v>43419</v>
      </c>
      <c r="AB218" s="113">
        <v>54.271090820092994</v>
      </c>
    </row>
    <row r="219" spans="1:28">
      <c r="A219" s="78">
        <v>43406</v>
      </c>
      <c r="B219" s="79">
        <v>145.3526</v>
      </c>
      <c r="C219" s="80">
        <f t="shared" si="3"/>
        <v>36.492225665549732</v>
      </c>
      <c r="D219" s="81">
        <v>0</v>
      </c>
      <c r="E219" s="81">
        <v>1</v>
      </c>
      <c r="Y219" s="68">
        <v>94.734165777971839</v>
      </c>
      <c r="Z219" s="68">
        <v>0</v>
      </c>
      <c r="AA219" s="110">
        <v>43420</v>
      </c>
      <c r="AB219" s="113">
        <v>55.482101469930889</v>
      </c>
    </row>
    <row r="220" spans="1:28">
      <c r="A220" s="78">
        <v>43405</v>
      </c>
      <c r="B220" s="79">
        <v>144.002396</v>
      </c>
      <c r="C220" s="80">
        <f t="shared" si="3"/>
        <v>33.93222179465031</v>
      </c>
      <c r="D220" s="81">
        <v>0</v>
      </c>
      <c r="E220" s="81">
        <v>1</v>
      </c>
      <c r="Y220" s="68">
        <v>94.734165777971839</v>
      </c>
      <c r="Z220" s="68">
        <v>0</v>
      </c>
      <c r="AA220" s="110">
        <v>43423</v>
      </c>
      <c r="AB220" s="113">
        <v>53.586607820892581</v>
      </c>
    </row>
    <row r="221" spans="1:28">
      <c r="A221" s="78">
        <v>43404</v>
      </c>
      <c r="B221" s="79">
        <v>143.06310999999999</v>
      </c>
      <c r="C221" s="80">
        <f t="shared" si="3"/>
        <v>32.151323651938782</v>
      </c>
      <c r="D221" s="81">
        <v>0</v>
      </c>
      <c r="E221" s="81">
        <v>1</v>
      </c>
      <c r="Y221" s="68">
        <v>94.734165777971839</v>
      </c>
      <c r="Z221" s="68">
        <v>0</v>
      </c>
      <c r="AA221" s="110">
        <v>43424</v>
      </c>
      <c r="AB221" s="113">
        <v>48.058060792316745</v>
      </c>
    </row>
    <row r="222" spans="1:28">
      <c r="A222" s="78">
        <v>43403</v>
      </c>
      <c r="B222" s="79">
        <v>143.121826</v>
      </c>
      <c r="C222" s="80">
        <f t="shared" si="3"/>
        <v>32.262649930992723</v>
      </c>
      <c r="D222" s="81">
        <v>0</v>
      </c>
      <c r="E222" s="81">
        <v>1</v>
      </c>
      <c r="Y222" s="68">
        <v>94.734165777971839</v>
      </c>
      <c r="Z222" s="68">
        <v>0</v>
      </c>
      <c r="AA222" s="110">
        <v>43425</v>
      </c>
      <c r="AB222" s="113">
        <v>51.55946417761227</v>
      </c>
    </row>
    <row r="223" spans="1:28">
      <c r="A223" s="78">
        <v>43402</v>
      </c>
      <c r="B223" s="79">
        <v>138.288498</v>
      </c>
      <c r="C223" s="80">
        <f t="shared" si="3"/>
        <v>23.098598876984134</v>
      </c>
      <c r="D223" s="81">
        <v>0</v>
      </c>
      <c r="E223" s="81">
        <v>1</v>
      </c>
      <c r="Y223" s="68">
        <v>94.734165777971839</v>
      </c>
      <c r="Z223" s="68">
        <v>0</v>
      </c>
      <c r="AA223" s="110">
        <v>43427</v>
      </c>
      <c r="AB223" s="113">
        <v>44.872576140406082</v>
      </c>
    </row>
    <row r="224" spans="1:28">
      <c r="A224" s="78">
        <v>43399</v>
      </c>
      <c r="B224" s="79">
        <v>139.65827899999999</v>
      </c>
      <c r="C224" s="80">
        <f t="shared" si="3"/>
        <v>25.695720987631464</v>
      </c>
      <c r="D224" s="81">
        <v>0</v>
      </c>
      <c r="E224" s="81">
        <v>1</v>
      </c>
      <c r="Y224" s="68">
        <v>94.734165777971839</v>
      </c>
      <c r="Z224" s="68">
        <v>0</v>
      </c>
      <c r="AA224" s="110">
        <v>43430</v>
      </c>
      <c r="AB224" s="113">
        <v>43.42460568019392</v>
      </c>
    </row>
    <row r="225" spans="1:28">
      <c r="A225" s="78">
        <v>43398</v>
      </c>
      <c r="B225" s="79">
        <v>141.03779599999999</v>
      </c>
      <c r="C225" s="80">
        <f t="shared" si="3"/>
        <v>28.311302677488374</v>
      </c>
      <c r="D225" s="81">
        <v>0</v>
      </c>
      <c r="E225" s="81">
        <v>1</v>
      </c>
      <c r="Y225" s="68">
        <v>94.734165777971839</v>
      </c>
      <c r="Z225" s="68">
        <v>0</v>
      </c>
      <c r="AA225" s="110">
        <v>43431</v>
      </c>
      <c r="AB225" s="113">
        <v>43.687878881148102</v>
      </c>
    </row>
    <row r="226" spans="1:28">
      <c r="A226" s="78">
        <v>43397</v>
      </c>
      <c r="B226" s="79">
        <v>137.41769400000001</v>
      </c>
      <c r="C226" s="80">
        <f t="shared" si="3"/>
        <v>21.44754347291579</v>
      </c>
      <c r="D226" s="81">
        <v>0</v>
      </c>
      <c r="E226" s="81">
        <v>1</v>
      </c>
      <c r="Y226" s="68">
        <v>94.734165777971839</v>
      </c>
      <c r="Z226" s="68">
        <v>0</v>
      </c>
      <c r="AA226" s="110">
        <v>43432</v>
      </c>
      <c r="AB226" s="113">
        <v>45.872980551744369</v>
      </c>
    </row>
    <row r="227" spans="1:28">
      <c r="A227" s="78">
        <v>43396</v>
      </c>
      <c r="B227" s="79">
        <v>140.812759</v>
      </c>
      <c r="C227" s="80">
        <f t="shared" si="3"/>
        <v>27.884629677633864</v>
      </c>
      <c r="D227" s="81">
        <v>0</v>
      </c>
      <c r="E227" s="81">
        <v>1</v>
      </c>
      <c r="Y227" s="68">
        <v>94.734165777971839</v>
      </c>
      <c r="Z227" s="68">
        <v>0</v>
      </c>
      <c r="AA227" s="110">
        <v>43433</v>
      </c>
      <c r="AB227" s="113">
        <v>46.952354601105149</v>
      </c>
    </row>
    <row r="228" spans="1:28">
      <c r="A228" s="78">
        <v>43395</v>
      </c>
      <c r="B228" s="79">
        <v>143.65017700000001</v>
      </c>
      <c r="C228" s="80">
        <f t="shared" si="3"/>
        <v>33.264410113301196</v>
      </c>
      <c r="D228" s="81">
        <v>0</v>
      </c>
      <c r="E228" s="81">
        <v>1</v>
      </c>
      <c r="Y228" s="68">
        <v>94.734165777971839</v>
      </c>
      <c r="Z228" s="68">
        <v>0</v>
      </c>
      <c r="AA228" s="110">
        <v>43434</v>
      </c>
      <c r="AB228" s="113">
        <v>45.50439485590492</v>
      </c>
    </row>
    <row r="229" spans="1:28">
      <c r="A229" s="78">
        <v>43392</v>
      </c>
      <c r="B229" s="79">
        <v>145.489563</v>
      </c>
      <c r="C229" s="80">
        <f t="shared" si="3"/>
        <v>36.751909246823395</v>
      </c>
      <c r="D229" s="81">
        <v>0</v>
      </c>
      <c r="E229" s="81">
        <v>1</v>
      </c>
      <c r="Y229" s="68">
        <v>94.734165777971839</v>
      </c>
      <c r="Z229" s="68">
        <v>0</v>
      </c>
      <c r="AA229" s="110">
        <v>43437</v>
      </c>
      <c r="AB229" s="113">
        <v>52.243960570577606</v>
      </c>
    </row>
    <row r="230" spans="1:28">
      <c r="A230" s="78">
        <v>43391</v>
      </c>
      <c r="B230" s="79">
        <v>145.31347700000001</v>
      </c>
      <c r="C230" s="80">
        <f t="shared" si="3"/>
        <v>36.418047962446224</v>
      </c>
      <c r="D230" s="81">
        <v>0</v>
      </c>
      <c r="E230" s="81">
        <v>1</v>
      </c>
      <c r="Y230" s="68">
        <v>94.734165777971839</v>
      </c>
      <c r="Z230" s="68">
        <v>0</v>
      </c>
      <c r="AA230" s="110">
        <v>43438</v>
      </c>
      <c r="AB230" s="113">
        <v>48.21600006836178</v>
      </c>
    </row>
    <row r="231" spans="1:28">
      <c r="A231" s="78">
        <v>43390</v>
      </c>
      <c r="B231" s="79">
        <v>146.65391500000001</v>
      </c>
      <c r="C231" s="80">
        <f t="shared" si="3"/>
        <v>38.959535373756452</v>
      </c>
      <c r="D231" s="81">
        <v>0</v>
      </c>
      <c r="E231" s="81">
        <v>1</v>
      </c>
      <c r="Y231" s="68">
        <v>94.734165777971839</v>
      </c>
      <c r="Z231" s="68">
        <v>0</v>
      </c>
      <c r="AA231" s="110">
        <v>43440</v>
      </c>
      <c r="AB231" s="113">
        <v>44.135423499998105</v>
      </c>
    </row>
    <row r="232" spans="1:28">
      <c r="A232" s="78">
        <v>43389</v>
      </c>
      <c r="B232" s="79">
        <v>149.84350599999999</v>
      </c>
      <c r="C232" s="80">
        <f t="shared" si="3"/>
        <v>45.007040274190722</v>
      </c>
      <c r="D232" s="81">
        <v>0</v>
      </c>
      <c r="E232" s="81">
        <v>1</v>
      </c>
      <c r="Y232" s="68">
        <v>94.734165777971839</v>
      </c>
      <c r="Z232" s="68">
        <v>0</v>
      </c>
      <c r="AA232" s="110">
        <v>43441</v>
      </c>
      <c r="AB232" s="113">
        <v>42.134628071086496</v>
      </c>
    </row>
    <row r="233" spans="1:28">
      <c r="A233" s="78">
        <v>43388</v>
      </c>
      <c r="B233" s="79">
        <v>148.904236</v>
      </c>
      <c r="C233" s="80">
        <f t="shared" si="3"/>
        <v>43.2261724676817</v>
      </c>
      <c r="D233" s="81">
        <v>0</v>
      </c>
      <c r="E233" s="81">
        <v>1</v>
      </c>
      <c r="Y233" s="68">
        <v>94.734165777971839</v>
      </c>
      <c r="Z233" s="68">
        <v>0</v>
      </c>
      <c r="AA233" s="110">
        <v>43444</v>
      </c>
      <c r="AB233" s="113">
        <v>39.186071084514317</v>
      </c>
    </row>
    <row r="234" spans="1:28">
      <c r="A234" s="78">
        <v>43385</v>
      </c>
      <c r="B234" s="79">
        <v>149.354309</v>
      </c>
      <c r="C234" s="80">
        <f t="shared" si="3"/>
        <v>44.079516571378129</v>
      </c>
      <c r="D234" s="81">
        <v>0</v>
      </c>
      <c r="E234" s="81">
        <v>1</v>
      </c>
      <c r="Y234" s="68">
        <v>94.734165777971839</v>
      </c>
      <c r="Z234" s="68">
        <v>0</v>
      </c>
      <c r="AA234" s="110">
        <v>43445</v>
      </c>
      <c r="AB234" s="113">
        <v>40.47607012364562</v>
      </c>
    </row>
    <row r="235" spans="1:28">
      <c r="A235" s="78">
        <v>43384</v>
      </c>
      <c r="B235" s="79">
        <v>148.80639600000001</v>
      </c>
      <c r="C235" s="80">
        <f t="shared" si="3"/>
        <v>43.040666589511609</v>
      </c>
      <c r="D235" s="81">
        <v>0</v>
      </c>
      <c r="E235" s="81">
        <v>1</v>
      </c>
      <c r="Y235" s="68">
        <v>94.734165777971839</v>
      </c>
      <c r="Z235" s="68">
        <v>0</v>
      </c>
      <c r="AA235" s="110">
        <v>43446</v>
      </c>
      <c r="AB235" s="113">
        <v>39.844232656875889</v>
      </c>
    </row>
    <row r="236" spans="1:28">
      <c r="A236" s="78">
        <v>43383</v>
      </c>
      <c r="B236" s="79">
        <v>151.12522899999999</v>
      </c>
      <c r="C236" s="80">
        <f t="shared" si="3"/>
        <v>47.437203302459658</v>
      </c>
      <c r="D236" s="81">
        <v>0</v>
      </c>
      <c r="E236" s="81">
        <v>1</v>
      </c>
      <c r="Y236" s="68">
        <v>94.734165777971839</v>
      </c>
      <c r="Z236" s="68">
        <v>0</v>
      </c>
      <c r="AA236" s="110">
        <v>43447</v>
      </c>
      <c r="AB236" s="113">
        <v>41.081567412305596</v>
      </c>
    </row>
    <row r="237" spans="1:28">
      <c r="A237" s="78">
        <v>43382</v>
      </c>
      <c r="B237" s="79">
        <v>158.884018</v>
      </c>
      <c r="C237" s="80">
        <f t="shared" si="3"/>
        <v>62.147965434324156</v>
      </c>
      <c r="D237" s="81">
        <v>0</v>
      </c>
      <c r="E237" s="81">
        <v>1</v>
      </c>
      <c r="Y237" s="68">
        <v>94.734165777971839</v>
      </c>
      <c r="Z237" s="68">
        <v>0</v>
      </c>
      <c r="AA237" s="110">
        <v>43448</v>
      </c>
      <c r="AB237" s="113">
        <v>38.277542543084323</v>
      </c>
    </row>
    <row r="238" spans="1:28">
      <c r="A238" s="78">
        <v>43381</v>
      </c>
      <c r="B238" s="79">
        <v>161.00715600000001</v>
      </c>
      <c r="C238" s="80">
        <f t="shared" si="3"/>
        <v>66.173461950742222</v>
      </c>
      <c r="D238" s="81">
        <v>0</v>
      </c>
      <c r="E238" s="81">
        <v>1</v>
      </c>
      <c r="Y238" s="68">
        <v>94.734165777971839</v>
      </c>
      <c r="Z238" s="68">
        <v>0</v>
      </c>
      <c r="AA238" s="110">
        <v>43451</v>
      </c>
      <c r="AB238" s="113">
        <v>35.261890830475842</v>
      </c>
    </row>
    <row r="239" spans="1:28">
      <c r="A239" s="78">
        <v>43378</v>
      </c>
      <c r="B239" s="79">
        <v>160.23422199999999</v>
      </c>
      <c r="C239" s="80">
        <f t="shared" si="3"/>
        <v>64.707969305223571</v>
      </c>
      <c r="D239" s="81">
        <v>0</v>
      </c>
      <c r="E239" s="81">
        <v>1</v>
      </c>
      <c r="Y239" s="68">
        <v>94.734165777971839</v>
      </c>
      <c r="Z239" s="68">
        <v>0</v>
      </c>
      <c r="AA239" s="110">
        <v>43452</v>
      </c>
      <c r="AB239" s="113">
        <v>28.78090782027914</v>
      </c>
    </row>
    <row r="240" spans="1:28">
      <c r="A240" s="78">
        <v>43377</v>
      </c>
      <c r="B240" s="79">
        <v>160.889771</v>
      </c>
      <c r="C240" s="80">
        <f t="shared" si="3"/>
        <v>65.950898505229119</v>
      </c>
      <c r="D240" s="81">
        <v>0</v>
      </c>
      <c r="E240" s="81">
        <v>1</v>
      </c>
      <c r="Y240" s="68">
        <v>94.734165777971839</v>
      </c>
      <c r="Z240" s="68">
        <v>0</v>
      </c>
      <c r="AA240" s="110">
        <v>43453</v>
      </c>
      <c r="AB240" s="113">
        <v>25.315547056408082</v>
      </c>
    </row>
    <row r="241" spans="1:28">
      <c r="A241" s="78">
        <v>43376</v>
      </c>
      <c r="B241" s="79">
        <v>159.53955099999999</v>
      </c>
      <c r="C241" s="80">
        <f t="shared" si="3"/>
        <v>63.390864298127191</v>
      </c>
      <c r="D241" s="81">
        <v>0</v>
      </c>
      <c r="E241" s="81">
        <v>1</v>
      </c>
      <c r="Y241" s="68">
        <v>94.734165777971839</v>
      </c>
      <c r="Z241" s="68">
        <v>0</v>
      </c>
      <c r="AA241" s="110">
        <v>43454</v>
      </c>
      <c r="AB241" s="113">
        <v>18.728747945764781</v>
      </c>
    </row>
    <row r="242" spans="1:28">
      <c r="A242" s="78">
        <v>43375</v>
      </c>
      <c r="B242" s="79">
        <v>159.62759399999999</v>
      </c>
      <c r="C242" s="80">
        <f t="shared" si="3"/>
        <v>63.557794940315773</v>
      </c>
      <c r="D242" s="81">
        <v>0</v>
      </c>
      <c r="E242" s="81">
        <v>1</v>
      </c>
      <c r="Y242" s="68">
        <v>94.734165777971839</v>
      </c>
      <c r="Z242" s="68">
        <v>0</v>
      </c>
      <c r="AA242" s="110">
        <v>43455</v>
      </c>
      <c r="AB242" s="113">
        <v>13.385233100932755</v>
      </c>
    </row>
    <row r="243" spans="1:28">
      <c r="A243" s="78">
        <v>43374</v>
      </c>
      <c r="B243" s="79">
        <v>160.75277700000001</v>
      </c>
      <c r="C243" s="80">
        <f t="shared" si="3"/>
        <v>65.691156147563191</v>
      </c>
      <c r="D243" s="81">
        <v>0</v>
      </c>
      <c r="E243" s="81">
        <v>1</v>
      </c>
      <c r="Y243" s="68">
        <v>94.734165777971839</v>
      </c>
      <c r="Z243" s="68">
        <v>0</v>
      </c>
      <c r="AA243" s="110">
        <v>43458</v>
      </c>
      <c r="AB243" s="113">
        <v>0</v>
      </c>
    </row>
    <row r="244" spans="1:28" s="83" customFormat="1">
      <c r="A244" s="78">
        <v>43371</v>
      </c>
      <c r="B244" s="79">
        <v>159.314514</v>
      </c>
      <c r="C244" s="80">
        <f t="shared" si="3"/>
        <v>62.964191298272674</v>
      </c>
      <c r="D244" s="81">
        <v>0</v>
      </c>
      <c r="E244" s="81">
        <v>1</v>
      </c>
      <c r="F244" s="68"/>
      <c r="G244" s="68"/>
      <c r="H244" s="68"/>
      <c r="I244" s="68"/>
      <c r="J244" s="68"/>
      <c r="K244" s="68"/>
      <c r="L244" s="68"/>
      <c r="M244" s="68"/>
      <c r="N244" s="68"/>
      <c r="O244" s="68"/>
      <c r="Y244" s="83">
        <v>94.734165777971839</v>
      </c>
      <c r="Z244" s="83">
        <v>0</v>
      </c>
      <c r="AA244" s="112">
        <v>43719</v>
      </c>
      <c r="AB244" s="113">
        <v>97.665137401155434</v>
      </c>
    </row>
    <row r="245" spans="1:28">
      <c r="A245" s="78">
        <v>43370</v>
      </c>
      <c r="B245" s="79">
        <v>160.26357999999999</v>
      </c>
      <c r="C245" s="80">
        <f t="shared" si="3"/>
        <v>64.763632444750556</v>
      </c>
      <c r="D245" s="81">
        <v>0</v>
      </c>
      <c r="E245" s="81">
        <v>1</v>
      </c>
      <c r="AA245" s="110">
        <v>43720</v>
      </c>
      <c r="AB245" s="113">
        <v>100</v>
      </c>
    </row>
    <row r="246" spans="1:28">
      <c r="A246" s="78">
        <v>43369</v>
      </c>
      <c r="B246" s="79">
        <v>159.275375</v>
      </c>
      <c r="C246" s="80">
        <f t="shared" si="3"/>
        <v>62.889983258966652</v>
      </c>
      <c r="D246" s="81">
        <v>0</v>
      </c>
      <c r="E246" s="81">
        <v>1</v>
      </c>
      <c r="F246" s="83"/>
      <c r="G246" s="83"/>
      <c r="H246" s="83"/>
      <c r="I246" s="83"/>
      <c r="J246" s="83"/>
      <c r="K246" s="83"/>
      <c r="L246" s="83"/>
      <c r="M246" s="83"/>
      <c r="N246" s="83"/>
      <c r="O246" s="83"/>
      <c r="AA246" s="110">
        <v>43462</v>
      </c>
      <c r="AB246" s="113">
        <v>22.362145999224719</v>
      </c>
    </row>
    <row r="247" spans="1:28">
      <c r="A247" s="78">
        <v>43368</v>
      </c>
      <c r="B247" s="79">
        <v>159.69610599999999</v>
      </c>
      <c r="C247" s="80">
        <f t="shared" si="3"/>
        <v>63.687694559338567</v>
      </c>
      <c r="D247" s="81">
        <v>0</v>
      </c>
      <c r="E247" s="81">
        <v>1</v>
      </c>
      <c r="AA247" s="110">
        <v>43465</v>
      </c>
      <c r="AB247" s="113">
        <v>22.10161190193709</v>
      </c>
    </row>
    <row r="248" spans="1:28">
      <c r="A248" s="78">
        <v>43367</v>
      </c>
      <c r="B248" s="79">
        <v>159.65695199999999</v>
      </c>
      <c r="C248" s="80">
        <f t="shared" si="3"/>
        <v>63.613458079842744</v>
      </c>
      <c r="D248" s="81">
        <v>0</v>
      </c>
      <c r="E248" s="81">
        <v>1</v>
      </c>
      <c r="AA248" s="110">
        <v>43467</v>
      </c>
      <c r="AB248" s="113">
        <v>24.055585065374927</v>
      </c>
    </row>
    <row r="249" spans="1:28">
      <c r="A249" s="78">
        <v>43364</v>
      </c>
      <c r="B249" s="79">
        <v>161.427887</v>
      </c>
      <c r="C249" s="80">
        <f t="shared" si="3"/>
        <v>66.971173251114138</v>
      </c>
      <c r="D249" s="81">
        <v>0</v>
      </c>
      <c r="E249" s="81">
        <v>1</v>
      </c>
      <c r="AA249" s="110">
        <v>43468</v>
      </c>
      <c r="AB249" s="113">
        <v>0</v>
      </c>
    </row>
    <row r="250" spans="1:28">
      <c r="A250" s="78">
        <v>43363</v>
      </c>
      <c r="B250" s="79">
        <v>160.469055</v>
      </c>
      <c r="C250" s="80">
        <f t="shared" si="3"/>
        <v>65.153215645047013</v>
      </c>
      <c r="D250" s="81">
        <v>0</v>
      </c>
      <c r="E250" s="81">
        <v>1</v>
      </c>
    </row>
    <row r="251" spans="1:28">
      <c r="A251" s="78">
        <v>43362</v>
      </c>
      <c r="B251" s="79">
        <v>159.285156</v>
      </c>
      <c r="C251" s="80">
        <f t="shared" si="3"/>
        <v>62.908528158745703</v>
      </c>
      <c r="D251" s="81">
        <v>0</v>
      </c>
      <c r="E251" s="81">
        <v>1</v>
      </c>
    </row>
    <row r="252" spans="1:28">
      <c r="A252" s="78">
        <v>43361</v>
      </c>
      <c r="B252" s="79">
        <v>160.165741</v>
      </c>
      <c r="C252" s="80">
        <f t="shared" ref="C252" si="4">(B252-$T$2)/($Q$2-$T$2)*100</f>
        <v>64.578128462593114</v>
      </c>
      <c r="D252" s="81">
        <v>0</v>
      </c>
      <c r="E252" s="81">
        <v>1</v>
      </c>
    </row>
    <row r="253" spans="1:28">
      <c r="A253" s="78">
        <v>43360</v>
      </c>
      <c r="B253" s="79">
        <v>153.32666</v>
      </c>
      <c r="C253" s="80">
        <f t="shared" ref="C253" si="5">(B253-$T$2)/($Q$2-$T$2)*100</f>
        <v>51.611144337679562</v>
      </c>
      <c r="D253" s="81">
        <v>0</v>
      </c>
      <c r="E253" s="81">
        <v>1</v>
      </c>
    </row>
    <row r="254" spans="1:28">
      <c r="C254" s="80"/>
      <c r="D254" s="81"/>
      <c r="E254" s="81"/>
    </row>
    <row r="255" spans="1:28">
      <c r="C255" s="80"/>
      <c r="D255" s="81"/>
      <c r="E255" s="81"/>
    </row>
    <row r="256" spans="1:28">
      <c r="C256" s="80"/>
      <c r="D256" s="81"/>
      <c r="E256" s="81"/>
    </row>
    <row r="257" spans="3:5">
      <c r="C257" s="80"/>
      <c r="D257" s="81"/>
      <c r="E257" s="81"/>
    </row>
    <row r="258" spans="3:5">
      <c r="C258" s="80"/>
      <c r="D258" s="81"/>
      <c r="E258" s="81"/>
    </row>
    <row r="259" spans="3:5">
      <c r="C259" s="80"/>
      <c r="D259" s="81"/>
      <c r="E259" s="81"/>
    </row>
    <row r="260" spans="3:5">
      <c r="C260" s="80"/>
      <c r="D260" s="81"/>
      <c r="E260" s="81"/>
    </row>
    <row r="261" spans="3:5">
      <c r="C261" s="80"/>
      <c r="D261" s="81"/>
      <c r="E261" s="81"/>
    </row>
    <row r="262" spans="3:5">
      <c r="C262" s="80"/>
      <c r="D262" s="81"/>
      <c r="E262" s="81"/>
    </row>
    <row r="263" spans="3:5">
      <c r="C263" s="80"/>
      <c r="D263" s="81"/>
      <c r="E263" s="81"/>
    </row>
    <row r="264" spans="3:5">
      <c r="C264" s="80"/>
      <c r="D264" s="81"/>
      <c r="E264" s="81"/>
    </row>
    <row r="265" spans="3:5">
      <c r="C265" s="80"/>
      <c r="D265" s="81"/>
      <c r="E265" s="81"/>
    </row>
    <row r="266" spans="3:5">
      <c r="C266" s="80"/>
      <c r="D266" s="81"/>
      <c r="E266" s="81"/>
    </row>
    <row r="267" spans="3:5">
      <c r="C267" s="80"/>
      <c r="D267" s="81"/>
      <c r="E267" s="81"/>
    </row>
    <row r="268" spans="3:5">
      <c r="C268" s="80"/>
      <c r="D268" s="81"/>
      <c r="E268" s="81"/>
    </row>
    <row r="269" spans="3:5">
      <c r="C269" s="80"/>
      <c r="D269" s="81"/>
      <c r="E269" s="81"/>
    </row>
    <row r="270" spans="3:5">
      <c r="C270" s="80"/>
      <c r="D270" s="81"/>
      <c r="E270" s="81"/>
    </row>
    <row r="271" spans="3:5">
      <c r="C271" s="80"/>
      <c r="D271" s="81"/>
      <c r="E271" s="81"/>
    </row>
    <row r="272" spans="3:5">
      <c r="C272" s="80"/>
      <c r="D272" s="81"/>
      <c r="E272" s="81"/>
    </row>
    <row r="273" spans="3:5">
      <c r="C273" s="80"/>
      <c r="D273" s="81"/>
      <c r="E273" s="81"/>
    </row>
    <row r="274" spans="3:5">
      <c r="C274" s="80"/>
      <c r="D274" s="81"/>
      <c r="E274" s="81"/>
    </row>
    <row r="275" spans="3:5">
      <c r="C275" s="80"/>
      <c r="D275" s="81"/>
      <c r="E275" s="81"/>
    </row>
    <row r="276" spans="3:5">
      <c r="C276" s="80"/>
      <c r="D276" s="81"/>
      <c r="E276" s="81"/>
    </row>
    <row r="277" spans="3:5">
      <c r="C277" s="80"/>
      <c r="D277" s="81"/>
      <c r="E277" s="81"/>
    </row>
    <row r="278" spans="3:5">
      <c r="C278" s="80"/>
      <c r="D278" s="81"/>
      <c r="E278" s="81"/>
    </row>
    <row r="279" spans="3:5">
      <c r="C279" s="80"/>
      <c r="D279" s="81"/>
      <c r="E279" s="81"/>
    </row>
    <row r="280" spans="3:5">
      <c r="C280" s="80"/>
      <c r="D280" s="81"/>
      <c r="E280" s="81"/>
    </row>
    <row r="281" spans="3:5">
      <c r="C281" s="80"/>
      <c r="D281" s="81"/>
      <c r="E281" s="81"/>
    </row>
    <row r="282" spans="3:5">
      <c r="C282" s="80"/>
      <c r="D282" s="81"/>
      <c r="E282" s="81"/>
    </row>
    <row r="283" spans="3:5">
      <c r="C283" s="80"/>
      <c r="D283" s="81"/>
      <c r="E283" s="81"/>
    </row>
    <row r="284" spans="3:5">
      <c r="C284" s="80"/>
      <c r="D284" s="81"/>
      <c r="E284" s="81"/>
    </row>
    <row r="285" spans="3:5">
      <c r="C285" s="80"/>
      <c r="D285" s="81"/>
      <c r="E285" s="81"/>
    </row>
    <row r="286" spans="3:5">
      <c r="C286" s="80"/>
      <c r="D286" s="81"/>
      <c r="E286" s="81"/>
    </row>
    <row r="287" spans="3:5">
      <c r="C287" s="80"/>
      <c r="D287" s="81"/>
      <c r="E287" s="81"/>
    </row>
    <row r="288" spans="3:5">
      <c r="C288" s="80"/>
      <c r="D288" s="81"/>
      <c r="E288" s="81"/>
    </row>
    <row r="289" spans="3:5">
      <c r="C289" s="80"/>
      <c r="D289" s="81"/>
      <c r="E289" s="81"/>
    </row>
    <row r="290" spans="3:5">
      <c r="C290" s="80"/>
      <c r="D290" s="81"/>
      <c r="E290" s="81"/>
    </row>
    <row r="291" spans="3:5">
      <c r="C291" s="80"/>
      <c r="D291" s="81"/>
      <c r="E291" s="81"/>
    </row>
    <row r="292" spans="3:5">
      <c r="C292" s="80"/>
      <c r="D292" s="81"/>
      <c r="E292" s="81"/>
    </row>
    <row r="293" spans="3:5">
      <c r="C293" s="80"/>
      <c r="D293" s="81"/>
      <c r="E293" s="81"/>
    </row>
    <row r="294" spans="3:5">
      <c r="C294" s="80"/>
      <c r="D294" s="81"/>
      <c r="E294" s="81"/>
    </row>
    <row r="295" spans="3:5">
      <c r="C295" s="80"/>
      <c r="D295" s="81"/>
      <c r="E295" s="81"/>
    </row>
    <row r="296" spans="3:5">
      <c r="C296" s="80"/>
      <c r="D296" s="81"/>
      <c r="E296" s="81"/>
    </row>
    <row r="297" spans="3:5">
      <c r="C297" s="80"/>
      <c r="D297" s="81"/>
      <c r="E297" s="81"/>
    </row>
    <row r="298" spans="3:5">
      <c r="C298" s="80"/>
      <c r="D298" s="81"/>
      <c r="E298" s="81"/>
    </row>
    <row r="299" spans="3:5">
      <c r="C299" s="80"/>
      <c r="D299" s="81"/>
      <c r="E299" s="81"/>
    </row>
    <row r="300" spans="3:5">
      <c r="C300" s="80"/>
      <c r="D300" s="81"/>
      <c r="E300" s="81"/>
    </row>
    <row r="301" spans="3:5">
      <c r="C301" s="80"/>
      <c r="D301" s="81"/>
      <c r="E301" s="81"/>
    </row>
    <row r="302" spans="3:5">
      <c r="C302" s="80"/>
      <c r="D302" s="81"/>
      <c r="E302" s="81"/>
    </row>
    <row r="303" spans="3:5">
      <c r="C303" s="80"/>
      <c r="D303" s="81"/>
      <c r="E303" s="81"/>
    </row>
    <row r="304" spans="3:5">
      <c r="C304" s="80"/>
      <c r="D304" s="81"/>
      <c r="E304" s="81"/>
    </row>
    <row r="305" spans="3:5">
      <c r="C305" s="80"/>
      <c r="D305" s="81"/>
      <c r="E305" s="81"/>
    </row>
    <row r="306" spans="3:5">
      <c r="C306" s="80"/>
      <c r="D306" s="81"/>
      <c r="E306" s="81"/>
    </row>
    <row r="307" spans="3:5">
      <c r="C307" s="80"/>
      <c r="D307" s="81"/>
      <c r="E307" s="81"/>
    </row>
    <row r="308" spans="3:5">
      <c r="C308" s="80"/>
      <c r="D308" s="81"/>
      <c r="E308" s="81"/>
    </row>
    <row r="309" spans="3:5">
      <c r="C309" s="80"/>
      <c r="D309" s="81"/>
      <c r="E309" s="81"/>
    </row>
    <row r="310" spans="3:5">
      <c r="C310" s="80"/>
      <c r="D310" s="81"/>
      <c r="E310" s="81"/>
    </row>
    <row r="311" spans="3:5">
      <c r="C311" s="80"/>
      <c r="D311" s="81"/>
      <c r="E311" s="81"/>
    </row>
    <row r="312" spans="3:5">
      <c r="C312" s="80"/>
      <c r="D312" s="81"/>
      <c r="E312" s="81"/>
    </row>
    <row r="313" spans="3:5">
      <c r="C313" s="80"/>
      <c r="D313" s="81"/>
      <c r="E313" s="81"/>
    </row>
    <row r="314" spans="3:5">
      <c r="C314" s="80"/>
      <c r="D314" s="81"/>
      <c r="E314" s="81"/>
    </row>
    <row r="315" spans="3:5">
      <c r="C315" s="80"/>
      <c r="D315" s="81"/>
      <c r="E315" s="81"/>
    </row>
    <row r="316" spans="3:5">
      <c r="C316" s="80"/>
      <c r="D316" s="81"/>
      <c r="E316" s="81"/>
    </row>
    <row r="317" spans="3:5">
      <c r="C317" s="80"/>
      <c r="D317" s="81"/>
      <c r="E317" s="81"/>
    </row>
    <row r="318" spans="3:5">
      <c r="C318" s="80"/>
      <c r="D318" s="81"/>
      <c r="E318" s="81"/>
    </row>
    <row r="319" spans="3:5">
      <c r="C319" s="80"/>
      <c r="D319" s="81"/>
      <c r="E319" s="81"/>
    </row>
    <row r="320" spans="3:5">
      <c r="C320" s="80"/>
      <c r="D320" s="81"/>
      <c r="E320" s="81"/>
    </row>
    <row r="321" spans="3:5">
      <c r="C321" s="80"/>
      <c r="D321" s="81"/>
      <c r="E321" s="81"/>
    </row>
    <row r="322" spans="3:5">
      <c r="C322" s="80"/>
      <c r="D322" s="81"/>
      <c r="E322" s="81"/>
    </row>
    <row r="323" spans="3:5">
      <c r="C323" s="80"/>
      <c r="D323" s="81"/>
      <c r="E323" s="81"/>
    </row>
    <row r="324" spans="3:5">
      <c r="C324" s="80"/>
      <c r="D324" s="81"/>
      <c r="E324" s="81"/>
    </row>
    <row r="325" spans="3:5">
      <c r="C325" s="80"/>
      <c r="D325" s="81"/>
      <c r="E325" s="81"/>
    </row>
    <row r="326" spans="3:5">
      <c r="C326" s="80"/>
      <c r="D326" s="81"/>
      <c r="E326" s="81"/>
    </row>
    <row r="327" spans="3:5">
      <c r="C327" s="80"/>
      <c r="D327" s="81"/>
      <c r="E327" s="81"/>
    </row>
    <row r="328" spans="3:5">
      <c r="C328" s="80"/>
      <c r="D328" s="81"/>
      <c r="E328" s="81"/>
    </row>
    <row r="329" spans="3:5">
      <c r="C329" s="80"/>
      <c r="D329" s="81"/>
      <c r="E329" s="81"/>
    </row>
    <row r="330" spans="3:5">
      <c r="C330" s="80"/>
      <c r="D330" s="81"/>
      <c r="E330" s="81"/>
    </row>
    <row r="331" spans="3:5">
      <c r="C331" s="80"/>
      <c r="D331" s="81"/>
      <c r="E331" s="81"/>
    </row>
    <row r="332" spans="3:5">
      <c r="C332" s="80"/>
      <c r="D332" s="81"/>
      <c r="E332" s="81"/>
    </row>
    <row r="333" spans="3:5">
      <c r="C333" s="80"/>
      <c r="D333" s="81"/>
      <c r="E333" s="81"/>
    </row>
    <row r="334" spans="3:5">
      <c r="C334" s="80"/>
      <c r="D334" s="81"/>
      <c r="E334" s="81"/>
    </row>
    <row r="335" spans="3:5">
      <c r="C335" s="80"/>
      <c r="D335" s="81"/>
      <c r="E335" s="81"/>
    </row>
    <row r="336" spans="3:5">
      <c r="C336" s="80"/>
      <c r="D336" s="81"/>
      <c r="E336" s="81"/>
    </row>
    <row r="337" spans="3:5">
      <c r="C337" s="80"/>
      <c r="D337" s="81"/>
      <c r="E337" s="81"/>
    </row>
    <row r="338" spans="3:5">
      <c r="C338" s="80"/>
      <c r="D338" s="81"/>
      <c r="E338" s="81"/>
    </row>
    <row r="339" spans="3:5">
      <c r="C339" s="80"/>
      <c r="D339" s="81"/>
      <c r="E339" s="81"/>
    </row>
    <row r="340" spans="3:5">
      <c r="C340" s="80"/>
      <c r="D340" s="81"/>
      <c r="E340" s="81"/>
    </row>
    <row r="341" spans="3:5">
      <c r="C341" s="80"/>
      <c r="D341" s="81"/>
      <c r="E341" s="81"/>
    </row>
    <row r="342" spans="3:5">
      <c r="C342" s="80"/>
      <c r="D342" s="81"/>
      <c r="E342" s="81"/>
    </row>
    <row r="343" spans="3:5">
      <c r="C343" s="80"/>
      <c r="D343" s="81"/>
      <c r="E343" s="81"/>
    </row>
    <row r="344" spans="3:5">
      <c r="C344" s="80"/>
      <c r="D344" s="81"/>
      <c r="E344" s="81"/>
    </row>
    <row r="345" spans="3:5">
      <c r="C345" s="80"/>
      <c r="D345" s="81"/>
      <c r="E345" s="81"/>
    </row>
    <row r="346" spans="3:5">
      <c r="C346" s="80"/>
      <c r="D346" s="81"/>
      <c r="E346" s="81"/>
    </row>
    <row r="347" spans="3:5">
      <c r="C347" s="80"/>
      <c r="D347" s="81"/>
      <c r="E347" s="81"/>
    </row>
    <row r="348" spans="3:5">
      <c r="C348" s="80"/>
      <c r="D348" s="81"/>
      <c r="E348" s="81"/>
    </row>
    <row r="349" spans="3:5">
      <c r="C349" s="80"/>
      <c r="D349" s="81"/>
      <c r="E349" s="81"/>
    </row>
    <row r="350" spans="3:5">
      <c r="C350" s="80"/>
      <c r="D350" s="81"/>
      <c r="E350" s="81"/>
    </row>
    <row r="351" spans="3:5">
      <c r="C351" s="80"/>
      <c r="D351" s="81"/>
      <c r="E351" s="81"/>
    </row>
    <row r="352" spans="3:5">
      <c r="C352" s="80"/>
      <c r="D352" s="81"/>
      <c r="E352" s="81"/>
    </row>
    <row r="353" spans="3:5">
      <c r="C353" s="80"/>
      <c r="D353" s="81"/>
      <c r="E353" s="81"/>
    </row>
    <row r="354" spans="3:5">
      <c r="C354" s="80"/>
      <c r="D354" s="81"/>
      <c r="E354" s="81"/>
    </row>
    <row r="355" spans="3:5">
      <c r="C355" s="80"/>
      <c r="D355" s="81"/>
      <c r="E355" s="81"/>
    </row>
    <row r="356" spans="3:5">
      <c r="C356" s="80"/>
      <c r="D356" s="81"/>
      <c r="E356" s="81"/>
    </row>
    <row r="357" spans="3:5">
      <c r="C357" s="80"/>
      <c r="D357" s="81"/>
      <c r="E357" s="81"/>
    </row>
    <row r="358" spans="3:5">
      <c r="C358" s="80"/>
      <c r="D358" s="81"/>
      <c r="E358" s="81"/>
    </row>
    <row r="359" spans="3:5">
      <c r="C359" s="80"/>
      <c r="D359" s="81"/>
      <c r="E359" s="81"/>
    </row>
    <row r="360" spans="3:5">
      <c r="C360" s="80"/>
      <c r="D360" s="81"/>
      <c r="E360" s="81"/>
    </row>
    <row r="361" spans="3:5">
      <c r="C361" s="80"/>
      <c r="D361" s="81"/>
      <c r="E361" s="81"/>
    </row>
    <row r="362" spans="3:5">
      <c r="C362" s="80"/>
      <c r="D362" s="81"/>
      <c r="E362" s="81"/>
    </row>
    <row r="363" spans="3:5">
      <c r="C363" s="80"/>
      <c r="D363" s="81"/>
      <c r="E363" s="81"/>
    </row>
    <row r="364" spans="3:5">
      <c r="C364" s="80"/>
      <c r="D364" s="81"/>
      <c r="E364" s="81"/>
    </row>
    <row r="365" spans="3:5">
      <c r="C365" s="80"/>
      <c r="D365" s="81"/>
      <c r="E365" s="81"/>
    </row>
    <row r="366" spans="3:5">
      <c r="C366" s="80"/>
      <c r="D366" s="81"/>
      <c r="E366" s="81"/>
    </row>
    <row r="367" spans="3:5">
      <c r="C367" s="80"/>
      <c r="D367" s="81"/>
      <c r="E367" s="81"/>
    </row>
    <row r="368" spans="3:5">
      <c r="C368" s="80"/>
      <c r="D368" s="81"/>
      <c r="E368" s="81"/>
    </row>
    <row r="369" spans="3:5">
      <c r="C369" s="80"/>
      <c r="D369" s="81"/>
      <c r="E369" s="81"/>
    </row>
    <row r="370" spans="3:5">
      <c r="C370" s="80"/>
      <c r="D370" s="81"/>
      <c r="E370" s="81"/>
    </row>
    <row r="371" spans="3:5">
      <c r="C371" s="80"/>
      <c r="D371" s="81"/>
      <c r="E371" s="81"/>
    </row>
    <row r="372" spans="3:5">
      <c r="C372" s="80"/>
      <c r="D372" s="81"/>
      <c r="E372" s="81"/>
    </row>
    <row r="373" spans="3:5">
      <c r="C373" s="80"/>
      <c r="D373" s="81"/>
      <c r="E373" s="81"/>
    </row>
    <row r="374" spans="3:5">
      <c r="C374" s="80"/>
      <c r="D374" s="81"/>
      <c r="E374" s="81"/>
    </row>
    <row r="375" spans="3:5">
      <c r="C375" s="80"/>
      <c r="D375" s="81"/>
      <c r="E375" s="81"/>
    </row>
    <row r="376" spans="3:5">
      <c r="C376" s="80"/>
      <c r="D376" s="81"/>
      <c r="E376" s="81"/>
    </row>
    <row r="377" spans="3:5">
      <c r="C377" s="80"/>
      <c r="D377" s="81"/>
      <c r="E377" s="81"/>
    </row>
    <row r="378" spans="3:5">
      <c r="C378" s="80"/>
      <c r="D378" s="81"/>
      <c r="E378" s="81"/>
    </row>
    <row r="379" spans="3:5">
      <c r="C379" s="80"/>
      <c r="D379" s="81"/>
      <c r="E379" s="81"/>
    </row>
    <row r="380" spans="3:5">
      <c r="C380" s="80"/>
      <c r="D380" s="81"/>
      <c r="E380" s="81"/>
    </row>
    <row r="381" spans="3:5">
      <c r="C381" s="80"/>
      <c r="D381" s="81"/>
      <c r="E381" s="81"/>
    </row>
    <row r="382" spans="3:5">
      <c r="C382" s="80"/>
      <c r="D382" s="81"/>
      <c r="E382" s="81"/>
    </row>
    <row r="383" spans="3:5">
      <c r="C383" s="80"/>
      <c r="D383" s="81"/>
      <c r="E383" s="81"/>
    </row>
    <row r="384" spans="3:5">
      <c r="C384" s="80"/>
      <c r="D384" s="81"/>
      <c r="E384" s="81"/>
    </row>
    <row r="385" spans="3:5">
      <c r="C385" s="80"/>
      <c r="D385" s="81"/>
      <c r="E385" s="81"/>
    </row>
    <row r="386" spans="3:5">
      <c r="C386" s="80"/>
      <c r="D386" s="81"/>
      <c r="E386" s="81"/>
    </row>
    <row r="387" spans="3:5">
      <c r="C387" s="80"/>
      <c r="D387" s="81"/>
      <c r="E387" s="81"/>
    </row>
    <row r="388" spans="3:5">
      <c r="C388" s="80"/>
      <c r="D388" s="81"/>
      <c r="E388" s="81"/>
    </row>
    <row r="389" spans="3:5">
      <c r="C389" s="80"/>
      <c r="D389" s="81"/>
      <c r="E389" s="81"/>
    </row>
    <row r="390" spans="3:5">
      <c r="C390" s="80"/>
      <c r="D390" s="81"/>
      <c r="E390" s="81"/>
    </row>
    <row r="391" spans="3:5">
      <c r="C391" s="80"/>
      <c r="D391" s="81"/>
      <c r="E391" s="81"/>
    </row>
    <row r="392" spans="3:5">
      <c r="C392" s="80"/>
      <c r="D392" s="81"/>
      <c r="E392" s="81"/>
    </row>
    <row r="393" spans="3:5">
      <c r="C393" s="80"/>
      <c r="D393" s="81"/>
      <c r="E393" s="81"/>
    </row>
    <row r="394" spans="3:5">
      <c r="C394" s="80"/>
      <c r="D394" s="81"/>
      <c r="E394" s="81"/>
    </row>
    <row r="395" spans="3:5">
      <c r="C395" s="80"/>
      <c r="D395" s="81"/>
      <c r="E395" s="81"/>
    </row>
    <row r="396" spans="3:5">
      <c r="C396" s="80"/>
      <c r="D396" s="81"/>
      <c r="E396" s="81"/>
    </row>
    <row r="397" spans="3:5">
      <c r="C397" s="80"/>
      <c r="D397" s="81"/>
      <c r="E397" s="81"/>
    </row>
    <row r="398" spans="3:5">
      <c r="C398" s="80"/>
      <c r="D398" s="81"/>
      <c r="E398" s="81"/>
    </row>
    <row r="399" spans="3:5">
      <c r="C399" s="80"/>
      <c r="D399" s="81"/>
      <c r="E399" s="81"/>
    </row>
    <row r="400" spans="3:5">
      <c r="C400" s="80"/>
      <c r="D400" s="81"/>
      <c r="E400" s="81"/>
    </row>
    <row r="401" spans="3:5">
      <c r="C401" s="80"/>
      <c r="D401" s="81"/>
      <c r="E401" s="81"/>
    </row>
    <row r="402" spans="3:5">
      <c r="C402" s="80"/>
      <c r="D402" s="81"/>
      <c r="E402" s="81"/>
    </row>
    <row r="403" spans="3:5">
      <c r="C403" s="80"/>
      <c r="D403" s="81"/>
      <c r="E403" s="81"/>
    </row>
    <row r="404" spans="3:5">
      <c r="C404" s="80"/>
      <c r="D404" s="81"/>
      <c r="E404" s="81"/>
    </row>
    <row r="405" spans="3:5">
      <c r="C405" s="80"/>
      <c r="D405" s="81"/>
      <c r="E405" s="81"/>
    </row>
    <row r="406" spans="3:5">
      <c r="C406" s="80"/>
      <c r="D406" s="81"/>
      <c r="E406" s="81"/>
    </row>
    <row r="407" spans="3:5">
      <c r="C407" s="80"/>
      <c r="D407" s="81"/>
      <c r="E407" s="81"/>
    </row>
    <row r="408" spans="3:5">
      <c r="C408" s="80"/>
      <c r="D408" s="81"/>
      <c r="E408" s="81"/>
    </row>
    <row r="409" spans="3:5">
      <c r="C409" s="80"/>
      <c r="D409" s="81"/>
      <c r="E409" s="81"/>
    </row>
    <row r="410" spans="3:5">
      <c r="C410" s="80"/>
      <c r="D410" s="81"/>
      <c r="E410" s="81"/>
    </row>
    <row r="411" spans="3:5">
      <c r="C411" s="80"/>
      <c r="D411" s="81"/>
      <c r="E411" s="81"/>
    </row>
    <row r="412" spans="3:5">
      <c r="C412" s="80"/>
      <c r="D412" s="81"/>
      <c r="E412" s="81"/>
    </row>
    <row r="413" spans="3:5">
      <c r="C413" s="80"/>
      <c r="D413" s="81"/>
      <c r="E413" s="81"/>
    </row>
    <row r="414" spans="3:5">
      <c r="C414" s="80"/>
      <c r="D414" s="81"/>
      <c r="E414" s="81"/>
    </row>
    <row r="415" spans="3:5">
      <c r="C415" s="80"/>
      <c r="D415" s="81"/>
      <c r="E415" s="81"/>
    </row>
    <row r="416" spans="3:5">
      <c r="C416" s="80"/>
      <c r="D416" s="81"/>
      <c r="E416" s="81"/>
    </row>
    <row r="417" spans="3:5">
      <c r="C417" s="80"/>
      <c r="D417" s="81"/>
      <c r="E417" s="81"/>
    </row>
    <row r="418" spans="3:5">
      <c r="C418" s="80"/>
      <c r="D418" s="81"/>
      <c r="E418" s="81"/>
    </row>
    <row r="419" spans="3:5">
      <c r="C419" s="80"/>
      <c r="D419" s="81"/>
      <c r="E419" s="81"/>
    </row>
    <row r="420" spans="3:5">
      <c r="C420" s="80"/>
      <c r="D420" s="81"/>
      <c r="E420" s="81"/>
    </row>
    <row r="421" spans="3:5">
      <c r="C421" s="80"/>
      <c r="D421" s="81"/>
      <c r="E421" s="81"/>
    </row>
    <row r="422" spans="3:5">
      <c r="C422" s="80"/>
      <c r="D422" s="81"/>
      <c r="E422" s="81"/>
    </row>
    <row r="423" spans="3:5">
      <c r="C423" s="80"/>
      <c r="D423" s="81"/>
      <c r="E423" s="81"/>
    </row>
    <row r="424" spans="3:5">
      <c r="C424" s="80"/>
      <c r="D424" s="81"/>
      <c r="E424" s="81"/>
    </row>
    <row r="425" spans="3:5">
      <c r="C425" s="80"/>
      <c r="D425" s="81"/>
      <c r="E425" s="81"/>
    </row>
    <row r="426" spans="3:5">
      <c r="C426" s="80"/>
      <c r="D426" s="81"/>
      <c r="E426" s="81"/>
    </row>
    <row r="427" spans="3:5">
      <c r="C427" s="80"/>
      <c r="D427" s="81"/>
      <c r="E427" s="81"/>
    </row>
    <row r="428" spans="3:5">
      <c r="C428" s="80"/>
      <c r="D428" s="81"/>
      <c r="E428" s="81"/>
    </row>
    <row r="429" spans="3:5">
      <c r="C429" s="80"/>
      <c r="D429" s="81"/>
      <c r="E429" s="81"/>
    </row>
    <row r="430" spans="3:5">
      <c r="C430" s="80"/>
      <c r="D430" s="81"/>
      <c r="E430" s="81"/>
    </row>
    <row r="431" spans="3:5">
      <c r="C431" s="80"/>
      <c r="D431" s="81"/>
      <c r="E431" s="81"/>
    </row>
    <row r="432" spans="3:5">
      <c r="C432" s="80"/>
      <c r="D432" s="81"/>
      <c r="E432" s="81"/>
    </row>
    <row r="433" spans="3:5">
      <c r="C433" s="80"/>
      <c r="D433" s="81"/>
      <c r="E433" s="81"/>
    </row>
    <row r="434" spans="3:5">
      <c r="C434" s="80"/>
      <c r="D434" s="81"/>
      <c r="E434" s="81"/>
    </row>
    <row r="435" spans="3:5">
      <c r="C435" s="80"/>
      <c r="D435" s="81"/>
      <c r="E435" s="81"/>
    </row>
    <row r="436" spans="3:5">
      <c r="C436" s="80"/>
      <c r="D436" s="81"/>
      <c r="E436" s="81"/>
    </row>
    <row r="437" spans="3:5">
      <c r="C437" s="80"/>
      <c r="D437" s="81"/>
      <c r="E437" s="81"/>
    </row>
    <row r="438" spans="3:5">
      <c r="C438" s="80"/>
      <c r="D438" s="81"/>
      <c r="E438" s="81"/>
    </row>
    <row r="439" spans="3:5">
      <c r="C439" s="80"/>
      <c r="D439" s="81"/>
      <c r="E439" s="81"/>
    </row>
    <row r="440" spans="3:5">
      <c r="C440" s="80"/>
      <c r="D440" s="81"/>
      <c r="E440" s="81"/>
    </row>
    <row r="441" spans="3:5">
      <c r="C441" s="80"/>
      <c r="D441" s="81"/>
      <c r="E441" s="81"/>
    </row>
    <row r="442" spans="3:5">
      <c r="C442" s="80"/>
      <c r="D442" s="81"/>
      <c r="E442" s="81"/>
    </row>
    <row r="443" spans="3:5">
      <c r="C443" s="80"/>
      <c r="D443" s="81"/>
      <c r="E443" s="81"/>
    </row>
    <row r="444" spans="3:5">
      <c r="C444" s="80"/>
      <c r="D444" s="81"/>
      <c r="E444" s="81"/>
    </row>
    <row r="445" spans="3:5">
      <c r="C445" s="80"/>
      <c r="D445" s="81"/>
      <c r="E445" s="81"/>
    </row>
    <row r="446" spans="3:5">
      <c r="C446" s="80"/>
      <c r="D446" s="81"/>
      <c r="E446" s="81"/>
    </row>
    <row r="447" spans="3:5">
      <c r="C447" s="80"/>
      <c r="D447" s="81"/>
      <c r="E447" s="81"/>
    </row>
    <row r="448" spans="3:5">
      <c r="C448" s="80"/>
      <c r="D448" s="81"/>
      <c r="E448" s="81"/>
    </row>
    <row r="449" spans="3:5">
      <c r="C449" s="80"/>
      <c r="D449" s="81"/>
      <c r="E449" s="81"/>
    </row>
    <row r="450" spans="3:5">
      <c r="C450" s="80"/>
      <c r="D450" s="81"/>
      <c r="E450" s="81"/>
    </row>
    <row r="451" spans="3:5">
      <c r="C451" s="80"/>
      <c r="D451" s="81"/>
      <c r="E451" s="81"/>
    </row>
    <row r="452" spans="3:5">
      <c r="C452" s="80"/>
      <c r="D452" s="81"/>
      <c r="E452" s="81"/>
    </row>
    <row r="453" spans="3:5">
      <c r="C453" s="80"/>
      <c r="D453" s="81"/>
      <c r="E453" s="81"/>
    </row>
    <row r="454" spans="3:5">
      <c r="C454" s="80"/>
      <c r="D454" s="81"/>
      <c r="E454" s="81"/>
    </row>
    <row r="455" spans="3:5">
      <c r="C455" s="80"/>
      <c r="D455" s="81"/>
      <c r="E455" s="81"/>
    </row>
    <row r="456" spans="3:5">
      <c r="C456" s="80"/>
      <c r="D456" s="81"/>
      <c r="E456" s="81"/>
    </row>
    <row r="457" spans="3:5">
      <c r="C457" s="80"/>
      <c r="D457" s="81"/>
      <c r="E457" s="81"/>
    </row>
    <row r="458" spans="3:5">
      <c r="C458" s="80"/>
      <c r="D458" s="81"/>
      <c r="E458" s="81"/>
    </row>
    <row r="459" spans="3:5">
      <c r="C459" s="80"/>
      <c r="D459" s="81"/>
      <c r="E459" s="81"/>
    </row>
    <row r="460" spans="3:5">
      <c r="C460" s="80"/>
      <c r="D460" s="81"/>
      <c r="E460" s="81"/>
    </row>
    <row r="461" spans="3:5">
      <c r="C461" s="80"/>
      <c r="D461" s="81"/>
      <c r="E461" s="81"/>
    </row>
    <row r="462" spans="3:5">
      <c r="C462" s="80"/>
      <c r="D462" s="81"/>
      <c r="E462" s="81"/>
    </row>
    <row r="463" spans="3:5">
      <c r="C463" s="80"/>
      <c r="D463" s="81"/>
      <c r="E463" s="81"/>
    </row>
    <row r="464" spans="3:5">
      <c r="C464" s="80"/>
      <c r="D464" s="81"/>
      <c r="E464" s="81"/>
    </row>
    <row r="465" spans="3:5">
      <c r="C465" s="80"/>
      <c r="D465" s="81"/>
      <c r="E465" s="81"/>
    </row>
    <row r="466" spans="3:5">
      <c r="C466" s="80"/>
      <c r="D466" s="81"/>
      <c r="E466" s="81"/>
    </row>
    <row r="467" spans="3:5">
      <c r="C467" s="80"/>
      <c r="D467" s="81"/>
      <c r="E467" s="81"/>
    </row>
    <row r="468" spans="3:5">
      <c r="C468" s="80"/>
      <c r="D468" s="81"/>
      <c r="E468" s="81"/>
    </row>
    <row r="469" spans="3:5">
      <c r="C469" s="80"/>
      <c r="D469" s="81"/>
      <c r="E469" s="81"/>
    </row>
    <row r="470" spans="3:5">
      <c r="C470" s="80"/>
      <c r="D470" s="81"/>
      <c r="E470" s="81"/>
    </row>
    <row r="471" spans="3:5">
      <c r="C471" s="80"/>
      <c r="D471" s="81"/>
      <c r="E471" s="81"/>
    </row>
    <row r="472" spans="3:5">
      <c r="C472" s="80"/>
      <c r="D472" s="81"/>
      <c r="E472" s="81"/>
    </row>
    <row r="473" spans="3:5">
      <c r="C473" s="80"/>
      <c r="D473" s="81"/>
      <c r="E473" s="81"/>
    </row>
    <row r="474" spans="3:5">
      <c r="C474" s="80"/>
      <c r="D474" s="81"/>
      <c r="E474" s="81"/>
    </row>
    <row r="475" spans="3:5">
      <c r="C475" s="80"/>
      <c r="D475" s="81"/>
      <c r="E475" s="81"/>
    </row>
    <row r="476" spans="3:5">
      <c r="C476" s="80"/>
      <c r="D476" s="81"/>
      <c r="E476" s="81"/>
    </row>
    <row r="477" spans="3:5">
      <c r="C477" s="80"/>
      <c r="D477" s="81"/>
      <c r="E477" s="81"/>
    </row>
    <row r="478" spans="3:5">
      <c r="C478" s="80"/>
      <c r="D478" s="81"/>
      <c r="E478" s="81"/>
    </row>
    <row r="479" spans="3:5">
      <c r="C479" s="80"/>
      <c r="D479" s="81"/>
      <c r="E479" s="81"/>
    </row>
    <row r="480" spans="3:5">
      <c r="C480" s="80"/>
      <c r="D480" s="81"/>
      <c r="E480" s="81"/>
    </row>
    <row r="481" spans="3:5">
      <c r="C481" s="80"/>
      <c r="D481" s="81"/>
      <c r="E481" s="81"/>
    </row>
    <row r="482" spans="3:5">
      <c r="C482" s="80"/>
      <c r="D482" s="81"/>
      <c r="E482" s="81"/>
    </row>
    <row r="483" spans="3:5">
      <c r="C483" s="80"/>
      <c r="D483" s="81"/>
      <c r="E483" s="81"/>
    </row>
    <row r="484" spans="3:5">
      <c r="C484" s="80"/>
      <c r="D484" s="81"/>
      <c r="E484" s="81"/>
    </row>
    <row r="485" spans="3:5">
      <c r="C485" s="80"/>
      <c r="D485" s="81"/>
      <c r="E485" s="81"/>
    </row>
    <row r="486" spans="3:5">
      <c r="C486" s="80"/>
      <c r="D486" s="81"/>
      <c r="E486" s="81"/>
    </row>
    <row r="487" spans="3:5">
      <c r="C487" s="80"/>
      <c r="D487" s="81"/>
      <c r="E487" s="81"/>
    </row>
    <row r="488" spans="3:5">
      <c r="C488" s="80"/>
      <c r="D488" s="81"/>
      <c r="E488" s="81"/>
    </row>
    <row r="489" spans="3:5">
      <c r="C489" s="80"/>
      <c r="D489" s="81"/>
      <c r="E489" s="81"/>
    </row>
    <row r="490" spans="3:5">
      <c r="C490" s="80"/>
      <c r="D490" s="81"/>
      <c r="E490" s="81"/>
    </row>
    <row r="491" spans="3:5">
      <c r="C491" s="80"/>
      <c r="D491" s="81"/>
      <c r="E491" s="81"/>
    </row>
    <row r="492" spans="3:5">
      <c r="C492" s="80"/>
      <c r="D492" s="81"/>
      <c r="E492" s="81"/>
    </row>
    <row r="493" spans="3:5">
      <c r="C493" s="80"/>
      <c r="D493" s="81"/>
      <c r="E493" s="81"/>
    </row>
    <row r="494" spans="3:5">
      <c r="C494" s="80"/>
      <c r="D494" s="81"/>
      <c r="E494" s="81"/>
    </row>
    <row r="495" spans="3:5">
      <c r="C495" s="80"/>
      <c r="D495" s="81"/>
      <c r="E495" s="81"/>
    </row>
    <row r="496" spans="3:5">
      <c r="C496" s="80"/>
      <c r="D496" s="81"/>
      <c r="E496" s="81"/>
    </row>
    <row r="497" spans="3:5">
      <c r="C497" s="80"/>
      <c r="D497" s="81"/>
      <c r="E497" s="81"/>
    </row>
    <row r="498" spans="3:5">
      <c r="C498" s="80"/>
      <c r="D498" s="81"/>
      <c r="E498" s="81"/>
    </row>
    <row r="499" spans="3:5">
      <c r="C499" s="80"/>
      <c r="D499" s="81"/>
      <c r="E499" s="81"/>
    </row>
    <row r="500" spans="3:5">
      <c r="C500" s="80"/>
      <c r="D500" s="81"/>
      <c r="E500" s="81"/>
    </row>
    <row r="501" spans="3:5">
      <c r="C501" s="80"/>
      <c r="D501" s="81"/>
      <c r="E501" s="81"/>
    </row>
    <row r="502" spans="3:5">
      <c r="C502" s="80"/>
      <c r="D502" s="81"/>
      <c r="E502" s="81"/>
    </row>
    <row r="503" spans="3:5">
      <c r="C503" s="80"/>
      <c r="D503" s="81"/>
      <c r="E503" s="81"/>
    </row>
    <row r="504" spans="3:5">
      <c r="C504" s="80"/>
      <c r="D504" s="81"/>
      <c r="E504" s="81"/>
    </row>
    <row r="505" spans="3:5">
      <c r="C505" s="80"/>
      <c r="D505" s="81"/>
      <c r="E505" s="81"/>
    </row>
    <row r="506" spans="3:5">
      <c r="C506" s="80"/>
      <c r="D506" s="81"/>
      <c r="E506" s="81"/>
    </row>
    <row r="507" spans="3:5">
      <c r="C507" s="80"/>
      <c r="D507" s="81"/>
      <c r="E507" s="81"/>
    </row>
    <row r="508" spans="3:5">
      <c r="C508" s="80"/>
      <c r="D508" s="81"/>
      <c r="E508" s="81"/>
    </row>
    <row r="509" spans="3:5">
      <c r="C509" s="80"/>
      <c r="D509" s="81"/>
      <c r="E509" s="81"/>
    </row>
    <row r="510" spans="3:5">
      <c r="C510" s="80"/>
      <c r="D510" s="81"/>
      <c r="E510" s="81"/>
    </row>
    <row r="511" spans="3:5">
      <c r="C511" s="80"/>
      <c r="D511" s="81"/>
      <c r="E511" s="81"/>
    </row>
    <row r="512" spans="3:5">
      <c r="C512" s="80"/>
      <c r="D512" s="81"/>
      <c r="E512" s="81"/>
    </row>
    <row r="513" spans="3:5">
      <c r="C513" s="80"/>
      <c r="D513" s="81"/>
      <c r="E513" s="81"/>
    </row>
    <row r="514" spans="3:5">
      <c r="C514" s="80"/>
      <c r="D514" s="81"/>
      <c r="E514" s="81"/>
    </row>
    <row r="515" spans="3:5">
      <c r="C515" s="80"/>
      <c r="D515" s="81"/>
      <c r="E515" s="81"/>
    </row>
    <row r="516" spans="3:5">
      <c r="C516" s="80"/>
      <c r="D516" s="81"/>
      <c r="E516" s="81"/>
    </row>
    <row r="517" spans="3:5">
      <c r="C517" s="80"/>
      <c r="D517" s="81"/>
      <c r="E517" s="81"/>
    </row>
    <row r="518" spans="3:5">
      <c r="C518" s="80"/>
      <c r="D518" s="81"/>
      <c r="E518" s="81"/>
    </row>
    <row r="519" spans="3:5">
      <c r="C519" s="80"/>
      <c r="D519" s="81"/>
      <c r="E519" s="81"/>
    </row>
    <row r="520" spans="3:5">
      <c r="C520" s="80"/>
      <c r="D520" s="81"/>
      <c r="E520" s="81"/>
    </row>
    <row r="521" spans="3:5">
      <c r="C521" s="80"/>
      <c r="D521" s="81"/>
      <c r="E521" s="81"/>
    </row>
    <row r="522" spans="3:5">
      <c r="C522" s="80"/>
      <c r="D522" s="81"/>
      <c r="E522" s="81"/>
    </row>
    <row r="523" spans="3:5">
      <c r="C523" s="80"/>
      <c r="D523" s="81"/>
      <c r="E523" s="81"/>
    </row>
    <row r="524" spans="3:5">
      <c r="C524" s="80"/>
      <c r="D524" s="81"/>
      <c r="E524" s="81"/>
    </row>
    <row r="525" spans="3:5">
      <c r="C525" s="80"/>
      <c r="D525" s="81"/>
      <c r="E525" s="81"/>
    </row>
    <row r="526" spans="3:5">
      <c r="C526" s="80"/>
      <c r="D526" s="81"/>
      <c r="E526" s="81"/>
    </row>
    <row r="527" spans="3:5">
      <c r="C527" s="80"/>
      <c r="D527" s="81"/>
      <c r="E527" s="81"/>
    </row>
    <row r="528" spans="3:5">
      <c r="C528" s="80"/>
      <c r="D528" s="81"/>
      <c r="E528" s="81"/>
    </row>
    <row r="529" spans="3:5">
      <c r="C529" s="80"/>
      <c r="D529" s="81"/>
      <c r="E529" s="81"/>
    </row>
    <row r="530" spans="3:5">
      <c r="C530" s="80"/>
      <c r="D530" s="81"/>
      <c r="E530" s="81"/>
    </row>
    <row r="531" spans="3:5">
      <c r="C531" s="80"/>
      <c r="D531" s="81"/>
      <c r="E531" s="81"/>
    </row>
    <row r="532" spans="3:5">
      <c r="C532" s="80"/>
      <c r="D532" s="81"/>
      <c r="E532" s="81"/>
    </row>
    <row r="533" spans="3:5">
      <c r="C533" s="80"/>
      <c r="D533" s="81"/>
      <c r="E533" s="81"/>
    </row>
    <row r="534" spans="3:5">
      <c r="C534" s="80"/>
      <c r="D534" s="81"/>
      <c r="E534" s="81"/>
    </row>
    <row r="535" spans="3:5">
      <c r="C535" s="80"/>
      <c r="D535" s="81"/>
      <c r="E535" s="81"/>
    </row>
    <row r="536" spans="3:5">
      <c r="C536" s="80"/>
      <c r="D536" s="81"/>
      <c r="E536" s="81"/>
    </row>
    <row r="537" spans="3:5">
      <c r="C537" s="80"/>
      <c r="D537" s="81"/>
      <c r="E537" s="81"/>
    </row>
    <row r="538" spans="3:5">
      <c r="C538" s="80"/>
      <c r="D538" s="81"/>
      <c r="E538" s="81"/>
    </row>
    <row r="539" spans="3:5">
      <c r="C539" s="80"/>
      <c r="D539" s="81"/>
      <c r="E539" s="81"/>
    </row>
    <row r="540" spans="3:5">
      <c r="C540" s="80"/>
      <c r="D540" s="81"/>
      <c r="E540" s="81"/>
    </row>
    <row r="541" spans="3:5">
      <c r="C541" s="80"/>
      <c r="D541" s="81"/>
      <c r="E541" s="81"/>
    </row>
    <row r="542" spans="3:5">
      <c r="C542" s="80"/>
      <c r="D542" s="81"/>
      <c r="E542" s="81"/>
    </row>
    <row r="543" spans="3:5">
      <c r="C543" s="80"/>
      <c r="D543" s="81"/>
      <c r="E543" s="81"/>
    </row>
    <row r="544" spans="3:5">
      <c r="C544" s="80"/>
      <c r="D544" s="81"/>
      <c r="E544" s="81"/>
    </row>
    <row r="545" spans="3:5">
      <c r="C545" s="80"/>
      <c r="D545" s="81"/>
      <c r="E545" s="81"/>
    </row>
    <row r="546" spans="3:5">
      <c r="C546" s="80"/>
      <c r="D546" s="81"/>
      <c r="E546" s="81"/>
    </row>
    <row r="547" spans="3:5">
      <c r="C547" s="80"/>
      <c r="D547" s="81"/>
      <c r="E547" s="81"/>
    </row>
    <row r="548" spans="3:5">
      <c r="C548" s="80"/>
      <c r="D548" s="81"/>
      <c r="E548" s="81"/>
    </row>
    <row r="549" spans="3:5">
      <c r="C549" s="80"/>
      <c r="D549" s="81"/>
      <c r="E549" s="81"/>
    </row>
    <row r="550" spans="3:5">
      <c r="C550" s="80"/>
      <c r="D550" s="81"/>
      <c r="E550" s="81"/>
    </row>
    <row r="551" spans="3:5">
      <c r="C551" s="80"/>
      <c r="D551" s="81"/>
      <c r="E551" s="81"/>
    </row>
    <row r="552" spans="3:5">
      <c r="C552" s="80"/>
      <c r="D552" s="81"/>
      <c r="E552" s="81"/>
    </row>
    <row r="553" spans="3:5">
      <c r="C553" s="80"/>
      <c r="D553" s="81"/>
      <c r="E553" s="81"/>
    </row>
    <row r="554" spans="3:5">
      <c r="C554" s="80"/>
      <c r="D554" s="81"/>
      <c r="E554" s="81"/>
    </row>
    <row r="555" spans="3:5">
      <c r="C555" s="80"/>
      <c r="D555" s="81"/>
      <c r="E555" s="81"/>
    </row>
    <row r="556" spans="3:5">
      <c r="C556" s="80"/>
      <c r="D556" s="81"/>
      <c r="E556" s="81"/>
    </row>
    <row r="557" spans="3:5">
      <c r="C557" s="80"/>
      <c r="D557" s="81"/>
      <c r="E557" s="81"/>
    </row>
    <row r="558" spans="3:5">
      <c r="C558" s="80"/>
      <c r="D558" s="81"/>
      <c r="E558" s="81"/>
    </row>
    <row r="559" spans="3:5">
      <c r="C559" s="80"/>
      <c r="D559" s="81"/>
      <c r="E559" s="81"/>
    </row>
    <row r="560" spans="3:5">
      <c r="C560" s="80"/>
      <c r="D560" s="81"/>
      <c r="E560" s="81"/>
    </row>
    <row r="561" spans="3:5">
      <c r="C561" s="80"/>
      <c r="D561" s="81"/>
      <c r="E561" s="81"/>
    </row>
    <row r="562" spans="3:5">
      <c r="C562" s="80"/>
      <c r="D562" s="81"/>
      <c r="E562" s="81"/>
    </row>
    <row r="563" spans="3:5">
      <c r="C563" s="80"/>
      <c r="D563" s="81"/>
      <c r="E563" s="81"/>
    </row>
    <row r="564" spans="3:5">
      <c r="C564" s="80"/>
      <c r="D564" s="81"/>
      <c r="E564" s="81"/>
    </row>
    <row r="565" spans="3:5">
      <c r="C565" s="80"/>
      <c r="D565" s="81"/>
      <c r="E565" s="81"/>
    </row>
    <row r="566" spans="3:5">
      <c r="C566" s="80"/>
      <c r="D566" s="81"/>
      <c r="E566" s="81"/>
    </row>
    <row r="567" spans="3:5">
      <c r="C567" s="80"/>
      <c r="D567" s="81"/>
      <c r="E567" s="81"/>
    </row>
    <row r="568" spans="3:5">
      <c r="C568" s="80"/>
      <c r="D568" s="81"/>
      <c r="E568" s="81"/>
    </row>
    <row r="569" spans="3:5">
      <c r="C569" s="80"/>
      <c r="D569" s="81"/>
      <c r="E569" s="81"/>
    </row>
    <row r="570" spans="3:5">
      <c r="C570" s="80"/>
      <c r="D570" s="81"/>
      <c r="E570" s="81"/>
    </row>
    <row r="571" spans="3:5">
      <c r="C571" s="80"/>
      <c r="D571" s="81"/>
      <c r="E571" s="81"/>
    </row>
    <row r="572" spans="3:5">
      <c r="C572" s="80"/>
      <c r="D572" s="81"/>
      <c r="E572" s="81"/>
    </row>
    <row r="573" spans="3:5">
      <c r="C573" s="80"/>
      <c r="D573" s="81"/>
      <c r="E573" s="81"/>
    </row>
    <row r="574" spans="3:5">
      <c r="C574" s="80"/>
      <c r="D574" s="81"/>
      <c r="E574" s="81"/>
    </row>
    <row r="575" spans="3:5">
      <c r="C575" s="80"/>
      <c r="D575" s="81"/>
      <c r="E575" s="81"/>
    </row>
    <row r="576" spans="3:5">
      <c r="C576" s="80"/>
      <c r="D576" s="81"/>
      <c r="E576" s="81"/>
    </row>
    <row r="577" spans="3:5">
      <c r="C577" s="80"/>
      <c r="D577" s="81"/>
      <c r="E577" s="81"/>
    </row>
    <row r="578" spans="3:5">
      <c r="C578" s="80"/>
      <c r="D578" s="81"/>
      <c r="E578" s="81"/>
    </row>
    <row r="579" spans="3:5">
      <c r="C579" s="80"/>
      <c r="D579" s="81"/>
      <c r="E579" s="81"/>
    </row>
    <row r="580" spans="3:5">
      <c r="C580" s="80"/>
      <c r="D580" s="81"/>
      <c r="E580" s="81"/>
    </row>
    <row r="581" spans="3:5">
      <c r="C581" s="80"/>
      <c r="D581" s="81"/>
      <c r="E581" s="81"/>
    </row>
    <row r="582" spans="3:5">
      <c r="C582" s="80"/>
      <c r="D582" s="81"/>
      <c r="E582" s="81"/>
    </row>
    <row r="583" spans="3:5">
      <c r="C583" s="80"/>
      <c r="D583" s="81"/>
      <c r="E583" s="81"/>
    </row>
    <row r="584" spans="3:5">
      <c r="C584" s="80"/>
      <c r="D584" s="81"/>
      <c r="E584" s="81"/>
    </row>
    <row r="585" spans="3:5">
      <c r="C585" s="80"/>
      <c r="D585" s="81"/>
      <c r="E585" s="81"/>
    </row>
    <row r="586" spans="3:5">
      <c r="C586" s="80"/>
      <c r="D586" s="81"/>
      <c r="E586" s="81"/>
    </row>
    <row r="587" spans="3:5">
      <c r="C587" s="80"/>
      <c r="D587" s="81"/>
      <c r="E587" s="81"/>
    </row>
    <row r="588" spans="3:5">
      <c r="C588" s="80"/>
      <c r="D588" s="81"/>
      <c r="E588" s="81"/>
    </row>
    <row r="589" spans="3:5">
      <c r="C589" s="80"/>
      <c r="D589" s="81"/>
      <c r="E589" s="81"/>
    </row>
    <row r="590" spans="3:5">
      <c r="C590" s="80"/>
      <c r="D590" s="81"/>
      <c r="E590" s="81"/>
    </row>
    <row r="591" spans="3:5">
      <c r="C591" s="80"/>
      <c r="D591" s="81"/>
      <c r="E591" s="81"/>
    </row>
    <row r="592" spans="3:5">
      <c r="C592" s="80"/>
      <c r="D592" s="81"/>
      <c r="E592" s="81"/>
    </row>
    <row r="593" spans="3:5">
      <c r="C593" s="80"/>
      <c r="D593" s="81"/>
      <c r="E593" s="81"/>
    </row>
    <row r="594" spans="3:5">
      <c r="C594" s="80"/>
      <c r="D594" s="81"/>
      <c r="E594" s="81"/>
    </row>
    <row r="595" spans="3:5">
      <c r="C595" s="80"/>
      <c r="D595" s="81"/>
      <c r="E595" s="81"/>
    </row>
    <row r="596" spans="3:5">
      <c r="C596" s="80"/>
      <c r="D596" s="81"/>
      <c r="E596" s="81"/>
    </row>
    <row r="597" spans="3:5">
      <c r="C597" s="80"/>
      <c r="D597" s="81"/>
      <c r="E597" s="81"/>
    </row>
    <row r="598" spans="3:5">
      <c r="C598" s="80"/>
      <c r="D598" s="81"/>
      <c r="E598" s="81"/>
    </row>
    <row r="599" spans="3:5">
      <c r="C599" s="80"/>
      <c r="D599" s="81"/>
      <c r="E599" s="81"/>
    </row>
    <row r="600" spans="3:5">
      <c r="C600" s="80"/>
      <c r="D600" s="81"/>
      <c r="E600" s="81"/>
    </row>
    <row r="601" spans="3:5">
      <c r="C601" s="80"/>
      <c r="D601" s="81"/>
      <c r="E601" s="81"/>
    </row>
    <row r="602" spans="3:5">
      <c r="C602" s="80"/>
      <c r="D602" s="81"/>
      <c r="E602" s="81"/>
    </row>
    <row r="603" spans="3:5">
      <c r="C603" s="80"/>
      <c r="D603" s="81"/>
      <c r="E603" s="81"/>
    </row>
    <row r="604" spans="3:5">
      <c r="C604" s="80"/>
      <c r="D604" s="81"/>
      <c r="E604" s="81"/>
    </row>
    <row r="605" spans="3:5">
      <c r="C605" s="80"/>
      <c r="D605" s="81"/>
      <c r="E605" s="81"/>
    </row>
    <row r="606" spans="3:5">
      <c r="C606" s="80"/>
      <c r="D606" s="81"/>
      <c r="E606" s="81"/>
    </row>
    <row r="607" spans="3:5">
      <c r="C607" s="80"/>
      <c r="D607" s="81"/>
      <c r="E607" s="81"/>
    </row>
    <row r="608" spans="3:5">
      <c r="C608" s="80"/>
      <c r="D608" s="81"/>
      <c r="E608" s="81"/>
    </row>
    <row r="609" spans="3:5">
      <c r="C609" s="80"/>
      <c r="D609" s="81"/>
      <c r="E609" s="81"/>
    </row>
    <row r="610" spans="3:5">
      <c r="C610" s="80"/>
      <c r="D610" s="81"/>
      <c r="E610" s="81"/>
    </row>
    <row r="611" spans="3:5">
      <c r="C611" s="80"/>
      <c r="D611" s="81"/>
      <c r="E611" s="81"/>
    </row>
    <row r="612" spans="3:5">
      <c r="C612" s="80"/>
      <c r="D612" s="81"/>
      <c r="E612" s="81"/>
    </row>
    <row r="613" spans="3:5">
      <c r="C613" s="80"/>
      <c r="D613" s="81"/>
      <c r="E613" s="81"/>
    </row>
    <row r="614" spans="3:5">
      <c r="C614" s="80"/>
      <c r="D614" s="81"/>
      <c r="E614" s="81"/>
    </row>
    <row r="615" spans="3:5">
      <c r="C615" s="80"/>
      <c r="D615" s="81"/>
      <c r="E615" s="81"/>
    </row>
    <row r="616" spans="3:5">
      <c r="C616" s="80"/>
      <c r="D616" s="81"/>
      <c r="E616" s="81"/>
    </row>
    <row r="617" spans="3:5">
      <c r="C617" s="80"/>
      <c r="D617" s="81"/>
      <c r="E617" s="81"/>
    </row>
    <row r="618" spans="3:5">
      <c r="C618" s="80"/>
      <c r="D618" s="81"/>
      <c r="E618" s="81"/>
    </row>
    <row r="619" spans="3:5">
      <c r="C619" s="80"/>
      <c r="D619" s="81"/>
      <c r="E619" s="81"/>
    </row>
    <row r="620" spans="3:5">
      <c r="C620" s="80"/>
      <c r="D620" s="81"/>
      <c r="E620" s="81"/>
    </row>
    <row r="621" spans="3:5">
      <c r="C621" s="80"/>
      <c r="D621" s="81"/>
      <c r="E621" s="81"/>
    </row>
    <row r="622" spans="3:5">
      <c r="C622" s="80"/>
      <c r="D622" s="81"/>
      <c r="E622" s="81"/>
    </row>
    <row r="623" spans="3:5">
      <c r="C623" s="80"/>
      <c r="D623" s="81"/>
      <c r="E623" s="81"/>
    </row>
    <row r="624" spans="3:5">
      <c r="C624" s="80"/>
      <c r="D624" s="81"/>
      <c r="E624" s="81"/>
    </row>
    <row r="625" spans="3:5">
      <c r="C625" s="80"/>
      <c r="D625" s="81"/>
      <c r="E625" s="81"/>
    </row>
    <row r="626" spans="3:5">
      <c r="C626" s="80"/>
      <c r="D626" s="81"/>
      <c r="E626" s="81"/>
    </row>
    <row r="627" spans="3:5">
      <c r="C627" s="80"/>
      <c r="D627" s="81"/>
      <c r="E627" s="81"/>
    </row>
    <row r="628" spans="3:5">
      <c r="C628" s="80"/>
      <c r="D628" s="81"/>
      <c r="E628" s="81"/>
    </row>
    <row r="629" spans="3:5">
      <c r="C629" s="80"/>
      <c r="D629" s="81"/>
      <c r="E629" s="81"/>
    </row>
    <row r="630" spans="3:5">
      <c r="C630" s="80"/>
      <c r="D630" s="81"/>
      <c r="E630" s="81"/>
    </row>
    <row r="631" spans="3:5">
      <c r="C631" s="80"/>
      <c r="D631" s="81"/>
      <c r="E631" s="81"/>
    </row>
    <row r="632" spans="3:5">
      <c r="C632" s="80"/>
      <c r="D632" s="81"/>
      <c r="E632" s="81"/>
    </row>
    <row r="633" spans="3:5">
      <c r="C633" s="80"/>
      <c r="D633" s="81"/>
      <c r="E633" s="81"/>
    </row>
    <row r="634" spans="3:5">
      <c r="C634" s="80"/>
      <c r="D634" s="81"/>
      <c r="E634" s="81"/>
    </row>
    <row r="635" spans="3:5">
      <c r="C635" s="80"/>
      <c r="D635" s="81"/>
      <c r="E635" s="81"/>
    </row>
    <row r="636" spans="3:5">
      <c r="C636" s="80"/>
      <c r="D636" s="81"/>
      <c r="E636" s="81"/>
    </row>
    <row r="637" spans="3:5">
      <c r="C637" s="80"/>
      <c r="D637" s="81"/>
      <c r="E637" s="81"/>
    </row>
    <row r="638" spans="3:5">
      <c r="C638" s="80"/>
      <c r="D638" s="81"/>
      <c r="E638" s="81"/>
    </row>
    <row r="639" spans="3:5">
      <c r="C639" s="80"/>
      <c r="D639" s="81"/>
      <c r="E639" s="81"/>
    </row>
    <row r="640" spans="3:5">
      <c r="C640" s="80"/>
      <c r="D640" s="81"/>
      <c r="E640" s="81"/>
    </row>
    <row r="641" spans="3:5">
      <c r="C641" s="80"/>
      <c r="D641" s="81"/>
      <c r="E641" s="81"/>
    </row>
    <row r="642" spans="3:5">
      <c r="C642" s="80"/>
      <c r="D642" s="81"/>
      <c r="E642" s="81"/>
    </row>
    <row r="643" spans="3:5">
      <c r="C643" s="80"/>
      <c r="D643" s="81"/>
      <c r="E643" s="81"/>
    </row>
    <row r="644" spans="3:5">
      <c r="C644" s="80"/>
      <c r="D644" s="81"/>
      <c r="E644" s="81"/>
    </row>
    <row r="645" spans="3:5">
      <c r="C645" s="80"/>
      <c r="D645" s="81"/>
      <c r="E645" s="81"/>
    </row>
    <row r="646" spans="3:5">
      <c r="C646" s="80"/>
      <c r="D646" s="81"/>
      <c r="E646" s="81"/>
    </row>
    <row r="647" spans="3:5">
      <c r="C647" s="80"/>
      <c r="D647" s="81"/>
      <c r="E647" s="81"/>
    </row>
    <row r="648" spans="3:5">
      <c r="C648" s="80"/>
      <c r="D648" s="81"/>
      <c r="E648" s="81"/>
    </row>
    <row r="649" spans="3:5">
      <c r="C649" s="80"/>
      <c r="D649" s="81"/>
      <c r="E649" s="81"/>
    </row>
    <row r="650" spans="3:5">
      <c r="C650" s="80"/>
      <c r="D650" s="81"/>
      <c r="E650" s="81"/>
    </row>
    <row r="651" spans="3:5">
      <c r="C651" s="80"/>
      <c r="D651" s="81"/>
      <c r="E651" s="81"/>
    </row>
    <row r="652" spans="3:5">
      <c r="C652" s="80"/>
      <c r="D652" s="81"/>
      <c r="E652" s="81"/>
    </row>
    <row r="653" spans="3:5">
      <c r="C653" s="80"/>
      <c r="D653" s="81"/>
      <c r="E653" s="81"/>
    </row>
    <row r="654" spans="3:5">
      <c r="C654" s="80"/>
      <c r="D654" s="81"/>
      <c r="E654" s="81"/>
    </row>
    <row r="655" spans="3:5">
      <c r="C655" s="80"/>
      <c r="D655" s="81"/>
      <c r="E655" s="81"/>
    </row>
    <row r="656" spans="3:5">
      <c r="C656" s="80"/>
      <c r="D656" s="81"/>
      <c r="E656" s="81"/>
    </row>
    <row r="657" spans="3:5">
      <c r="C657" s="80"/>
      <c r="D657" s="81"/>
      <c r="E657" s="81"/>
    </row>
    <row r="658" spans="3:5">
      <c r="C658" s="80"/>
      <c r="D658" s="81"/>
      <c r="E658" s="81"/>
    </row>
    <row r="659" spans="3:5">
      <c r="C659" s="80"/>
      <c r="D659" s="81"/>
      <c r="E659" s="81"/>
    </row>
    <row r="660" spans="3:5">
      <c r="C660" s="80"/>
      <c r="D660" s="81"/>
      <c r="E660" s="81"/>
    </row>
    <row r="661" spans="3:5">
      <c r="C661" s="80"/>
      <c r="D661" s="81"/>
      <c r="E661" s="81"/>
    </row>
    <row r="662" spans="3:5">
      <c r="C662" s="80"/>
      <c r="D662" s="81"/>
      <c r="E662" s="81"/>
    </row>
    <row r="663" spans="3:5">
      <c r="C663" s="80"/>
      <c r="D663" s="81"/>
      <c r="E663" s="81"/>
    </row>
    <row r="664" spans="3:5">
      <c r="C664" s="80"/>
      <c r="D664" s="81"/>
      <c r="E664" s="81"/>
    </row>
    <row r="665" spans="3:5">
      <c r="C665" s="80"/>
      <c r="D665" s="81"/>
      <c r="E665" s="81"/>
    </row>
    <row r="666" spans="3:5">
      <c r="C666" s="80"/>
      <c r="D666" s="81"/>
      <c r="E666" s="81"/>
    </row>
    <row r="667" spans="3:5">
      <c r="C667" s="80"/>
      <c r="D667" s="81"/>
      <c r="E667" s="81"/>
    </row>
    <row r="668" spans="3:5">
      <c r="C668" s="80"/>
      <c r="D668" s="81"/>
      <c r="E668" s="81"/>
    </row>
    <row r="669" spans="3:5">
      <c r="C669" s="80"/>
      <c r="D669" s="81"/>
      <c r="E669" s="81"/>
    </row>
    <row r="670" spans="3:5">
      <c r="C670" s="80"/>
      <c r="D670" s="81"/>
      <c r="E670" s="81"/>
    </row>
    <row r="671" spans="3:5">
      <c r="C671" s="80"/>
      <c r="D671" s="81"/>
      <c r="E671" s="81"/>
    </row>
    <row r="672" spans="3:5">
      <c r="C672" s="80"/>
      <c r="D672" s="81"/>
      <c r="E672" s="81"/>
    </row>
    <row r="673" spans="3:5">
      <c r="C673" s="80"/>
      <c r="D673" s="81"/>
      <c r="E673" s="81"/>
    </row>
    <row r="674" spans="3:5">
      <c r="C674" s="80"/>
      <c r="D674" s="81"/>
      <c r="E674" s="81"/>
    </row>
    <row r="675" spans="3:5">
      <c r="C675" s="80"/>
      <c r="D675" s="81"/>
      <c r="E675" s="81"/>
    </row>
    <row r="676" spans="3:5">
      <c r="C676" s="80"/>
      <c r="D676" s="81"/>
      <c r="E676" s="81"/>
    </row>
    <row r="677" spans="3:5">
      <c r="C677" s="80"/>
      <c r="D677" s="81"/>
      <c r="E677" s="81"/>
    </row>
    <row r="678" spans="3:5">
      <c r="C678" s="80"/>
      <c r="D678" s="81"/>
      <c r="E678" s="81"/>
    </row>
    <row r="679" spans="3:5">
      <c r="C679" s="80"/>
      <c r="D679" s="81"/>
      <c r="E679" s="81"/>
    </row>
    <row r="680" spans="3:5">
      <c r="C680" s="80"/>
      <c r="D680" s="81"/>
      <c r="E680" s="81"/>
    </row>
    <row r="681" spans="3:5">
      <c r="C681" s="80"/>
      <c r="D681" s="81"/>
      <c r="E681" s="81"/>
    </row>
    <row r="682" spans="3:5">
      <c r="C682" s="80"/>
      <c r="D682" s="81"/>
      <c r="E682" s="81"/>
    </row>
    <row r="683" spans="3:5">
      <c r="C683" s="80"/>
      <c r="D683" s="81"/>
      <c r="E683" s="81"/>
    </row>
    <row r="684" spans="3:5">
      <c r="C684" s="80"/>
      <c r="D684" s="81"/>
      <c r="E684" s="81"/>
    </row>
    <row r="685" spans="3:5">
      <c r="C685" s="80"/>
      <c r="D685" s="81"/>
      <c r="E685" s="81"/>
    </row>
    <row r="686" spans="3:5">
      <c r="C686" s="80"/>
      <c r="D686" s="81"/>
      <c r="E686" s="81"/>
    </row>
    <row r="687" spans="3:5">
      <c r="C687" s="80"/>
      <c r="D687" s="81"/>
      <c r="E687" s="81"/>
    </row>
    <row r="688" spans="3:5">
      <c r="C688" s="80"/>
      <c r="D688" s="81"/>
      <c r="E688" s="81"/>
    </row>
    <row r="689" spans="3:5">
      <c r="C689" s="80"/>
      <c r="D689" s="81"/>
      <c r="E689" s="81"/>
    </row>
    <row r="690" spans="3:5">
      <c r="C690" s="80"/>
      <c r="D690" s="81"/>
      <c r="E690" s="81"/>
    </row>
    <row r="691" spans="3:5">
      <c r="C691" s="80"/>
      <c r="D691" s="81"/>
      <c r="E691" s="81"/>
    </row>
    <row r="692" spans="3:5">
      <c r="C692" s="80"/>
      <c r="D692" s="81"/>
      <c r="E692" s="81"/>
    </row>
    <row r="693" spans="3:5">
      <c r="C693" s="80"/>
      <c r="D693" s="81"/>
      <c r="E693" s="81"/>
    </row>
    <row r="694" spans="3:5">
      <c r="C694" s="80"/>
      <c r="D694" s="81"/>
      <c r="E694" s="81"/>
    </row>
    <row r="695" spans="3:5">
      <c r="C695" s="80"/>
      <c r="D695" s="81"/>
      <c r="E695" s="81"/>
    </row>
    <row r="696" spans="3:5">
      <c r="C696" s="80"/>
      <c r="D696" s="81"/>
      <c r="E696" s="81"/>
    </row>
    <row r="697" spans="3:5">
      <c r="C697" s="80"/>
      <c r="D697" s="81"/>
      <c r="E697" s="81"/>
    </row>
    <row r="698" spans="3:5">
      <c r="C698" s="80"/>
      <c r="D698" s="81"/>
      <c r="E698" s="81"/>
    </row>
    <row r="699" spans="3:5">
      <c r="C699" s="80"/>
      <c r="D699" s="81"/>
      <c r="E699" s="81"/>
    </row>
    <row r="700" spans="3:5">
      <c r="C700" s="80"/>
      <c r="D700" s="81"/>
      <c r="E700" s="81"/>
    </row>
    <row r="701" spans="3:5">
      <c r="C701" s="80"/>
      <c r="D701" s="81"/>
      <c r="E701" s="81"/>
    </row>
    <row r="702" spans="3:5">
      <c r="C702" s="80"/>
      <c r="D702" s="81"/>
      <c r="E702" s="81"/>
    </row>
    <row r="703" spans="3:5">
      <c r="C703" s="80"/>
      <c r="D703" s="81"/>
      <c r="E703" s="81"/>
    </row>
    <row r="704" spans="3:5">
      <c r="C704" s="80"/>
      <c r="D704" s="81"/>
      <c r="E704" s="81"/>
    </row>
    <row r="705" spans="3:5">
      <c r="C705" s="80"/>
      <c r="D705" s="81"/>
      <c r="E705" s="81"/>
    </row>
    <row r="706" spans="3:5">
      <c r="C706" s="80"/>
      <c r="D706" s="81"/>
      <c r="E706" s="81"/>
    </row>
    <row r="707" spans="3:5">
      <c r="C707" s="80"/>
      <c r="D707" s="81"/>
      <c r="E707" s="81"/>
    </row>
    <row r="708" spans="3:5">
      <c r="C708" s="80"/>
      <c r="D708" s="81"/>
      <c r="E708" s="81"/>
    </row>
    <row r="709" spans="3:5">
      <c r="C709" s="80"/>
      <c r="D709" s="81"/>
      <c r="E709" s="81"/>
    </row>
    <row r="710" spans="3:5">
      <c r="C710" s="80"/>
      <c r="D710" s="81"/>
      <c r="E710" s="81"/>
    </row>
    <row r="711" spans="3:5">
      <c r="C711" s="80"/>
      <c r="D711" s="81"/>
      <c r="E711" s="81"/>
    </row>
    <row r="712" spans="3:5">
      <c r="C712" s="80"/>
      <c r="D712" s="81"/>
      <c r="E712" s="81"/>
    </row>
    <row r="713" spans="3:5">
      <c r="C713" s="80"/>
      <c r="D713" s="81"/>
      <c r="E713" s="81"/>
    </row>
    <row r="714" spans="3:5">
      <c r="C714" s="80"/>
      <c r="D714" s="81"/>
      <c r="E714" s="81"/>
    </row>
    <row r="715" spans="3:5">
      <c r="C715" s="80"/>
      <c r="D715" s="81"/>
      <c r="E715" s="81"/>
    </row>
    <row r="716" spans="3:5">
      <c r="C716" s="80"/>
      <c r="D716" s="81"/>
      <c r="E716" s="81"/>
    </row>
    <row r="717" spans="3:5">
      <c r="C717" s="80"/>
      <c r="D717" s="81"/>
      <c r="E717" s="81"/>
    </row>
    <row r="718" spans="3:5">
      <c r="C718" s="80"/>
      <c r="D718" s="81"/>
      <c r="E718" s="81"/>
    </row>
    <row r="719" spans="3:5">
      <c r="C719" s="80"/>
      <c r="D719" s="81"/>
      <c r="E719" s="81"/>
    </row>
    <row r="720" spans="3:5">
      <c r="C720" s="80"/>
      <c r="D720" s="81"/>
      <c r="E720" s="81"/>
    </row>
    <row r="721" spans="3:5">
      <c r="C721" s="80"/>
      <c r="D721" s="81"/>
      <c r="E721" s="81"/>
    </row>
    <row r="722" spans="3:5">
      <c r="C722" s="80"/>
      <c r="D722" s="81"/>
      <c r="E722" s="81"/>
    </row>
    <row r="723" spans="3:5">
      <c r="C723" s="80"/>
      <c r="D723" s="81"/>
      <c r="E723" s="81"/>
    </row>
    <row r="724" spans="3:5">
      <c r="C724" s="80"/>
      <c r="D724" s="81"/>
      <c r="E724" s="81"/>
    </row>
    <row r="725" spans="3:5">
      <c r="C725" s="80"/>
      <c r="D725" s="81"/>
      <c r="E725" s="81"/>
    </row>
    <row r="726" spans="3:5">
      <c r="C726" s="80"/>
      <c r="D726" s="81"/>
      <c r="E726" s="81"/>
    </row>
    <row r="727" spans="3:5">
      <c r="C727" s="80"/>
      <c r="D727" s="81"/>
      <c r="E727" s="81"/>
    </row>
    <row r="728" spans="3:5">
      <c r="C728" s="80"/>
      <c r="D728" s="81"/>
      <c r="E728" s="81"/>
    </row>
    <row r="729" spans="3:5">
      <c r="C729" s="80"/>
      <c r="D729" s="81"/>
      <c r="E729" s="81"/>
    </row>
    <row r="730" spans="3:5">
      <c r="C730" s="80"/>
      <c r="D730" s="81"/>
      <c r="E730" s="81"/>
    </row>
    <row r="731" spans="3:5">
      <c r="C731" s="80"/>
      <c r="D731" s="81"/>
      <c r="E731" s="81"/>
    </row>
    <row r="732" spans="3:5">
      <c r="C732" s="80"/>
      <c r="D732" s="81"/>
      <c r="E732" s="81"/>
    </row>
    <row r="733" spans="3:5">
      <c r="C733" s="80"/>
      <c r="D733" s="81"/>
      <c r="E733" s="81"/>
    </row>
    <row r="734" spans="3:5">
      <c r="C734" s="80"/>
      <c r="D734" s="81"/>
      <c r="E734" s="81"/>
    </row>
    <row r="735" spans="3:5">
      <c r="C735" s="80"/>
      <c r="D735" s="81"/>
      <c r="E735" s="81"/>
    </row>
    <row r="736" spans="3:5">
      <c r="C736" s="80"/>
      <c r="D736" s="81"/>
      <c r="E736" s="81"/>
    </row>
    <row r="737" spans="3:5">
      <c r="C737" s="80"/>
      <c r="D737" s="81"/>
      <c r="E737" s="81"/>
    </row>
    <row r="738" spans="3:5">
      <c r="C738" s="80"/>
      <c r="D738" s="81"/>
      <c r="E738" s="81"/>
    </row>
    <row r="739" spans="3:5">
      <c r="C739" s="80"/>
      <c r="D739" s="81"/>
      <c r="E739" s="81"/>
    </row>
    <row r="740" spans="3:5">
      <c r="C740" s="80"/>
      <c r="D740" s="81"/>
      <c r="E740" s="81"/>
    </row>
    <row r="741" spans="3:5">
      <c r="C741" s="80"/>
      <c r="D741" s="81"/>
      <c r="E741" s="81"/>
    </row>
    <row r="742" spans="3:5">
      <c r="C742" s="80"/>
      <c r="D742" s="81"/>
      <c r="E742" s="81"/>
    </row>
    <row r="743" spans="3:5">
      <c r="C743" s="80"/>
      <c r="D743" s="81"/>
      <c r="E743" s="81"/>
    </row>
    <row r="744" spans="3:5">
      <c r="C744" s="80"/>
      <c r="D744" s="81"/>
      <c r="E744" s="81"/>
    </row>
    <row r="745" spans="3:5">
      <c r="C745" s="80"/>
      <c r="D745" s="81"/>
      <c r="E745" s="81"/>
    </row>
    <row r="746" spans="3:5">
      <c r="C746" s="80"/>
      <c r="D746" s="81"/>
      <c r="E746" s="81"/>
    </row>
    <row r="747" spans="3:5">
      <c r="C747" s="80"/>
      <c r="D747" s="81"/>
      <c r="E747" s="81"/>
    </row>
    <row r="748" spans="3:5">
      <c r="C748" s="80"/>
      <c r="D748" s="81"/>
      <c r="E748" s="81"/>
    </row>
    <row r="749" spans="3:5">
      <c r="C749" s="80"/>
      <c r="D749" s="81"/>
      <c r="E749" s="81"/>
    </row>
    <row r="750" spans="3:5">
      <c r="C750" s="80"/>
      <c r="D750" s="81"/>
      <c r="E750" s="81"/>
    </row>
    <row r="751" spans="3:5">
      <c r="C751" s="80"/>
      <c r="D751" s="81"/>
      <c r="E751" s="81"/>
    </row>
    <row r="752" spans="3:5">
      <c r="C752" s="80"/>
      <c r="D752" s="81"/>
      <c r="E752" s="81"/>
    </row>
    <row r="753" spans="3:5">
      <c r="C753" s="80"/>
      <c r="D753" s="81"/>
      <c r="E753" s="81"/>
    </row>
    <row r="754" spans="3:5">
      <c r="C754" s="80"/>
      <c r="D754" s="81"/>
      <c r="E754" s="81"/>
    </row>
    <row r="755" spans="3:5">
      <c r="C755" s="80"/>
      <c r="D755" s="81"/>
      <c r="E755" s="81"/>
    </row>
    <row r="756" spans="3:5">
      <c r="C756" s="80"/>
      <c r="D756" s="81"/>
      <c r="E756" s="81"/>
    </row>
    <row r="757" spans="3:5">
      <c r="C757" s="80"/>
      <c r="D757" s="81"/>
      <c r="E757" s="81"/>
    </row>
    <row r="758" spans="3:5">
      <c r="C758" s="80"/>
      <c r="D758" s="81"/>
      <c r="E758" s="81"/>
    </row>
    <row r="759" spans="3:5">
      <c r="C759" s="80"/>
      <c r="D759" s="81"/>
      <c r="E759" s="81"/>
    </row>
    <row r="760" spans="3:5">
      <c r="C760" s="80"/>
      <c r="D760" s="81"/>
      <c r="E760" s="81"/>
    </row>
    <row r="761" spans="3:5">
      <c r="C761" s="80"/>
      <c r="D761" s="81"/>
      <c r="E761" s="81"/>
    </row>
    <row r="762" spans="3:5">
      <c r="C762" s="80"/>
      <c r="D762" s="81"/>
      <c r="E762" s="81"/>
    </row>
    <row r="763" spans="3:5">
      <c r="C763" s="80"/>
      <c r="D763" s="81"/>
      <c r="E763" s="81"/>
    </row>
    <row r="764" spans="3:5">
      <c r="C764" s="80"/>
      <c r="D764" s="81"/>
      <c r="E764" s="81"/>
    </row>
    <row r="765" spans="3:5">
      <c r="C765" s="80"/>
      <c r="D765" s="81"/>
      <c r="E765" s="81"/>
    </row>
    <row r="766" spans="3:5">
      <c r="C766" s="80"/>
      <c r="D766" s="81"/>
      <c r="E766" s="81"/>
    </row>
    <row r="767" spans="3:5">
      <c r="C767" s="80"/>
      <c r="D767" s="81"/>
      <c r="E767" s="81"/>
    </row>
    <row r="768" spans="3:5">
      <c r="C768" s="80"/>
      <c r="D768" s="81"/>
      <c r="E768" s="81"/>
    </row>
    <row r="769" spans="3:5">
      <c r="C769" s="80"/>
      <c r="D769" s="81"/>
      <c r="E769" s="81"/>
    </row>
    <row r="770" spans="3:5">
      <c r="C770" s="80"/>
      <c r="D770" s="81"/>
      <c r="E770" s="81"/>
    </row>
    <row r="771" spans="3:5">
      <c r="C771" s="80"/>
      <c r="D771" s="81"/>
      <c r="E771" s="81"/>
    </row>
    <row r="772" spans="3:5">
      <c r="C772" s="80"/>
      <c r="D772" s="81"/>
      <c r="E772" s="81"/>
    </row>
    <row r="773" spans="3:5">
      <c r="C773" s="80"/>
      <c r="D773" s="81"/>
      <c r="E773" s="81"/>
    </row>
    <row r="774" spans="3:5">
      <c r="C774" s="80"/>
      <c r="D774" s="81"/>
      <c r="E774" s="81"/>
    </row>
    <row r="775" spans="3:5">
      <c r="C775" s="80"/>
      <c r="D775" s="81"/>
      <c r="E775" s="81"/>
    </row>
    <row r="776" spans="3:5">
      <c r="C776" s="80"/>
      <c r="D776" s="81"/>
      <c r="E776" s="81"/>
    </row>
    <row r="777" spans="3:5">
      <c r="C777" s="80"/>
      <c r="D777" s="81"/>
      <c r="E777" s="81"/>
    </row>
    <row r="778" spans="3:5">
      <c r="C778" s="80"/>
      <c r="D778" s="81"/>
      <c r="E778" s="81"/>
    </row>
    <row r="779" spans="3:5">
      <c r="C779" s="80"/>
      <c r="D779" s="81"/>
      <c r="E779" s="81"/>
    </row>
    <row r="780" spans="3:5">
      <c r="C780" s="80"/>
      <c r="D780" s="81"/>
      <c r="E780" s="81"/>
    </row>
    <row r="781" spans="3:5">
      <c r="C781" s="80"/>
      <c r="D781" s="81"/>
      <c r="E781" s="81"/>
    </row>
    <row r="782" spans="3:5">
      <c r="C782" s="80"/>
      <c r="D782" s="81"/>
      <c r="E782" s="81"/>
    </row>
    <row r="783" spans="3:5">
      <c r="C783" s="80"/>
      <c r="D783" s="81"/>
      <c r="E783" s="81"/>
    </row>
    <row r="784" spans="3:5">
      <c r="C784" s="80"/>
      <c r="D784" s="81"/>
      <c r="E784" s="81"/>
    </row>
    <row r="785" spans="3:5">
      <c r="C785" s="80"/>
      <c r="D785" s="81"/>
      <c r="E785" s="81"/>
    </row>
    <row r="786" spans="3:5">
      <c r="C786" s="80"/>
      <c r="D786" s="81"/>
      <c r="E786" s="81"/>
    </row>
    <row r="787" spans="3:5">
      <c r="C787" s="80"/>
      <c r="D787" s="81"/>
      <c r="E787" s="81"/>
    </row>
    <row r="788" spans="3:5">
      <c r="C788" s="80"/>
      <c r="D788" s="81"/>
      <c r="E788" s="81"/>
    </row>
    <row r="789" spans="3:5">
      <c r="C789" s="80"/>
      <c r="D789" s="81"/>
      <c r="E789" s="81"/>
    </row>
    <row r="790" spans="3:5">
      <c r="C790" s="80"/>
      <c r="D790" s="81"/>
      <c r="E790" s="81"/>
    </row>
    <row r="791" spans="3:5">
      <c r="C791" s="80"/>
      <c r="D791" s="81"/>
      <c r="E791" s="81"/>
    </row>
    <row r="792" spans="3:5">
      <c r="C792" s="80"/>
      <c r="D792" s="81"/>
      <c r="E792" s="81"/>
    </row>
    <row r="793" spans="3:5">
      <c r="C793" s="80"/>
      <c r="D793" s="81"/>
      <c r="E793" s="81"/>
    </row>
    <row r="794" spans="3:5">
      <c r="C794" s="80"/>
      <c r="D794" s="81"/>
      <c r="E794" s="81"/>
    </row>
    <row r="795" spans="3:5">
      <c r="C795" s="80"/>
      <c r="D795" s="81"/>
      <c r="E795" s="81"/>
    </row>
    <row r="796" spans="3:5">
      <c r="C796" s="80"/>
      <c r="D796" s="81"/>
      <c r="E796" s="81"/>
    </row>
    <row r="797" spans="3:5">
      <c r="C797" s="80"/>
      <c r="D797" s="81"/>
      <c r="E797" s="81"/>
    </row>
    <row r="798" spans="3:5">
      <c r="C798" s="80"/>
      <c r="D798" s="81"/>
      <c r="E798" s="81"/>
    </row>
    <row r="799" spans="3:5">
      <c r="C799" s="80"/>
      <c r="D799" s="81"/>
      <c r="E799" s="81"/>
    </row>
    <row r="800" spans="3:5">
      <c r="C800" s="80"/>
      <c r="D800" s="81"/>
      <c r="E800" s="81"/>
    </row>
    <row r="801" spans="3:5">
      <c r="C801" s="80"/>
      <c r="D801" s="81"/>
      <c r="E801" s="81"/>
    </row>
    <row r="802" spans="3:5">
      <c r="C802" s="80"/>
      <c r="D802" s="81"/>
      <c r="E802" s="81"/>
    </row>
    <row r="803" spans="3:5">
      <c r="C803" s="80"/>
      <c r="D803" s="81"/>
      <c r="E803" s="81"/>
    </row>
    <row r="804" spans="3:5">
      <c r="C804" s="80"/>
      <c r="D804" s="81"/>
      <c r="E804" s="81"/>
    </row>
    <row r="805" spans="3:5">
      <c r="C805" s="80"/>
      <c r="D805" s="81"/>
      <c r="E805" s="81"/>
    </row>
    <row r="806" spans="3:5">
      <c r="C806" s="80"/>
      <c r="D806" s="81"/>
      <c r="E806" s="81"/>
    </row>
    <row r="807" spans="3:5">
      <c r="C807" s="80"/>
      <c r="D807" s="81"/>
      <c r="E807" s="81"/>
    </row>
    <row r="808" spans="3:5">
      <c r="C808" s="80"/>
      <c r="D808" s="81"/>
      <c r="E808" s="81"/>
    </row>
    <row r="809" spans="3:5">
      <c r="C809" s="80"/>
      <c r="D809" s="81"/>
      <c r="E809" s="81"/>
    </row>
    <row r="810" spans="3:5">
      <c r="C810" s="80"/>
      <c r="D810" s="81"/>
      <c r="E810" s="81"/>
    </row>
    <row r="811" spans="3:5">
      <c r="C811" s="80"/>
      <c r="D811" s="81"/>
      <c r="E811" s="81"/>
    </row>
    <row r="812" spans="3:5">
      <c r="C812" s="80"/>
      <c r="D812" s="81"/>
      <c r="E812" s="81"/>
    </row>
    <row r="813" spans="3:5">
      <c r="C813" s="80"/>
      <c r="D813" s="81"/>
      <c r="E813" s="81"/>
    </row>
    <row r="814" spans="3:5">
      <c r="C814" s="80"/>
      <c r="D814" s="81"/>
      <c r="E814" s="81"/>
    </row>
    <row r="815" spans="3:5">
      <c r="C815" s="80"/>
      <c r="D815" s="81"/>
      <c r="E815" s="81"/>
    </row>
    <row r="816" spans="3:5">
      <c r="C816" s="80"/>
      <c r="D816" s="81"/>
      <c r="E816" s="81"/>
    </row>
    <row r="817" spans="3:5">
      <c r="C817" s="80"/>
      <c r="D817" s="81"/>
      <c r="E817" s="81"/>
    </row>
    <row r="818" spans="3:5">
      <c r="C818" s="80"/>
      <c r="D818" s="81"/>
      <c r="E818" s="81"/>
    </row>
    <row r="819" spans="3:5">
      <c r="C819" s="80"/>
      <c r="D819" s="81"/>
      <c r="E819" s="81"/>
    </row>
    <row r="820" spans="3:5">
      <c r="C820" s="80"/>
      <c r="D820" s="81"/>
      <c r="E820" s="81"/>
    </row>
    <row r="821" spans="3:5">
      <c r="C821" s="80"/>
      <c r="D821" s="81"/>
      <c r="E821" s="81"/>
    </row>
    <row r="822" spans="3:5">
      <c r="C822" s="80"/>
      <c r="D822" s="81"/>
      <c r="E822" s="81"/>
    </row>
    <row r="823" spans="3:5">
      <c r="C823" s="80"/>
      <c r="D823" s="81"/>
      <c r="E823" s="81"/>
    </row>
    <row r="824" spans="3:5">
      <c r="C824" s="80"/>
      <c r="D824" s="81"/>
      <c r="E824" s="81"/>
    </row>
    <row r="825" spans="3:5">
      <c r="C825" s="80"/>
      <c r="D825" s="81"/>
      <c r="E825" s="81"/>
    </row>
    <row r="826" spans="3:5">
      <c r="C826" s="80"/>
      <c r="D826" s="81"/>
      <c r="E826" s="81"/>
    </row>
    <row r="827" spans="3:5">
      <c r="C827" s="80"/>
      <c r="D827" s="81"/>
      <c r="E827" s="81"/>
    </row>
    <row r="828" spans="3:5">
      <c r="C828" s="80"/>
      <c r="D828" s="81"/>
      <c r="E828" s="81"/>
    </row>
    <row r="829" spans="3:5">
      <c r="C829" s="80"/>
      <c r="D829" s="81"/>
      <c r="E829" s="81"/>
    </row>
    <row r="830" spans="3:5">
      <c r="C830" s="80"/>
      <c r="D830" s="81"/>
      <c r="E830" s="81"/>
    </row>
    <row r="831" spans="3:5">
      <c r="C831" s="80"/>
      <c r="D831" s="81"/>
      <c r="E831" s="81"/>
    </row>
    <row r="832" spans="3:5">
      <c r="C832" s="80"/>
      <c r="D832" s="81"/>
      <c r="E832" s="81"/>
    </row>
    <row r="833" spans="3:5">
      <c r="C833" s="80"/>
      <c r="D833" s="81"/>
      <c r="E833" s="81"/>
    </row>
    <row r="834" spans="3:5">
      <c r="C834" s="80"/>
      <c r="D834" s="81"/>
      <c r="E834" s="81"/>
    </row>
    <row r="835" spans="3:5">
      <c r="C835" s="80"/>
      <c r="D835" s="81"/>
      <c r="E835" s="81"/>
    </row>
    <row r="836" spans="3:5">
      <c r="C836" s="80"/>
      <c r="D836" s="81"/>
      <c r="E836" s="81"/>
    </row>
    <row r="837" spans="3:5">
      <c r="C837" s="80"/>
      <c r="D837" s="81"/>
      <c r="E837" s="81"/>
    </row>
    <row r="838" spans="3:5">
      <c r="C838" s="80"/>
      <c r="D838" s="81"/>
      <c r="E838" s="81"/>
    </row>
    <row r="839" spans="3:5">
      <c r="C839" s="80"/>
      <c r="D839" s="81"/>
      <c r="E839" s="81"/>
    </row>
    <row r="840" spans="3:5">
      <c r="C840" s="80"/>
      <c r="D840" s="81"/>
      <c r="E840" s="81"/>
    </row>
    <row r="841" spans="3:5">
      <c r="C841" s="80"/>
      <c r="D841" s="81"/>
      <c r="E841" s="81"/>
    </row>
    <row r="842" spans="3:5">
      <c r="C842" s="80"/>
      <c r="D842" s="81"/>
      <c r="E842" s="81"/>
    </row>
    <row r="843" spans="3:5">
      <c r="C843" s="80"/>
      <c r="D843" s="81"/>
      <c r="E843" s="81"/>
    </row>
    <row r="844" spans="3:5">
      <c r="C844" s="80"/>
      <c r="D844" s="81"/>
      <c r="E844" s="81"/>
    </row>
    <row r="845" spans="3:5">
      <c r="C845" s="80"/>
      <c r="D845" s="81"/>
      <c r="E845" s="81"/>
    </row>
    <row r="846" spans="3:5">
      <c r="C846" s="80"/>
      <c r="D846" s="81"/>
      <c r="E846" s="81"/>
    </row>
    <row r="847" spans="3:5">
      <c r="C847" s="80"/>
      <c r="D847" s="81"/>
      <c r="E847" s="81"/>
    </row>
    <row r="848" spans="3:5">
      <c r="C848" s="80"/>
      <c r="D848" s="81"/>
      <c r="E848" s="81"/>
    </row>
    <row r="849" spans="3:5">
      <c r="C849" s="80"/>
      <c r="D849" s="81"/>
      <c r="E849" s="81"/>
    </row>
    <row r="850" spans="3:5">
      <c r="C850" s="80"/>
      <c r="D850" s="81"/>
      <c r="E850" s="81"/>
    </row>
    <row r="851" spans="3:5">
      <c r="C851" s="80"/>
      <c r="D851" s="81"/>
      <c r="E851" s="81"/>
    </row>
    <row r="852" spans="3:5">
      <c r="C852" s="80"/>
      <c r="D852" s="81"/>
      <c r="E852" s="81"/>
    </row>
    <row r="853" spans="3:5">
      <c r="C853" s="80"/>
      <c r="D853" s="81"/>
      <c r="E853" s="81"/>
    </row>
    <row r="854" spans="3:5">
      <c r="C854" s="80"/>
      <c r="D854" s="81"/>
      <c r="E854" s="81"/>
    </row>
    <row r="855" spans="3:5">
      <c r="C855" s="80"/>
      <c r="D855" s="81"/>
      <c r="E855" s="81"/>
    </row>
    <row r="856" spans="3:5">
      <c r="C856" s="80"/>
      <c r="D856" s="81"/>
      <c r="E856" s="81"/>
    </row>
    <row r="857" spans="3:5">
      <c r="C857" s="80"/>
      <c r="D857" s="81"/>
      <c r="E857" s="81"/>
    </row>
    <row r="858" spans="3:5">
      <c r="C858" s="80"/>
      <c r="D858" s="81"/>
      <c r="E858" s="81"/>
    </row>
    <row r="859" spans="3:5">
      <c r="C859" s="80"/>
      <c r="D859" s="81"/>
      <c r="E859" s="81"/>
    </row>
    <row r="860" spans="3:5">
      <c r="C860" s="80"/>
      <c r="D860" s="81"/>
      <c r="E860" s="81"/>
    </row>
    <row r="861" spans="3:5">
      <c r="C861" s="80"/>
      <c r="D861" s="81"/>
      <c r="E861" s="81"/>
    </row>
    <row r="862" spans="3:5">
      <c r="C862" s="80"/>
      <c r="D862" s="81"/>
      <c r="E862" s="81"/>
    </row>
    <row r="863" spans="3:5">
      <c r="C863" s="80"/>
      <c r="D863" s="81"/>
      <c r="E863" s="81"/>
    </row>
    <row r="864" spans="3:5">
      <c r="C864" s="80"/>
      <c r="D864" s="81"/>
      <c r="E864" s="81"/>
    </row>
    <row r="865" spans="3:5">
      <c r="C865" s="80"/>
      <c r="D865" s="81"/>
      <c r="E865" s="81"/>
    </row>
    <row r="866" spans="3:5">
      <c r="C866" s="80"/>
      <c r="D866" s="81"/>
      <c r="E866" s="81"/>
    </row>
    <row r="867" spans="3:5">
      <c r="C867" s="80"/>
      <c r="D867" s="81"/>
      <c r="E867" s="81"/>
    </row>
    <row r="868" spans="3:5">
      <c r="C868" s="80"/>
      <c r="D868" s="81"/>
      <c r="E868" s="81"/>
    </row>
    <row r="869" spans="3:5">
      <c r="C869" s="80"/>
      <c r="D869" s="81"/>
      <c r="E869" s="81"/>
    </row>
    <row r="870" spans="3:5">
      <c r="C870" s="80"/>
      <c r="D870" s="81"/>
      <c r="E870" s="81"/>
    </row>
    <row r="871" spans="3:5">
      <c r="C871" s="80"/>
      <c r="D871" s="81"/>
      <c r="E871" s="81"/>
    </row>
    <row r="872" spans="3:5">
      <c r="C872" s="80"/>
      <c r="D872" s="81"/>
      <c r="E872" s="81"/>
    </row>
    <row r="873" spans="3:5">
      <c r="C873" s="80"/>
      <c r="D873" s="81"/>
      <c r="E873" s="81"/>
    </row>
    <row r="874" spans="3:5">
      <c r="C874" s="80"/>
      <c r="D874" s="81"/>
      <c r="E874" s="81"/>
    </row>
    <row r="875" spans="3:5">
      <c r="C875" s="80"/>
      <c r="D875" s="81"/>
      <c r="E875" s="81"/>
    </row>
    <row r="876" spans="3:5">
      <c r="C876" s="80"/>
      <c r="D876" s="81"/>
      <c r="E876" s="81"/>
    </row>
    <row r="877" spans="3:5">
      <c r="C877" s="80"/>
      <c r="D877" s="81"/>
      <c r="E877" s="81"/>
    </row>
    <row r="878" spans="3:5">
      <c r="C878" s="80"/>
      <c r="D878" s="81"/>
      <c r="E878" s="81"/>
    </row>
    <row r="879" spans="3:5">
      <c r="C879" s="80"/>
      <c r="D879" s="81"/>
      <c r="E879" s="81"/>
    </row>
    <row r="880" spans="3:5">
      <c r="C880" s="80"/>
      <c r="D880" s="81"/>
      <c r="E880" s="81"/>
    </row>
    <row r="881" spans="3:5">
      <c r="C881" s="80"/>
      <c r="D881" s="81"/>
      <c r="E881" s="81"/>
    </row>
    <row r="882" spans="3:5">
      <c r="C882" s="80"/>
      <c r="D882" s="81"/>
      <c r="E882" s="81"/>
    </row>
    <row r="883" spans="3:5">
      <c r="C883" s="80"/>
      <c r="D883" s="81"/>
      <c r="E883" s="81"/>
    </row>
    <row r="884" spans="3:5">
      <c r="C884" s="80"/>
      <c r="D884" s="81"/>
      <c r="E884" s="81"/>
    </row>
    <row r="885" spans="3:5">
      <c r="C885" s="80"/>
      <c r="D885" s="81"/>
      <c r="E885" s="81"/>
    </row>
    <row r="886" spans="3:5">
      <c r="C886" s="80"/>
      <c r="D886" s="81"/>
      <c r="E886" s="81"/>
    </row>
    <row r="887" spans="3:5">
      <c r="C887" s="80"/>
      <c r="D887" s="81"/>
      <c r="E887" s="81"/>
    </row>
    <row r="888" spans="3:5">
      <c r="C888" s="80"/>
      <c r="D888" s="81"/>
      <c r="E888" s="81"/>
    </row>
    <row r="889" spans="3:5">
      <c r="C889" s="80"/>
      <c r="D889" s="81"/>
      <c r="E889" s="81"/>
    </row>
    <row r="890" spans="3:5">
      <c r="C890" s="80"/>
      <c r="D890" s="81"/>
      <c r="E890" s="81"/>
    </row>
    <row r="891" spans="3:5">
      <c r="C891" s="80"/>
      <c r="D891" s="81"/>
      <c r="E891" s="81"/>
    </row>
    <row r="892" spans="3:5">
      <c r="C892" s="80"/>
      <c r="D892" s="81"/>
      <c r="E892" s="81"/>
    </row>
    <row r="893" spans="3:5">
      <c r="C893" s="80"/>
      <c r="D893" s="81"/>
      <c r="E893" s="81"/>
    </row>
    <row r="894" spans="3:5">
      <c r="C894" s="80"/>
      <c r="D894" s="81"/>
      <c r="E894" s="81"/>
    </row>
    <row r="895" spans="3:5">
      <c r="C895" s="80"/>
      <c r="D895" s="81"/>
      <c r="E895" s="81"/>
    </row>
    <row r="896" spans="3:5">
      <c r="C896" s="80"/>
      <c r="D896" s="81"/>
      <c r="E896" s="81"/>
    </row>
    <row r="897" spans="3:5">
      <c r="C897" s="80"/>
      <c r="D897" s="81"/>
      <c r="E897" s="81"/>
    </row>
    <row r="898" spans="3:5">
      <c r="C898" s="80"/>
      <c r="D898" s="81"/>
      <c r="E898" s="81"/>
    </row>
    <row r="899" spans="3:5">
      <c r="C899" s="80"/>
      <c r="D899" s="81"/>
      <c r="E899" s="81"/>
    </row>
    <row r="900" spans="3:5">
      <c r="C900" s="80"/>
      <c r="D900" s="81"/>
      <c r="E900" s="81"/>
    </row>
    <row r="901" spans="3:5">
      <c r="C901" s="80"/>
      <c r="D901" s="81"/>
      <c r="E901" s="81"/>
    </row>
    <row r="902" spans="3:5">
      <c r="C902" s="80"/>
      <c r="D902" s="81"/>
      <c r="E902" s="81"/>
    </row>
    <row r="903" spans="3:5">
      <c r="C903" s="80"/>
      <c r="D903" s="81"/>
      <c r="E903" s="81"/>
    </row>
    <row r="904" spans="3:5">
      <c r="C904" s="80"/>
      <c r="D904" s="81"/>
      <c r="E904" s="81"/>
    </row>
    <row r="905" spans="3:5">
      <c r="C905" s="80"/>
      <c r="D905" s="81"/>
      <c r="E905" s="81"/>
    </row>
    <row r="906" spans="3:5">
      <c r="C906" s="80"/>
      <c r="D906" s="81"/>
      <c r="E906" s="81"/>
    </row>
    <row r="907" spans="3:5">
      <c r="C907" s="80"/>
      <c r="D907" s="81"/>
      <c r="E907" s="81"/>
    </row>
    <row r="908" spans="3:5">
      <c r="C908" s="80"/>
      <c r="D908" s="81"/>
      <c r="E908" s="81"/>
    </row>
    <row r="909" spans="3:5">
      <c r="C909" s="80"/>
      <c r="D909" s="81"/>
      <c r="E909" s="81"/>
    </row>
    <row r="910" spans="3:5">
      <c r="C910" s="80"/>
      <c r="D910" s="81"/>
      <c r="E910" s="81"/>
    </row>
    <row r="911" spans="3:5">
      <c r="C911" s="80"/>
      <c r="D911" s="81"/>
      <c r="E911" s="81"/>
    </row>
    <row r="912" spans="3:5">
      <c r="C912" s="80"/>
      <c r="D912" s="81"/>
      <c r="E912" s="81"/>
    </row>
    <row r="913" spans="3:5">
      <c r="C913" s="80"/>
      <c r="D913" s="81"/>
      <c r="E913" s="81"/>
    </row>
    <row r="914" spans="3:5">
      <c r="C914" s="80"/>
      <c r="D914" s="81"/>
      <c r="E914" s="81"/>
    </row>
    <row r="915" spans="3:5">
      <c r="C915" s="80"/>
      <c r="D915" s="81"/>
      <c r="E915" s="81"/>
    </row>
    <row r="916" spans="3:5">
      <c r="C916" s="80"/>
      <c r="D916" s="81"/>
      <c r="E916" s="81"/>
    </row>
    <row r="917" spans="3:5">
      <c r="C917" s="80"/>
      <c r="D917" s="81"/>
      <c r="E917" s="81"/>
    </row>
    <row r="918" spans="3:5">
      <c r="C918" s="80"/>
      <c r="D918" s="81"/>
      <c r="E918" s="81"/>
    </row>
    <row r="919" spans="3:5">
      <c r="C919" s="80"/>
      <c r="D919" s="81"/>
      <c r="E919" s="81"/>
    </row>
    <row r="920" spans="3:5">
      <c r="C920" s="80"/>
      <c r="D920" s="81"/>
      <c r="E920" s="81"/>
    </row>
    <row r="921" spans="3:5">
      <c r="C921" s="80"/>
      <c r="D921" s="81"/>
      <c r="E921" s="81"/>
    </row>
    <row r="922" spans="3:5">
      <c r="C922" s="80"/>
      <c r="D922" s="81"/>
      <c r="E922" s="81"/>
    </row>
    <row r="923" spans="3:5">
      <c r="C923" s="80"/>
      <c r="D923" s="81"/>
      <c r="E923" s="81"/>
    </row>
    <row r="924" spans="3:5">
      <c r="C924" s="80"/>
      <c r="D924" s="81"/>
      <c r="E924" s="81"/>
    </row>
    <row r="925" spans="3:5">
      <c r="C925" s="80"/>
      <c r="D925" s="81"/>
      <c r="E925" s="81"/>
    </row>
    <row r="926" spans="3:5">
      <c r="C926" s="80"/>
      <c r="D926" s="81"/>
      <c r="E926" s="81"/>
    </row>
    <row r="927" spans="3:5">
      <c r="C927" s="80"/>
      <c r="D927" s="81"/>
      <c r="E927" s="81"/>
    </row>
    <row r="928" spans="3:5">
      <c r="C928" s="80"/>
      <c r="D928" s="81"/>
      <c r="E928" s="81"/>
    </row>
    <row r="929" spans="3:5">
      <c r="C929" s="80"/>
      <c r="D929" s="81"/>
      <c r="E929" s="81"/>
    </row>
    <row r="930" spans="3:5">
      <c r="C930" s="80"/>
      <c r="D930" s="81"/>
      <c r="E930" s="81"/>
    </row>
    <row r="931" spans="3:5">
      <c r="C931" s="80"/>
      <c r="D931" s="81"/>
      <c r="E931" s="81"/>
    </row>
    <row r="932" spans="3:5">
      <c r="C932" s="80"/>
      <c r="D932" s="81"/>
      <c r="E932" s="81"/>
    </row>
    <row r="933" spans="3:5">
      <c r="C933" s="80"/>
      <c r="D933" s="81"/>
      <c r="E933" s="81"/>
    </row>
    <row r="934" spans="3:5">
      <c r="C934" s="80"/>
      <c r="D934" s="81"/>
      <c r="E934" s="81"/>
    </row>
    <row r="935" spans="3:5">
      <c r="C935" s="80"/>
      <c r="D935" s="81"/>
      <c r="E935" s="81"/>
    </row>
    <row r="936" spans="3:5">
      <c r="C936" s="80"/>
      <c r="D936" s="81"/>
      <c r="E936" s="81"/>
    </row>
    <row r="937" spans="3:5">
      <c r="C937" s="80"/>
      <c r="D937" s="81"/>
      <c r="E937" s="81"/>
    </row>
    <row r="938" spans="3:5">
      <c r="C938" s="80"/>
      <c r="D938" s="81"/>
      <c r="E938" s="81"/>
    </row>
    <row r="939" spans="3:5">
      <c r="C939" s="80"/>
      <c r="D939" s="81"/>
      <c r="E939" s="81"/>
    </row>
    <row r="940" spans="3:5">
      <c r="C940" s="80"/>
      <c r="D940" s="81"/>
      <c r="E940" s="81"/>
    </row>
    <row r="941" spans="3:5">
      <c r="C941" s="80"/>
      <c r="D941" s="81"/>
      <c r="E941" s="81"/>
    </row>
    <row r="942" spans="3:5">
      <c r="C942" s="80"/>
      <c r="D942" s="81"/>
      <c r="E942" s="81"/>
    </row>
    <row r="943" spans="3:5">
      <c r="C943" s="80"/>
      <c r="D943" s="81"/>
      <c r="E943" s="81"/>
    </row>
    <row r="944" spans="3:5">
      <c r="C944" s="80"/>
      <c r="D944" s="81"/>
      <c r="E944" s="81"/>
    </row>
    <row r="945" spans="3:5">
      <c r="C945" s="80"/>
      <c r="D945" s="81"/>
      <c r="E945" s="81"/>
    </row>
    <row r="946" spans="3:5">
      <c r="C946" s="80"/>
      <c r="D946" s="81"/>
      <c r="E946" s="81"/>
    </row>
    <row r="947" spans="3:5">
      <c r="C947" s="80"/>
      <c r="D947" s="81"/>
      <c r="E947" s="81"/>
    </row>
    <row r="948" spans="3:5">
      <c r="C948" s="80"/>
      <c r="D948" s="81"/>
      <c r="E948" s="81"/>
    </row>
    <row r="949" spans="3:5">
      <c r="C949" s="80"/>
      <c r="D949" s="81"/>
      <c r="E949" s="81"/>
    </row>
    <row r="950" spans="3:5">
      <c r="C950" s="80"/>
      <c r="D950" s="81"/>
      <c r="E950" s="81"/>
    </row>
    <row r="951" spans="3:5">
      <c r="C951" s="80"/>
      <c r="D951" s="81"/>
      <c r="E951" s="81"/>
    </row>
    <row r="952" spans="3:5">
      <c r="C952" s="80"/>
      <c r="D952" s="81"/>
      <c r="E952" s="81"/>
    </row>
    <row r="953" spans="3:5">
      <c r="C953" s="80"/>
      <c r="D953" s="81"/>
      <c r="E953" s="81"/>
    </row>
    <row r="954" spans="3:5">
      <c r="C954" s="80"/>
      <c r="D954" s="81"/>
      <c r="E954" s="81"/>
    </row>
    <row r="955" spans="3:5">
      <c r="C955" s="80"/>
      <c r="D955" s="81"/>
      <c r="E955" s="81"/>
    </row>
    <row r="956" spans="3:5">
      <c r="C956" s="80"/>
      <c r="D956" s="81"/>
      <c r="E956" s="81"/>
    </row>
    <row r="957" spans="3:5">
      <c r="C957" s="80"/>
      <c r="D957" s="81"/>
      <c r="E957" s="81"/>
    </row>
    <row r="958" spans="3:5">
      <c r="C958" s="80"/>
      <c r="D958" s="81"/>
      <c r="E958" s="81"/>
    </row>
    <row r="959" spans="3:5">
      <c r="C959" s="80"/>
      <c r="D959" s="81"/>
      <c r="E959" s="81"/>
    </row>
    <row r="960" spans="3:5">
      <c r="C960" s="80"/>
      <c r="D960" s="81"/>
      <c r="E960" s="81"/>
    </row>
    <row r="961" spans="3:5">
      <c r="C961" s="80"/>
      <c r="D961" s="81"/>
      <c r="E961" s="81"/>
    </row>
    <row r="962" spans="3:5">
      <c r="C962" s="80"/>
      <c r="D962" s="81"/>
      <c r="E962" s="81"/>
    </row>
    <row r="963" spans="3:5">
      <c r="C963" s="80"/>
      <c r="D963" s="81"/>
      <c r="E963" s="81"/>
    </row>
    <row r="964" spans="3:5">
      <c r="C964" s="80"/>
      <c r="D964" s="81"/>
      <c r="E964" s="81"/>
    </row>
    <row r="965" spans="3:5">
      <c r="C965" s="80"/>
      <c r="D965" s="81"/>
      <c r="E965" s="81"/>
    </row>
    <row r="966" spans="3:5">
      <c r="C966" s="80"/>
      <c r="D966" s="81"/>
      <c r="E966" s="81"/>
    </row>
    <row r="967" spans="3:5">
      <c r="C967" s="80"/>
      <c r="D967" s="81"/>
      <c r="E967" s="81"/>
    </row>
    <row r="968" spans="3:5">
      <c r="C968" s="80"/>
      <c r="D968" s="81"/>
      <c r="E968" s="81"/>
    </row>
    <row r="969" spans="3:5">
      <c r="C969" s="80"/>
      <c r="D969" s="81"/>
      <c r="E969" s="81"/>
    </row>
    <row r="970" spans="3:5">
      <c r="C970" s="80"/>
      <c r="D970" s="81"/>
      <c r="E970" s="81"/>
    </row>
    <row r="971" spans="3:5">
      <c r="C971" s="80"/>
      <c r="D971" s="81"/>
      <c r="E971" s="81"/>
    </row>
    <row r="972" spans="3:5">
      <c r="C972" s="80"/>
      <c r="D972" s="81"/>
      <c r="E972" s="81"/>
    </row>
    <row r="973" spans="3:5">
      <c r="C973" s="80"/>
      <c r="D973" s="81"/>
      <c r="E973" s="81"/>
    </row>
    <row r="974" spans="3:5">
      <c r="C974" s="80"/>
      <c r="D974" s="81"/>
      <c r="E974" s="81"/>
    </row>
    <row r="975" spans="3:5">
      <c r="C975" s="80"/>
      <c r="D975" s="81"/>
      <c r="E975" s="81"/>
    </row>
    <row r="976" spans="3:5">
      <c r="C976" s="80"/>
      <c r="D976" s="81"/>
      <c r="E976" s="81"/>
    </row>
    <row r="977" spans="3:5">
      <c r="C977" s="80"/>
      <c r="D977" s="81"/>
      <c r="E977" s="81"/>
    </row>
    <row r="978" spans="3:5">
      <c r="C978" s="80"/>
      <c r="D978" s="81"/>
      <c r="E978" s="81"/>
    </row>
    <row r="979" spans="3:5">
      <c r="C979" s="80"/>
      <c r="D979" s="81"/>
      <c r="E979" s="81"/>
    </row>
    <row r="980" spans="3:5">
      <c r="C980" s="80"/>
      <c r="D980" s="81"/>
      <c r="E980" s="81"/>
    </row>
    <row r="981" spans="3:5">
      <c r="C981" s="80"/>
      <c r="D981" s="81"/>
      <c r="E981" s="81"/>
    </row>
    <row r="982" spans="3:5">
      <c r="C982" s="80"/>
      <c r="D982" s="81"/>
      <c r="E982" s="81"/>
    </row>
    <row r="983" spans="3:5">
      <c r="C983" s="80"/>
      <c r="D983" s="81"/>
      <c r="E983" s="81"/>
    </row>
    <row r="984" spans="3:5">
      <c r="C984" s="80"/>
      <c r="D984" s="81"/>
      <c r="E984" s="81"/>
    </row>
    <row r="985" spans="3:5">
      <c r="C985" s="80"/>
      <c r="D985" s="81"/>
      <c r="E985" s="81"/>
    </row>
    <row r="986" spans="3:5">
      <c r="C986" s="80"/>
      <c r="D986" s="81"/>
      <c r="E986" s="81"/>
    </row>
    <row r="987" spans="3:5">
      <c r="C987" s="80"/>
      <c r="D987" s="81"/>
      <c r="E987" s="81"/>
    </row>
    <row r="988" spans="3:5">
      <c r="C988" s="80"/>
      <c r="D988" s="81"/>
      <c r="E988" s="81"/>
    </row>
    <row r="989" spans="3:5">
      <c r="C989" s="80"/>
      <c r="D989" s="81"/>
      <c r="E989" s="81"/>
    </row>
    <row r="990" spans="3:5">
      <c r="C990" s="80"/>
      <c r="D990" s="81"/>
      <c r="E990" s="81"/>
    </row>
    <row r="991" spans="3:5">
      <c r="C991" s="80"/>
      <c r="D991" s="81"/>
      <c r="E991" s="81"/>
    </row>
    <row r="992" spans="3:5">
      <c r="C992" s="80"/>
      <c r="D992" s="81"/>
      <c r="E992" s="81"/>
    </row>
    <row r="993" spans="3:5">
      <c r="C993" s="80"/>
      <c r="D993" s="81"/>
      <c r="E993" s="81"/>
    </row>
    <row r="994" spans="3:5">
      <c r="C994" s="80"/>
      <c r="D994" s="81"/>
      <c r="E994" s="81"/>
    </row>
    <row r="995" spans="3:5">
      <c r="C995" s="80"/>
      <c r="D995" s="81"/>
      <c r="E995" s="81"/>
    </row>
    <row r="996" spans="3:5">
      <c r="C996" s="80"/>
      <c r="D996" s="81"/>
      <c r="E996" s="81"/>
    </row>
    <row r="997" spans="3:5">
      <c r="C997" s="80"/>
      <c r="D997" s="81"/>
      <c r="E997" s="81"/>
    </row>
    <row r="998" spans="3:5">
      <c r="C998" s="80"/>
      <c r="D998" s="81"/>
      <c r="E998" s="81"/>
    </row>
    <row r="999" spans="3:5">
      <c r="C999" s="80"/>
      <c r="D999" s="81"/>
      <c r="E999" s="81"/>
    </row>
    <row r="1000" spans="3:5">
      <c r="C1000" s="80"/>
      <c r="D1000" s="81"/>
      <c r="E1000" s="81"/>
    </row>
    <row r="1001" spans="3:5">
      <c r="C1001" s="80"/>
      <c r="D1001" s="81"/>
      <c r="E1001" s="81"/>
    </row>
    <row r="1002" spans="3:5">
      <c r="C1002" s="80"/>
      <c r="D1002" s="81"/>
      <c r="E1002" s="81"/>
    </row>
    <row r="1003" spans="3:5">
      <c r="C1003" s="80"/>
      <c r="D1003" s="81"/>
      <c r="E1003" s="81"/>
    </row>
    <row r="1004" spans="3:5">
      <c r="C1004" s="80"/>
      <c r="D1004" s="81"/>
      <c r="E1004" s="81"/>
    </row>
    <row r="1005" spans="3:5">
      <c r="C1005" s="80"/>
      <c r="D1005" s="81"/>
      <c r="E1005" s="81"/>
    </row>
    <row r="1006" spans="3:5">
      <c r="C1006" s="80"/>
      <c r="D1006" s="81"/>
      <c r="E1006" s="81"/>
    </row>
    <row r="1007" spans="3:5">
      <c r="C1007" s="80"/>
      <c r="D1007" s="81"/>
      <c r="E1007" s="81"/>
    </row>
    <row r="1008" spans="3:5">
      <c r="C1008" s="80"/>
      <c r="D1008" s="81"/>
      <c r="E1008" s="81"/>
    </row>
    <row r="1009" spans="3:5">
      <c r="C1009" s="80"/>
      <c r="D1009" s="81"/>
      <c r="E1009" s="81"/>
    </row>
    <row r="1010" spans="3:5">
      <c r="C1010" s="80"/>
      <c r="D1010" s="81"/>
      <c r="E1010" s="81"/>
    </row>
    <row r="1011" spans="3:5">
      <c r="C1011" s="80"/>
      <c r="D1011" s="81"/>
      <c r="E1011" s="81"/>
    </row>
    <row r="1012" spans="3:5">
      <c r="C1012" s="80"/>
      <c r="D1012" s="81"/>
      <c r="E1012" s="81"/>
    </row>
    <row r="1013" spans="3:5">
      <c r="C1013" s="80"/>
      <c r="D1013" s="81"/>
      <c r="E1013" s="81"/>
    </row>
    <row r="1014" spans="3:5">
      <c r="C1014" s="80"/>
      <c r="D1014" s="81"/>
      <c r="E1014" s="81"/>
    </row>
    <row r="1015" spans="3:5">
      <c r="C1015" s="80"/>
      <c r="D1015" s="81"/>
      <c r="E1015" s="81"/>
    </row>
    <row r="1016" spans="3:5">
      <c r="C1016" s="80"/>
      <c r="D1016" s="81"/>
      <c r="E1016" s="81"/>
    </row>
    <row r="1017" spans="3:5">
      <c r="C1017" s="80"/>
      <c r="D1017" s="81"/>
      <c r="E1017" s="81"/>
    </row>
    <row r="1018" spans="3:5">
      <c r="C1018" s="80"/>
      <c r="D1018" s="81"/>
      <c r="E1018" s="81"/>
    </row>
    <row r="1019" spans="3:5">
      <c r="C1019" s="80"/>
      <c r="D1019" s="81"/>
      <c r="E1019" s="81"/>
    </row>
    <row r="1020" spans="3:5">
      <c r="C1020" s="80"/>
      <c r="D1020" s="81"/>
      <c r="E1020" s="81"/>
    </row>
    <row r="1021" spans="3:5">
      <c r="C1021" s="80"/>
      <c r="D1021" s="81"/>
      <c r="E1021" s="81"/>
    </row>
    <row r="1022" spans="3:5">
      <c r="C1022" s="80"/>
      <c r="D1022" s="81"/>
      <c r="E1022" s="81"/>
    </row>
    <row r="1023" spans="3:5">
      <c r="C1023" s="80"/>
      <c r="D1023" s="81"/>
      <c r="E1023" s="81"/>
    </row>
    <row r="1024" spans="3:5">
      <c r="C1024" s="80"/>
      <c r="D1024" s="81"/>
      <c r="E1024" s="81"/>
    </row>
    <row r="1025" spans="3:5">
      <c r="C1025" s="80"/>
      <c r="D1025" s="81"/>
      <c r="E1025" s="81"/>
    </row>
    <row r="1026" spans="3:5">
      <c r="C1026" s="80"/>
      <c r="D1026" s="81"/>
      <c r="E1026" s="81"/>
    </row>
    <row r="1027" spans="3:5">
      <c r="C1027" s="80"/>
      <c r="D1027" s="81"/>
      <c r="E1027" s="81"/>
    </row>
    <row r="1028" spans="3:5">
      <c r="C1028" s="80"/>
      <c r="D1028" s="81"/>
      <c r="E1028" s="81"/>
    </row>
    <row r="1029" spans="3:5">
      <c r="C1029" s="80"/>
      <c r="D1029" s="81"/>
      <c r="E1029" s="81"/>
    </row>
    <row r="1030" spans="3:5">
      <c r="C1030" s="80"/>
      <c r="D1030" s="81"/>
      <c r="E1030" s="81"/>
    </row>
    <row r="1031" spans="3:5">
      <c r="C1031" s="80"/>
      <c r="D1031" s="81"/>
      <c r="E1031" s="81"/>
    </row>
    <row r="1032" spans="3:5">
      <c r="C1032" s="80"/>
      <c r="D1032" s="81"/>
      <c r="E1032" s="81"/>
    </row>
    <row r="1033" spans="3:5">
      <c r="C1033" s="80"/>
      <c r="D1033" s="81"/>
      <c r="E1033" s="81"/>
    </row>
    <row r="1034" spans="3:5">
      <c r="C1034" s="80"/>
      <c r="D1034" s="81"/>
      <c r="E1034" s="81"/>
    </row>
    <row r="1035" spans="3:5">
      <c r="C1035" s="80"/>
      <c r="D1035" s="81"/>
      <c r="E1035" s="81"/>
    </row>
    <row r="1036" spans="3:5">
      <c r="C1036" s="80"/>
      <c r="D1036" s="81"/>
      <c r="E1036" s="81"/>
    </row>
    <row r="1037" spans="3:5">
      <c r="C1037" s="80"/>
      <c r="D1037" s="81"/>
      <c r="E1037" s="81"/>
    </row>
    <row r="1038" spans="3:5">
      <c r="C1038" s="80"/>
      <c r="D1038" s="81"/>
      <c r="E1038" s="81"/>
    </row>
    <row r="1039" spans="3:5">
      <c r="C1039" s="80"/>
      <c r="D1039" s="81"/>
      <c r="E1039" s="81"/>
    </row>
    <row r="1040" spans="3:5">
      <c r="C1040" s="80"/>
      <c r="D1040" s="81"/>
      <c r="E1040" s="81"/>
    </row>
    <row r="1041" spans="3:5">
      <c r="C1041" s="80"/>
      <c r="D1041" s="81"/>
      <c r="E1041" s="81"/>
    </row>
    <row r="1042" spans="3:5">
      <c r="C1042" s="80"/>
      <c r="D1042" s="81"/>
      <c r="E1042" s="81"/>
    </row>
    <row r="1043" spans="3:5">
      <c r="C1043" s="80"/>
      <c r="D1043" s="81"/>
      <c r="E1043" s="81"/>
    </row>
    <row r="1044" spans="3:5">
      <c r="C1044" s="80"/>
      <c r="D1044" s="81"/>
      <c r="E1044" s="81"/>
    </row>
    <row r="1045" spans="3:5">
      <c r="C1045" s="80"/>
      <c r="D1045" s="81"/>
      <c r="E1045" s="81"/>
    </row>
    <row r="1046" spans="3:5">
      <c r="C1046" s="80"/>
      <c r="D1046" s="81"/>
      <c r="E1046" s="81"/>
    </row>
    <row r="1047" spans="3:5">
      <c r="C1047" s="80"/>
      <c r="D1047" s="81"/>
      <c r="E1047" s="81"/>
    </row>
    <row r="1048" spans="3:5">
      <c r="C1048" s="80"/>
      <c r="D1048" s="81"/>
      <c r="E1048" s="81"/>
    </row>
    <row r="1049" spans="3:5">
      <c r="C1049" s="80"/>
      <c r="D1049" s="81"/>
      <c r="E1049" s="81"/>
    </row>
    <row r="1050" spans="3:5">
      <c r="C1050" s="80"/>
      <c r="D1050" s="81"/>
      <c r="E1050" s="81"/>
    </row>
    <row r="1051" spans="3:5">
      <c r="C1051" s="80"/>
      <c r="D1051" s="81"/>
      <c r="E1051" s="81"/>
    </row>
    <row r="1052" spans="3:5">
      <c r="C1052" s="80"/>
      <c r="D1052" s="81"/>
      <c r="E1052" s="81"/>
    </row>
    <row r="1053" spans="3:5">
      <c r="C1053" s="80"/>
      <c r="D1053" s="81"/>
      <c r="E1053" s="81"/>
    </row>
    <row r="1054" spans="3:5">
      <c r="C1054" s="80"/>
      <c r="D1054" s="81"/>
      <c r="E1054" s="81"/>
    </row>
    <row r="1055" spans="3:5">
      <c r="C1055" s="80"/>
      <c r="D1055" s="81"/>
      <c r="E1055" s="81"/>
    </row>
    <row r="1056" spans="3:5">
      <c r="C1056" s="80"/>
      <c r="D1056" s="81"/>
      <c r="E1056" s="81"/>
    </row>
    <row r="1057" spans="3:5">
      <c r="C1057" s="80"/>
      <c r="D1057" s="81"/>
      <c r="E1057" s="81"/>
    </row>
    <row r="1058" spans="3:5">
      <c r="C1058" s="80"/>
      <c r="D1058" s="81"/>
      <c r="E1058" s="81"/>
    </row>
    <row r="1059" spans="3:5">
      <c r="C1059" s="80"/>
      <c r="D1059" s="81"/>
      <c r="E1059" s="81"/>
    </row>
    <row r="1060" spans="3:5">
      <c r="C1060" s="80"/>
      <c r="D1060" s="81"/>
      <c r="E1060" s="81"/>
    </row>
    <row r="1061" spans="3:5">
      <c r="C1061" s="80"/>
      <c r="D1061" s="81"/>
      <c r="E1061" s="81"/>
    </row>
    <row r="1062" spans="3:5">
      <c r="C1062" s="80"/>
      <c r="D1062" s="81"/>
      <c r="E1062" s="81"/>
    </row>
    <row r="1063" spans="3:5">
      <c r="C1063" s="80"/>
      <c r="D1063" s="81"/>
      <c r="E1063" s="81"/>
    </row>
    <row r="1064" spans="3:5">
      <c r="C1064" s="80"/>
      <c r="D1064" s="81"/>
      <c r="E1064" s="81"/>
    </row>
    <row r="1065" spans="3:5">
      <c r="C1065" s="80"/>
      <c r="D1065" s="81"/>
      <c r="E1065" s="81"/>
    </row>
    <row r="1066" spans="3:5">
      <c r="C1066" s="80"/>
      <c r="D1066" s="81"/>
      <c r="E1066" s="81"/>
    </row>
    <row r="1067" spans="3:5">
      <c r="C1067" s="80"/>
      <c r="D1067" s="81"/>
      <c r="E1067" s="81"/>
    </row>
    <row r="1068" spans="3:5">
      <c r="C1068" s="80"/>
      <c r="D1068" s="81"/>
      <c r="E1068" s="81"/>
    </row>
    <row r="1069" spans="3:5">
      <c r="C1069" s="80"/>
      <c r="D1069" s="81"/>
      <c r="E1069" s="81"/>
    </row>
    <row r="1070" spans="3:5">
      <c r="C1070" s="80"/>
      <c r="D1070" s="81"/>
      <c r="E1070" s="81"/>
    </row>
    <row r="1071" spans="3:5">
      <c r="C1071" s="80"/>
      <c r="D1071" s="81"/>
      <c r="E1071" s="81"/>
    </row>
    <row r="1072" spans="3:5">
      <c r="C1072" s="80"/>
      <c r="D1072" s="81"/>
      <c r="E1072" s="81"/>
    </row>
    <row r="1073" spans="3:5">
      <c r="C1073" s="80"/>
      <c r="D1073" s="81"/>
      <c r="E1073" s="81"/>
    </row>
    <row r="1074" spans="3:5">
      <c r="C1074" s="80"/>
      <c r="D1074" s="81"/>
      <c r="E1074" s="81"/>
    </row>
    <row r="1075" spans="3:5">
      <c r="C1075" s="80"/>
      <c r="D1075" s="81"/>
      <c r="E1075" s="81"/>
    </row>
    <row r="1076" spans="3:5">
      <c r="C1076" s="80"/>
      <c r="D1076" s="81"/>
      <c r="E1076" s="81"/>
    </row>
    <row r="1077" spans="3:5">
      <c r="C1077" s="80"/>
      <c r="D1077" s="81"/>
      <c r="E1077" s="81"/>
    </row>
    <row r="1078" spans="3:5">
      <c r="C1078" s="80"/>
      <c r="D1078" s="81"/>
      <c r="E1078" s="81"/>
    </row>
    <row r="1079" spans="3:5">
      <c r="C1079" s="80"/>
      <c r="D1079" s="81"/>
      <c r="E1079" s="81"/>
    </row>
    <row r="1080" spans="3:5">
      <c r="C1080" s="80"/>
      <c r="D1080" s="81"/>
      <c r="E1080" s="81"/>
    </row>
    <row r="1081" spans="3:5">
      <c r="C1081" s="80"/>
      <c r="D1081" s="81"/>
      <c r="E1081" s="81"/>
    </row>
    <row r="1082" spans="3:5">
      <c r="C1082" s="80"/>
      <c r="D1082" s="81"/>
      <c r="E1082" s="81"/>
    </row>
    <row r="1083" spans="3:5">
      <c r="C1083" s="80"/>
      <c r="D1083" s="81"/>
      <c r="E1083" s="81"/>
    </row>
    <row r="1084" spans="3:5">
      <c r="C1084" s="80"/>
      <c r="D1084" s="81"/>
      <c r="E1084" s="81"/>
    </row>
    <row r="1085" spans="3:5">
      <c r="C1085" s="80"/>
      <c r="D1085" s="81"/>
      <c r="E1085" s="81"/>
    </row>
    <row r="1086" spans="3:5">
      <c r="C1086" s="80"/>
      <c r="D1086" s="81"/>
      <c r="E1086" s="81"/>
    </row>
    <row r="1087" spans="3:5">
      <c r="C1087" s="80"/>
      <c r="D1087" s="81"/>
      <c r="E1087" s="81"/>
    </row>
    <row r="1088" spans="3:5">
      <c r="C1088" s="80"/>
      <c r="D1088" s="81"/>
      <c r="E1088" s="81"/>
    </row>
    <row r="1089" spans="3:5">
      <c r="C1089" s="80"/>
      <c r="D1089" s="81"/>
      <c r="E1089" s="81"/>
    </row>
    <row r="1090" spans="3:5">
      <c r="C1090" s="80"/>
      <c r="D1090" s="81"/>
      <c r="E1090" s="81"/>
    </row>
    <row r="1091" spans="3:5">
      <c r="C1091" s="80"/>
      <c r="D1091" s="81"/>
      <c r="E1091" s="81"/>
    </row>
    <row r="1092" spans="3:5">
      <c r="C1092" s="80"/>
      <c r="D1092" s="81"/>
      <c r="E1092" s="81"/>
    </row>
    <row r="1093" spans="3:5">
      <c r="C1093" s="80"/>
      <c r="D1093" s="81"/>
      <c r="E1093" s="81"/>
    </row>
    <row r="1094" spans="3:5">
      <c r="C1094" s="80"/>
      <c r="D1094" s="81"/>
      <c r="E1094" s="81"/>
    </row>
    <row r="1095" spans="3:5">
      <c r="C1095" s="80"/>
      <c r="D1095" s="81"/>
      <c r="E1095" s="81"/>
    </row>
    <row r="1096" spans="3:5">
      <c r="C1096" s="80"/>
      <c r="D1096" s="81"/>
      <c r="E1096" s="81"/>
    </row>
    <row r="1097" spans="3:5">
      <c r="C1097" s="80"/>
      <c r="D1097" s="81"/>
      <c r="E1097" s="81"/>
    </row>
    <row r="1098" spans="3:5">
      <c r="C1098" s="80"/>
      <c r="D1098" s="81"/>
      <c r="E1098" s="81"/>
    </row>
    <row r="1099" spans="3:5">
      <c r="C1099" s="80"/>
      <c r="D1099" s="81"/>
      <c r="E1099" s="81"/>
    </row>
    <row r="1100" spans="3:5">
      <c r="C1100" s="80"/>
      <c r="D1100" s="81"/>
      <c r="E1100" s="81"/>
    </row>
    <row r="1101" spans="3:5">
      <c r="C1101" s="80"/>
      <c r="D1101" s="81"/>
      <c r="E1101" s="81"/>
    </row>
    <row r="1102" spans="3:5">
      <c r="C1102" s="80"/>
      <c r="D1102" s="81"/>
      <c r="E1102" s="81"/>
    </row>
    <row r="1103" spans="3:5">
      <c r="C1103" s="80"/>
      <c r="D1103" s="81"/>
      <c r="E1103" s="81"/>
    </row>
    <row r="1104" spans="3:5">
      <c r="C1104" s="80"/>
      <c r="D1104" s="81"/>
      <c r="E1104" s="81"/>
    </row>
    <row r="1105" spans="3:5">
      <c r="C1105" s="80"/>
      <c r="D1105" s="81"/>
      <c r="E1105" s="81"/>
    </row>
    <row r="1106" spans="3:5">
      <c r="C1106" s="80"/>
      <c r="D1106" s="81"/>
      <c r="E1106" s="81"/>
    </row>
    <row r="1107" spans="3:5">
      <c r="C1107" s="80"/>
      <c r="D1107" s="81"/>
      <c r="E1107" s="81"/>
    </row>
    <row r="1108" spans="3:5">
      <c r="C1108" s="80"/>
      <c r="D1108" s="81"/>
      <c r="E1108" s="81"/>
    </row>
    <row r="1109" spans="3:5">
      <c r="C1109" s="80"/>
      <c r="D1109" s="81"/>
      <c r="E1109" s="81"/>
    </row>
    <row r="1110" spans="3:5">
      <c r="C1110" s="80"/>
      <c r="D1110" s="81"/>
      <c r="E1110" s="81"/>
    </row>
    <row r="1111" spans="3:5">
      <c r="C1111" s="80"/>
      <c r="D1111" s="81"/>
      <c r="E1111" s="81"/>
    </row>
    <row r="1112" spans="3:5">
      <c r="C1112" s="80"/>
      <c r="D1112" s="81"/>
      <c r="E1112" s="81"/>
    </row>
    <row r="1113" spans="3:5">
      <c r="C1113" s="80"/>
      <c r="D1113" s="81"/>
      <c r="E1113" s="81"/>
    </row>
    <row r="1114" spans="3:5">
      <c r="C1114" s="80"/>
      <c r="D1114" s="81"/>
      <c r="E1114" s="81"/>
    </row>
    <row r="1115" spans="3:5">
      <c r="C1115" s="80"/>
      <c r="D1115" s="81"/>
      <c r="E1115" s="81"/>
    </row>
    <row r="1116" spans="3:5">
      <c r="C1116" s="80"/>
      <c r="D1116" s="81"/>
      <c r="E1116" s="81"/>
    </row>
    <row r="1117" spans="3:5">
      <c r="C1117" s="80"/>
      <c r="D1117" s="81"/>
      <c r="E1117" s="81"/>
    </row>
    <row r="1118" spans="3:5">
      <c r="C1118" s="80"/>
      <c r="D1118" s="81"/>
      <c r="E1118" s="81"/>
    </row>
    <row r="1119" spans="3:5">
      <c r="C1119" s="80"/>
      <c r="D1119" s="81"/>
      <c r="E1119" s="81"/>
    </row>
    <row r="1120" spans="3:5">
      <c r="C1120" s="80"/>
      <c r="D1120" s="81"/>
      <c r="E1120" s="81"/>
    </row>
    <row r="1121" spans="3:5">
      <c r="C1121" s="80"/>
      <c r="D1121" s="81"/>
      <c r="E1121" s="81"/>
    </row>
    <row r="1122" spans="3:5">
      <c r="C1122" s="80"/>
      <c r="D1122" s="81"/>
      <c r="E1122" s="81"/>
    </row>
    <row r="1123" spans="3:5">
      <c r="C1123" s="80"/>
      <c r="D1123" s="81"/>
      <c r="E1123" s="81"/>
    </row>
    <row r="1124" spans="3:5">
      <c r="C1124" s="80"/>
      <c r="D1124" s="81"/>
      <c r="E1124" s="81"/>
    </row>
    <row r="1125" spans="3:5">
      <c r="C1125" s="80"/>
      <c r="D1125" s="81"/>
      <c r="E1125" s="81"/>
    </row>
    <row r="1126" spans="3:5">
      <c r="C1126" s="80"/>
      <c r="D1126" s="81"/>
      <c r="E1126" s="81"/>
    </row>
    <row r="1127" spans="3:5">
      <c r="C1127" s="80"/>
      <c r="D1127" s="81"/>
      <c r="E1127" s="81"/>
    </row>
    <row r="1128" spans="3:5">
      <c r="C1128" s="80"/>
      <c r="D1128" s="81"/>
      <c r="E1128" s="81"/>
    </row>
    <row r="1129" spans="3:5">
      <c r="C1129" s="80"/>
      <c r="D1129" s="81"/>
      <c r="E1129" s="81"/>
    </row>
    <row r="1130" spans="3:5">
      <c r="C1130" s="80"/>
      <c r="D1130" s="81"/>
      <c r="E1130" s="81"/>
    </row>
    <row r="1131" spans="3:5">
      <c r="C1131" s="80"/>
      <c r="D1131" s="81"/>
      <c r="E1131" s="81"/>
    </row>
    <row r="1132" spans="3:5">
      <c r="C1132" s="80"/>
      <c r="D1132" s="81"/>
      <c r="E1132" s="81"/>
    </row>
    <row r="1133" spans="3:5">
      <c r="C1133" s="80"/>
      <c r="D1133" s="81"/>
      <c r="E1133" s="81"/>
    </row>
    <row r="1134" spans="3:5">
      <c r="C1134" s="80"/>
      <c r="D1134" s="81"/>
      <c r="E1134" s="81"/>
    </row>
    <row r="1135" spans="3:5">
      <c r="C1135" s="80"/>
      <c r="D1135" s="81"/>
      <c r="E1135" s="81"/>
    </row>
    <row r="1136" spans="3:5">
      <c r="C1136" s="80"/>
      <c r="D1136" s="81"/>
      <c r="E1136" s="81"/>
    </row>
    <row r="1137" spans="3:5">
      <c r="C1137" s="80"/>
      <c r="D1137" s="81"/>
      <c r="E1137" s="81"/>
    </row>
    <row r="1138" spans="3:5">
      <c r="C1138" s="80"/>
      <c r="D1138" s="81"/>
      <c r="E1138" s="81"/>
    </row>
    <row r="1139" spans="3:5">
      <c r="C1139" s="80"/>
      <c r="D1139" s="81"/>
      <c r="E1139" s="81"/>
    </row>
    <row r="1140" spans="3:5">
      <c r="C1140" s="80"/>
      <c r="D1140" s="81"/>
      <c r="E1140" s="81"/>
    </row>
    <row r="1141" spans="3:5">
      <c r="C1141" s="80"/>
      <c r="D1141" s="81"/>
      <c r="E1141" s="81"/>
    </row>
    <row r="1142" spans="3:5">
      <c r="C1142" s="80"/>
      <c r="D1142" s="81"/>
      <c r="E1142" s="81"/>
    </row>
    <row r="1143" spans="3:5">
      <c r="C1143" s="80"/>
      <c r="D1143" s="81"/>
      <c r="E1143" s="81"/>
    </row>
    <row r="1144" spans="3:5">
      <c r="C1144" s="80"/>
      <c r="D1144" s="81"/>
      <c r="E1144" s="81"/>
    </row>
    <row r="1145" spans="3:5">
      <c r="C1145" s="80"/>
      <c r="D1145" s="81"/>
      <c r="E1145" s="81"/>
    </row>
    <row r="1146" spans="3:5">
      <c r="C1146" s="80"/>
      <c r="D1146" s="81"/>
      <c r="E1146" s="81"/>
    </row>
    <row r="1147" spans="3:5">
      <c r="C1147" s="80"/>
      <c r="D1147" s="81"/>
      <c r="E1147" s="81"/>
    </row>
    <row r="1148" spans="3:5">
      <c r="C1148" s="80"/>
      <c r="D1148" s="81"/>
      <c r="E1148" s="81"/>
    </row>
    <row r="1149" spans="3:5">
      <c r="C1149" s="80"/>
      <c r="D1149" s="81"/>
      <c r="E1149" s="81"/>
    </row>
    <row r="1150" spans="3:5">
      <c r="C1150" s="80"/>
      <c r="D1150" s="81"/>
      <c r="E1150" s="81"/>
    </row>
    <row r="1151" spans="3:5">
      <c r="C1151" s="80"/>
      <c r="D1151" s="81"/>
      <c r="E1151" s="81"/>
    </row>
    <row r="1152" spans="3:5">
      <c r="C1152" s="80"/>
      <c r="D1152" s="81"/>
      <c r="E1152" s="81"/>
    </row>
    <row r="1153" spans="3:5">
      <c r="C1153" s="80"/>
      <c r="D1153" s="81"/>
      <c r="E1153" s="81"/>
    </row>
    <row r="1154" spans="3:5">
      <c r="C1154" s="80"/>
      <c r="D1154" s="81"/>
      <c r="E1154" s="81"/>
    </row>
    <row r="1155" spans="3:5">
      <c r="C1155" s="80"/>
      <c r="D1155" s="81"/>
      <c r="E1155" s="81"/>
    </row>
    <row r="1156" spans="3:5">
      <c r="C1156" s="80"/>
      <c r="D1156" s="81"/>
      <c r="E1156" s="81"/>
    </row>
    <row r="1157" spans="3:5">
      <c r="C1157" s="80"/>
      <c r="D1157" s="81"/>
      <c r="E1157" s="81"/>
    </row>
    <row r="1158" spans="3:5">
      <c r="C1158" s="80"/>
      <c r="D1158" s="81"/>
      <c r="E1158" s="81"/>
    </row>
    <row r="1159" spans="3:5">
      <c r="C1159" s="80"/>
      <c r="D1159" s="81"/>
      <c r="E1159" s="81"/>
    </row>
    <row r="1160" spans="3:5">
      <c r="C1160" s="80"/>
      <c r="D1160" s="81"/>
      <c r="E1160" s="81"/>
    </row>
    <row r="1161" spans="3:5">
      <c r="C1161" s="80"/>
      <c r="D1161" s="81"/>
      <c r="E1161" s="81"/>
    </row>
    <row r="1162" spans="3:5">
      <c r="C1162" s="80"/>
      <c r="D1162" s="81"/>
      <c r="E1162" s="81"/>
    </row>
    <row r="1163" spans="3:5">
      <c r="C1163" s="80"/>
      <c r="D1163" s="81"/>
      <c r="E1163" s="81"/>
    </row>
    <row r="1164" spans="3:5">
      <c r="C1164" s="80"/>
      <c r="D1164" s="81"/>
      <c r="E1164" s="81"/>
    </row>
    <row r="1165" spans="3:5">
      <c r="C1165" s="80"/>
      <c r="D1165" s="81"/>
      <c r="E1165" s="81"/>
    </row>
    <row r="1166" spans="3:5">
      <c r="C1166" s="80"/>
      <c r="D1166" s="81"/>
      <c r="E1166" s="81"/>
    </row>
    <row r="1167" spans="3:5">
      <c r="C1167" s="80"/>
      <c r="D1167" s="81"/>
      <c r="E1167" s="81"/>
    </row>
    <row r="1168" spans="3:5">
      <c r="C1168" s="80"/>
      <c r="D1168" s="81"/>
      <c r="E1168" s="81"/>
    </row>
    <row r="1169" spans="3:5">
      <c r="C1169" s="80"/>
      <c r="D1169" s="81"/>
      <c r="E1169" s="81"/>
    </row>
    <row r="1170" spans="3:5">
      <c r="C1170" s="80"/>
      <c r="D1170" s="81"/>
      <c r="E1170" s="81"/>
    </row>
    <row r="1171" spans="3:5">
      <c r="C1171" s="80"/>
      <c r="D1171" s="81"/>
      <c r="E1171" s="81"/>
    </row>
    <row r="1172" spans="3:5">
      <c r="C1172" s="80"/>
      <c r="D1172" s="81"/>
      <c r="E1172" s="81"/>
    </row>
    <row r="1173" spans="3:5">
      <c r="C1173" s="80"/>
      <c r="D1173" s="81"/>
      <c r="E1173" s="81"/>
    </row>
    <row r="1174" spans="3:5">
      <c r="C1174" s="80"/>
      <c r="D1174" s="81"/>
      <c r="E1174" s="81"/>
    </row>
    <row r="1175" spans="3:5">
      <c r="C1175" s="80"/>
      <c r="D1175" s="81"/>
      <c r="E1175" s="81"/>
    </row>
    <row r="1176" spans="3:5">
      <c r="C1176" s="80"/>
      <c r="D1176" s="81"/>
      <c r="E1176" s="81"/>
    </row>
    <row r="1177" spans="3:5">
      <c r="C1177" s="80"/>
      <c r="D1177" s="81"/>
      <c r="E1177" s="81"/>
    </row>
    <row r="1178" spans="3:5">
      <c r="C1178" s="80"/>
      <c r="D1178" s="81"/>
      <c r="E1178" s="81"/>
    </row>
    <row r="1179" spans="3:5">
      <c r="C1179" s="80"/>
      <c r="D1179" s="81"/>
      <c r="E1179" s="81"/>
    </row>
    <row r="1180" spans="3:5">
      <c r="C1180" s="80"/>
      <c r="D1180" s="81"/>
      <c r="E1180" s="81"/>
    </row>
    <row r="1181" spans="3:5">
      <c r="C1181" s="80"/>
      <c r="D1181" s="81"/>
      <c r="E1181" s="81"/>
    </row>
    <row r="1182" spans="3:5">
      <c r="C1182" s="80"/>
      <c r="D1182" s="81"/>
      <c r="E1182" s="81"/>
    </row>
    <row r="1183" spans="3:5">
      <c r="C1183" s="80"/>
      <c r="D1183" s="81"/>
      <c r="E1183" s="81"/>
    </row>
    <row r="1184" spans="3:5">
      <c r="C1184" s="80"/>
      <c r="D1184" s="81"/>
      <c r="E1184" s="81"/>
    </row>
    <row r="1185" spans="3:5">
      <c r="C1185" s="80"/>
      <c r="D1185" s="81"/>
      <c r="E1185" s="81"/>
    </row>
    <row r="1186" spans="3:5">
      <c r="C1186" s="80"/>
      <c r="D1186" s="81"/>
      <c r="E1186" s="81"/>
    </row>
    <row r="1187" spans="3:5">
      <c r="C1187" s="80"/>
      <c r="D1187" s="81"/>
      <c r="E1187" s="81"/>
    </row>
    <row r="1188" spans="3:5">
      <c r="C1188" s="80"/>
      <c r="D1188" s="81"/>
      <c r="E1188" s="81"/>
    </row>
    <row r="1189" spans="3:5">
      <c r="C1189" s="80"/>
      <c r="D1189" s="81"/>
      <c r="E1189" s="81"/>
    </row>
    <row r="1190" spans="3:5">
      <c r="C1190" s="80"/>
      <c r="D1190" s="81"/>
      <c r="E1190" s="81"/>
    </row>
    <row r="1191" spans="3:5">
      <c r="C1191" s="80"/>
      <c r="D1191" s="81"/>
      <c r="E1191" s="81"/>
    </row>
    <row r="1192" spans="3:5">
      <c r="C1192" s="80"/>
      <c r="D1192" s="81"/>
      <c r="E1192" s="81"/>
    </row>
    <row r="1193" spans="3:5">
      <c r="C1193" s="80"/>
      <c r="D1193" s="81"/>
      <c r="E1193" s="81"/>
    </row>
    <row r="1194" spans="3:5">
      <c r="C1194" s="80"/>
      <c r="D1194" s="81"/>
      <c r="E1194" s="81"/>
    </row>
    <row r="1195" spans="3:5">
      <c r="C1195" s="80"/>
      <c r="D1195" s="81"/>
      <c r="E1195" s="81"/>
    </row>
    <row r="1196" spans="3:5">
      <c r="C1196" s="80"/>
      <c r="D1196" s="81"/>
      <c r="E1196" s="81"/>
    </row>
    <row r="1197" spans="3:5">
      <c r="C1197" s="80"/>
      <c r="D1197" s="81"/>
      <c r="E1197" s="81"/>
    </row>
    <row r="1198" spans="3:5">
      <c r="C1198" s="80"/>
      <c r="D1198" s="81"/>
      <c r="E1198" s="81"/>
    </row>
    <row r="1199" spans="3:5">
      <c r="C1199" s="80"/>
      <c r="D1199" s="81"/>
      <c r="E1199" s="81"/>
    </row>
    <row r="1200" spans="3:5">
      <c r="C1200" s="80"/>
      <c r="D1200" s="81"/>
      <c r="E1200" s="81"/>
    </row>
    <row r="1201" spans="3:5">
      <c r="C1201" s="80"/>
      <c r="D1201" s="81"/>
      <c r="E1201" s="81"/>
    </row>
    <row r="1202" spans="3:5">
      <c r="C1202" s="80"/>
      <c r="D1202" s="81"/>
      <c r="E1202" s="81"/>
    </row>
    <row r="1203" spans="3:5">
      <c r="C1203" s="80"/>
      <c r="D1203" s="81"/>
      <c r="E1203" s="81"/>
    </row>
    <row r="1204" spans="3:5">
      <c r="C1204" s="80"/>
      <c r="D1204" s="81"/>
      <c r="E1204" s="81"/>
    </row>
    <row r="1205" spans="3:5">
      <c r="C1205" s="80"/>
      <c r="D1205" s="81"/>
      <c r="E1205" s="81"/>
    </row>
    <row r="1206" spans="3:5">
      <c r="C1206" s="80"/>
      <c r="D1206" s="81"/>
      <c r="E1206" s="81"/>
    </row>
    <row r="1207" spans="3:5">
      <c r="C1207" s="80"/>
      <c r="D1207" s="81"/>
      <c r="E1207" s="81"/>
    </row>
    <row r="1208" spans="3:5">
      <c r="C1208" s="80"/>
      <c r="D1208" s="81"/>
      <c r="E1208" s="81"/>
    </row>
    <row r="1209" spans="3:5">
      <c r="C1209" s="80"/>
      <c r="D1209" s="81"/>
      <c r="E1209" s="81"/>
    </row>
    <row r="1210" spans="3:5">
      <c r="C1210" s="80"/>
      <c r="D1210" s="81"/>
      <c r="E1210" s="81"/>
    </row>
    <row r="1211" spans="3:5">
      <c r="C1211" s="80"/>
      <c r="D1211" s="81"/>
      <c r="E1211" s="81"/>
    </row>
    <row r="1212" spans="3:5">
      <c r="C1212" s="80"/>
      <c r="D1212" s="81"/>
      <c r="E1212" s="81"/>
    </row>
    <row r="1213" spans="3:5">
      <c r="C1213" s="80"/>
      <c r="D1213" s="81"/>
      <c r="E1213" s="81"/>
    </row>
    <row r="1214" spans="3:5">
      <c r="C1214" s="80"/>
      <c r="D1214" s="81"/>
      <c r="E1214" s="81"/>
    </row>
    <row r="1215" spans="3:5">
      <c r="C1215" s="80"/>
      <c r="D1215" s="81"/>
      <c r="E1215" s="81"/>
    </row>
    <row r="1216" spans="3:5">
      <c r="C1216" s="80"/>
      <c r="D1216" s="81"/>
      <c r="E1216" s="81"/>
    </row>
    <row r="1217" spans="3:5">
      <c r="C1217" s="80"/>
      <c r="D1217" s="81"/>
      <c r="E1217" s="81"/>
    </row>
    <row r="1218" spans="3:5">
      <c r="C1218" s="80"/>
      <c r="D1218" s="81"/>
      <c r="E1218" s="81"/>
    </row>
    <row r="1219" spans="3:5">
      <c r="C1219" s="80"/>
      <c r="D1219" s="81"/>
      <c r="E1219" s="81"/>
    </row>
    <row r="1220" spans="3:5">
      <c r="C1220" s="80"/>
      <c r="D1220" s="81"/>
      <c r="E1220" s="81"/>
    </row>
    <row r="1221" spans="3:5">
      <c r="C1221" s="80"/>
      <c r="D1221" s="81"/>
      <c r="E1221" s="81"/>
    </row>
    <row r="1222" spans="3:5">
      <c r="C1222" s="80"/>
      <c r="D1222" s="81"/>
      <c r="E1222" s="81"/>
    </row>
    <row r="1223" spans="3:5">
      <c r="C1223" s="80"/>
      <c r="D1223" s="81"/>
      <c r="E1223" s="81"/>
    </row>
    <row r="1224" spans="3:5">
      <c r="C1224" s="80"/>
      <c r="D1224" s="81"/>
      <c r="E1224" s="81"/>
    </row>
    <row r="1225" spans="3:5">
      <c r="C1225" s="80"/>
      <c r="D1225" s="81"/>
      <c r="E1225" s="81"/>
    </row>
    <row r="1226" spans="3:5">
      <c r="C1226" s="80"/>
      <c r="D1226" s="81"/>
      <c r="E1226" s="81"/>
    </row>
    <row r="1227" spans="3:5">
      <c r="C1227" s="80"/>
      <c r="D1227" s="81"/>
      <c r="E1227" s="81"/>
    </row>
    <row r="1228" spans="3:5">
      <c r="C1228" s="80"/>
      <c r="D1228" s="81"/>
      <c r="E1228" s="81"/>
    </row>
    <row r="1229" spans="3:5">
      <c r="C1229" s="80"/>
      <c r="D1229" s="81"/>
      <c r="E1229" s="81"/>
    </row>
    <row r="1230" spans="3:5">
      <c r="C1230" s="80"/>
      <c r="D1230" s="81"/>
      <c r="E1230" s="81"/>
    </row>
    <row r="1231" spans="3:5">
      <c r="C1231" s="80"/>
      <c r="D1231" s="81"/>
      <c r="E1231" s="81"/>
    </row>
    <row r="1232" spans="3:5">
      <c r="C1232" s="80"/>
      <c r="D1232" s="81"/>
      <c r="E1232" s="81"/>
    </row>
    <row r="1233" spans="3:5">
      <c r="C1233" s="80"/>
      <c r="D1233" s="81"/>
      <c r="E1233" s="81"/>
    </row>
    <row r="1234" spans="3:5">
      <c r="C1234" s="80"/>
      <c r="D1234" s="81"/>
      <c r="E1234" s="81"/>
    </row>
    <row r="1235" spans="3:5">
      <c r="C1235" s="80"/>
      <c r="D1235" s="81"/>
      <c r="E1235" s="81"/>
    </row>
    <row r="1236" spans="3:5">
      <c r="C1236" s="80"/>
      <c r="D1236" s="81"/>
      <c r="E1236" s="81"/>
    </row>
    <row r="1237" spans="3:5">
      <c r="C1237" s="80"/>
      <c r="D1237" s="81"/>
      <c r="E1237" s="81"/>
    </row>
    <row r="1238" spans="3:5">
      <c r="C1238" s="80"/>
      <c r="D1238" s="81"/>
      <c r="E1238" s="81"/>
    </row>
    <row r="1239" spans="3:5">
      <c r="C1239" s="80"/>
      <c r="D1239" s="81"/>
      <c r="E1239" s="81"/>
    </row>
    <row r="1240" spans="3:5">
      <c r="C1240" s="80"/>
      <c r="D1240" s="81"/>
      <c r="E1240" s="81"/>
    </row>
    <row r="1241" spans="3:5">
      <c r="C1241" s="80"/>
      <c r="D1241" s="81"/>
      <c r="E1241" s="81"/>
    </row>
    <row r="1242" spans="3:5">
      <c r="C1242" s="80"/>
      <c r="D1242" s="81"/>
      <c r="E1242" s="81"/>
    </row>
    <row r="1243" spans="3:5">
      <c r="C1243" s="80"/>
      <c r="D1243" s="81"/>
      <c r="E1243" s="81"/>
    </row>
    <row r="1244" spans="3:5">
      <c r="C1244" s="80"/>
      <c r="D1244" s="81"/>
      <c r="E1244" s="81"/>
    </row>
    <row r="1245" spans="3:5">
      <c r="C1245" s="80"/>
      <c r="D1245" s="81"/>
      <c r="E1245" s="81"/>
    </row>
    <row r="1246" spans="3:5">
      <c r="C1246" s="80"/>
      <c r="D1246" s="81"/>
      <c r="E1246" s="81"/>
    </row>
    <row r="1247" spans="3:5">
      <c r="C1247" s="80"/>
      <c r="D1247" s="81"/>
      <c r="E1247" s="81"/>
    </row>
    <row r="1248" spans="3:5">
      <c r="C1248" s="80"/>
      <c r="D1248" s="81"/>
      <c r="E1248" s="81"/>
    </row>
    <row r="1249" spans="3:5">
      <c r="C1249" s="80"/>
      <c r="D1249" s="81"/>
      <c r="E1249" s="81"/>
    </row>
    <row r="1250" spans="3:5">
      <c r="C1250" s="80"/>
      <c r="D1250" s="81"/>
      <c r="E1250" s="81"/>
    </row>
    <row r="1251" spans="3:5">
      <c r="C1251" s="80"/>
      <c r="D1251" s="81"/>
      <c r="E1251" s="81"/>
    </row>
    <row r="1252" spans="3:5">
      <c r="C1252" s="80"/>
      <c r="D1252" s="81"/>
      <c r="E1252" s="81"/>
    </row>
    <row r="1253" spans="3:5">
      <c r="C1253" s="80"/>
      <c r="D1253" s="81"/>
      <c r="E1253" s="81"/>
    </row>
    <row r="1254" spans="3:5">
      <c r="C1254" s="80"/>
      <c r="D1254" s="81"/>
      <c r="E1254" s="81"/>
    </row>
    <row r="1255" spans="3:5">
      <c r="C1255" s="80"/>
      <c r="D1255" s="81"/>
      <c r="E1255" s="81"/>
    </row>
    <row r="1256" spans="3:5">
      <c r="C1256" s="80"/>
      <c r="D1256" s="81"/>
      <c r="E1256" s="81"/>
    </row>
    <row r="1257" spans="3:5">
      <c r="C1257" s="80"/>
      <c r="D1257" s="81"/>
      <c r="E1257" s="81"/>
    </row>
    <row r="1258" spans="3:5">
      <c r="C1258" s="80"/>
      <c r="D1258" s="81"/>
      <c r="E1258" s="81"/>
    </row>
    <row r="1259" spans="3:5">
      <c r="C1259" s="80"/>
      <c r="D1259" s="81"/>
      <c r="E1259" s="81"/>
    </row>
    <row r="1260" spans="3:5">
      <c r="C1260" s="80"/>
      <c r="D1260" s="81"/>
      <c r="E1260" s="81"/>
    </row>
    <row r="1261" spans="3:5">
      <c r="C1261" s="80"/>
      <c r="D1261" s="81"/>
      <c r="E1261" s="81"/>
    </row>
    <row r="1262" spans="3:5">
      <c r="C1262" s="80"/>
      <c r="D1262" s="81"/>
      <c r="E1262" s="81"/>
    </row>
    <row r="1263" spans="3:5">
      <c r="C1263" s="80"/>
      <c r="D1263" s="81"/>
      <c r="E1263" s="81"/>
    </row>
    <row r="1264" spans="3:5">
      <c r="C1264" s="80"/>
      <c r="D1264" s="81"/>
      <c r="E1264" s="81"/>
    </row>
    <row r="1265" spans="3:5">
      <c r="C1265" s="80"/>
      <c r="D1265" s="81"/>
      <c r="E1265" s="81"/>
    </row>
    <row r="1266" spans="3:5">
      <c r="C1266" s="80"/>
      <c r="D1266" s="81"/>
      <c r="E1266" s="81"/>
    </row>
    <row r="1267" spans="3:5">
      <c r="C1267" s="80"/>
      <c r="D1267" s="81"/>
      <c r="E1267" s="81"/>
    </row>
    <row r="1268" spans="3:5">
      <c r="C1268" s="80"/>
      <c r="D1268" s="81"/>
      <c r="E1268" s="81"/>
    </row>
    <row r="1269" spans="3:5">
      <c r="C1269" s="80"/>
      <c r="D1269" s="81"/>
      <c r="E1269" s="81"/>
    </row>
    <row r="1270" spans="3:5">
      <c r="C1270" s="80"/>
      <c r="D1270" s="81"/>
      <c r="E1270" s="81"/>
    </row>
    <row r="1271" spans="3:5">
      <c r="C1271" s="80"/>
      <c r="D1271" s="81"/>
      <c r="E1271" s="81"/>
    </row>
    <row r="1272" spans="3:5">
      <c r="C1272" s="80"/>
      <c r="D1272" s="81"/>
      <c r="E1272" s="81"/>
    </row>
    <row r="1273" spans="3:5">
      <c r="C1273" s="80"/>
      <c r="D1273" s="81"/>
      <c r="E1273" s="81"/>
    </row>
    <row r="1274" spans="3:5">
      <c r="C1274" s="80"/>
      <c r="D1274" s="81"/>
      <c r="E1274" s="81"/>
    </row>
    <row r="1275" spans="3:5">
      <c r="C1275" s="80"/>
      <c r="D1275" s="81"/>
      <c r="E1275" s="81"/>
    </row>
    <row r="1276" spans="3:5">
      <c r="C1276" s="80"/>
      <c r="D1276" s="81"/>
      <c r="E1276" s="81"/>
    </row>
    <row r="1277" spans="3:5">
      <c r="C1277" s="80"/>
      <c r="D1277" s="81"/>
      <c r="E1277" s="81"/>
    </row>
    <row r="1278" spans="3:5">
      <c r="C1278" s="80"/>
      <c r="D1278" s="81"/>
      <c r="E1278" s="81"/>
    </row>
    <row r="1279" spans="3:5">
      <c r="C1279" s="80"/>
      <c r="D1279" s="81"/>
      <c r="E1279" s="81"/>
    </row>
    <row r="1280" spans="3:5">
      <c r="C1280" s="80"/>
      <c r="D1280" s="81"/>
      <c r="E1280" s="81"/>
    </row>
    <row r="1281" spans="3:5">
      <c r="C1281" s="80"/>
      <c r="D1281" s="81"/>
      <c r="E1281" s="81"/>
    </row>
    <row r="1282" spans="3:5">
      <c r="C1282" s="80"/>
      <c r="D1282" s="81"/>
      <c r="E1282" s="81"/>
    </row>
    <row r="1283" spans="3:5">
      <c r="C1283" s="80"/>
      <c r="D1283" s="81"/>
      <c r="E1283" s="81"/>
    </row>
    <row r="1284" spans="3:5">
      <c r="C1284" s="80"/>
      <c r="D1284" s="81"/>
      <c r="E1284" s="81"/>
    </row>
    <row r="1285" spans="3:5">
      <c r="C1285" s="80"/>
      <c r="D1285" s="81"/>
      <c r="E1285" s="81"/>
    </row>
    <row r="1286" spans="3:5">
      <c r="C1286" s="80"/>
      <c r="D1286" s="81"/>
      <c r="E1286" s="81"/>
    </row>
    <row r="1287" spans="3:5">
      <c r="C1287" s="80"/>
      <c r="D1287" s="81"/>
      <c r="E1287" s="81"/>
    </row>
    <row r="1288" spans="3:5">
      <c r="C1288" s="80"/>
      <c r="D1288" s="81"/>
      <c r="E1288" s="81"/>
    </row>
    <row r="1289" spans="3:5">
      <c r="C1289" s="80"/>
      <c r="D1289" s="81"/>
      <c r="E1289" s="81"/>
    </row>
    <row r="1290" spans="3:5">
      <c r="C1290" s="80"/>
      <c r="D1290" s="81"/>
      <c r="E1290" s="81"/>
    </row>
    <row r="1291" spans="3:5">
      <c r="C1291" s="80"/>
      <c r="D1291" s="81"/>
      <c r="E1291" s="81"/>
    </row>
    <row r="1292" spans="3:5">
      <c r="C1292" s="80"/>
      <c r="D1292" s="81"/>
      <c r="E1292" s="81"/>
    </row>
    <row r="1293" spans="3:5">
      <c r="C1293" s="80"/>
      <c r="D1293" s="81"/>
      <c r="E1293" s="81"/>
    </row>
    <row r="1294" spans="3:5">
      <c r="C1294" s="80"/>
      <c r="D1294" s="81"/>
      <c r="E1294" s="81"/>
    </row>
    <row r="1295" spans="3:5">
      <c r="C1295" s="80"/>
      <c r="D1295" s="81"/>
      <c r="E1295" s="81"/>
    </row>
    <row r="1296" spans="3:5">
      <c r="C1296" s="80"/>
      <c r="D1296" s="81"/>
      <c r="E1296" s="81"/>
    </row>
    <row r="1297" spans="3:5">
      <c r="C1297" s="80"/>
      <c r="D1297" s="81"/>
      <c r="E1297" s="81"/>
    </row>
    <row r="1298" spans="3:5">
      <c r="C1298" s="80"/>
      <c r="D1298" s="81"/>
      <c r="E1298" s="81"/>
    </row>
    <row r="1299" spans="3:5">
      <c r="C1299" s="80"/>
      <c r="D1299" s="81"/>
      <c r="E1299" s="81"/>
    </row>
    <row r="1300" spans="3:5">
      <c r="C1300" s="80"/>
      <c r="D1300" s="81"/>
      <c r="E1300" s="81"/>
    </row>
    <row r="1301" spans="3:5">
      <c r="C1301" s="80"/>
      <c r="D1301" s="81"/>
      <c r="E1301" s="81"/>
    </row>
    <row r="1302" spans="3:5">
      <c r="C1302" s="80"/>
      <c r="D1302" s="81"/>
      <c r="E1302" s="81"/>
    </row>
    <row r="1303" spans="3:5">
      <c r="C1303" s="80"/>
      <c r="D1303" s="81"/>
      <c r="E1303" s="81"/>
    </row>
    <row r="1304" spans="3:5">
      <c r="C1304" s="80"/>
      <c r="D1304" s="81"/>
      <c r="E1304" s="81"/>
    </row>
    <row r="1305" spans="3:5">
      <c r="C1305" s="80"/>
      <c r="D1305" s="81"/>
      <c r="E1305" s="81"/>
    </row>
    <row r="1306" spans="3:5">
      <c r="C1306" s="80"/>
      <c r="D1306" s="81"/>
      <c r="E1306" s="81"/>
    </row>
    <row r="1307" spans="3:5">
      <c r="C1307" s="80"/>
      <c r="D1307" s="81"/>
      <c r="E1307" s="81"/>
    </row>
    <row r="1308" spans="3:5">
      <c r="C1308" s="80"/>
      <c r="D1308" s="81"/>
      <c r="E1308" s="81"/>
    </row>
    <row r="1309" spans="3:5">
      <c r="C1309" s="80"/>
      <c r="D1309" s="81"/>
      <c r="E1309" s="81"/>
    </row>
    <row r="1310" spans="3:5">
      <c r="C1310" s="80"/>
      <c r="D1310" s="81"/>
      <c r="E1310" s="81"/>
    </row>
    <row r="1311" spans="3:5">
      <c r="C1311" s="80"/>
      <c r="D1311" s="81"/>
      <c r="E1311" s="81"/>
    </row>
    <row r="1312" spans="3:5">
      <c r="C1312" s="80"/>
      <c r="D1312" s="81"/>
      <c r="E1312" s="81"/>
    </row>
    <row r="1313" spans="3:5">
      <c r="C1313" s="80"/>
      <c r="D1313" s="81"/>
      <c r="E1313" s="81"/>
    </row>
    <row r="1314" spans="3:5">
      <c r="C1314" s="80"/>
      <c r="D1314" s="81"/>
      <c r="E1314" s="81"/>
    </row>
    <row r="1315" spans="3:5">
      <c r="C1315" s="80"/>
      <c r="D1315" s="81"/>
      <c r="E1315" s="81"/>
    </row>
    <row r="1316" spans="3:5">
      <c r="C1316" s="80"/>
      <c r="D1316" s="81"/>
      <c r="E1316" s="81"/>
    </row>
    <row r="1317" spans="3:5">
      <c r="C1317" s="80"/>
      <c r="D1317" s="81"/>
      <c r="E1317" s="81"/>
    </row>
    <row r="1318" spans="3:5">
      <c r="C1318" s="80"/>
      <c r="D1318" s="81"/>
      <c r="E1318" s="81"/>
    </row>
    <row r="1319" spans="3:5">
      <c r="C1319" s="80"/>
      <c r="D1319" s="81"/>
      <c r="E1319" s="81"/>
    </row>
    <row r="1320" spans="3:5">
      <c r="C1320" s="80"/>
      <c r="D1320" s="81"/>
      <c r="E1320" s="81"/>
    </row>
    <row r="1321" spans="3:5">
      <c r="C1321" s="80"/>
      <c r="D1321" s="81"/>
      <c r="E1321" s="81"/>
    </row>
    <row r="1322" spans="3:5">
      <c r="C1322" s="80"/>
      <c r="D1322" s="81"/>
      <c r="E1322" s="81"/>
    </row>
    <row r="1323" spans="3:5">
      <c r="C1323" s="80"/>
      <c r="D1323" s="81"/>
      <c r="E1323" s="81"/>
    </row>
    <row r="1324" spans="3:5">
      <c r="C1324" s="80"/>
      <c r="D1324" s="81"/>
      <c r="E1324" s="81"/>
    </row>
    <row r="1325" spans="3:5">
      <c r="C1325" s="80"/>
      <c r="D1325" s="81"/>
      <c r="E1325" s="81"/>
    </row>
    <row r="1326" spans="3:5">
      <c r="C1326" s="80"/>
      <c r="D1326" s="81"/>
      <c r="E1326" s="81"/>
    </row>
    <row r="1327" spans="3:5">
      <c r="C1327" s="80"/>
      <c r="D1327" s="81"/>
      <c r="E1327" s="81"/>
    </row>
    <row r="1328" spans="3:5">
      <c r="C1328" s="80"/>
      <c r="D1328" s="81"/>
      <c r="E1328" s="81"/>
    </row>
    <row r="1329" spans="3:5">
      <c r="C1329" s="80"/>
      <c r="D1329" s="81"/>
      <c r="E1329" s="81"/>
    </row>
    <row r="1330" spans="3:5">
      <c r="C1330" s="80"/>
      <c r="D1330" s="81"/>
      <c r="E1330" s="81"/>
    </row>
    <row r="1331" spans="3:5">
      <c r="C1331" s="80"/>
      <c r="D1331" s="81"/>
      <c r="E1331" s="81"/>
    </row>
    <row r="1332" spans="3:5">
      <c r="C1332" s="80"/>
      <c r="D1332" s="81"/>
      <c r="E1332" s="81"/>
    </row>
    <row r="1333" spans="3:5">
      <c r="C1333" s="80"/>
      <c r="D1333" s="81"/>
      <c r="E1333" s="81"/>
    </row>
    <row r="1334" spans="3:5">
      <c r="C1334" s="80"/>
      <c r="D1334" s="81"/>
      <c r="E1334" s="81"/>
    </row>
    <row r="1335" spans="3:5">
      <c r="C1335" s="80"/>
      <c r="D1335" s="81"/>
      <c r="E1335" s="81"/>
    </row>
    <row r="1336" spans="3:5">
      <c r="C1336" s="80"/>
      <c r="D1336" s="81"/>
      <c r="E1336" s="81"/>
    </row>
    <row r="1337" spans="3:5">
      <c r="C1337" s="80"/>
      <c r="D1337" s="81"/>
      <c r="E1337" s="81"/>
    </row>
    <row r="1338" spans="3:5">
      <c r="C1338" s="80"/>
      <c r="D1338" s="81"/>
      <c r="E1338" s="81"/>
    </row>
    <row r="1339" spans="3:5">
      <c r="C1339" s="80"/>
      <c r="D1339" s="81"/>
      <c r="E1339" s="81"/>
    </row>
    <row r="1340" spans="3:5">
      <c r="C1340" s="80"/>
      <c r="D1340" s="81"/>
      <c r="E1340" s="81"/>
    </row>
    <row r="1341" spans="3:5">
      <c r="C1341" s="80"/>
      <c r="D1341" s="81"/>
      <c r="E1341" s="81"/>
    </row>
    <row r="1342" spans="3:5">
      <c r="C1342" s="80"/>
      <c r="D1342" s="81"/>
      <c r="E1342" s="81"/>
    </row>
    <row r="1343" spans="3:5">
      <c r="C1343" s="80"/>
      <c r="D1343" s="81"/>
      <c r="E1343" s="81"/>
    </row>
    <row r="1344" spans="3:5">
      <c r="C1344" s="80"/>
      <c r="D1344" s="81"/>
      <c r="E1344" s="81"/>
    </row>
    <row r="1345" spans="3:5">
      <c r="C1345" s="80"/>
      <c r="D1345" s="81"/>
      <c r="E1345" s="81"/>
    </row>
    <row r="1346" spans="3:5">
      <c r="C1346" s="80"/>
      <c r="D1346" s="81"/>
      <c r="E1346" s="81"/>
    </row>
    <row r="1347" spans="3:5">
      <c r="C1347" s="80"/>
      <c r="D1347" s="81"/>
      <c r="E1347" s="81"/>
    </row>
    <row r="1348" spans="3:5">
      <c r="C1348" s="80"/>
      <c r="D1348" s="81"/>
      <c r="E1348" s="81"/>
    </row>
    <row r="1349" spans="3:5">
      <c r="C1349" s="80"/>
      <c r="D1349" s="81"/>
      <c r="E1349" s="81"/>
    </row>
    <row r="1350" spans="3:5">
      <c r="C1350" s="80"/>
      <c r="D1350" s="81"/>
      <c r="E1350" s="81"/>
    </row>
    <row r="1351" spans="3:5">
      <c r="C1351" s="80"/>
      <c r="D1351" s="81"/>
      <c r="E1351" s="81"/>
    </row>
    <row r="1352" spans="3:5">
      <c r="C1352" s="80"/>
      <c r="D1352" s="81"/>
      <c r="E1352" s="81"/>
    </row>
    <row r="1353" spans="3:5">
      <c r="C1353" s="80"/>
      <c r="D1353" s="81"/>
      <c r="E1353" s="81"/>
    </row>
    <row r="1354" spans="3:5">
      <c r="C1354" s="80"/>
      <c r="D1354" s="81"/>
      <c r="E1354" s="81"/>
    </row>
    <row r="1355" spans="3:5">
      <c r="C1355" s="80"/>
      <c r="D1355" s="81"/>
      <c r="E1355" s="81"/>
    </row>
    <row r="1356" spans="3:5">
      <c r="C1356" s="80"/>
      <c r="D1356" s="81"/>
      <c r="E1356" s="81"/>
    </row>
    <row r="1357" spans="3:5">
      <c r="C1357" s="80"/>
      <c r="D1357" s="81"/>
      <c r="E1357" s="81"/>
    </row>
    <row r="1358" spans="3:5">
      <c r="C1358" s="80"/>
      <c r="D1358" s="81"/>
      <c r="E1358" s="81"/>
    </row>
    <row r="1359" spans="3:5">
      <c r="C1359" s="80"/>
      <c r="D1359" s="81"/>
      <c r="E1359" s="81"/>
    </row>
    <row r="1360" spans="3:5">
      <c r="C1360" s="80"/>
      <c r="D1360" s="81"/>
      <c r="E1360" s="81"/>
    </row>
    <row r="1361" spans="3:5">
      <c r="C1361" s="80"/>
      <c r="D1361" s="81"/>
      <c r="E1361" s="81"/>
    </row>
    <row r="1362" spans="3:5">
      <c r="C1362" s="80"/>
      <c r="D1362" s="81"/>
      <c r="E1362" s="81"/>
    </row>
    <row r="1363" spans="3:5">
      <c r="C1363" s="80"/>
      <c r="D1363" s="81"/>
      <c r="E1363" s="81"/>
    </row>
    <row r="1364" spans="3:5">
      <c r="C1364" s="80"/>
      <c r="D1364" s="81"/>
      <c r="E1364" s="81"/>
    </row>
    <row r="1365" spans="3:5">
      <c r="C1365" s="80"/>
      <c r="D1365" s="81"/>
      <c r="E1365" s="81"/>
    </row>
    <row r="1366" spans="3:5">
      <c r="C1366" s="80"/>
      <c r="D1366" s="81"/>
      <c r="E1366" s="81"/>
    </row>
    <row r="1367" spans="3:5">
      <c r="C1367" s="80"/>
      <c r="D1367" s="81"/>
      <c r="E1367" s="81"/>
    </row>
    <row r="1368" spans="3:5">
      <c r="C1368" s="80"/>
      <c r="D1368" s="81"/>
      <c r="E1368" s="81"/>
    </row>
    <row r="1369" spans="3:5">
      <c r="C1369" s="80"/>
      <c r="D1369" s="81"/>
      <c r="E1369" s="81"/>
    </row>
    <row r="1370" spans="3:5">
      <c r="C1370" s="80"/>
      <c r="D1370" s="81"/>
      <c r="E1370" s="81"/>
    </row>
    <row r="1371" spans="3:5">
      <c r="C1371" s="80"/>
      <c r="D1371" s="81"/>
      <c r="E1371" s="81"/>
    </row>
    <row r="1372" spans="3:5">
      <c r="C1372" s="80"/>
      <c r="D1372" s="81"/>
      <c r="E1372" s="81"/>
    </row>
    <row r="1373" spans="3:5">
      <c r="C1373" s="80"/>
      <c r="D1373" s="81"/>
      <c r="E1373" s="81"/>
    </row>
    <row r="1374" spans="3:5">
      <c r="C1374" s="80"/>
      <c r="D1374" s="81"/>
      <c r="E1374" s="81"/>
    </row>
    <row r="1375" spans="3:5">
      <c r="C1375" s="80"/>
      <c r="D1375" s="81"/>
      <c r="E1375" s="81"/>
    </row>
    <row r="1376" spans="3:5">
      <c r="C1376" s="80"/>
      <c r="D1376" s="81"/>
      <c r="E1376" s="81"/>
    </row>
    <row r="1377" spans="3:5">
      <c r="C1377" s="80"/>
      <c r="D1377" s="81"/>
      <c r="E1377" s="81"/>
    </row>
    <row r="1378" spans="3:5">
      <c r="C1378" s="80"/>
      <c r="D1378" s="81"/>
      <c r="E1378" s="81"/>
    </row>
    <row r="1379" spans="3:5">
      <c r="C1379" s="80"/>
      <c r="D1379" s="81"/>
      <c r="E1379" s="81"/>
    </row>
    <row r="1380" spans="3:5">
      <c r="C1380" s="80"/>
      <c r="D1380" s="81"/>
      <c r="E1380" s="81"/>
    </row>
    <row r="1381" spans="3:5">
      <c r="C1381" s="80"/>
      <c r="D1381" s="81"/>
      <c r="E1381" s="81"/>
    </row>
    <row r="1382" spans="3:5">
      <c r="C1382" s="80"/>
      <c r="D1382" s="81"/>
      <c r="E1382" s="81"/>
    </row>
    <row r="1383" spans="3:5">
      <c r="C1383" s="80"/>
      <c r="D1383" s="81"/>
      <c r="E1383" s="81"/>
    </row>
    <row r="1384" spans="3:5">
      <c r="C1384" s="80"/>
      <c r="D1384" s="81"/>
      <c r="E1384" s="81"/>
    </row>
    <row r="1385" spans="3:5">
      <c r="C1385" s="80"/>
      <c r="D1385" s="81"/>
      <c r="E1385" s="81"/>
    </row>
    <row r="1386" spans="3:5">
      <c r="C1386" s="80"/>
      <c r="D1386" s="81"/>
      <c r="E1386" s="81"/>
    </row>
    <row r="1387" spans="3:5">
      <c r="C1387" s="80"/>
      <c r="D1387" s="81"/>
      <c r="E1387" s="81"/>
    </row>
    <row r="1388" spans="3:5">
      <c r="C1388" s="80"/>
      <c r="D1388" s="81"/>
      <c r="E1388" s="81"/>
    </row>
    <row r="1389" spans="3:5">
      <c r="C1389" s="80"/>
      <c r="D1389" s="81"/>
      <c r="E1389" s="81"/>
    </row>
    <row r="1390" spans="3:5">
      <c r="C1390" s="80"/>
      <c r="D1390" s="81"/>
      <c r="E1390" s="81"/>
    </row>
    <row r="1391" spans="3:5">
      <c r="C1391" s="80"/>
      <c r="D1391" s="81"/>
      <c r="E1391" s="81"/>
    </row>
    <row r="1392" spans="3:5">
      <c r="C1392" s="80"/>
      <c r="D1392" s="81"/>
      <c r="E1392" s="81"/>
    </row>
    <row r="1393" spans="3:5">
      <c r="C1393" s="80"/>
      <c r="D1393" s="81"/>
      <c r="E1393" s="81"/>
    </row>
    <row r="1394" spans="3:5">
      <c r="C1394" s="80"/>
      <c r="D1394" s="81"/>
      <c r="E1394" s="81"/>
    </row>
    <row r="1395" spans="3:5">
      <c r="C1395" s="80"/>
      <c r="D1395" s="81"/>
      <c r="E1395" s="81"/>
    </row>
    <row r="1396" spans="3:5">
      <c r="C1396" s="80"/>
      <c r="D1396" s="81"/>
      <c r="E1396" s="81"/>
    </row>
    <row r="1397" spans="3:5">
      <c r="C1397" s="80"/>
      <c r="D1397" s="81"/>
      <c r="E1397" s="81"/>
    </row>
    <row r="1398" spans="3:5">
      <c r="C1398" s="80"/>
      <c r="D1398" s="81"/>
      <c r="E1398" s="81"/>
    </row>
    <row r="1399" spans="3:5">
      <c r="C1399" s="80"/>
      <c r="D1399" s="81"/>
      <c r="E1399" s="81"/>
    </row>
    <row r="1400" spans="3:5">
      <c r="C1400" s="80"/>
      <c r="D1400" s="81"/>
      <c r="E1400" s="81"/>
    </row>
    <row r="1401" spans="3:5">
      <c r="C1401" s="80"/>
      <c r="D1401" s="81"/>
      <c r="E1401" s="81"/>
    </row>
    <row r="1402" spans="3:5">
      <c r="C1402" s="80"/>
      <c r="D1402" s="81"/>
      <c r="E1402" s="81"/>
    </row>
    <row r="1403" spans="3:5">
      <c r="C1403" s="80"/>
      <c r="D1403" s="81"/>
      <c r="E1403" s="81"/>
    </row>
    <row r="1404" spans="3:5">
      <c r="C1404" s="80"/>
      <c r="D1404" s="81"/>
      <c r="E1404" s="81"/>
    </row>
    <row r="1405" spans="3:5">
      <c r="C1405" s="80"/>
      <c r="D1405" s="81"/>
      <c r="E1405" s="81"/>
    </row>
    <row r="1406" spans="3:5">
      <c r="C1406" s="80"/>
      <c r="D1406" s="81"/>
      <c r="E1406" s="81"/>
    </row>
    <row r="1407" spans="3:5">
      <c r="C1407" s="80"/>
      <c r="D1407" s="81"/>
      <c r="E1407" s="81"/>
    </row>
    <row r="1408" spans="3:5">
      <c r="C1408" s="80"/>
      <c r="D1408" s="81"/>
      <c r="E1408" s="81"/>
    </row>
    <row r="1409" spans="3:5">
      <c r="C1409" s="80"/>
      <c r="D1409" s="81"/>
      <c r="E1409" s="81"/>
    </row>
    <row r="1410" spans="3:5">
      <c r="C1410" s="80"/>
      <c r="D1410" s="81"/>
      <c r="E1410" s="81"/>
    </row>
    <row r="1411" spans="3:5">
      <c r="C1411" s="80"/>
      <c r="D1411" s="81"/>
      <c r="E1411" s="81"/>
    </row>
    <row r="1412" spans="3:5">
      <c r="C1412" s="80"/>
      <c r="D1412" s="81"/>
      <c r="E1412" s="81"/>
    </row>
    <row r="1413" spans="3:5">
      <c r="C1413" s="80"/>
      <c r="D1413" s="81"/>
      <c r="E1413" s="81"/>
    </row>
    <row r="1414" spans="3:5">
      <c r="C1414" s="80"/>
      <c r="D1414" s="81"/>
      <c r="E1414" s="81"/>
    </row>
    <row r="1415" spans="3:5">
      <c r="C1415" s="80"/>
      <c r="D1415" s="81"/>
      <c r="E1415" s="81"/>
    </row>
    <row r="1416" spans="3:5">
      <c r="C1416" s="80"/>
      <c r="D1416" s="81"/>
      <c r="E1416" s="81"/>
    </row>
    <row r="1417" spans="3:5">
      <c r="C1417" s="80"/>
      <c r="D1417" s="81"/>
      <c r="E1417" s="81"/>
    </row>
    <row r="1418" spans="3:5">
      <c r="C1418" s="80"/>
      <c r="D1418" s="81"/>
      <c r="E1418" s="81"/>
    </row>
    <row r="1419" spans="3:5">
      <c r="C1419" s="80"/>
      <c r="D1419" s="81"/>
      <c r="E1419" s="81"/>
    </row>
    <row r="1420" spans="3:5">
      <c r="C1420" s="80"/>
      <c r="D1420" s="81"/>
      <c r="E1420" s="81"/>
    </row>
    <row r="1421" spans="3:5">
      <c r="C1421" s="80"/>
      <c r="D1421" s="81"/>
      <c r="E1421" s="81"/>
    </row>
    <row r="1422" spans="3:5">
      <c r="C1422" s="80"/>
      <c r="D1422" s="81"/>
      <c r="E1422" s="81"/>
    </row>
    <row r="1423" spans="3:5">
      <c r="C1423" s="80"/>
      <c r="D1423" s="81"/>
      <c r="E1423" s="81"/>
    </row>
    <row r="1424" spans="3:5">
      <c r="C1424" s="80"/>
      <c r="D1424" s="81"/>
      <c r="E1424" s="81"/>
    </row>
    <row r="1425" spans="3:5">
      <c r="C1425" s="80"/>
      <c r="D1425" s="81"/>
      <c r="E1425" s="81"/>
    </row>
    <row r="1426" spans="3:5">
      <c r="C1426" s="80"/>
      <c r="D1426" s="81"/>
      <c r="E1426" s="81"/>
    </row>
    <row r="1427" spans="3:5">
      <c r="C1427" s="80"/>
      <c r="D1427" s="81"/>
      <c r="E1427" s="81"/>
    </row>
    <row r="1428" spans="3:5">
      <c r="C1428" s="80"/>
      <c r="D1428" s="81"/>
      <c r="E1428" s="81"/>
    </row>
    <row r="1429" spans="3:5">
      <c r="C1429" s="80"/>
      <c r="D1429" s="81"/>
      <c r="E1429" s="81"/>
    </row>
    <row r="1430" spans="3:5">
      <c r="C1430" s="80"/>
      <c r="D1430" s="81"/>
      <c r="E1430" s="81"/>
    </row>
    <row r="1431" spans="3:5">
      <c r="C1431" s="80"/>
      <c r="D1431" s="81"/>
      <c r="E1431" s="81"/>
    </row>
    <row r="1432" spans="3:5">
      <c r="C1432" s="80"/>
      <c r="D1432" s="81"/>
      <c r="E1432" s="81"/>
    </row>
    <row r="1433" spans="3:5">
      <c r="C1433" s="80"/>
      <c r="D1433" s="81"/>
      <c r="E1433" s="81"/>
    </row>
    <row r="1434" spans="3:5">
      <c r="C1434" s="80"/>
      <c r="D1434" s="81"/>
      <c r="E1434" s="81"/>
    </row>
    <row r="1435" spans="3:5">
      <c r="C1435" s="80"/>
      <c r="D1435" s="81"/>
      <c r="E1435" s="81"/>
    </row>
    <row r="1436" spans="3:5">
      <c r="C1436" s="80"/>
      <c r="D1436" s="81"/>
      <c r="E1436" s="81"/>
    </row>
    <row r="1437" spans="3:5">
      <c r="C1437" s="80"/>
      <c r="D1437" s="81"/>
      <c r="E1437" s="81"/>
    </row>
    <row r="1438" spans="3:5">
      <c r="C1438" s="80"/>
      <c r="D1438" s="81"/>
      <c r="E1438" s="81"/>
    </row>
    <row r="1439" spans="3:5">
      <c r="C1439" s="80"/>
      <c r="D1439" s="81"/>
      <c r="E1439" s="81"/>
    </row>
    <row r="1440" spans="3:5">
      <c r="C1440" s="80"/>
      <c r="D1440" s="81"/>
      <c r="E1440" s="81"/>
    </row>
    <row r="1441" spans="3:5">
      <c r="C1441" s="80"/>
      <c r="D1441" s="81"/>
      <c r="E1441" s="81"/>
    </row>
    <row r="1442" spans="3:5">
      <c r="C1442" s="80"/>
      <c r="D1442" s="81"/>
      <c r="E1442" s="81"/>
    </row>
    <row r="1443" spans="3:5">
      <c r="C1443" s="80"/>
      <c r="D1443" s="81"/>
      <c r="E1443" s="81"/>
    </row>
    <row r="1444" spans="3:5">
      <c r="C1444" s="80"/>
      <c r="D1444" s="81"/>
      <c r="E1444" s="81"/>
    </row>
    <row r="1445" spans="3:5">
      <c r="C1445" s="80"/>
      <c r="D1445" s="81"/>
      <c r="E1445" s="81"/>
    </row>
    <row r="1446" spans="3:5">
      <c r="C1446" s="80"/>
      <c r="D1446" s="81"/>
      <c r="E1446" s="81"/>
    </row>
    <row r="1447" spans="3:5">
      <c r="C1447" s="80"/>
      <c r="D1447" s="81"/>
      <c r="E1447" s="81"/>
    </row>
    <row r="1448" spans="3:5">
      <c r="C1448" s="80"/>
      <c r="D1448" s="81"/>
      <c r="E1448" s="81"/>
    </row>
    <row r="1449" spans="3:5">
      <c r="C1449" s="80"/>
      <c r="D1449" s="81"/>
      <c r="E1449" s="81"/>
    </row>
    <row r="1450" spans="3:5">
      <c r="C1450" s="80"/>
      <c r="D1450" s="81"/>
      <c r="E1450" s="81"/>
    </row>
    <row r="1451" spans="3:5">
      <c r="C1451" s="80"/>
      <c r="D1451" s="81"/>
      <c r="E1451" s="81"/>
    </row>
    <row r="1452" spans="3:5">
      <c r="C1452" s="80"/>
      <c r="D1452" s="81"/>
      <c r="E1452" s="81"/>
    </row>
    <row r="1453" spans="3:5">
      <c r="C1453" s="80"/>
      <c r="D1453" s="81"/>
      <c r="E1453" s="81"/>
    </row>
    <row r="1454" spans="3:5">
      <c r="C1454" s="80"/>
      <c r="D1454" s="81"/>
      <c r="E1454" s="81"/>
    </row>
    <row r="1455" spans="3:5">
      <c r="C1455" s="80"/>
      <c r="D1455" s="81"/>
      <c r="E1455" s="81"/>
    </row>
    <row r="1456" spans="3:5">
      <c r="C1456" s="80"/>
      <c r="D1456" s="81"/>
      <c r="E1456" s="81"/>
    </row>
    <row r="1457" spans="3:5">
      <c r="C1457" s="80"/>
      <c r="D1457" s="81"/>
      <c r="E1457" s="81"/>
    </row>
    <row r="1458" spans="3:5">
      <c r="C1458" s="80"/>
      <c r="D1458" s="81"/>
      <c r="E1458" s="81"/>
    </row>
    <row r="1459" spans="3:5">
      <c r="C1459" s="80"/>
      <c r="D1459" s="81"/>
      <c r="E1459" s="81"/>
    </row>
    <row r="1460" spans="3:5">
      <c r="C1460" s="80"/>
      <c r="D1460" s="81"/>
      <c r="E1460" s="81"/>
    </row>
    <row r="1461" spans="3:5">
      <c r="C1461" s="80"/>
      <c r="D1461" s="81"/>
      <c r="E1461" s="81"/>
    </row>
    <row r="1462" spans="3:5">
      <c r="C1462" s="80"/>
      <c r="D1462" s="81"/>
      <c r="E1462" s="81"/>
    </row>
    <row r="1463" spans="3:5">
      <c r="C1463" s="80"/>
      <c r="D1463" s="81"/>
      <c r="E1463" s="81"/>
    </row>
    <row r="1464" spans="3:5">
      <c r="C1464" s="80"/>
      <c r="D1464" s="81"/>
      <c r="E1464" s="81"/>
    </row>
    <row r="1465" spans="3:5">
      <c r="C1465" s="80"/>
      <c r="D1465" s="81"/>
      <c r="E1465" s="81"/>
    </row>
    <row r="1466" spans="3:5">
      <c r="C1466" s="80"/>
      <c r="D1466" s="81"/>
      <c r="E1466" s="81"/>
    </row>
    <row r="1467" spans="3:5">
      <c r="C1467" s="80"/>
      <c r="D1467" s="81"/>
      <c r="E1467" s="81"/>
    </row>
    <row r="1468" spans="3:5">
      <c r="C1468" s="80"/>
      <c r="D1468" s="81"/>
      <c r="E1468" s="81"/>
    </row>
    <row r="1469" spans="3:5">
      <c r="C1469" s="80"/>
      <c r="D1469" s="81"/>
      <c r="E1469" s="81"/>
    </row>
    <row r="1470" spans="3:5">
      <c r="C1470" s="80"/>
      <c r="D1470" s="81"/>
      <c r="E1470" s="81"/>
    </row>
    <row r="1471" spans="3:5">
      <c r="C1471" s="80"/>
      <c r="D1471" s="81"/>
      <c r="E1471" s="81"/>
    </row>
    <row r="1472" spans="3:5">
      <c r="C1472" s="80"/>
      <c r="D1472" s="81"/>
      <c r="E1472" s="81"/>
    </row>
    <row r="1473" spans="3:5">
      <c r="C1473" s="80"/>
      <c r="D1473" s="81"/>
      <c r="E1473" s="81"/>
    </row>
    <row r="1474" spans="3:5">
      <c r="C1474" s="80"/>
      <c r="D1474" s="81"/>
      <c r="E1474" s="81"/>
    </row>
    <row r="1475" spans="3:5">
      <c r="C1475" s="80"/>
      <c r="D1475" s="81"/>
      <c r="E1475" s="81"/>
    </row>
    <row r="1476" spans="3:5">
      <c r="C1476" s="80"/>
      <c r="D1476" s="81"/>
      <c r="E1476" s="81"/>
    </row>
    <row r="1477" spans="3:5">
      <c r="C1477" s="80"/>
      <c r="D1477" s="81"/>
      <c r="E1477" s="81"/>
    </row>
    <row r="1478" spans="3:5">
      <c r="C1478" s="80"/>
      <c r="D1478" s="81"/>
      <c r="E1478" s="81"/>
    </row>
    <row r="1479" spans="3:5">
      <c r="C1479" s="80"/>
      <c r="D1479" s="81"/>
      <c r="E1479" s="81"/>
    </row>
    <row r="1480" spans="3:5">
      <c r="C1480" s="80"/>
      <c r="D1480" s="81"/>
      <c r="E1480" s="81"/>
    </row>
    <row r="1481" spans="3:5">
      <c r="C1481" s="80"/>
      <c r="D1481" s="81"/>
      <c r="E1481" s="81"/>
    </row>
    <row r="1482" spans="3:5">
      <c r="C1482" s="80"/>
      <c r="D1482" s="81"/>
      <c r="E1482" s="81"/>
    </row>
    <row r="1483" spans="3:5">
      <c r="C1483" s="80"/>
      <c r="D1483" s="81"/>
      <c r="E1483" s="81"/>
    </row>
    <row r="1484" spans="3:5">
      <c r="C1484" s="80"/>
      <c r="D1484" s="81"/>
      <c r="E1484" s="81"/>
    </row>
    <row r="1485" spans="3:5">
      <c r="C1485" s="80"/>
      <c r="D1485" s="81"/>
      <c r="E1485" s="81"/>
    </row>
    <row r="1486" spans="3:5">
      <c r="C1486" s="80"/>
      <c r="D1486" s="81"/>
      <c r="E1486" s="81"/>
    </row>
    <row r="1487" spans="3:5">
      <c r="C1487" s="80"/>
      <c r="D1487" s="81"/>
      <c r="E1487" s="81"/>
    </row>
    <row r="1488" spans="3:5">
      <c r="C1488" s="80"/>
      <c r="D1488" s="81"/>
      <c r="E1488" s="81"/>
    </row>
    <row r="1489" spans="3:5">
      <c r="C1489" s="80"/>
      <c r="D1489" s="81"/>
      <c r="E1489" s="81"/>
    </row>
    <row r="1490" spans="3:5">
      <c r="C1490" s="80"/>
      <c r="D1490" s="81"/>
      <c r="E1490" s="81"/>
    </row>
    <row r="1491" spans="3:5">
      <c r="C1491" s="80"/>
      <c r="D1491" s="81"/>
      <c r="E1491" s="81"/>
    </row>
    <row r="1492" spans="3:5">
      <c r="C1492" s="80"/>
      <c r="D1492" s="81"/>
      <c r="E1492" s="81"/>
    </row>
    <row r="1493" spans="3:5">
      <c r="C1493" s="80"/>
      <c r="D1493" s="81"/>
      <c r="E1493" s="81"/>
    </row>
    <row r="1494" spans="3:5">
      <c r="C1494" s="80"/>
      <c r="D1494" s="81"/>
      <c r="E1494" s="81"/>
    </row>
    <row r="1495" spans="3:5">
      <c r="C1495" s="80"/>
      <c r="D1495" s="81"/>
      <c r="E1495" s="81"/>
    </row>
    <row r="1496" spans="3:5">
      <c r="C1496" s="80"/>
      <c r="D1496" s="81"/>
      <c r="E1496" s="81"/>
    </row>
    <row r="1497" spans="3:5">
      <c r="C1497" s="80"/>
      <c r="D1497" s="81"/>
      <c r="E1497" s="81"/>
    </row>
    <row r="1498" spans="3:5">
      <c r="C1498" s="80"/>
      <c r="D1498" s="81"/>
      <c r="E1498" s="81"/>
    </row>
    <row r="1499" spans="3:5">
      <c r="C1499" s="80"/>
      <c r="D1499" s="81"/>
      <c r="E1499" s="81"/>
    </row>
    <row r="1500" spans="3:5">
      <c r="C1500" s="80"/>
      <c r="D1500" s="81"/>
      <c r="E1500" s="81"/>
    </row>
    <row r="1501" spans="3:5">
      <c r="C1501" s="80"/>
      <c r="D1501" s="81"/>
      <c r="E1501" s="81"/>
    </row>
    <row r="1502" spans="3:5">
      <c r="C1502" s="80"/>
      <c r="D1502" s="81"/>
      <c r="E1502" s="81"/>
    </row>
    <row r="1503" spans="3:5">
      <c r="C1503" s="80"/>
      <c r="D1503" s="81"/>
      <c r="E1503" s="81"/>
    </row>
    <row r="1504" spans="3:5">
      <c r="C1504" s="80"/>
      <c r="D1504" s="81"/>
      <c r="E1504" s="81"/>
    </row>
    <row r="1505" spans="3:5">
      <c r="C1505" s="80"/>
      <c r="D1505" s="81"/>
      <c r="E1505" s="81"/>
    </row>
    <row r="1506" spans="3:5">
      <c r="C1506" s="80"/>
      <c r="D1506" s="81"/>
      <c r="E1506" s="81"/>
    </row>
    <row r="1507" spans="3:5">
      <c r="C1507" s="80"/>
      <c r="D1507" s="81"/>
      <c r="E1507" s="81"/>
    </row>
    <row r="1508" spans="3:5">
      <c r="C1508" s="80"/>
      <c r="D1508" s="81"/>
      <c r="E1508" s="81"/>
    </row>
    <row r="1509" spans="3:5">
      <c r="C1509" s="80"/>
      <c r="D1509" s="81"/>
      <c r="E1509" s="81"/>
    </row>
    <row r="1510" spans="3:5">
      <c r="C1510" s="80"/>
      <c r="D1510" s="81"/>
      <c r="E1510" s="81"/>
    </row>
    <row r="1511" spans="3:5">
      <c r="C1511" s="80"/>
      <c r="D1511" s="81"/>
      <c r="E1511" s="81"/>
    </row>
    <row r="1512" spans="3:5">
      <c r="C1512" s="80"/>
      <c r="D1512" s="81"/>
      <c r="E1512" s="81"/>
    </row>
    <row r="1513" spans="3:5">
      <c r="C1513" s="80"/>
      <c r="D1513" s="81"/>
      <c r="E1513" s="81"/>
    </row>
    <row r="1514" spans="3:5">
      <c r="C1514" s="80"/>
      <c r="D1514" s="81"/>
      <c r="E1514" s="81"/>
    </row>
    <row r="1515" spans="3:5">
      <c r="C1515" s="80"/>
      <c r="D1515" s="81"/>
      <c r="E1515" s="81"/>
    </row>
    <row r="1516" spans="3:5">
      <c r="C1516" s="80"/>
      <c r="D1516" s="81"/>
      <c r="E1516" s="81"/>
    </row>
    <row r="1517" spans="3:5">
      <c r="C1517" s="80"/>
      <c r="D1517" s="81"/>
      <c r="E1517" s="81"/>
    </row>
    <row r="1518" spans="3:5">
      <c r="C1518" s="80"/>
      <c r="D1518" s="81"/>
      <c r="E1518" s="81"/>
    </row>
    <row r="1519" spans="3:5">
      <c r="C1519" s="80"/>
      <c r="D1519" s="81"/>
      <c r="E1519" s="81"/>
    </row>
    <row r="1520" spans="3:5">
      <c r="C1520" s="80"/>
      <c r="D1520" s="81"/>
      <c r="E1520" s="81"/>
    </row>
    <row r="1521" spans="3:5">
      <c r="C1521" s="80"/>
      <c r="D1521" s="81"/>
      <c r="E1521" s="81"/>
    </row>
    <row r="1522" spans="3:5">
      <c r="C1522" s="80"/>
      <c r="D1522" s="81"/>
      <c r="E1522" s="81"/>
    </row>
    <row r="1523" spans="3:5">
      <c r="C1523" s="80"/>
      <c r="D1523" s="81"/>
      <c r="E1523" s="81"/>
    </row>
    <row r="1524" spans="3:5">
      <c r="C1524" s="80"/>
      <c r="D1524" s="81"/>
      <c r="E1524" s="81"/>
    </row>
    <row r="1525" spans="3:5">
      <c r="C1525" s="80"/>
      <c r="D1525" s="81"/>
      <c r="E1525" s="81"/>
    </row>
    <row r="1526" spans="3:5">
      <c r="C1526" s="80"/>
      <c r="D1526" s="81"/>
      <c r="E1526" s="81"/>
    </row>
    <row r="1527" spans="3:5">
      <c r="C1527" s="80"/>
      <c r="D1527" s="81"/>
      <c r="E1527" s="81"/>
    </row>
    <row r="1528" spans="3:5">
      <c r="C1528" s="80"/>
      <c r="D1528" s="81"/>
      <c r="E1528" s="81"/>
    </row>
    <row r="1529" spans="3:5">
      <c r="C1529" s="80"/>
      <c r="D1529" s="81"/>
      <c r="E1529" s="81"/>
    </row>
    <row r="1530" spans="3:5">
      <c r="C1530" s="80"/>
      <c r="D1530" s="81"/>
      <c r="E1530" s="81"/>
    </row>
    <row r="1531" spans="3:5">
      <c r="C1531" s="80"/>
      <c r="D1531" s="81"/>
      <c r="E1531" s="81"/>
    </row>
    <row r="1532" spans="3:5">
      <c r="C1532" s="80"/>
      <c r="D1532" s="81"/>
      <c r="E1532" s="81"/>
    </row>
    <row r="1533" spans="3:5">
      <c r="C1533" s="80"/>
      <c r="D1533" s="81"/>
      <c r="E1533" s="81"/>
    </row>
    <row r="1534" spans="3:5">
      <c r="C1534" s="80"/>
      <c r="D1534" s="81"/>
      <c r="E1534" s="81"/>
    </row>
    <row r="1535" spans="3:5">
      <c r="C1535" s="80"/>
      <c r="D1535" s="81"/>
      <c r="E1535" s="81"/>
    </row>
    <row r="1536" spans="3:5">
      <c r="C1536" s="80"/>
      <c r="D1536" s="81"/>
      <c r="E1536" s="81"/>
    </row>
    <row r="1537" spans="3:5">
      <c r="C1537" s="80"/>
      <c r="D1537" s="81"/>
      <c r="E1537" s="81"/>
    </row>
    <row r="1538" spans="3:5">
      <c r="C1538" s="80"/>
      <c r="D1538" s="81"/>
      <c r="E1538" s="81"/>
    </row>
    <row r="1539" spans="3:5">
      <c r="C1539" s="80"/>
      <c r="D1539" s="81"/>
      <c r="E1539" s="81"/>
    </row>
    <row r="1540" spans="3:5">
      <c r="C1540" s="80"/>
      <c r="D1540" s="81"/>
      <c r="E1540" s="81"/>
    </row>
    <row r="1541" spans="3:5">
      <c r="C1541" s="80"/>
      <c r="D1541" s="81"/>
      <c r="E1541" s="81"/>
    </row>
    <row r="1542" spans="3:5">
      <c r="C1542" s="80"/>
      <c r="D1542" s="81"/>
      <c r="E1542" s="81"/>
    </row>
    <row r="1543" spans="3:5">
      <c r="C1543" s="80"/>
      <c r="D1543" s="81"/>
      <c r="E1543" s="81"/>
    </row>
    <row r="1544" spans="3:5">
      <c r="C1544" s="80"/>
      <c r="D1544" s="81"/>
      <c r="E1544" s="81"/>
    </row>
    <row r="1545" spans="3:5">
      <c r="C1545" s="80"/>
      <c r="D1545" s="81"/>
      <c r="E1545" s="81"/>
    </row>
    <row r="1546" spans="3:5">
      <c r="C1546" s="80"/>
      <c r="D1546" s="81"/>
      <c r="E1546" s="81"/>
    </row>
    <row r="1547" spans="3:5">
      <c r="C1547" s="80"/>
      <c r="D1547" s="81"/>
      <c r="E1547" s="81"/>
    </row>
    <row r="1548" spans="3:5">
      <c r="C1548" s="80"/>
      <c r="D1548" s="81"/>
      <c r="E1548" s="81"/>
    </row>
    <row r="1549" spans="3:5">
      <c r="C1549" s="80"/>
      <c r="D1549" s="81"/>
      <c r="E1549" s="81"/>
    </row>
    <row r="1550" spans="3:5">
      <c r="C1550" s="80"/>
      <c r="D1550" s="81"/>
      <c r="E1550" s="81"/>
    </row>
    <row r="1551" spans="3:5">
      <c r="C1551" s="80"/>
      <c r="D1551" s="81"/>
      <c r="E1551" s="81"/>
    </row>
    <row r="1552" spans="3:5">
      <c r="C1552" s="80"/>
      <c r="D1552" s="81"/>
      <c r="E1552" s="81"/>
    </row>
    <row r="1553" spans="3:5">
      <c r="C1553" s="80"/>
      <c r="D1553" s="81"/>
      <c r="E1553" s="81"/>
    </row>
    <row r="1554" spans="3:5">
      <c r="C1554" s="80"/>
      <c r="D1554" s="81"/>
      <c r="E1554" s="81"/>
    </row>
    <row r="1555" spans="3:5">
      <c r="C1555" s="80"/>
      <c r="D1555" s="81"/>
      <c r="E1555" s="81"/>
    </row>
    <row r="1556" spans="3:5">
      <c r="C1556" s="80"/>
      <c r="D1556" s="81"/>
      <c r="E1556" s="81"/>
    </row>
    <row r="1557" spans="3:5">
      <c r="C1557" s="80"/>
      <c r="D1557" s="81"/>
      <c r="E1557" s="81"/>
    </row>
    <row r="1558" spans="3:5">
      <c r="C1558" s="80"/>
      <c r="D1558" s="81"/>
      <c r="E1558" s="81"/>
    </row>
    <row r="1559" spans="3:5">
      <c r="C1559" s="80"/>
      <c r="D1559" s="81"/>
      <c r="E1559" s="81"/>
    </row>
    <row r="1560" spans="3:5">
      <c r="C1560" s="80"/>
      <c r="D1560" s="81"/>
      <c r="E1560" s="81"/>
    </row>
    <row r="1561" spans="3:5">
      <c r="C1561" s="80"/>
      <c r="D1561" s="81"/>
      <c r="E1561" s="81"/>
    </row>
    <row r="1562" spans="3:5">
      <c r="C1562" s="80"/>
      <c r="D1562" s="81"/>
      <c r="E1562" s="81"/>
    </row>
    <row r="1563" spans="3:5">
      <c r="C1563" s="80"/>
      <c r="D1563" s="81"/>
      <c r="E1563" s="81"/>
    </row>
    <row r="1564" spans="3:5">
      <c r="C1564" s="80"/>
      <c r="D1564" s="81"/>
      <c r="E1564" s="81"/>
    </row>
    <row r="1565" spans="3:5">
      <c r="C1565" s="80"/>
      <c r="D1565" s="81"/>
      <c r="E1565" s="81"/>
    </row>
    <row r="1566" spans="3:5">
      <c r="C1566" s="80"/>
      <c r="D1566" s="81"/>
      <c r="E1566" s="81"/>
    </row>
    <row r="1567" spans="3:5">
      <c r="C1567" s="80"/>
      <c r="D1567" s="81"/>
      <c r="E1567" s="81"/>
    </row>
    <row r="1568" spans="3:5">
      <c r="C1568" s="80"/>
      <c r="D1568" s="81"/>
      <c r="E1568" s="81"/>
    </row>
    <row r="1569" spans="3:5">
      <c r="C1569" s="80"/>
      <c r="D1569" s="81"/>
      <c r="E1569" s="81"/>
    </row>
    <row r="1570" spans="3:5">
      <c r="C1570" s="80"/>
      <c r="D1570" s="81"/>
      <c r="E1570" s="81"/>
    </row>
    <row r="1571" spans="3:5">
      <c r="C1571" s="80"/>
      <c r="D1571" s="81"/>
      <c r="E1571" s="81"/>
    </row>
    <row r="1572" spans="3:5">
      <c r="C1572" s="80"/>
      <c r="D1572" s="81"/>
      <c r="E1572" s="81"/>
    </row>
    <row r="1573" spans="3:5">
      <c r="C1573" s="80"/>
      <c r="D1573" s="81"/>
      <c r="E1573" s="81"/>
    </row>
    <row r="1574" spans="3:5">
      <c r="C1574" s="80"/>
      <c r="D1574" s="81"/>
      <c r="E1574" s="81"/>
    </row>
    <row r="1575" spans="3:5">
      <c r="C1575" s="80"/>
      <c r="D1575" s="81"/>
      <c r="E1575" s="81"/>
    </row>
    <row r="1576" spans="3:5">
      <c r="C1576" s="80"/>
      <c r="D1576" s="81"/>
      <c r="E1576" s="81"/>
    </row>
    <row r="1577" spans="3:5">
      <c r="C1577" s="80"/>
      <c r="D1577" s="81"/>
      <c r="E1577" s="81"/>
    </row>
    <row r="1578" spans="3:5">
      <c r="C1578" s="80"/>
      <c r="D1578" s="81"/>
      <c r="E1578" s="81"/>
    </row>
    <row r="1579" spans="3:5">
      <c r="C1579" s="80"/>
      <c r="D1579" s="81"/>
      <c r="E1579" s="81"/>
    </row>
    <row r="1580" spans="3:5">
      <c r="C1580" s="80"/>
      <c r="D1580" s="81"/>
      <c r="E1580" s="81"/>
    </row>
    <row r="1581" spans="3:5">
      <c r="C1581" s="80"/>
      <c r="D1581" s="81"/>
      <c r="E1581" s="81"/>
    </row>
    <row r="1582" spans="3:5">
      <c r="C1582" s="80"/>
      <c r="D1582" s="81"/>
      <c r="E1582" s="81"/>
    </row>
    <row r="1583" spans="3:5">
      <c r="C1583" s="80"/>
      <c r="D1583" s="81"/>
      <c r="E1583" s="81"/>
    </row>
    <row r="1584" spans="3:5">
      <c r="C1584" s="80"/>
      <c r="D1584" s="81"/>
      <c r="E1584" s="81"/>
    </row>
    <row r="1585" spans="3:5">
      <c r="C1585" s="80"/>
      <c r="D1585" s="81"/>
      <c r="E1585" s="81"/>
    </row>
    <row r="1586" spans="3:5">
      <c r="C1586" s="80"/>
      <c r="D1586" s="81"/>
      <c r="E1586" s="81"/>
    </row>
    <row r="1587" spans="3:5">
      <c r="C1587" s="80"/>
      <c r="D1587" s="81"/>
      <c r="E1587" s="81"/>
    </row>
    <row r="1588" spans="3:5">
      <c r="C1588" s="80"/>
      <c r="D1588" s="81"/>
      <c r="E1588" s="81"/>
    </row>
    <row r="1589" spans="3:5">
      <c r="C1589" s="80"/>
      <c r="D1589" s="81"/>
      <c r="E1589" s="81"/>
    </row>
    <row r="1590" spans="3:5">
      <c r="C1590" s="80"/>
      <c r="D1590" s="81"/>
      <c r="E1590" s="81"/>
    </row>
    <row r="1591" spans="3:5">
      <c r="C1591" s="80"/>
      <c r="D1591" s="81"/>
      <c r="E1591" s="81"/>
    </row>
    <row r="1592" spans="3:5">
      <c r="C1592" s="80"/>
      <c r="D1592" s="81"/>
      <c r="E1592" s="81"/>
    </row>
    <row r="1593" spans="3:5">
      <c r="C1593" s="80"/>
      <c r="D1593" s="81"/>
      <c r="E1593" s="81"/>
    </row>
    <row r="1594" spans="3:5">
      <c r="C1594" s="80"/>
      <c r="D1594" s="81"/>
      <c r="E1594" s="81"/>
    </row>
    <row r="1595" spans="3:5">
      <c r="C1595" s="80"/>
      <c r="D1595" s="81"/>
      <c r="E1595" s="81"/>
    </row>
    <row r="1596" spans="3:5">
      <c r="C1596" s="80"/>
      <c r="D1596" s="81"/>
      <c r="E1596" s="81"/>
    </row>
    <row r="1597" spans="3:5">
      <c r="C1597" s="80"/>
      <c r="D1597" s="81"/>
      <c r="E1597" s="81"/>
    </row>
    <row r="1598" spans="3:5">
      <c r="C1598" s="80"/>
      <c r="D1598" s="81"/>
      <c r="E1598" s="81"/>
    </row>
    <row r="1599" spans="3:5">
      <c r="C1599" s="80"/>
      <c r="D1599" s="81"/>
      <c r="E1599" s="81"/>
    </row>
    <row r="1600" spans="3:5">
      <c r="C1600" s="80"/>
      <c r="D1600" s="81"/>
      <c r="E1600" s="81"/>
    </row>
    <row r="1601" spans="3:5">
      <c r="C1601" s="80"/>
      <c r="D1601" s="81"/>
      <c r="E1601" s="81"/>
    </row>
    <row r="1602" spans="3:5">
      <c r="C1602" s="80"/>
      <c r="D1602" s="81"/>
      <c r="E1602" s="81"/>
    </row>
    <row r="1603" spans="3:5">
      <c r="C1603" s="80"/>
      <c r="D1603" s="81"/>
      <c r="E1603" s="81"/>
    </row>
    <row r="1604" spans="3:5">
      <c r="C1604" s="80"/>
      <c r="D1604" s="81"/>
      <c r="E1604" s="81"/>
    </row>
    <row r="1605" spans="3:5">
      <c r="C1605" s="80"/>
      <c r="D1605" s="81"/>
      <c r="E1605" s="81"/>
    </row>
    <row r="1606" spans="3:5">
      <c r="C1606" s="80"/>
      <c r="D1606" s="81"/>
      <c r="E1606" s="81"/>
    </row>
    <row r="1607" spans="3:5">
      <c r="C1607" s="80"/>
      <c r="D1607" s="81"/>
      <c r="E1607" s="81"/>
    </row>
    <row r="1608" spans="3:5">
      <c r="C1608" s="80"/>
      <c r="D1608" s="81"/>
      <c r="E1608" s="81"/>
    </row>
    <row r="1609" spans="3:5">
      <c r="C1609" s="80"/>
      <c r="D1609" s="81"/>
      <c r="E1609" s="81"/>
    </row>
    <row r="1610" spans="3:5">
      <c r="C1610" s="80"/>
      <c r="D1610" s="81"/>
      <c r="E1610" s="81"/>
    </row>
    <row r="1611" spans="3:5">
      <c r="C1611" s="80"/>
      <c r="D1611" s="81"/>
      <c r="E1611" s="81"/>
    </row>
    <row r="1612" spans="3:5">
      <c r="C1612" s="80"/>
      <c r="D1612" s="81"/>
      <c r="E1612" s="81"/>
    </row>
    <row r="1613" spans="3:5">
      <c r="C1613" s="80"/>
      <c r="D1613" s="81"/>
      <c r="E1613" s="81"/>
    </row>
    <row r="1614" spans="3:5">
      <c r="C1614" s="80"/>
      <c r="D1614" s="81"/>
      <c r="E1614" s="81"/>
    </row>
    <row r="1615" spans="3:5">
      <c r="C1615" s="80"/>
      <c r="D1615" s="81"/>
      <c r="E1615" s="81"/>
    </row>
    <row r="1616" spans="3:5">
      <c r="C1616" s="80"/>
      <c r="D1616" s="81"/>
      <c r="E1616" s="81"/>
    </row>
    <row r="1617" spans="3:5">
      <c r="C1617" s="80"/>
      <c r="D1617" s="81"/>
      <c r="E1617" s="81"/>
    </row>
    <row r="1618" spans="3:5">
      <c r="C1618" s="80"/>
      <c r="D1618" s="81"/>
      <c r="E1618" s="81"/>
    </row>
    <row r="1619" spans="3:5">
      <c r="C1619" s="80"/>
      <c r="D1619" s="81"/>
      <c r="E1619" s="81"/>
    </row>
    <row r="1620" spans="3:5">
      <c r="C1620" s="80"/>
      <c r="D1620" s="81"/>
      <c r="E1620" s="81"/>
    </row>
    <row r="1621" spans="3:5">
      <c r="C1621" s="80"/>
      <c r="D1621" s="81"/>
      <c r="E1621" s="81"/>
    </row>
    <row r="1622" spans="3:5">
      <c r="C1622" s="80"/>
      <c r="D1622" s="81"/>
      <c r="E1622" s="81"/>
    </row>
    <row r="1623" spans="3:5">
      <c r="C1623" s="80"/>
      <c r="D1623" s="81"/>
      <c r="E1623" s="81"/>
    </row>
    <row r="1624" spans="3:5">
      <c r="C1624" s="80"/>
      <c r="D1624" s="81"/>
      <c r="E1624" s="81"/>
    </row>
    <row r="1625" spans="3:5">
      <c r="C1625" s="80"/>
      <c r="D1625" s="81"/>
      <c r="E1625" s="81"/>
    </row>
    <row r="1626" spans="3:5">
      <c r="C1626" s="80"/>
      <c r="D1626" s="81"/>
      <c r="E1626" s="81"/>
    </row>
    <row r="1627" spans="3:5">
      <c r="C1627" s="80"/>
      <c r="D1627" s="81"/>
      <c r="E1627" s="81"/>
    </row>
    <row r="1628" spans="3:5">
      <c r="C1628" s="80"/>
      <c r="D1628" s="81"/>
      <c r="E1628" s="81"/>
    </row>
    <row r="1629" spans="3:5">
      <c r="C1629" s="80"/>
      <c r="D1629" s="81"/>
      <c r="E1629" s="81"/>
    </row>
    <row r="1630" spans="3:5">
      <c r="C1630" s="80"/>
      <c r="D1630" s="81"/>
      <c r="E1630" s="81"/>
    </row>
    <row r="1631" spans="3:5">
      <c r="C1631" s="80"/>
      <c r="D1631" s="81"/>
      <c r="E1631" s="81"/>
    </row>
    <row r="1632" spans="3:5">
      <c r="C1632" s="80"/>
      <c r="D1632" s="81"/>
      <c r="E1632" s="81"/>
    </row>
    <row r="1633" spans="3:5">
      <c r="C1633" s="80"/>
      <c r="D1633" s="81"/>
      <c r="E1633" s="81"/>
    </row>
    <row r="1634" spans="3:5">
      <c r="C1634" s="80"/>
      <c r="D1634" s="81"/>
      <c r="E1634" s="81"/>
    </row>
    <row r="1635" spans="3:5">
      <c r="C1635" s="80"/>
      <c r="D1635" s="81"/>
      <c r="E1635" s="81"/>
    </row>
    <row r="1636" spans="3:5">
      <c r="C1636" s="80"/>
      <c r="D1636" s="81"/>
      <c r="E1636" s="81"/>
    </row>
    <row r="1637" spans="3:5">
      <c r="C1637" s="80"/>
      <c r="D1637" s="81"/>
      <c r="E1637" s="81"/>
    </row>
    <row r="1638" spans="3:5">
      <c r="C1638" s="80"/>
      <c r="D1638" s="81"/>
      <c r="E1638" s="81"/>
    </row>
    <row r="1639" spans="3:5">
      <c r="C1639" s="80"/>
      <c r="D1639" s="81"/>
      <c r="E1639" s="81"/>
    </row>
    <row r="1640" spans="3:5">
      <c r="C1640" s="80"/>
      <c r="D1640" s="81"/>
      <c r="E1640" s="81"/>
    </row>
    <row r="1641" spans="3:5">
      <c r="C1641" s="80"/>
      <c r="D1641" s="81"/>
      <c r="E1641" s="81"/>
    </row>
    <row r="1642" spans="3:5">
      <c r="C1642" s="80"/>
      <c r="D1642" s="81"/>
      <c r="E1642" s="81"/>
    </row>
    <row r="1643" spans="3:5">
      <c r="C1643" s="80"/>
      <c r="D1643" s="81"/>
      <c r="E1643" s="81"/>
    </row>
    <row r="1644" spans="3:5">
      <c r="C1644" s="80"/>
      <c r="D1644" s="81"/>
      <c r="E1644" s="81"/>
    </row>
    <row r="1645" spans="3:5">
      <c r="C1645" s="80"/>
      <c r="D1645" s="81"/>
      <c r="E1645" s="81"/>
    </row>
    <row r="1646" spans="3:5">
      <c r="C1646" s="80"/>
      <c r="D1646" s="81"/>
      <c r="E1646" s="81"/>
    </row>
    <row r="1647" spans="3:5">
      <c r="C1647" s="80"/>
      <c r="D1647" s="81"/>
      <c r="E1647" s="81"/>
    </row>
    <row r="1648" spans="3:5">
      <c r="C1648" s="80"/>
      <c r="D1648" s="81"/>
      <c r="E1648" s="81"/>
    </row>
    <row r="1649" spans="3:5">
      <c r="C1649" s="80"/>
      <c r="D1649" s="81"/>
      <c r="E1649" s="81"/>
    </row>
    <row r="1650" spans="3:5">
      <c r="C1650" s="80"/>
      <c r="D1650" s="81"/>
      <c r="E1650" s="81"/>
    </row>
    <row r="1651" spans="3:5">
      <c r="C1651" s="80"/>
      <c r="D1651" s="81"/>
      <c r="E1651" s="81"/>
    </row>
    <row r="1652" spans="3:5">
      <c r="C1652" s="80"/>
      <c r="D1652" s="81"/>
      <c r="E1652" s="81"/>
    </row>
    <row r="1653" spans="3:5">
      <c r="C1653" s="80"/>
      <c r="D1653" s="81"/>
      <c r="E1653" s="81"/>
    </row>
    <row r="1654" spans="3:5">
      <c r="C1654" s="80"/>
      <c r="D1654" s="81"/>
      <c r="E1654" s="81"/>
    </row>
    <row r="1655" spans="3:5">
      <c r="C1655" s="80"/>
      <c r="D1655" s="81"/>
      <c r="E1655" s="81"/>
    </row>
    <row r="1656" spans="3:5">
      <c r="C1656" s="80"/>
      <c r="D1656" s="81"/>
      <c r="E1656" s="81"/>
    </row>
    <row r="1657" spans="3:5">
      <c r="C1657" s="80"/>
      <c r="D1657" s="81"/>
      <c r="E1657" s="81"/>
    </row>
    <row r="1658" spans="3:5">
      <c r="C1658" s="80"/>
      <c r="D1658" s="81"/>
      <c r="E1658" s="81"/>
    </row>
    <row r="1659" spans="3:5">
      <c r="C1659" s="80"/>
      <c r="D1659" s="81"/>
      <c r="E1659" s="81"/>
    </row>
    <row r="1660" spans="3:5">
      <c r="C1660" s="80"/>
      <c r="D1660" s="81"/>
      <c r="E1660" s="81"/>
    </row>
    <row r="1661" spans="3:5">
      <c r="C1661" s="80"/>
      <c r="D1661" s="81"/>
      <c r="E1661" s="81"/>
    </row>
    <row r="1662" spans="3:5">
      <c r="C1662" s="80"/>
      <c r="D1662" s="81"/>
      <c r="E1662" s="81"/>
    </row>
    <row r="1663" spans="3:5">
      <c r="C1663" s="80"/>
      <c r="D1663" s="81"/>
      <c r="E1663" s="81"/>
    </row>
    <row r="1664" spans="3:5">
      <c r="C1664" s="80"/>
      <c r="D1664" s="81"/>
      <c r="E1664" s="81"/>
    </row>
    <row r="1665" spans="3:5">
      <c r="C1665" s="80"/>
      <c r="D1665" s="81"/>
      <c r="E1665" s="81"/>
    </row>
    <row r="1666" spans="3:5">
      <c r="C1666" s="80"/>
      <c r="D1666" s="81"/>
      <c r="E1666" s="81"/>
    </row>
    <row r="1667" spans="3:5">
      <c r="C1667" s="80"/>
      <c r="D1667" s="81"/>
      <c r="E1667" s="81"/>
    </row>
    <row r="1668" spans="3:5">
      <c r="C1668" s="80"/>
      <c r="D1668" s="81"/>
      <c r="E1668" s="81"/>
    </row>
    <row r="1669" spans="3:5">
      <c r="C1669" s="80"/>
      <c r="D1669" s="81"/>
      <c r="E1669" s="81"/>
    </row>
    <row r="1670" spans="3:5">
      <c r="C1670" s="80"/>
      <c r="D1670" s="81"/>
      <c r="E1670" s="81"/>
    </row>
    <row r="1671" spans="3:5">
      <c r="C1671" s="80"/>
      <c r="D1671" s="81"/>
      <c r="E1671" s="81"/>
    </row>
    <row r="1672" spans="3:5">
      <c r="C1672" s="80"/>
      <c r="D1672" s="81"/>
      <c r="E1672" s="81"/>
    </row>
    <row r="1673" spans="3:5">
      <c r="C1673" s="80"/>
      <c r="D1673" s="81"/>
      <c r="E1673" s="81"/>
    </row>
    <row r="1674" spans="3:5">
      <c r="C1674" s="80"/>
      <c r="D1674" s="81"/>
      <c r="E1674" s="81"/>
    </row>
    <row r="1675" spans="3:5">
      <c r="C1675" s="80"/>
      <c r="D1675" s="81"/>
      <c r="E1675" s="81"/>
    </row>
    <row r="1676" spans="3:5">
      <c r="C1676" s="80"/>
      <c r="D1676" s="81"/>
      <c r="E1676" s="81"/>
    </row>
    <row r="1677" spans="3:5">
      <c r="C1677" s="80"/>
      <c r="D1677" s="81"/>
      <c r="E1677" s="81"/>
    </row>
    <row r="1678" spans="3:5">
      <c r="C1678" s="80"/>
      <c r="D1678" s="81"/>
      <c r="E1678" s="81"/>
    </row>
    <row r="1679" spans="3:5">
      <c r="C1679" s="80"/>
      <c r="D1679" s="81"/>
      <c r="E1679" s="81"/>
    </row>
    <row r="1680" spans="3:5">
      <c r="C1680" s="80"/>
      <c r="D1680" s="81"/>
      <c r="E1680" s="81"/>
    </row>
    <row r="1681" spans="3:5">
      <c r="C1681" s="80"/>
      <c r="D1681" s="81"/>
      <c r="E1681" s="81"/>
    </row>
    <row r="1682" spans="3:5">
      <c r="C1682" s="80"/>
      <c r="D1682" s="81"/>
      <c r="E1682" s="81"/>
    </row>
    <row r="1683" spans="3:5">
      <c r="C1683" s="80"/>
      <c r="D1683" s="81"/>
      <c r="E1683" s="81"/>
    </row>
    <row r="1684" spans="3:5">
      <c r="C1684" s="80"/>
      <c r="D1684" s="81"/>
      <c r="E1684" s="81"/>
    </row>
    <row r="1685" spans="3:5">
      <c r="C1685" s="80"/>
      <c r="D1685" s="81"/>
      <c r="E1685" s="81"/>
    </row>
    <row r="1686" spans="3:5">
      <c r="C1686" s="80"/>
      <c r="D1686" s="81"/>
      <c r="E1686" s="81"/>
    </row>
    <row r="1687" spans="3:5">
      <c r="C1687" s="80"/>
      <c r="D1687" s="81"/>
      <c r="E1687" s="81"/>
    </row>
    <row r="1688" spans="3:5">
      <c r="C1688" s="80"/>
      <c r="D1688" s="81"/>
      <c r="E1688" s="81"/>
    </row>
    <row r="1689" spans="3:5">
      <c r="C1689" s="80"/>
      <c r="D1689" s="81"/>
      <c r="E1689" s="81"/>
    </row>
    <row r="1690" spans="3:5">
      <c r="C1690" s="80"/>
      <c r="D1690" s="81"/>
      <c r="E1690" s="81"/>
    </row>
    <row r="1691" spans="3:5">
      <c r="C1691" s="80"/>
      <c r="D1691" s="81"/>
      <c r="E1691" s="81"/>
    </row>
    <row r="1692" spans="3:5">
      <c r="C1692" s="80"/>
      <c r="D1692" s="81"/>
      <c r="E1692" s="81"/>
    </row>
    <row r="1693" spans="3:5">
      <c r="C1693" s="80"/>
      <c r="D1693" s="81"/>
      <c r="E1693" s="81"/>
    </row>
    <row r="1694" spans="3:5">
      <c r="C1694" s="80"/>
      <c r="D1694" s="81"/>
      <c r="E1694" s="81"/>
    </row>
    <row r="1695" spans="3:5">
      <c r="C1695" s="80"/>
      <c r="D1695" s="81"/>
      <c r="E1695" s="81"/>
    </row>
    <row r="1696" spans="3:5">
      <c r="C1696" s="80"/>
      <c r="D1696" s="81"/>
      <c r="E1696" s="81"/>
    </row>
    <row r="1697" spans="3:5">
      <c r="C1697" s="80"/>
      <c r="D1697" s="81"/>
      <c r="E1697" s="81"/>
    </row>
    <row r="1698" spans="3:5">
      <c r="C1698" s="80"/>
      <c r="D1698" s="81"/>
      <c r="E1698" s="81"/>
    </row>
    <row r="1699" spans="3:5">
      <c r="C1699" s="80"/>
      <c r="D1699" s="81"/>
      <c r="E1699" s="81"/>
    </row>
    <row r="1700" spans="3:5">
      <c r="C1700" s="80"/>
      <c r="D1700" s="81"/>
      <c r="E1700" s="81"/>
    </row>
    <row r="1701" spans="3:5">
      <c r="C1701" s="80"/>
      <c r="D1701" s="81"/>
      <c r="E1701" s="81"/>
    </row>
    <row r="1702" spans="3:5">
      <c r="C1702" s="80"/>
      <c r="D1702" s="81"/>
      <c r="E1702" s="81"/>
    </row>
    <row r="1703" spans="3:5">
      <c r="C1703" s="80"/>
      <c r="D1703" s="81"/>
      <c r="E1703" s="81"/>
    </row>
    <row r="1704" spans="3:5">
      <c r="C1704" s="80"/>
      <c r="D1704" s="81"/>
      <c r="E1704" s="81"/>
    </row>
    <row r="1705" spans="3:5">
      <c r="C1705" s="80"/>
      <c r="D1705" s="81"/>
      <c r="E1705" s="81"/>
    </row>
    <row r="1706" spans="3:5">
      <c r="C1706" s="80"/>
      <c r="D1706" s="81"/>
      <c r="E1706" s="81"/>
    </row>
    <row r="1707" spans="3:5">
      <c r="C1707" s="80"/>
      <c r="D1707" s="81"/>
      <c r="E1707" s="81"/>
    </row>
    <row r="1708" spans="3:5">
      <c r="C1708" s="80"/>
      <c r="D1708" s="81"/>
      <c r="E1708" s="81"/>
    </row>
    <row r="1709" spans="3:5">
      <c r="C1709" s="80"/>
      <c r="D1709" s="81"/>
      <c r="E1709" s="81"/>
    </row>
    <row r="1710" spans="3:5">
      <c r="C1710" s="80"/>
      <c r="D1710" s="81"/>
      <c r="E1710" s="81"/>
    </row>
    <row r="1711" spans="3:5">
      <c r="C1711" s="80"/>
      <c r="D1711" s="81"/>
      <c r="E1711" s="81"/>
    </row>
    <row r="1712" spans="3:5">
      <c r="C1712" s="80"/>
      <c r="D1712" s="81"/>
      <c r="E1712" s="81"/>
    </row>
    <row r="1713" spans="3:5">
      <c r="C1713" s="80"/>
      <c r="D1713" s="81"/>
      <c r="E1713" s="81"/>
    </row>
    <row r="1714" spans="3:5">
      <c r="C1714" s="80"/>
      <c r="D1714" s="81"/>
      <c r="E1714" s="81"/>
    </row>
    <row r="1715" spans="3:5">
      <c r="C1715" s="80"/>
      <c r="D1715" s="81"/>
      <c r="E1715" s="81"/>
    </row>
    <row r="1716" spans="3:5">
      <c r="C1716" s="80"/>
      <c r="D1716" s="81"/>
      <c r="E1716" s="81"/>
    </row>
    <row r="1717" spans="3:5">
      <c r="C1717" s="80"/>
      <c r="D1717" s="81"/>
      <c r="E1717" s="81"/>
    </row>
    <row r="1718" spans="3:5">
      <c r="C1718" s="80"/>
      <c r="D1718" s="81"/>
      <c r="E1718" s="81"/>
    </row>
    <row r="1719" spans="3:5">
      <c r="C1719" s="80"/>
      <c r="D1719" s="81"/>
      <c r="E1719" s="81"/>
    </row>
    <row r="1720" spans="3:5">
      <c r="C1720" s="80"/>
      <c r="D1720" s="81"/>
      <c r="E1720" s="81"/>
    </row>
    <row r="1721" spans="3:5">
      <c r="C1721" s="80"/>
      <c r="D1721" s="81"/>
      <c r="E1721" s="81"/>
    </row>
    <row r="1722" spans="3:5">
      <c r="C1722" s="80"/>
      <c r="D1722" s="81"/>
      <c r="E1722" s="81"/>
    </row>
    <row r="1723" spans="3:5">
      <c r="C1723" s="80"/>
      <c r="D1723" s="81"/>
      <c r="E1723" s="81"/>
    </row>
    <row r="1724" spans="3:5">
      <c r="C1724" s="80"/>
      <c r="D1724" s="81"/>
      <c r="E1724" s="81"/>
    </row>
    <row r="1725" spans="3:5">
      <c r="C1725" s="80"/>
      <c r="D1725" s="81"/>
      <c r="E1725" s="81"/>
    </row>
    <row r="1726" spans="3:5">
      <c r="C1726" s="80"/>
      <c r="D1726" s="81"/>
      <c r="E1726" s="81"/>
    </row>
    <row r="1727" spans="3:5">
      <c r="C1727" s="80"/>
      <c r="D1727" s="81"/>
      <c r="E1727" s="81"/>
    </row>
    <row r="1728" spans="3:5">
      <c r="C1728" s="80"/>
      <c r="D1728" s="81"/>
      <c r="E1728" s="81"/>
    </row>
    <row r="1729" spans="3:5">
      <c r="C1729" s="80"/>
      <c r="D1729" s="81"/>
      <c r="E1729" s="81"/>
    </row>
    <row r="1730" spans="3:5">
      <c r="C1730" s="80"/>
      <c r="D1730" s="81"/>
      <c r="E1730" s="81"/>
    </row>
    <row r="1731" spans="3:5">
      <c r="C1731" s="80"/>
      <c r="D1731" s="81"/>
      <c r="E1731" s="81"/>
    </row>
    <row r="1732" spans="3:5">
      <c r="C1732" s="80"/>
      <c r="D1732" s="81"/>
      <c r="E1732" s="81"/>
    </row>
    <row r="1733" spans="3:5">
      <c r="C1733" s="80"/>
      <c r="D1733" s="81"/>
      <c r="E1733" s="81"/>
    </row>
    <row r="1734" spans="3:5">
      <c r="C1734" s="80"/>
      <c r="D1734" s="81"/>
      <c r="E1734" s="81"/>
    </row>
    <row r="1735" spans="3:5">
      <c r="C1735" s="80"/>
      <c r="D1735" s="81"/>
      <c r="E1735" s="81"/>
    </row>
    <row r="1736" spans="3:5">
      <c r="C1736" s="80"/>
      <c r="D1736" s="81"/>
      <c r="E1736" s="81"/>
    </row>
    <row r="1737" spans="3:5">
      <c r="C1737" s="80"/>
      <c r="D1737" s="81"/>
      <c r="E1737" s="81"/>
    </row>
    <row r="1738" spans="3:5">
      <c r="C1738" s="80"/>
      <c r="D1738" s="81"/>
      <c r="E1738" s="81"/>
    </row>
    <row r="1739" spans="3:5">
      <c r="C1739" s="80"/>
      <c r="D1739" s="81"/>
      <c r="E1739" s="81"/>
    </row>
    <row r="1740" spans="3:5">
      <c r="C1740" s="80"/>
      <c r="D1740" s="81"/>
      <c r="E1740" s="81"/>
    </row>
    <row r="1741" spans="3:5">
      <c r="C1741" s="80"/>
      <c r="D1741" s="81"/>
      <c r="E1741" s="81"/>
    </row>
    <row r="1742" spans="3:5">
      <c r="C1742" s="80"/>
      <c r="D1742" s="81"/>
      <c r="E1742" s="81"/>
    </row>
    <row r="1743" spans="3:5">
      <c r="C1743" s="80"/>
      <c r="D1743" s="81"/>
      <c r="E1743" s="81"/>
    </row>
    <row r="1744" spans="3:5">
      <c r="C1744" s="80"/>
      <c r="D1744" s="81"/>
      <c r="E1744" s="81"/>
    </row>
    <row r="1745" spans="3:5">
      <c r="C1745" s="80"/>
      <c r="D1745" s="81"/>
      <c r="E1745" s="81"/>
    </row>
    <row r="1746" spans="3:5">
      <c r="C1746" s="80"/>
      <c r="D1746" s="81"/>
      <c r="E1746" s="81"/>
    </row>
    <row r="1747" spans="3:5">
      <c r="C1747" s="80"/>
      <c r="D1747" s="81"/>
      <c r="E1747" s="81"/>
    </row>
    <row r="1748" spans="3:5">
      <c r="C1748" s="80"/>
      <c r="D1748" s="81"/>
      <c r="E1748" s="81"/>
    </row>
    <row r="1749" spans="3:5">
      <c r="C1749" s="80"/>
      <c r="D1749" s="81"/>
      <c r="E1749" s="81"/>
    </row>
    <row r="1750" spans="3:5">
      <c r="C1750" s="80"/>
      <c r="D1750" s="81"/>
      <c r="E1750" s="81"/>
    </row>
    <row r="1751" spans="3:5">
      <c r="C1751" s="80"/>
      <c r="D1751" s="81"/>
      <c r="E1751" s="81"/>
    </row>
    <row r="1752" spans="3:5">
      <c r="C1752" s="80"/>
      <c r="D1752" s="81"/>
      <c r="E1752" s="81"/>
    </row>
    <row r="1753" spans="3:5">
      <c r="C1753" s="80"/>
      <c r="D1753" s="81"/>
      <c r="E1753" s="81"/>
    </row>
    <row r="1754" spans="3:5">
      <c r="C1754" s="80"/>
      <c r="D1754" s="81"/>
      <c r="E1754" s="81"/>
    </row>
    <row r="1755" spans="3:5">
      <c r="C1755" s="80"/>
      <c r="D1755" s="81"/>
      <c r="E1755" s="81"/>
    </row>
    <row r="1756" spans="3:5">
      <c r="C1756" s="80"/>
      <c r="D1756" s="81"/>
      <c r="E1756" s="81"/>
    </row>
    <row r="1757" spans="3:5">
      <c r="C1757" s="80"/>
      <c r="D1757" s="81"/>
      <c r="E1757" s="81"/>
    </row>
    <row r="1758" spans="3:5">
      <c r="C1758" s="80"/>
      <c r="D1758" s="81"/>
      <c r="E1758" s="81"/>
    </row>
    <row r="1759" spans="3:5">
      <c r="C1759" s="80"/>
      <c r="D1759" s="81"/>
      <c r="E1759" s="81"/>
    </row>
    <row r="1760" spans="3:5">
      <c r="C1760" s="80"/>
      <c r="D1760" s="81"/>
      <c r="E1760" s="81"/>
    </row>
    <row r="1761" spans="3:5">
      <c r="C1761" s="80"/>
      <c r="D1761" s="81"/>
      <c r="E1761" s="81"/>
    </row>
    <row r="1762" spans="3:5">
      <c r="C1762" s="80"/>
      <c r="D1762" s="81"/>
      <c r="E1762" s="81"/>
    </row>
    <row r="1763" spans="3:5">
      <c r="C1763" s="80"/>
      <c r="D1763" s="81"/>
      <c r="E1763" s="81"/>
    </row>
    <row r="1764" spans="3:5">
      <c r="C1764" s="80"/>
      <c r="D1764" s="81"/>
      <c r="E1764" s="81"/>
    </row>
    <row r="1765" spans="3:5">
      <c r="C1765" s="80"/>
      <c r="D1765" s="81"/>
      <c r="E1765" s="81"/>
    </row>
    <row r="1766" spans="3:5">
      <c r="C1766" s="80"/>
      <c r="D1766" s="81"/>
      <c r="E1766" s="81"/>
    </row>
    <row r="1767" spans="3:5">
      <c r="C1767" s="80"/>
      <c r="D1767" s="81"/>
      <c r="E1767" s="81"/>
    </row>
    <row r="1768" spans="3:5">
      <c r="C1768" s="80"/>
      <c r="D1768" s="81"/>
      <c r="E1768" s="81"/>
    </row>
    <row r="1769" spans="3:5">
      <c r="C1769" s="80"/>
      <c r="D1769" s="81"/>
      <c r="E1769" s="81"/>
    </row>
    <row r="1770" spans="3:5">
      <c r="C1770" s="80"/>
      <c r="D1770" s="81"/>
      <c r="E1770" s="81"/>
    </row>
    <row r="1771" spans="3:5">
      <c r="C1771" s="80"/>
      <c r="D1771" s="81"/>
      <c r="E1771" s="81"/>
    </row>
    <row r="1772" spans="3:5">
      <c r="C1772" s="80"/>
      <c r="D1772" s="81"/>
      <c r="E1772" s="81"/>
    </row>
    <row r="1773" spans="3:5">
      <c r="C1773" s="80"/>
      <c r="D1773" s="81"/>
      <c r="E1773" s="81"/>
    </row>
    <row r="1774" spans="3:5">
      <c r="C1774" s="80"/>
      <c r="D1774" s="81"/>
      <c r="E1774" s="81"/>
    </row>
    <row r="1775" spans="3:5">
      <c r="C1775" s="80"/>
      <c r="D1775" s="81"/>
      <c r="E1775" s="81"/>
    </row>
    <row r="1776" spans="3:5">
      <c r="C1776" s="80"/>
      <c r="D1776" s="81"/>
      <c r="E1776" s="81"/>
    </row>
    <row r="1777" spans="3:5">
      <c r="C1777" s="80"/>
      <c r="D1777" s="81"/>
      <c r="E1777" s="81"/>
    </row>
    <row r="1778" spans="3:5">
      <c r="C1778" s="80"/>
      <c r="D1778" s="81"/>
      <c r="E1778" s="81"/>
    </row>
    <row r="1779" spans="3:5">
      <c r="C1779" s="80"/>
      <c r="D1779" s="81"/>
      <c r="E1779" s="81"/>
    </row>
    <row r="1780" spans="3:5">
      <c r="C1780" s="80"/>
      <c r="D1780" s="81"/>
      <c r="E1780" s="81"/>
    </row>
    <row r="1781" spans="3:5">
      <c r="C1781" s="80"/>
      <c r="D1781" s="81"/>
      <c r="E1781" s="81"/>
    </row>
    <row r="1782" spans="3:5">
      <c r="C1782" s="80"/>
      <c r="D1782" s="81"/>
      <c r="E1782" s="81"/>
    </row>
    <row r="1783" spans="3:5">
      <c r="C1783" s="80"/>
      <c r="D1783" s="81"/>
      <c r="E1783" s="81"/>
    </row>
    <row r="1784" spans="3:5">
      <c r="C1784" s="80"/>
      <c r="D1784" s="81"/>
      <c r="E1784" s="81"/>
    </row>
    <row r="1785" spans="3:5">
      <c r="C1785" s="80"/>
      <c r="D1785" s="81"/>
      <c r="E1785" s="81"/>
    </row>
    <row r="1786" spans="3:5">
      <c r="C1786" s="80"/>
      <c r="D1786" s="81"/>
      <c r="E1786" s="81"/>
    </row>
    <row r="1787" spans="3:5">
      <c r="C1787" s="80"/>
      <c r="D1787" s="81"/>
      <c r="E1787" s="81"/>
    </row>
    <row r="1788" spans="3:5">
      <c r="C1788" s="80"/>
      <c r="D1788" s="81"/>
      <c r="E1788" s="81"/>
    </row>
    <row r="1789" spans="3:5">
      <c r="C1789" s="80"/>
      <c r="D1789" s="81"/>
      <c r="E1789" s="81"/>
    </row>
    <row r="1790" spans="3:5">
      <c r="C1790" s="80"/>
      <c r="D1790" s="81"/>
      <c r="E1790" s="81"/>
    </row>
    <row r="1791" spans="3:5">
      <c r="C1791" s="80"/>
      <c r="D1791" s="81"/>
      <c r="E1791" s="81"/>
    </row>
    <row r="1792" spans="3:5">
      <c r="C1792" s="80"/>
      <c r="D1792" s="81"/>
      <c r="E1792" s="81"/>
    </row>
    <row r="1793" spans="3:5">
      <c r="C1793" s="80"/>
      <c r="D1793" s="81"/>
      <c r="E1793" s="81"/>
    </row>
    <row r="1794" spans="3:5">
      <c r="C1794" s="80"/>
      <c r="D1794" s="81"/>
      <c r="E1794" s="81"/>
    </row>
    <row r="1795" spans="3:5">
      <c r="C1795" s="80"/>
      <c r="D1795" s="81"/>
      <c r="E1795" s="81"/>
    </row>
    <row r="1796" spans="3:5">
      <c r="C1796" s="80"/>
      <c r="D1796" s="81"/>
      <c r="E1796" s="81"/>
    </row>
    <row r="1797" spans="3:5">
      <c r="C1797" s="80"/>
      <c r="D1797" s="81"/>
      <c r="E1797" s="81"/>
    </row>
    <row r="1798" spans="3:5">
      <c r="C1798" s="80"/>
      <c r="D1798" s="81"/>
      <c r="E1798" s="81"/>
    </row>
    <row r="1799" spans="3:5">
      <c r="C1799" s="80"/>
      <c r="D1799" s="81"/>
      <c r="E1799" s="81"/>
    </row>
    <row r="1800" spans="3:5">
      <c r="C1800" s="80"/>
      <c r="D1800" s="81"/>
      <c r="E1800" s="81"/>
    </row>
    <row r="1801" spans="3:5">
      <c r="C1801" s="80"/>
      <c r="D1801" s="81"/>
      <c r="E1801" s="81"/>
    </row>
    <row r="1802" spans="3:5">
      <c r="C1802" s="80"/>
      <c r="D1802" s="81"/>
      <c r="E1802" s="81"/>
    </row>
    <row r="1803" spans="3:5">
      <c r="C1803" s="80"/>
      <c r="D1803" s="81"/>
      <c r="E1803" s="81"/>
    </row>
    <row r="1804" spans="3:5">
      <c r="C1804" s="80"/>
      <c r="D1804" s="81"/>
      <c r="E1804" s="81"/>
    </row>
    <row r="1805" spans="3:5">
      <c r="C1805" s="80"/>
      <c r="D1805" s="81"/>
      <c r="E1805" s="81"/>
    </row>
    <row r="1806" spans="3:5">
      <c r="C1806" s="80"/>
      <c r="D1806" s="81"/>
      <c r="E1806" s="81"/>
    </row>
    <row r="1807" spans="3:5">
      <c r="C1807" s="80"/>
      <c r="D1807" s="81"/>
      <c r="E1807" s="81"/>
    </row>
    <row r="1808" spans="3:5">
      <c r="C1808" s="80"/>
      <c r="D1808" s="81"/>
      <c r="E1808" s="81"/>
    </row>
    <row r="1809" spans="3:5">
      <c r="C1809" s="80"/>
      <c r="D1809" s="81"/>
      <c r="E1809" s="81"/>
    </row>
    <row r="1810" spans="3:5">
      <c r="C1810" s="80"/>
      <c r="D1810" s="81"/>
      <c r="E1810" s="81"/>
    </row>
    <row r="1811" spans="3:5">
      <c r="C1811" s="80"/>
      <c r="D1811" s="81"/>
      <c r="E1811" s="81"/>
    </row>
    <row r="1812" spans="3:5">
      <c r="C1812" s="80"/>
      <c r="D1812" s="81"/>
      <c r="E1812" s="81"/>
    </row>
    <row r="1813" spans="3:5">
      <c r="C1813" s="80"/>
      <c r="D1813" s="81"/>
      <c r="E1813" s="81"/>
    </row>
    <row r="1814" spans="3:5">
      <c r="C1814" s="80"/>
      <c r="D1814" s="81"/>
      <c r="E1814" s="81"/>
    </row>
    <row r="1815" spans="3:5">
      <c r="C1815" s="80"/>
      <c r="D1815" s="81"/>
      <c r="E1815" s="81"/>
    </row>
    <row r="1816" spans="3:5">
      <c r="C1816" s="80"/>
      <c r="D1816" s="81"/>
      <c r="E1816" s="81"/>
    </row>
    <row r="1817" spans="3:5">
      <c r="C1817" s="80"/>
      <c r="D1817" s="81"/>
      <c r="E1817" s="81"/>
    </row>
    <row r="1818" spans="3:5">
      <c r="C1818" s="80"/>
      <c r="D1818" s="81"/>
      <c r="E1818" s="81"/>
    </row>
    <row r="1819" spans="3:5">
      <c r="C1819" s="80"/>
      <c r="D1819" s="81"/>
      <c r="E1819" s="81"/>
    </row>
    <row r="1820" spans="3:5">
      <c r="C1820" s="80"/>
      <c r="D1820" s="81"/>
      <c r="E1820" s="81"/>
    </row>
    <row r="1821" spans="3:5">
      <c r="C1821" s="80"/>
      <c r="D1821" s="81"/>
      <c r="E1821" s="81"/>
    </row>
    <row r="1822" spans="3:5">
      <c r="C1822" s="80"/>
      <c r="D1822" s="81"/>
      <c r="E1822" s="81"/>
    </row>
    <row r="1823" spans="3:5">
      <c r="C1823" s="80"/>
      <c r="D1823" s="81"/>
      <c r="E1823" s="81"/>
    </row>
    <row r="1824" spans="3:5">
      <c r="C1824" s="80"/>
      <c r="D1824" s="81"/>
      <c r="E1824" s="81"/>
    </row>
    <row r="1825" spans="3:5">
      <c r="C1825" s="80"/>
      <c r="D1825" s="81"/>
      <c r="E1825" s="81"/>
    </row>
    <row r="1826" spans="3:5">
      <c r="C1826" s="80"/>
      <c r="D1826" s="81"/>
      <c r="E1826" s="81"/>
    </row>
    <row r="1827" spans="3:5">
      <c r="C1827" s="80"/>
      <c r="D1827" s="81"/>
      <c r="E1827" s="81"/>
    </row>
    <row r="1828" spans="3:5">
      <c r="C1828" s="80"/>
      <c r="D1828" s="81"/>
      <c r="E1828" s="81"/>
    </row>
    <row r="1829" spans="3:5">
      <c r="C1829" s="80"/>
      <c r="D1829" s="81"/>
      <c r="E1829" s="81"/>
    </row>
    <row r="1830" spans="3:5">
      <c r="C1830" s="80"/>
      <c r="D1830" s="81"/>
      <c r="E1830" s="81"/>
    </row>
    <row r="1831" spans="3:5">
      <c r="C1831" s="80"/>
      <c r="D1831" s="81"/>
      <c r="E1831" s="81"/>
    </row>
    <row r="1832" spans="3:5">
      <c r="C1832" s="80"/>
      <c r="D1832" s="81"/>
      <c r="E1832" s="81"/>
    </row>
    <row r="1833" spans="3:5">
      <c r="C1833" s="80"/>
      <c r="D1833" s="81"/>
      <c r="E1833" s="81"/>
    </row>
    <row r="1834" spans="3:5">
      <c r="C1834" s="80"/>
      <c r="D1834" s="81"/>
      <c r="E1834" s="81"/>
    </row>
    <row r="1835" spans="3:5">
      <c r="C1835" s="80"/>
      <c r="D1835" s="81"/>
      <c r="E1835" s="81"/>
    </row>
    <row r="1836" spans="3:5">
      <c r="C1836" s="80"/>
      <c r="D1836" s="81"/>
      <c r="E1836" s="81"/>
    </row>
    <row r="1837" spans="3:5">
      <c r="C1837" s="80"/>
      <c r="D1837" s="81"/>
      <c r="E1837" s="81"/>
    </row>
    <row r="1838" spans="3:5">
      <c r="C1838" s="80"/>
      <c r="D1838" s="81"/>
      <c r="E1838" s="81"/>
    </row>
    <row r="1839" spans="3:5">
      <c r="C1839" s="80"/>
      <c r="D1839" s="81"/>
      <c r="E1839" s="81"/>
    </row>
    <row r="1840" spans="3:5">
      <c r="C1840" s="80"/>
      <c r="D1840" s="81"/>
      <c r="E1840" s="81"/>
    </row>
    <row r="1841" spans="3:5">
      <c r="C1841" s="80"/>
      <c r="D1841" s="81"/>
      <c r="E1841" s="81"/>
    </row>
    <row r="1842" spans="3:5">
      <c r="C1842" s="80"/>
      <c r="D1842" s="81"/>
      <c r="E1842" s="81"/>
    </row>
    <row r="1843" spans="3:5">
      <c r="C1843" s="80"/>
      <c r="D1843" s="81"/>
      <c r="E1843" s="81"/>
    </row>
    <row r="1844" spans="3:5">
      <c r="C1844" s="80"/>
      <c r="D1844" s="81"/>
      <c r="E1844" s="81"/>
    </row>
    <row r="1845" spans="3:5">
      <c r="C1845" s="80"/>
      <c r="D1845" s="81"/>
      <c r="E1845" s="81"/>
    </row>
    <row r="1846" spans="3:5">
      <c r="C1846" s="80"/>
      <c r="D1846" s="81"/>
      <c r="E1846" s="81"/>
    </row>
    <row r="1847" spans="3:5">
      <c r="C1847" s="80"/>
      <c r="D1847" s="81"/>
      <c r="E1847" s="81"/>
    </row>
    <row r="1848" spans="3:5">
      <c r="C1848" s="80"/>
      <c r="D1848" s="81"/>
      <c r="E1848" s="81"/>
    </row>
    <row r="1849" spans="3:5">
      <c r="C1849" s="80"/>
      <c r="D1849" s="81"/>
      <c r="E1849" s="81"/>
    </row>
    <row r="1850" spans="3:5">
      <c r="C1850" s="80"/>
      <c r="D1850" s="81"/>
      <c r="E1850" s="81"/>
    </row>
    <row r="1851" spans="3:5">
      <c r="C1851" s="80"/>
      <c r="D1851" s="81"/>
      <c r="E1851" s="81"/>
    </row>
    <row r="1852" spans="3:5">
      <c r="C1852" s="80"/>
      <c r="D1852" s="81"/>
      <c r="E1852" s="81"/>
    </row>
    <row r="1853" spans="3:5">
      <c r="C1853" s="80"/>
      <c r="D1853" s="81"/>
      <c r="E1853" s="81"/>
    </row>
    <row r="1854" spans="3:5">
      <c r="C1854" s="80"/>
      <c r="D1854" s="81"/>
      <c r="E1854" s="81"/>
    </row>
    <row r="1855" spans="3:5">
      <c r="C1855" s="80"/>
      <c r="D1855" s="81"/>
      <c r="E1855" s="81"/>
    </row>
    <row r="1856" spans="3:5">
      <c r="C1856" s="80"/>
      <c r="D1856" s="81"/>
      <c r="E1856" s="81"/>
    </row>
    <row r="1857" spans="3:5">
      <c r="C1857" s="80"/>
      <c r="D1857" s="81"/>
      <c r="E1857" s="81"/>
    </row>
    <row r="1858" spans="3:5">
      <c r="C1858" s="80"/>
      <c r="D1858" s="81"/>
      <c r="E1858" s="81"/>
    </row>
    <row r="1859" spans="3:5">
      <c r="C1859" s="80"/>
      <c r="D1859" s="81"/>
      <c r="E1859" s="81"/>
    </row>
    <row r="1860" spans="3:5">
      <c r="C1860" s="80"/>
      <c r="D1860" s="81"/>
      <c r="E1860" s="81"/>
    </row>
    <row r="1861" spans="3:5">
      <c r="C1861" s="80"/>
      <c r="D1861" s="81"/>
      <c r="E1861" s="81"/>
    </row>
    <row r="1862" spans="3:5">
      <c r="C1862" s="80"/>
      <c r="D1862" s="81"/>
      <c r="E1862" s="81"/>
    </row>
    <row r="1863" spans="3:5">
      <c r="C1863" s="80"/>
      <c r="D1863" s="81"/>
      <c r="E1863" s="81"/>
    </row>
    <row r="1864" spans="3:5">
      <c r="C1864" s="80"/>
      <c r="D1864" s="81"/>
      <c r="E1864" s="81"/>
    </row>
    <row r="1865" spans="3:5">
      <c r="C1865" s="80"/>
      <c r="D1865" s="81"/>
      <c r="E1865" s="81"/>
    </row>
    <row r="1866" spans="3:5">
      <c r="C1866" s="80"/>
      <c r="D1866" s="81"/>
      <c r="E1866" s="81"/>
    </row>
    <row r="1867" spans="3:5">
      <c r="C1867" s="80"/>
      <c r="D1867" s="81"/>
      <c r="E1867" s="81"/>
    </row>
    <row r="1868" spans="3:5">
      <c r="C1868" s="80"/>
      <c r="D1868" s="81"/>
      <c r="E1868" s="81"/>
    </row>
    <row r="1869" spans="3:5">
      <c r="C1869" s="80"/>
      <c r="D1869" s="81"/>
      <c r="E1869" s="81"/>
    </row>
    <row r="1870" spans="3:5">
      <c r="C1870" s="80"/>
      <c r="D1870" s="81"/>
      <c r="E1870" s="81"/>
    </row>
    <row r="1871" spans="3:5">
      <c r="C1871" s="80"/>
      <c r="D1871" s="81"/>
      <c r="E1871" s="81"/>
    </row>
    <row r="1872" spans="3:5">
      <c r="C1872" s="80"/>
      <c r="D1872" s="81"/>
      <c r="E1872" s="81"/>
    </row>
    <row r="1873" spans="3:5">
      <c r="C1873" s="80"/>
      <c r="D1873" s="81"/>
      <c r="E1873" s="81"/>
    </row>
    <row r="1874" spans="3:5">
      <c r="C1874" s="80"/>
      <c r="D1874" s="81"/>
      <c r="E1874" s="81"/>
    </row>
    <row r="1875" spans="3:5">
      <c r="C1875" s="80"/>
      <c r="D1875" s="81"/>
      <c r="E1875" s="81"/>
    </row>
    <row r="1876" spans="3:5">
      <c r="C1876" s="80"/>
      <c r="D1876" s="81"/>
      <c r="E1876" s="81"/>
    </row>
    <row r="1877" spans="3:5">
      <c r="C1877" s="80"/>
      <c r="D1877" s="81"/>
      <c r="E1877" s="81"/>
    </row>
    <row r="1878" spans="3:5">
      <c r="C1878" s="80"/>
      <c r="D1878" s="81"/>
      <c r="E1878" s="81"/>
    </row>
    <row r="1879" spans="3:5">
      <c r="C1879" s="80"/>
      <c r="D1879" s="81"/>
      <c r="E1879" s="81"/>
    </row>
    <row r="1880" spans="3:5">
      <c r="C1880" s="80"/>
      <c r="D1880" s="81"/>
      <c r="E1880" s="81"/>
    </row>
    <row r="1881" spans="3:5">
      <c r="C1881" s="80"/>
      <c r="D1881" s="81"/>
      <c r="E1881" s="81"/>
    </row>
    <row r="1882" spans="3:5">
      <c r="C1882" s="80"/>
      <c r="D1882" s="81"/>
      <c r="E1882" s="81"/>
    </row>
    <row r="1883" spans="3:5">
      <c r="C1883" s="80"/>
      <c r="D1883" s="81"/>
      <c r="E1883" s="81"/>
    </row>
    <row r="1884" spans="3:5">
      <c r="C1884" s="80"/>
      <c r="D1884" s="81"/>
      <c r="E1884" s="81"/>
    </row>
    <row r="1885" spans="3:5">
      <c r="C1885" s="80"/>
      <c r="D1885" s="81"/>
      <c r="E1885" s="81"/>
    </row>
    <row r="1886" spans="3:5">
      <c r="C1886" s="80"/>
      <c r="D1886" s="81"/>
      <c r="E1886" s="81"/>
    </row>
    <row r="1887" spans="3:5">
      <c r="C1887" s="80"/>
      <c r="D1887" s="81"/>
      <c r="E1887" s="81"/>
    </row>
    <row r="1888" spans="3:5">
      <c r="C1888" s="80"/>
      <c r="D1888" s="81"/>
      <c r="E1888" s="81"/>
    </row>
    <row r="1889" spans="3:5">
      <c r="C1889" s="80"/>
      <c r="D1889" s="81"/>
      <c r="E1889" s="81"/>
    </row>
    <row r="1890" spans="3:5">
      <c r="C1890" s="80"/>
      <c r="D1890" s="81"/>
      <c r="E1890" s="81"/>
    </row>
    <row r="1891" spans="3:5">
      <c r="C1891" s="80"/>
      <c r="D1891" s="81"/>
      <c r="E1891" s="81"/>
    </row>
    <row r="1892" spans="3:5">
      <c r="C1892" s="80"/>
      <c r="D1892" s="81"/>
      <c r="E1892" s="81"/>
    </row>
    <row r="1893" spans="3:5">
      <c r="C1893" s="80"/>
      <c r="D1893" s="81"/>
      <c r="E1893" s="81"/>
    </row>
    <row r="1894" spans="3:5">
      <c r="C1894" s="80"/>
      <c r="D1894" s="81"/>
      <c r="E1894" s="81"/>
    </row>
    <row r="1895" spans="3:5">
      <c r="C1895" s="80"/>
      <c r="D1895" s="81"/>
      <c r="E1895" s="81"/>
    </row>
    <row r="1896" spans="3:5">
      <c r="C1896" s="80"/>
      <c r="D1896" s="81"/>
      <c r="E1896" s="81"/>
    </row>
    <row r="1897" spans="3:5">
      <c r="C1897" s="80"/>
      <c r="D1897" s="81"/>
      <c r="E1897" s="81"/>
    </row>
    <row r="1898" spans="3:5">
      <c r="C1898" s="80"/>
      <c r="D1898" s="81"/>
      <c r="E1898" s="81"/>
    </row>
    <row r="1899" spans="3:5">
      <c r="C1899" s="80"/>
      <c r="D1899" s="81"/>
      <c r="E1899" s="81"/>
    </row>
    <row r="1900" spans="3:5">
      <c r="C1900" s="80"/>
      <c r="D1900" s="81"/>
      <c r="E1900" s="81"/>
    </row>
    <row r="1901" spans="3:5">
      <c r="C1901" s="80"/>
      <c r="D1901" s="81"/>
      <c r="E1901" s="81"/>
    </row>
    <row r="1902" spans="3:5">
      <c r="C1902" s="80"/>
      <c r="D1902" s="81"/>
      <c r="E1902" s="81"/>
    </row>
    <row r="1903" spans="3:5">
      <c r="C1903" s="80"/>
      <c r="D1903" s="81"/>
      <c r="E1903" s="81"/>
    </row>
    <row r="1904" spans="3:5">
      <c r="C1904" s="80"/>
      <c r="D1904" s="81"/>
      <c r="E1904" s="81"/>
    </row>
    <row r="1905" spans="3:5">
      <c r="C1905" s="80"/>
      <c r="D1905" s="81"/>
      <c r="E1905" s="81"/>
    </row>
    <row r="1906" spans="3:5">
      <c r="C1906" s="80"/>
      <c r="D1906" s="81"/>
      <c r="E1906" s="81"/>
    </row>
    <row r="1907" spans="3:5">
      <c r="C1907" s="80"/>
      <c r="D1907" s="81"/>
      <c r="E1907" s="81"/>
    </row>
    <row r="1908" spans="3:5">
      <c r="C1908" s="80"/>
      <c r="D1908" s="81"/>
      <c r="E1908" s="81"/>
    </row>
    <row r="1909" spans="3:5">
      <c r="C1909" s="80"/>
      <c r="D1909" s="81"/>
      <c r="E1909" s="81"/>
    </row>
    <row r="1910" spans="3:5">
      <c r="C1910" s="80"/>
      <c r="D1910" s="81"/>
      <c r="E1910" s="81"/>
    </row>
    <row r="1911" spans="3:5">
      <c r="C1911" s="80"/>
      <c r="D1911" s="81"/>
      <c r="E1911" s="81"/>
    </row>
    <row r="1912" spans="3:5">
      <c r="C1912" s="80"/>
      <c r="D1912" s="81"/>
      <c r="E1912" s="81"/>
    </row>
    <row r="1913" spans="3:5">
      <c r="C1913" s="80"/>
      <c r="D1913" s="81"/>
      <c r="E1913" s="81"/>
    </row>
    <row r="1914" spans="3:5">
      <c r="C1914" s="80"/>
      <c r="D1914" s="81"/>
      <c r="E1914" s="81"/>
    </row>
    <row r="1915" spans="3:5">
      <c r="C1915" s="80"/>
      <c r="D1915" s="81"/>
      <c r="E1915" s="81"/>
    </row>
    <row r="1916" spans="3:5">
      <c r="C1916" s="80"/>
      <c r="D1916" s="81"/>
      <c r="E1916" s="81"/>
    </row>
    <row r="1917" spans="3:5">
      <c r="C1917" s="80"/>
      <c r="D1917" s="81"/>
      <c r="E1917" s="81"/>
    </row>
    <row r="1918" spans="3:5">
      <c r="C1918" s="80"/>
      <c r="D1918" s="81"/>
      <c r="E1918" s="81"/>
    </row>
    <row r="1919" spans="3:5">
      <c r="C1919" s="80"/>
      <c r="D1919" s="81"/>
      <c r="E1919" s="81"/>
    </row>
    <row r="1920" spans="3:5">
      <c r="C1920" s="80"/>
      <c r="D1920" s="81"/>
      <c r="E1920" s="81"/>
    </row>
    <row r="1921" spans="3:5">
      <c r="C1921" s="80"/>
      <c r="D1921" s="81"/>
      <c r="E1921" s="81"/>
    </row>
    <row r="1922" spans="3:5">
      <c r="C1922" s="80"/>
      <c r="D1922" s="81"/>
      <c r="E1922" s="81"/>
    </row>
    <row r="1923" spans="3:5">
      <c r="C1923" s="80"/>
      <c r="D1923" s="81"/>
      <c r="E1923" s="81"/>
    </row>
    <row r="1924" spans="3:5">
      <c r="C1924" s="80"/>
      <c r="D1924" s="81"/>
      <c r="E1924" s="81"/>
    </row>
    <row r="1925" spans="3:5">
      <c r="C1925" s="80"/>
      <c r="D1925" s="81"/>
      <c r="E1925" s="81"/>
    </row>
    <row r="1926" spans="3:5">
      <c r="C1926" s="80"/>
      <c r="D1926" s="81"/>
      <c r="E1926" s="81"/>
    </row>
    <row r="1927" spans="3:5">
      <c r="C1927" s="80"/>
      <c r="D1927" s="81"/>
      <c r="E1927" s="81"/>
    </row>
    <row r="1928" spans="3:5">
      <c r="C1928" s="80"/>
      <c r="D1928" s="81"/>
      <c r="E1928" s="81"/>
    </row>
    <row r="1929" spans="3:5">
      <c r="C1929" s="80"/>
      <c r="D1929" s="81"/>
      <c r="E1929" s="81"/>
    </row>
    <row r="1930" spans="3:5">
      <c r="C1930" s="80"/>
      <c r="D1930" s="81"/>
      <c r="E1930" s="81"/>
    </row>
    <row r="1931" spans="3:5">
      <c r="C1931" s="80"/>
      <c r="D1931" s="81"/>
      <c r="E1931" s="81"/>
    </row>
    <row r="1932" spans="3:5">
      <c r="C1932" s="80"/>
      <c r="D1932" s="81"/>
      <c r="E1932" s="81"/>
    </row>
    <row r="1933" spans="3:5">
      <c r="C1933" s="80"/>
      <c r="D1933" s="81"/>
      <c r="E1933" s="81"/>
    </row>
    <row r="1934" spans="3:5">
      <c r="C1934" s="80"/>
      <c r="D1934" s="81"/>
      <c r="E1934" s="81"/>
    </row>
    <row r="1935" spans="3:5">
      <c r="C1935" s="80"/>
      <c r="D1935" s="81"/>
      <c r="E1935" s="81"/>
    </row>
    <row r="1936" spans="3:5">
      <c r="C1936" s="80"/>
      <c r="D1936" s="81"/>
      <c r="E1936" s="81"/>
    </row>
    <row r="1937" spans="3:5">
      <c r="C1937" s="80"/>
      <c r="D1937" s="81"/>
      <c r="E1937" s="81"/>
    </row>
    <row r="1938" spans="3:5">
      <c r="C1938" s="80"/>
      <c r="D1938" s="81"/>
      <c r="E1938" s="81"/>
    </row>
    <row r="1939" spans="3:5">
      <c r="C1939" s="80"/>
      <c r="D1939" s="81"/>
      <c r="E1939" s="81"/>
    </row>
    <row r="1940" spans="3:5">
      <c r="C1940" s="80"/>
      <c r="D1940" s="81"/>
      <c r="E1940" s="81"/>
    </row>
    <row r="1941" spans="3:5">
      <c r="C1941" s="80"/>
      <c r="D1941" s="81"/>
      <c r="E1941" s="81"/>
    </row>
    <row r="1942" spans="3:5">
      <c r="C1942" s="80"/>
      <c r="D1942" s="81"/>
      <c r="E1942" s="81"/>
    </row>
    <row r="1943" spans="3:5">
      <c r="C1943" s="80"/>
      <c r="D1943" s="81"/>
      <c r="E1943" s="81"/>
    </row>
    <row r="1944" spans="3:5">
      <c r="C1944" s="80"/>
      <c r="D1944" s="81"/>
      <c r="E1944" s="81"/>
    </row>
    <row r="1945" spans="3:5">
      <c r="C1945" s="80"/>
      <c r="D1945" s="81"/>
      <c r="E1945" s="81"/>
    </row>
    <row r="1946" spans="3:5">
      <c r="C1946" s="80"/>
      <c r="D1946" s="81"/>
      <c r="E1946" s="81"/>
    </row>
    <row r="1947" spans="3:5">
      <c r="C1947" s="80"/>
      <c r="D1947" s="81"/>
      <c r="E1947" s="81"/>
    </row>
    <row r="1948" spans="3:5">
      <c r="C1948" s="80"/>
      <c r="D1948" s="81"/>
      <c r="E1948" s="81"/>
    </row>
    <row r="1949" spans="3:5">
      <c r="C1949" s="80"/>
      <c r="D1949" s="81"/>
      <c r="E1949" s="81"/>
    </row>
    <row r="1950" spans="3:5">
      <c r="C1950" s="80"/>
      <c r="D1950" s="81"/>
      <c r="E1950" s="81"/>
    </row>
    <row r="1951" spans="3:5">
      <c r="C1951" s="80"/>
      <c r="D1951" s="81"/>
      <c r="E1951" s="81"/>
    </row>
    <row r="1952" spans="3:5">
      <c r="C1952" s="80"/>
      <c r="D1952" s="81"/>
      <c r="E1952" s="81"/>
    </row>
    <row r="1953" spans="3:5">
      <c r="C1953" s="80"/>
      <c r="D1953" s="81"/>
      <c r="E1953" s="81"/>
    </row>
    <row r="1954" spans="3:5">
      <c r="C1954" s="80"/>
      <c r="D1954" s="81"/>
      <c r="E1954" s="81"/>
    </row>
    <row r="1955" spans="3:5">
      <c r="C1955" s="80"/>
      <c r="D1955" s="81"/>
      <c r="E1955" s="81"/>
    </row>
    <row r="1956" spans="3:5">
      <c r="C1956" s="80"/>
      <c r="D1956" s="81"/>
      <c r="E1956" s="81"/>
    </row>
    <row r="1957" spans="3:5">
      <c r="C1957" s="80"/>
      <c r="D1957" s="81"/>
      <c r="E1957" s="81"/>
    </row>
    <row r="1958" spans="3:5">
      <c r="C1958" s="80"/>
      <c r="D1958" s="81"/>
      <c r="E1958" s="81"/>
    </row>
    <row r="1959" spans="3:5">
      <c r="C1959" s="80"/>
      <c r="D1959" s="81"/>
      <c r="E1959" s="81"/>
    </row>
    <row r="1960" spans="3:5">
      <c r="C1960" s="80"/>
      <c r="D1960" s="81"/>
      <c r="E1960" s="81"/>
    </row>
    <row r="1961" spans="3:5">
      <c r="C1961" s="80"/>
      <c r="D1961" s="81"/>
      <c r="E1961" s="81"/>
    </row>
    <row r="1962" spans="3:5">
      <c r="C1962" s="80"/>
      <c r="D1962" s="81"/>
      <c r="E1962" s="81"/>
    </row>
    <row r="1963" spans="3:5">
      <c r="C1963" s="80"/>
      <c r="D1963" s="81"/>
      <c r="E1963" s="81"/>
    </row>
    <row r="1964" spans="3:5">
      <c r="C1964" s="80"/>
      <c r="D1964" s="81"/>
      <c r="E1964" s="81"/>
    </row>
    <row r="1965" spans="3:5">
      <c r="C1965" s="80"/>
      <c r="D1965" s="81"/>
      <c r="E1965" s="81"/>
    </row>
    <row r="1966" spans="3:5">
      <c r="C1966" s="80"/>
      <c r="D1966" s="81"/>
      <c r="E1966" s="81"/>
    </row>
    <row r="1967" spans="3:5">
      <c r="C1967" s="80"/>
      <c r="D1967" s="81"/>
      <c r="E1967" s="81"/>
    </row>
    <row r="1968" spans="3:5">
      <c r="C1968" s="80"/>
      <c r="D1968" s="81"/>
      <c r="E1968" s="81"/>
    </row>
    <row r="1969" spans="3:5">
      <c r="C1969" s="80"/>
      <c r="D1969" s="81"/>
      <c r="E1969" s="81"/>
    </row>
    <row r="1970" spans="3:5">
      <c r="C1970" s="80"/>
      <c r="D1970" s="81"/>
      <c r="E1970" s="81"/>
    </row>
    <row r="1971" spans="3:5">
      <c r="C1971" s="80"/>
      <c r="D1971" s="81"/>
      <c r="E1971" s="81"/>
    </row>
    <row r="1972" spans="3:5">
      <c r="C1972" s="80"/>
      <c r="D1972" s="81"/>
      <c r="E1972" s="81"/>
    </row>
    <row r="1973" spans="3:5">
      <c r="C1973" s="80"/>
      <c r="D1973" s="81"/>
      <c r="E1973" s="81"/>
    </row>
    <row r="1974" spans="3:5">
      <c r="C1974" s="80"/>
      <c r="D1974" s="81"/>
      <c r="E1974" s="81"/>
    </row>
    <row r="1975" spans="3:5">
      <c r="C1975" s="80"/>
      <c r="D1975" s="81"/>
      <c r="E1975" s="81"/>
    </row>
    <row r="1976" spans="3:5">
      <c r="C1976" s="80"/>
      <c r="D1976" s="81"/>
      <c r="E1976" s="81"/>
    </row>
    <row r="1977" spans="3:5">
      <c r="C1977" s="80"/>
      <c r="D1977" s="81"/>
      <c r="E1977" s="81"/>
    </row>
    <row r="1978" spans="3:5">
      <c r="C1978" s="80"/>
      <c r="D1978" s="81"/>
      <c r="E1978" s="81"/>
    </row>
    <row r="1979" spans="3:5">
      <c r="C1979" s="80"/>
      <c r="D1979" s="81"/>
      <c r="E1979" s="81"/>
    </row>
    <row r="1980" spans="3:5">
      <c r="C1980" s="80"/>
      <c r="D1980" s="81"/>
      <c r="E1980" s="81"/>
    </row>
    <row r="1981" spans="3:5">
      <c r="C1981" s="80"/>
      <c r="D1981" s="81"/>
      <c r="E1981" s="81"/>
    </row>
    <row r="1982" spans="3:5">
      <c r="C1982" s="80"/>
      <c r="D1982" s="81"/>
      <c r="E1982" s="81"/>
    </row>
    <row r="1983" spans="3:5">
      <c r="C1983" s="80"/>
      <c r="D1983" s="81"/>
      <c r="E1983" s="81"/>
    </row>
    <row r="1984" spans="3:5">
      <c r="C1984" s="80"/>
      <c r="D1984" s="81"/>
      <c r="E1984" s="81"/>
    </row>
    <row r="1985" spans="3:5">
      <c r="C1985" s="80"/>
      <c r="D1985" s="81"/>
      <c r="E1985" s="81"/>
    </row>
    <row r="1986" spans="3:5">
      <c r="C1986" s="80"/>
      <c r="D1986" s="81"/>
      <c r="E1986" s="81"/>
    </row>
    <row r="1987" spans="3:5">
      <c r="C1987" s="80"/>
      <c r="D1987" s="81"/>
      <c r="E1987" s="81"/>
    </row>
    <row r="1988" spans="3:5">
      <c r="C1988" s="80"/>
      <c r="D1988" s="81"/>
      <c r="E1988" s="81"/>
    </row>
    <row r="1989" spans="3:5">
      <c r="C1989" s="80"/>
      <c r="D1989" s="81"/>
      <c r="E1989" s="81"/>
    </row>
    <row r="1990" spans="3:5">
      <c r="C1990" s="80"/>
      <c r="D1990" s="81"/>
      <c r="E1990" s="81"/>
    </row>
    <row r="1991" spans="3:5">
      <c r="C1991" s="80"/>
      <c r="D1991" s="81"/>
      <c r="E1991" s="81"/>
    </row>
    <row r="1992" spans="3:5">
      <c r="C1992" s="80"/>
      <c r="D1992" s="81"/>
      <c r="E1992" s="81"/>
    </row>
    <row r="1993" spans="3:5">
      <c r="C1993" s="80"/>
      <c r="D1993" s="81"/>
      <c r="E1993" s="81"/>
    </row>
    <row r="1994" spans="3:5">
      <c r="C1994" s="80"/>
      <c r="D1994" s="81"/>
      <c r="E1994" s="81"/>
    </row>
    <row r="1995" spans="3:5">
      <c r="C1995" s="80"/>
      <c r="D1995" s="81"/>
      <c r="E1995" s="81"/>
    </row>
    <row r="1996" spans="3:5">
      <c r="C1996" s="80"/>
      <c r="D1996" s="81"/>
      <c r="E1996" s="81"/>
    </row>
    <row r="1997" spans="3:5">
      <c r="C1997" s="80"/>
      <c r="D1997" s="81"/>
      <c r="E1997" s="81"/>
    </row>
    <row r="1998" spans="3:5">
      <c r="C1998" s="80"/>
      <c r="D1998" s="81"/>
      <c r="E1998" s="81"/>
    </row>
    <row r="1999" spans="3:5">
      <c r="C1999" s="80"/>
      <c r="D1999" s="81"/>
      <c r="E1999" s="81"/>
    </row>
    <row r="2000" spans="3:5">
      <c r="C2000" s="80"/>
      <c r="D2000" s="81"/>
      <c r="E2000" s="81"/>
    </row>
    <row r="2001" spans="3:5">
      <c r="C2001" s="80"/>
      <c r="D2001" s="81"/>
      <c r="E2001" s="81"/>
    </row>
    <row r="2002" spans="3:5">
      <c r="C2002" s="80"/>
      <c r="D2002" s="81"/>
      <c r="E2002" s="81"/>
    </row>
    <row r="2003" spans="3:5">
      <c r="C2003" s="80"/>
      <c r="D2003" s="81"/>
      <c r="E2003" s="81"/>
    </row>
    <row r="2004" spans="3:5">
      <c r="C2004" s="80"/>
      <c r="D2004" s="81"/>
      <c r="E2004" s="81"/>
    </row>
    <row r="2005" spans="3:5">
      <c r="C2005" s="80"/>
      <c r="D2005" s="81"/>
      <c r="E2005" s="81"/>
    </row>
    <row r="2006" spans="3:5">
      <c r="C2006" s="80"/>
      <c r="D2006" s="81"/>
      <c r="E2006" s="81"/>
    </row>
    <row r="2007" spans="3:5">
      <c r="C2007" s="80"/>
      <c r="D2007" s="81"/>
      <c r="E2007" s="81"/>
    </row>
    <row r="2008" spans="3:5">
      <c r="C2008" s="80"/>
      <c r="D2008" s="81"/>
      <c r="E2008" s="81"/>
    </row>
    <row r="2009" spans="3:5">
      <c r="C2009" s="80"/>
      <c r="D2009" s="81"/>
      <c r="E2009" s="81"/>
    </row>
    <row r="2010" spans="3:5">
      <c r="C2010" s="80"/>
      <c r="D2010" s="81"/>
      <c r="E2010" s="81"/>
    </row>
    <row r="2011" spans="3:5">
      <c r="C2011" s="80"/>
      <c r="D2011" s="81"/>
      <c r="E2011" s="81"/>
    </row>
    <row r="2012" spans="3:5">
      <c r="C2012" s="80"/>
      <c r="D2012" s="81"/>
      <c r="E2012" s="81"/>
    </row>
    <row r="2013" spans="3:5">
      <c r="C2013" s="80"/>
      <c r="D2013" s="81"/>
      <c r="E2013" s="81"/>
    </row>
    <row r="2014" spans="3:5">
      <c r="C2014" s="80"/>
      <c r="D2014" s="81"/>
      <c r="E2014" s="81"/>
    </row>
    <row r="2015" spans="3:5">
      <c r="C2015" s="80"/>
      <c r="D2015" s="81"/>
      <c r="E2015" s="81"/>
    </row>
    <row r="2016" spans="3:5">
      <c r="C2016" s="80"/>
      <c r="D2016" s="81"/>
      <c r="E2016" s="81"/>
    </row>
    <row r="2017" spans="3:5">
      <c r="C2017" s="80"/>
      <c r="D2017" s="81"/>
      <c r="E2017" s="81"/>
    </row>
    <row r="2018" spans="3:5">
      <c r="C2018" s="80"/>
      <c r="D2018" s="81"/>
      <c r="E2018" s="81"/>
    </row>
    <row r="2019" spans="3:5">
      <c r="C2019" s="80"/>
      <c r="D2019" s="81"/>
      <c r="E2019" s="81"/>
    </row>
    <row r="2020" spans="3:5">
      <c r="C2020" s="80"/>
      <c r="D2020" s="81"/>
      <c r="E2020" s="81"/>
    </row>
    <row r="2021" spans="3:5">
      <c r="C2021" s="80"/>
      <c r="D2021" s="81"/>
      <c r="E2021" s="81"/>
    </row>
    <row r="2022" spans="3:5">
      <c r="C2022" s="80"/>
      <c r="D2022" s="81"/>
      <c r="E2022" s="81"/>
    </row>
    <row r="2023" spans="3:5">
      <c r="C2023" s="80"/>
      <c r="D2023" s="81"/>
      <c r="E2023" s="81"/>
    </row>
    <row r="2024" spans="3:5">
      <c r="C2024" s="80"/>
      <c r="D2024" s="81"/>
      <c r="E2024" s="81"/>
    </row>
    <row r="2025" spans="3:5">
      <c r="C2025" s="80"/>
      <c r="D2025" s="81"/>
      <c r="E2025" s="81"/>
    </row>
    <row r="2026" spans="3:5">
      <c r="C2026" s="80"/>
      <c r="D2026" s="81"/>
      <c r="E2026" s="81"/>
    </row>
    <row r="2027" spans="3:5">
      <c r="C2027" s="80"/>
      <c r="D2027" s="81"/>
      <c r="E2027" s="81"/>
    </row>
    <row r="2028" spans="3:5">
      <c r="C2028" s="80"/>
      <c r="D2028" s="81"/>
      <c r="E2028" s="81"/>
    </row>
    <row r="2029" spans="3:5">
      <c r="C2029" s="80"/>
      <c r="D2029" s="81"/>
      <c r="E2029" s="81"/>
    </row>
    <row r="2030" spans="3:5">
      <c r="C2030" s="80"/>
      <c r="D2030" s="81"/>
      <c r="E2030" s="81"/>
    </row>
    <row r="2031" spans="3:5">
      <c r="C2031" s="80"/>
      <c r="D2031" s="81"/>
      <c r="E2031" s="81"/>
    </row>
    <row r="2032" spans="3:5">
      <c r="C2032" s="80"/>
      <c r="D2032" s="81"/>
      <c r="E2032" s="81"/>
    </row>
    <row r="2033" spans="3:5">
      <c r="C2033" s="80"/>
      <c r="D2033" s="81"/>
      <c r="E2033" s="81"/>
    </row>
    <row r="2034" spans="3:5">
      <c r="C2034" s="80"/>
      <c r="D2034" s="81"/>
      <c r="E2034" s="81"/>
    </row>
    <row r="2035" spans="3:5">
      <c r="C2035" s="80"/>
      <c r="D2035" s="81"/>
      <c r="E2035" s="81"/>
    </row>
    <row r="2036" spans="3:5">
      <c r="C2036" s="80"/>
      <c r="D2036" s="81"/>
      <c r="E2036" s="81"/>
    </row>
    <row r="2037" spans="3:5">
      <c r="C2037" s="80"/>
      <c r="D2037" s="81"/>
      <c r="E2037" s="81"/>
    </row>
    <row r="2038" spans="3:5">
      <c r="C2038" s="80"/>
      <c r="D2038" s="81"/>
      <c r="E2038" s="81"/>
    </row>
    <row r="2039" spans="3:5">
      <c r="C2039" s="80"/>
      <c r="D2039" s="81"/>
      <c r="E2039" s="81"/>
    </row>
    <row r="2040" spans="3:5">
      <c r="C2040" s="80"/>
      <c r="D2040" s="81"/>
      <c r="E2040" s="81"/>
    </row>
    <row r="2041" spans="3:5">
      <c r="C2041" s="80"/>
      <c r="D2041" s="81"/>
      <c r="E2041" s="81"/>
    </row>
    <row r="2042" spans="3:5">
      <c r="C2042" s="80"/>
      <c r="D2042" s="81"/>
      <c r="E2042" s="81"/>
    </row>
    <row r="2043" spans="3:5">
      <c r="C2043" s="80"/>
      <c r="D2043" s="81"/>
      <c r="E2043" s="81"/>
    </row>
    <row r="2044" spans="3:5">
      <c r="C2044" s="80"/>
      <c r="D2044" s="81"/>
      <c r="E2044" s="81"/>
    </row>
    <row r="2045" spans="3:5">
      <c r="C2045" s="80"/>
      <c r="D2045" s="81"/>
      <c r="E2045" s="81"/>
    </row>
    <row r="2046" spans="3:5">
      <c r="C2046" s="80"/>
      <c r="D2046" s="81"/>
      <c r="E2046" s="81"/>
    </row>
    <row r="2047" spans="3:5">
      <c r="C2047" s="80"/>
      <c r="D2047" s="81"/>
      <c r="E2047" s="81"/>
    </row>
    <row r="2048" spans="3:5">
      <c r="C2048" s="80"/>
      <c r="D2048" s="81"/>
      <c r="E2048" s="81"/>
    </row>
    <row r="2049" spans="3:5">
      <c r="C2049" s="80"/>
      <c r="D2049" s="81"/>
      <c r="E2049" s="81"/>
    </row>
    <row r="2050" spans="3:5">
      <c r="C2050" s="80"/>
      <c r="D2050" s="81"/>
      <c r="E2050" s="81"/>
    </row>
    <row r="2051" spans="3:5">
      <c r="C2051" s="80"/>
      <c r="D2051" s="81"/>
      <c r="E2051" s="81"/>
    </row>
    <row r="2052" spans="3:5">
      <c r="C2052" s="80"/>
      <c r="D2052" s="81"/>
      <c r="E2052" s="81"/>
    </row>
    <row r="2053" spans="3:5">
      <c r="C2053" s="80"/>
      <c r="D2053" s="81"/>
      <c r="E2053" s="81"/>
    </row>
    <row r="2054" spans="3:5">
      <c r="C2054" s="80"/>
      <c r="D2054" s="81"/>
      <c r="E2054" s="81"/>
    </row>
    <row r="2055" spans="3:5">
      <c r="C2055" s="80"/>
      <c r="D2055" s="81"/>
      <c r="E2055" s="81"/>
    </row>
    <row r="2056" spans="3:5">
      <c r="C2056" s="80"/>
      <c r="D2056" s="81"/>
      <c r="E2056" s="81"/>
    </row>
    <row r="2057" spans="3:5">
      <c r="C2057" s="80"/>
      <c r="D2057" s="81"/>
      <c r="E2057" s="81"/>
    </row>
    <row r="2058" spans="3:5">
      <c r="C2058" s="80"/>
      <c r="D2058" s="81"/>
      <c r="E2058" s="81"/>
    </row>
    <row r="2059" spans="3:5">
      <c r="C2059" s="80"/>
      <c r="D2059" s="81"/>
      <c r="E2059" s="81"/>
    </row>
    <row r="2060" spans="3:5">
      <c r="C2060" s="80"/>
      <c r="D2060" s="81"/>
      <c r="E2060" s="81"/>
    </row>
    <row r="2061" spans="3:5">
      <c r="C2061" s="80"/>
      <c r="D2061" s="81"/>
      <c r="E2061" s="81"/>
    </row>
    <row r="2062" spans="3:5">
      <c r="C2062" s="80"/>
      <c r="D2062" s="81"/>
      <c r="E2062" s="81"/>
    </row>
    <row r="2063" spans="3:5">
      <c r="C2063" s="80"/>
      <c r="D2063" s="81"/>
      <c r="E2063" s="81"/>
    </row>
    <row r="2064" spans="3:5">
      <c r="C2064" s="80"/>
      <c r="D2064" s="81"/>
      <c r="E2064" s="81"/>
    </row>
    <row r="2065" spans="3:5">
      <c r="C2065" s="80"/>
      <c r="D2065" s="81"/>
      <c r="E2065" s="81"/>
    </row>
    <row r="2066" spans="3:5">
      <c r="C2066" s="80"/>
      <c r="D2066" s="81"/>
      <c r="E2066" s="81"/>
    </row>
    <row r="2067" spans="3:5">
      <c r="C2067" s="80"/>
      <c r="D2067" s="81"/>
      <c r="E2067" s="81"/>
    </row>
    <row r="2068" spans="3:5">
      <c r="C2068" s="80"/>
      <c r="D2068" s="81"/>
      <c r="E2068" s="81"/>
    </row>
    <row r="2069" spans="3:5">
      <c r="C2069" s="80"/>
      <c r="D2069" s="81"/>
      <c r="E2069" s="81"/>
    </row>
    <row r="2070" spans="3:5">
      <c r="C2070" s="80"/>
      <c r="D2070" s="81"/>
      <c r="E2070" s="81"/>
    </row>
    <row r="2071" spans="3:5">
      <c r="C2071" s="80"/>
      <c r="D2071" s="81"/>
      <c r="E2071" s="81"/>
    </row>
    <row r="2072" spans="3:5">
      <c r="C2072" s="80"/>
      <c r="D2072" s="81"/>
      <c r="E2072" s="81"/>
    </row>
    <row r="2073" spans="3:5">
      <c r="C2073" s="80"/>
      <c r="D2073" s="81"/>
      <c r="E2073" s="81"/>
    </row>
    <row r="2074" spans="3:5">
      <c r="C2074" s="80"/>
      <c r="D2074" s="81"/>
      <c r="E2074" s="81"/>
    </row>
    <row r="2075" spans="3:5">
      <c r="C2075" s="80"/>
      <c r="D2075" s="81"/>
      <c r="E2075" s="81"/>
    </row>
    <row r="2076" spans="3:5">
      <c r="C2076" s="80"/>
      <c r="D2076" s="81"/>
      <c r="E2076" s="81"/>
    </row>
    <row r="2077" spans="3:5">
      <c r="C2077" s="80"/>
      <c r="D2077" s="81"/>
      <c r="E2077" s="81"/>
    </row>
    <row r="2078" spans="3:5">
      <c r="C2078" s="80"/>
      <c r="D2078" s="81"/>
      <c r="E2078" s="81"/>
    </row>
    <row r="2079" spans="3:5">
      <c r="C2079" s="80"/>
      <c r="D2079" s="81"/>
      <c r="E2079" s="81"/>
    </row>
    <row r="2080" spans="3:5">
      <c r="C2080" s="80"/>
      <c r="D2080" s="81"/>
      <c r="E2080" s="81"/>
    </row>
    <row r="2081" spans="3:5">
      <c r="C2081" s="80"/>
      <c r="D2081" s="81"/>
      <c r="E2081" s="81"/>
    </row>
    <row r="2082" spans="3:5">
      <c r="C2082" s="80"/>
      <c r="D2082" s="81"/>
      <c r="E2082" s="81"/>
    </row>
    <row r="2083" spans="3:5">
      <c r="C2083" s="80"/>
      <c r="D2083" s="81"/>
      <c r="E2083" s="81"/>
    </row>
    <row r="2084" spans="3:5">
      <c r="C2084" s="80"/>
      <c r="D2084" s="81"/>
      <c r="E2084" s="81"/>
    </row>
    <row r="2085" spans="3:5">
      <c r="C2085" s="80"/>
      <c r="D2085" s="81"/>
      <c r="E2085" s="81"/>
    </row>
    <row r="2086" spans="3:5">
      <c r="C2086" s="80"/>
      <c r="D2086" s="81"/>
      <c r="E2086" s="81"/>
    </row>
    <row r="2087" spans="3:5">
      <c r="C2087" s="80"/>
      <c r="D2087" s="81"/>
      <c r="E2087" s="81"/>
    </row>
    <row r="2088" spans="3:5">
      <c r="C2088" s="80"/>
      <c r="D2088" s="81"/>
      <c r="E2088" s="81"/>
    </row>
    <row r="2089" spans="3:5">
      <c r="C2089" s="80"/>
      <c r="D2089" s="81"/>
      <c r="E2089" s="81"/>
    </row>
    <row r="2090" spans="3:5">
      <c r="C2090" s="80"/>
      <c r="D2090" s="81"/>
      <c r="E2090" s="81"/>
    </row>
    <row r="2091" spans="3:5">
      <c r="C2091" s="80"/>
      <c r="D2091" s="81"/>
      <c r="E2091" s="81"/>
    </row>
    <row r="2092" spans="3:5">
      <c r="C2092" s="80"/>
      <c r="D2092" s="81"/>
      <c r="E2092" s="81"/>
    </row>
    <row r="2093" spans="3:5">
      <c r="C2093" s="80"/>
      <c r="D2093" s="81"/>
      <c r="E2093" s="81"/>
    </row>
    <row r="2094" spans="3:5">
      <c r="C2094" s="80"/>
      <c r="D2094" s="81"/>
      <c r="E2094" s="81"/>
    </row>
    <row r="2095" spans="3:5">
      <c r="C2095" s="80"/>
      <c r="D2095" s="81"/>
      <c r="E2095" s="81"/>
    </row>
    <row r="2096" spans="3:5">
      <c r="C2096" s="80"/>
      <c r="D2096" s="81"/>
      <c r="E2096" s="81"/>
    </row>
    <row r="2097" spans="3:5">
      <c r="C2097" s="80"/>
      <c r="D2097" s="81"/>
      <c r="E2097" s="81"/>
    </row>
    <row r="2098" spans="3:5">
      <c r="C2098" s="80"/>
      <c r="D2098" s="81"/>
      <c r="E2098" s="81"/>
    </row>
    <row r="2099" spans="3:5">
      <c r="C2099" s="80"/>
      <c r="D2099" s="81"/>
      <c r="E2099" s="81"/>
    </row>
    <row r="2100" spans="3:5">
      <c r="C2100" s="80"/>
      <c r="D2100" s="81"/>
      <c r="E2100" s="81"/>
    </row>
    <row r="2101" spans="3:5">
      <c r="C2101" s="80"/>
      <c r="D2101" s="81"/>
      <c r="E2101" s="81"/>
    </row>
    <row r="2102" spans="3:5">
      <c r="C2102" s="80"/>
      <c r="D2102" s="81"/>
      <c r="E2102" s="81"/>
    </row>
    <row r="2103" spans="3:5">
      <c r="C2103" s="80"/>
      <c r="D2103" s="81"/>
      <c r="E2103" s="81"/>
    </row>
    <row r="2104" spans="3:5">
      <c r="C2104" s="80"/>
      <c r="D2104" s="81"/>
      <c r="E2104" s="81"/>
    </row>
    <row r="2105" spans="3:5">
      <c r="C2105" s="80"/>
      <c r="D2105" s="81"/>
      <c r="E2105" s="81"/>
    </row>
    <row r="2106" spans="3:5">
      <c r="C2106" s="80"/>
      <c r="D2106" s="81"/>
      <c r="E2106" s="81"/>
    </row>
    <row r="2107" spans="3:5">
      <c r="C2107" s="80"/>
      <c r="D2107" s="81"/>
      <c r="E2107" s="81"/>
    </row>
    <row r="2108" spans="3:5">
      <c r="C2108" s="80"/>
      <c r="D2108" s="81"/>
      <c r="E2108" s="81"/>
    </row>
    <row r="2109" spans="3:5">
      <c r="C2109" s="80"/>
      <c r="D2109" s="81"/>
      <c r="E2109" s="81"/>
    </row>
    <row r="2110" spans="3:5">
      <c r="C2110" s="80"/>
      <c r="D2110" s="81"/>
      <c r="E2110" s="81"/>
    </row>
    <row r="2111" spans="3:5">
      <c r="C2111" s="80"/>
      <c r="D2111" s="81"/>
      <c r="E2111" s="81"/>
    </row>
    <row r="2112" spans="3:5">
      <c r="C2112" s="80"/>
      <c r="D2112" s="81"/>
      <c r="E2112" s="81"/>
    </row>
    <row r="2113" spans="3:5">
      <c r="C2113" s="80"/>
      <c r="D2113" s="81"/>
      <c r="E2113" s="81"/>
    </row>
    <row r="2114" spans="3:5">
      <c r="C2114" s="80"/>
      <c r="D2114" s="81"/>
      <c r="E2114" s="81"/>
    </row>
    <row r="2115" spans="3:5">
      <c r="C2115" s="80"/>
      <c r="D2115" s="81"/>
      <c r="E2115" s="81"/>
    </row>
    <row r="2116" spans="3:5">
      <c r="C2116" s="80"/>
      <c r="D2116" s="81"/>
      <c r="E2116" s="81"/>
    </row>
    <row r="2117" spans="3:5">
      <c r="C2117" s="80"/>
      <c r="D2117" s="81"/>
      <c r="E2117" s="81"/>
    </row>
    <row r="2118" spans="3:5">
      <c r="C2118" s="80"/>
      <c r="D2118" s="81"/>
      <c r="E2118" s="81"/>
    </row>
    <row r="2119" spans="3:5">
      <c r="C2119" s="80"/>
      <c r="D2119" s="81"/>
      <c r="E2119" s="81"/>
    </row>
    <row r="2120" spans="3:5">
      <c r="C2120" s="80"/>
      <c r="D2120" s="81"/>
      <c r="E2120" s="81"/>
    </row>
    <row r="2121" spans="3:5">
      <c r="C2121" s="80"/>
      <c r="D2121" s="81"/>
      <c r="E2121" s="81"/>
    </row>
    <row r="2122" spans="3:5">
      <c r="C2122" s="80"/>
      <c r="D2122" s="81"/>
      <c r="E2122" s="81"/>
    </row>
    <row r="2123" spans="3:5">
      <c r="C2123" s="80"/>
      <c r="D2123" s="81"/>
      <c r="E2123" s="81"/>
    </row>
    <row r="2124" spans="3:5">
      <c r="C2124" s="80"/>
      <c r="D2124" s="81"/>
      <c r="E2124" s="81"/>
    </row>
    <row r="2125" spans="3:5">
      <c r="C2125" s="80"/>
      <c r="D2125" s="81"/>
      <c r="E2125" s="81"/>
    </row>
    <row r="2126" spans="3:5">
      <c r="C2126" s="80"/>
      <c r="D2126" s="81"/>
      <c r="E2126" s="81"/>
    </row>
    <row r="2127" spans="3:5">
      <c r="C2127" s="80"/>
      <c r="D2127" s="81"/>
      <c r="E2127" s="81"/>
    </row>
    <row r="2128" spans="3:5">
      <c r="C2128" s="80"/>
      <c r="D2128" s="81"/>
      <c r="E2128" s="81"/>
    </row>
    <row r="2129" spans="3:5">
      <c r="C2129" s="80"/>
      <c r="D2129" s="81"/>
      <c r="E2129" s="81"/>
    </row>
    <row r="2130" spans="3:5">
      <c r="C2130" s="80"/>
      <c r="D2130" s="81"/>
      <c r="E2130" s="81"/>
    </row>
    <row r="2131" spans="3:5">
      <c r="C2131" s="80"/>
      <c r="D2131" s="81"/>
      <c r="E2131" s="81"/>
    </row>
    <row r="2132" spans="3:5">
      <c r="C2132" s="80"/>
      <c r="D2132" s="81"/>
      <c r="E2132" s="81"/>
    </row>
    <row r="2133" spans="3:5">
      <c r="C2133" s="80"/>
      <c r="D2133" s="81"/>
      <c r="E2133" s="81"/>
    </row>
    <row r="2134" spans="3:5">
      <c r="C2134" s="80"/>
      <c r="D2134" s="81"/>
      <c r="E2134" s="81"/>
    </row>
    <row r="2135" spans="3:5">
      <c r="C2135" s="80"/>
      <c r="D2135" s="81"/>
      <c r="E2135" s="81"/>
    </row>
    <row r="2136" spans="3:5">
      <c r="C2136" s="80"/>
      <c r="D2136" s="81"/>
      <c r="E2136" s="81"/>
    </row>
    <row r="2137" spans="3:5">
      <c r="C2137" s="80"/>
      <c r="D2137" s="81"/>
      <c r="E2137" s="81"/>
    </row>
    <row r="2138" spans="3:5">
      <c r="C2138" s="80"/>
      <c r="D2138" s="81"/>
      <c r="E2138" s="81"/>
    </row>
    <row r="2139" spans="3:5">
      <c r="C2139" s="80"/>
      <c r="D2139" s="81"/>
      <c r="E2139" s="81"/>
    </row>
    <row r="2140" spans="3:5">
      <c r="C2140" s="80"/>
      <c r="D2140" s="81"/>
      <c r="E2140" s="81"/>
    </row>
    <row r="2141" spans="3:5">
      <c r="C2141" s="80"/>
      <c r="D2141" s="81"/>
      <c r="E2141" s="81"/>
    </row>
    <row r="2142" spans="3:5">
      <c r="C2142" s="80"/>
      <c r="D2142" s="81"/>
      <c r="E2142" s="81"/>
    </row>
    <row r="2143" spans="3:5">
      <c r="C2143" s="80"/>
      <c r="D2143" s="81"/>
      <c r="E2143" s="81"/>
    </row>
    <row r="2144" spans="3:5">
      <c r="C2144" s="80"/>
      <c r="D2144" s="81"/>
      <c r="E2144" s="81"/>
    </row>
    <row r="2145" spans="3:5">
      <c r="C2145" s="80"/>
      <c r="D2145" s="81"/>
      <c r="E2145" s="81"/>
    </row>
    <row r="2146" spans="3:5">
      <c r="C2146" s="80"/>
      <c r="D2146" s="81"/>
      <c r="E2146" s="81"/>
    </row>
    <row r="2147" spans="3:5">
      <c r="C2147" s="80"/>
      <c r="D2147" s="81"/>
      <c r="E2147" s="81"/>
    </row>
    <row r="2148" spans="3:5">
      <c r="C2148" s="80"/>
      <c r="D2148" s="81"/>
      <c r="E2148" s="81"/>
    </row>
    <row r="2149" spans="3:5">
      <c r="C2149" s="80"/>
      <c r="D2149" s="81"/>
      <c r="E2149" s="81"/>
    </row>
    <row r="2150" spans="3:5">
      <c r="C2150" s="80"/>
      <c r="D2150" s="81"/>
      <c r="E2150" s="81"/>
    </row>
    <row r="2151" spans="3:5">
      <c r="C2151" s="80"/>
      <c r="D2151" s="81"/>
      <c r="E2151" s="81"/>
    </row>
    <row r="2152" spans="3:5">
      <c r="C2152" s="80"/>
      <c r="D2152" s="81"/>
      <c r="E2152" s="81"/>
    </row>
    <row r="2153" spans="3:5">
      <c r="C2153" s="80"/>
      <c r="D2153" s="81"/>
      <c r="E2153" s="81"/>
    </row>
    <row r="2154" spans="3:5">
      <c r="C2154" s="80"/>
      <c r="D2154" s="81"/>
      <c r="E2154" s="81"/>
    </row>
    <row r="2155" spans="3:5">
      <c r="C2155" s="80"/>
      <c r="D2155" s="81"/>
      <c r="E2155" s="81"/>
    </row>
    <row r="2156" spans="3:5">
      <c r="C2156" s="80"/>
      <c r="D2156" s="81"/>
      <c r="E2156" s="81"/>
    </row>
    <row r="2157" spans="3:5">
      <c r="C2157" s="80"/>
      <c r="D2157" s="81"/>
      <c r="E2157" s="81"/>
    </row>
    <row r="2158" spans="3:5">
      <c r="C2158" s="80"/>
      <c r="D2158" s="81"/>
      <c r="E2158" s="81"/>
    </row>
    <row r="2159" spans="3:5">
      <c r="C2159" s="80"/>
      <c r="D2159" s="81"/>
      <c r="E2159" s="81"/>
    </row>
    <row r="2160" spans="3:5">
      <c r="C2160" s="80"/>
      <c r="D2160" s="81"/>
      <c r="E2160" s="81"/>
    </row>
    <row r="2161" spans="3:5">
      <c r="C2161" s="80"/>
      <c r="D2161" s="81"/>
      <c r="E2161" s="81"/>
    </row>
    <row r="2162" spans="3:5">
      <c r="C2162" s="80"/>
      <c r="D2162" s="81"/>
      <c r="E2162" s="81"/>
    </row>
    <row r="2163" spans="3:5">
      <c r="C2163" s="80"/>
      <c r="D2163" s="81"/>
      <c r="E2163" s="81"/>
    </row>
    <row r="2164" spans="3:5">
      <c r="C2164" s="80"/>
      <c r="D2164" s="81"/>
      <c r="E2164" s="81"/>
    </row>
    <row r="2165" spans="3:5">
      <c r="C2165" s="80"/>
      <c r="D2165" s="81"/>
      <c r="E2165" s="81"/>
    </row>
    <row r="2166" spans="3:5">
      <c r="C2166" s="80"/>
      <c r="D2166" s="81"/>
      <c r="E2166" s="81"/>
    </row>
    <row r="2167" spans="3:5">
      <c r="C2167" s="80"/>
      <c r="D2167" s="81"/>
      <c r="E2167" s="81"/>
    </row>
    <row r="2168" spans="3:5">
      <c r="C2168" s="80"/>
      <c r="D2168" s="81"/>
      <c r="E2168" s="81"/>
    </row>
    <row r="2169" spans="3:5">
      <c r="C2169" s="80"/>
      <c r="D2169" s="81"/>
      <c r="E2169" s="81"/>
    </row>
    <row r="2170" spans="3:5">
      <c r="C2170" s="80"/>
      <c r="D2170" s="81"/>
      <c r="E2170" s="81"/>
    </row>
    <row r="2171" spans="3:5">
      <c r="C2171" s="80"/>
      <c r="D2171" s="81"/>
      <c r="E2171" s="81"/>
    </row>
    <row r="2172" spans="3:5">
      <c r="C2172" s="80"/>
      <c r="D2172" s="81"/>
      <c r="E2172" s="81"/>
    </row>
    <row r="2173" spans="3:5">
      <c r="C2173" s="80"/>
      <c r="D2173" s="81"/>
      <c r="E2173" s="81"/>
    </row>
    <row r="2174" spans="3:5">
      <c r="C2174" s="80"/>
      <c r="D2174" s="81"/>
      <c r="E2174" s="81"/>
    </row>
    <row r="2175" spans="3:5">
      <c r="C2175" s="80"/>
      <c r="D2175" s="81"/>
      <c r="E2175" s="81"/>
    </row>
    <row r="2176" spans="3:5">
      <c r="C2176" s="80"/>
      <c r="D2176" s="81"/>
      <c r="E2176" s="81"/>
    </row>
    <row r="2177" spans="3:5">
      <c r="C2177" s="80"/>
      <c r="D2177" s="81"/>
      <c r="E2177" s="81"/>
    </row>
    <row r="2178" spans="3:5">
      <c r="C2178" s="80"/>
      <c r="D2178" s="81"/>
      <c r="E2178" s="81"/>
    </row>
    <row r="2179" spans="3:5">
      <c r="C2179" s="80"/>
      <c r="D2179" s="81"/>
      <c r="E2179" s="81"/>
    </row>
    <row r="2180" spans="3:5">
      <c r="C2180" s="80"/>
      <c r="D2180" s="81"/>
      <c r="E2180" s="81"/>
    </row>
    <row r="2181" spans="3:5">
      <c r="C2181" s="80"/>
      <c r="D2181" s="81"/>
      <c r="E2181" s="81"/>
    </row>
    <row r="2182" spans="3:5">
      <c r="C2182" s="80"/>
      <c r="D2182" s="81"/>
      <c r="E2182" s="81"/>
    </row>
    <row r="2183" spans="3:5">
      <c r="C2183" s="80"/>
      <c r="D2183" s="81"/>
      <c r="E2183" s="81"/>
    </row>
    <row r="2184" spans="3:5">
      <c r="C2184" s="80"/>
      <c r="D2184" s="81"/>
      <c r="E2184" s="81"/>
    </row>
    <row r="2185" spans="3:5">
      <c r="C2185" s="80"/>
      <c r="D2185" s="81"/>
      <c r="E2185" s="81"/>
    </row>
    <row r="2186" spans="3:5">
      <c r="C2186" s="80"/>
      <c r="D2186" s="81"/>
      <c r="E2186" s="81"/>
    </row>
    <row r="2187" spans="3:5">
      <c r="C2187" s="80"/>
      <c r="D2187" s="81"/>
      <c r="E2187" s="81"/>
    </row>
    <row r="2188" spans="3:5">
      <c r="C2188" s="80"/>
      <c r="D2188" s="81"/>
      <c r="E2188" s="81"/>
    </row>
    <row r="2189" spans="3:5">
      <c r="C2189" s="80"/>
      <c r="D2189" s="81"/>
      <c r="E2189" s="81"/>
    </row>
    <row r="2190" spans="3:5">
      <c r="C2190" s="80"/>
      <c r="D2190" s="81"/>
      <c r="E2190" s="81"/>
    </row>
    <row r="2191" spans="3:5">
      <c r="C2191" s="80"/>
      <c r="D2191" s="81"/>
      <c r="E2191" s="81"/>
    </row>
    <row r="2192" spans="3:5">
      <c r="C2192" s="80"/>
      <c r="D2192" s="81"/>
      <c r="E2192" s="81"/>
    </row>
    <row r="2193" spans="3:5">
      <c r="C2193" s="80"/>
      <c r="D2193" s="81"/>
      <c r="E2193" s="81"/>
    </row>
    <row r="2194" spans="3:5">
      <c r="C2194" s="80"/>
      <c r="D2194" s="81"/>
      <c r="E2194" s="81"/>
    </row>
    <row r="2195" spans="3:5">
      <c r="C2195" s="80"/>
      <c r="D2195" s="81"/>
      <c r="E2195" s="81"/>
    </row>
    <row r="2196" spans="3:5">
      <c r="C2196" s="80"/>
      <c r="D2196" s="81"/>
      <c r="E2196" s="81"/>
    </row>
    <row r="2197" spans="3:5">
      <c r="C2197" s="80"/>
      <c r="D2197" s="81"/>
      <c r="E2197" s="81"/>
    </row>
    <row r="2198" spans="3:5">
      <c r="C2198" s="80"/>
      <c r="D2198" s="81"/>
      <c r="E2198" s="81"/>
    </row>
    <row r="2199" spans="3:5">
      <c r="C2199" s="80"/>
      <c r="D2199" s="81"/>
      <c r="E2199" s="81"/>
    </row>
    <row r="2200" spans="3:5">
      <c r="C2200" s="80"/>
      <c r="D2200" s="81"/>
      <c r="E2200" s="81"/>
    </row>
    <row r="2201" spans="3:5">
      <c r="C2201" s="80"/>
      <c r="D2201" s="81"/>
      <c r="E2201" s="81"/>
    </row>
    <row r="2202" spans="3:5">
      <c r="C2202" s="80"/>
      <c r="D2202" s="81"/>
      <c r="E2202" s="81"/>
    </row>
    <row r="2203" spans="3:5">
      <c r="C2203" s="80"/>
      <c r="D2203" s="81"/>
      <c r="E2203" s="81"/>
    </row>
    <row r="2204" spans="3:5">
      <c r="C2204" s="80"/>
      <c r="D2204" s="81"/>
      <c r="E2204" s="81"/>
    </row>
    <row r="2205" spans="3:5">
      <c r="C2205" s="80"/>
      <c r="D2205" s="81"/>
      <c r="E2205" s="81"/>
    </row>
    <row r="2206" spans="3:5">
      <c r="C2206" s="80"/>
      <c r="D2206" s="81"/>
      <c r="E2206" s="81"/>
    </row>
    <row r="2207" spans="3:5">
      <c r="C2207" s="80"/>
      <c r="D2207" s="81"/>
      <c r="E2207" s="81"/>
    </row>
    <row r="2208" spans="3:5">
      <c r="C2208" s="80"/>
      <c r="D2208" s="81"/>
      <c r="E2208" s="81"/>
    </row>
    <row r="2209" spans="3:5">
      <c r="C2209" s="80"/>
      <c r="D2209" s="81"/>
      <c r="E2209" s="81"/>
    </row>
    <row r="2210" spans="3:5">
      <c r="C2210" s="80"/>
      <c r="D2210" s="81"/>
      <c r="E2210" s="81"/>
    </row>
    <row r="2211" spans="3:5">
      <c r="C2211" s="80"/>
      <c r="D2211" s="81"/>
      <c r="E2211" s="81"/>
    </row>
    <row r="2212" spans="3:5">
      <c r="C2212" s="80"/>
      <c r="D2212" s="81"/>
      <c r="E2212" s="81"/>
    </row>
    <row r="2213" spans="3:5">
      <c r="C2213" s="80"/>
      <c r="D2213" s="81"/>
      <c r="E2213" s="81"/>
    </row>
    <row r="2214" spans="3:5">
      <c r="C2214" s="80"/>
      <c r="D2214" s="81"/>
      <c r="E2214" s="81"/>
    </row>
    <row r="2215" spans="3:5">
      <c r="C2215" s="80"/>
      <c r="D2215" s="81"/>
      <c r="E2215" s="81"/>
    </row>
    <row r="2216" spans="3:5">
      <c r="C2216" s="80"/>
      <c r="D2216" s="81"/>
      <c r="E2216" s="81"/>
    </row>
    <row r="2217" spans="3:5">
      <c r="C2217" s="80"/>
      <c r="D2217" s="81"/>
      <c r="E2217" s="81"/>
    </row>
    <row r="2218" spans="3:5">
      <c r="C2218" s="80"/>
      <c r="D2218" s="81"/>
      <c r="E2218" s="81"/>
    </row>
    <row r="2219" spans="3:5">
      <c r="C2219" s="80"/>
      <c r="D2219" s="81"/>
      <c r="E2219" s="81"/>
    </row>
    <row r="2220" spans="3:5">
      <c r="C2220" s="80"/>
      <c r="D2220" s="81"/>
      <c r="E2220" s="81"/>
    </row>
    <row r="2221" spans="3:5">
      <c r="C2221" s="80"/>
      <c r="D2221" s="81"/>
      <c r="E2221" s="81"/>
    </row>
    <row r="2222" spans="3:5">
      <c r="C2222" s="80"/>
      <c r="D2222" s="81"/>
      <c r="E2222" s="81"/>
    </row>
    <row r="2223" spans="3:5">
      <c r="C2223" s="80"/>
      <c r="D2223" s="81"/>
      <c r="E2223" s="81"/>
    </row>
    <row r="2224" spans="3:5">
      <c r="C2224" s="80"/>
      <c r="D2224" s="81"/>
      <c r="E2224" s="81"/>
    </row>
    <row r="2225" spans="3:5">
      <c r="C2225" s="80"/>
      <c r="D2225" s="81"/>
      <c r="E2225" s="81"/>
    </row>
    <row r="2226" spans="3:5">
      <c r="C2226" s="80"/>
      <c r="D2226" s="81"/>
      <c r="E2226" s="81"/>
    </row>
    <row r="2227" spans="3:5">
      <c r="C2227" s="80"/>
      <c r="D2227" s="81"/>
      <c r="E2227" s="81"/>
    </row>
    <row r="2228" spans="3:5">
      <c r="C2228" s="80"/>
      <c r="D2228" s="81"/>
      <c r="E2228" s="81"/>
    </row>
    <row r="2229" spans="3:5">
      <c r="C2229" s="80"/>
      <c r="D2229" s="81"/>
      <c r="E2229" s="81"/>
    </row>
    <row r="2230" spans="3:5">
      <c r="C2230" s="80"/>
      <c r="D2230" s="81"/>
      <c r="E2230" s="81"/>
    </row>
    <row r="2231" spans="3:5">
      <c r="C2231" s="80"/>
      <c r="D2231" s="81"/>
      <c r="E2231" s="81"/>
    </row>
    <row r="2232" spans="3:5">
      <c r="C2232" s="80"/>
      <c r="D2232" s="81"/>
      <c r="E2232" s="81"/>
    </row>
    <row r="2233" spans="3:5">
      <c r="C2233" s="80"/>
      <c r="D2233" s="81"/>
      <c r="E2233" s="81"/>
    </row>
    <row r="2234" spans="3:5">
      <c r="C2234" s="80"/>
      <c r="D2234" s="81"/>
      <c r="E2234" s="81"/>
    </row>
    <row r="2235" spans="3:5">
      <c r="C2235" s="80"/>
      <c r="D2235" s="81"/>
      <c r="E2235" s="81"/>
    </row>
    <row r="2236" spans="3:5">
      <c r="C2236" s="80"/>
      <c r="D2236" s="81"/>
      <c r="E2236" s="81"/>
    </row>
    <row r="2237" spans="3:5">
      <c r="C2237" s="80"/>
      <c r="D2237" s="81"/>
      <c r="E2237" s="81"/>
    </row>
    <row r="2238" spans="3:5">
      <c r="C2238" s="80"/>
      <c r="D2238" s="81"/>
      <c r="E2238" s="81"/>
    </row>
    <row r="2239" spans="3:5">
      <c r="C2239" s="80"/>
      <c r="D2239" s="81"/>
      <c r="E2239" s="81"/>
    </row>
    <row r="2240" spans="3:5">
      <c r="C2240" s="80"/>
      <c r="D2240" s="81"/>
      <c r="E2240" s="81"/>
    </row>
    <row r="2241" spans="3:5">
      <c r="C2241" s="80"/>
      <c r="D2241" s="81"/>
      <c r="E2241" s="81"/>
    </row>
    <row r="2242" spans="3:5">
      <c r="C2242" s="80"/>
      <c r="D2242" s="81"/>
      <c r="E2242" s="81"/>
    </row>
    <row r="2243" spans="3:5">
      <c r="C2243" s="80"/>
      <c r="D2243" s="81"/>
      <c r="E2243" s="81"/>
    </row>
    <row r="2244" spans="3:5">
      <c r="C2244" s="80"/>
      <c r="D2244" s="81"/>
      <c r="E2244" s="81"/>
    </row>
    <row r="2245" spans="3:5">
      <c r="C2245" s="80"/>
      <c r="D2245" s="81"/>
      <c r="E2245" s="81"/>
    </row>
    <row r="2246" spans="3:5">
      <c r="C2246" s="80"/>
      <c r="D2246" s="81"/>
      <c r="E2246" s="81"/>
    </row>
    <row r="2247" spans="3:5">
      <c r="C2247" s="80"/>
      <c r="D2247" s="81"/>
      <c r="E2247" s="81"/>
    </row>
    <row r="2248" spans="3:5">
      <c r="C2248" s="80"/>
      <c r="D2248" s="81"/>
      <c r="E2248" s="81"/>
    </row>
    <row r="2249" spans="3:5">
      <c r="C2249" s="80"/>
      <c r="D2249" s="81"/>
      <c r="E2249" s="81"/>
    </row>
    <row r="2250" spans="3:5">
      <c r="C2250" s="80"/>
      <c r="D2250" s="81"/>
      <c r="E2250" s="81"/>
    </row>
    <row r="2251" spans="3:5">
      <c r="C2251" s="80"/>
      <c r="D2251" s="81"/>
      <c r="E2251" s="81"/>
    </row>
    <row r="2252" spans="3:5">
      <c r="C2252" s="80"/>
      <c r="D2252" s="81"/>
      <c r="E2252" s="81"/>
    </row>
    <row r="2253" spans="3:5">
      <c r="C2253" s="80"/>
      <c r="D2253" s="81"/>
      <c r="E2253" s="81"/>
    </row>
    <row r="2254" spans="3:5">
      <c r="C2254" s="80"/>
      <c r="D2254" s="81"/>
      <c r="E2254" s="81"/>
    </row>
    <row r="2255" spans="3:5">
      <c r="C2255" s="80"/>
      <c r="D2255" s="81"/>
      <c r="E2255" s="81"/>
    </row>
    <row r="2256" spans="3:5">
      <c r="C2256" s="80"/>
      <c r="D2256" s="81"/>
      <c r="E2256" s="81"/>
    </row>
    <row r="2257" spans="1:5">
      <c r="C2257" s="80"/>
      <c r="D2257" s="81"/>
      <c r="E2257" s="81"/>
    </row>
    <row r="2258" spans="1:5">
      <c r="C2258" s="80"/>
      <c r="D2258" s="81"/>
      <c r="E2258" s="81"/>
    </row>
    <row r="2259" spans="1:5">
      <c r="C2259" s="80"/>
      <c r="D2259" s="81"/>
      <c r="E2259" s="81"/>
    </row>
    <row r="2260" spans="1:5">
      <c r="C2260" s="80"/>
      <c r="D2260" s="81"/>
      <c r="E2260" s="81"/>
    </row>
    <row r="2261" spans="1:5">
      <c r="C2261" s="80"/>
      <c r="D2261" s="81"/>
      <c r="E2261" s="81"/>
    </row>
    <row r="2262" spans="1:5">
      <c r="C2262" s="80"/>
      <c r="D2262" s="81"/>
      <c r="E2262" s="81"/>
    </row>
    <row r="2263" spans="1:5">
      <c r="C2263" s="80"/>
      <c r="D2263" s="81"/>
      <c r="E2263" s="81"/>
    </row>
    <row r="2264" spans="1:5">
      <c r="C2264" s="80"/>
      <c r="D2264" s="81"/>
      <c r="E2264" s="81"/>
    </row>
    <row r="2265" spans="1:5">
      <c r="C2265" s="80"/>
      <c r="D2265" s="81"/>
      <c r="E2265" s="81"/>
    </row>
    <row r="2266" spans="1:5">
      <c r="C2266" s="80"/>
      <c r="D2266" s="81"/>
      <c r="E2266" s="81"/>
    </row>
    <row r="2267" spans="1:5">
      <c r="A2267" s="84"/>
      <c r="B2267" s="85"/>
      <c r="C2267" s="80"/>
      <c r="D2267" s="81"/>
      <c r="E2267" s="81"/>
    </row>
    <row r="2268" spans="1:5">
      <c r="A2268" s="84"/>
      <c r="B2268" s="85"/>
      <c r="C2268" s="80"/>
      <c r="D2268" s="81"/>
      <c r="E2268" s="81"/>
    </row>
    <row r="2269" spans="1:5">
      <c r="A2269" s="84"/>
      <c r="B2269" s="85"/>
      <c r="C2269" s="80"/>
      <c r="D2269" s="81"/>
      <c r="E2269" s="81"/>
    </row>
    <row r="2270" spans="1:5">
      <c r="A2270" s="84"/>
      <c r="B2270" s="85"/>
      <c r="C2270" s="80"/>
      <c r="D2270" s="81"/>
      <c r="E2270" s="81"/>
    </row>
    <row r="2271" spans="1:5">
      <c r="A2271" s="84"/>
      <c r="B2271" s="85"/>
      <c r="C2271" s="80"/>
      <c r="D2271" s="81"/>
      <c r="E2271" s="81"/>
    </row>
    <row r="2272" spans="1:5">
      <c r="A2272" s="84"/>
      <c r="B2272" s="85"/>
      <c r="C2272" s="80"/>
      <c r="D2272" s="81"/>
      <c r="E2272" s="81"/>
    </row>
    <row r="2273" spans="1:5">
      <c r="A2273" s="84"/>
      <c r="B2273" s="85"/>
      <c r="C2273" s="80"/>
      <c r="D2273" s="81"/>
      <c r="E2273" s="81"/>
    </row>
    <row r="2274" spans="1:5">
      <c r="A2274" s="84"/>
      <c r="B2274" s="85"/>
      <c r="C2274" s="80"/>
      <c r="D2274" s="81"/>
      <c r="E2274" s="81"/>
    </row>
    <row r="2275" spans="1:5">
      <c r="A2275" s="84"/>
      <c r="B2275" s="85"/>
      <c r="C2275" s="80"/>
      <c r="D2275" s="81"/>
      <c r="E2275" s="81"/>
    </row>
    <row r="2276" spans="1:5">
      <c r="A2276" s="84"/>
      <c r="B2276" s="85"/>
      <c r="C2276" s="80"/>
      <c r="D2276" s="81"/>
      <c r="E2276" s="81"/>
    </row>
    <row r="2277" spans="1:5">
      <c r="A2277" s="84"/>
      <c r="B2277" s="85"/>
      <c r="C2277" s="80"/>
      <c r="D2277" s="81"/>
      <c r="E2277" s="81"/>
    </row>
    <row r="2278" spans="1:5">
      <c r="A2278" s="84"/>
      <c r="B2278" s="85"/>
      <c r="C2278" s="80"/>
      <c r="D2278" s="81"/>
      <c r="E2278" s="81"/>
    </row>
    <row r="2279" spans="1:5">
      <c r="A2279" s="84"/>
      <c r="B2279" s="85"/>
      <c r="C2279" s="80"/>
      <c r="D2279" s="81"/>
      <c r="E2279" s="81"/>
    </row>
    <row r="2280" spans="1:5">
      <c r="A2280" s="84"/>
      <c r="B2280" s="85"/>
      <c r="C2280" s="80"/>
      <c r="D2280" s="81"/>
      <c r="E2280" s="81"/>
    </row>
    <row r="2281" spans="1:5">
      <c r="A2281" s="84"/>
      <c r="B2281" s="85"/>
      <c r="C2281" s="80"/>
      <c r="D2281" s="81"/>
      <c r="E2281" s="81"/>
    </row>
    <row r="2282" spans="1:5">
      <c r="A2282" s="84"/>
      <c r="B2282" s="85"/>
      <c r="C2282" s="80"/>
      <c r="D2282" s="81"/>
      <c r="E2282" s="81"/>
    </row>
    <row r="2283" spans="1:5">
      <c r="A2283" s="84"/>
      <c r="B2283" s="85"/>
      <c r="C2283" s="80"/>
      <c r="D2283" s="81"/>
      <c r="E2283" s="81"/>
    </row>
    <row r="2284" spans="1:5">
      <c r="A2284" s="84"/>
      <c r="B2284" s="85"/>
      <c r="C2284" s="80"/>
      <c r="D2284" s="81"/>
      <c r="E2284" s="81"/>
    </row>
    <row r="2285" spans="1:5">
      <c r="A2285" s="84"/>
      <c r="B2285" s="85"/>
      <c r="C2285" s="80"/>
      <c r="D2285" s="81"/>
      <c r="E2285" s="81"/>
    </row>
    <row r="2286" spans="1:5">
      <c r="A2286" s="84"/>
      <c r="B2286" s="85"/>
      <c r="C2286" s="80"/>
      <c r="D2286" s="81"/>
      <c r="E2286" s="81"/>
    </row>
    <row r="2287" spans="1:5">
      <c r="A2287" s="84"/>
      <c r="B2287" s="85"/>
      <c r="C2287" s="80"/>
      <c r="D2287" s="81"/>
      <c r="E2287" s="81"/>
    </row>
    <row r="2288" spans="1:5">
      <c r="A2288" s="84"/>
      <c r="B2288" s="85"/>
      <c r="C2288" s="80"/>
      <c r="D2288" s="81"/>
      <c r="E2288" s="81"/>
    </row>
    <row r="2289" spans="1:5">
      <c r="A2289" s="84"/>
      <c r="B2289" s="85"/>
      <c r="C2289" s="80"/>
      <c r="D2289" s="81"/>
      <c r="E2289" s="81"/>
    </row>
    <row r="2290" spans="1:5">
      <c r="A2290" s="84"/>
      <c r="B2290" s="85"/>
      <c r="C2290" s="80"/>
      <c r="D2290" s="81"/>
      <c r="E2290" s="81"/>
    </row>
    <row r="2291" spans="1:5">
      <c r="A2291" s="84"/>
      <c r="B2291" s="85"/>
      <c r="C2291" s="80"/>
      <c r="D2291" s="81"/>
      <c r="E2291" s="81"/>
    </row>
    <row r="2292" spans="1:5">
      <c r="A2292" s="84"/>
      <c r="B2292" s="85"/>
      <c r="C2292" s="80"/>
      <c r="D2292" s="81"/>
      <c r="E2292" s="81"/>
    </row>
    <row r="2293" spans="1:5">
      <c r="A2293" s="84"/>
      <c r="B2293" s="85"/>
      <c r="C2293" s="80"/>
      <c r="D2293" s="81"/>
      <c r="E2293" s="81"/>
    </row>
    <row r="2294" spans="1:5">
      <c r="A2294" s="84"/>
      <c r="B2294" s="85"/>
      <c r="C2294" s="80"/>
      <c r="D2294" s="81"/>
      <c r="E2294" s="81"/>
    </row>
    <row r="2295" spans="1:5">
      <c r="A2295" s="84"/>
      <c r="B2295" s="85"/>
      <c r="C2295" s="80"/>
      <c r="D2295" s="81"/>
      <c r="E2295" s="81"/>
    </row>
    <row r="2296" spans="1:5">
      <c r="A2296" s="84"/>
      <c r="B2296" s="85"/>
      <c r="C2296" s="80"/>
      <c r="D2296" s="81"/>
      <c r="E2296" s="81"/>
    </row>
    <row r="2297" spans="1:5">
      <c r="A2297" s="84"/>
      <c r="B2297" s="85"/>
      <c r="C2297" s="80"/>
      <c r="D2297" s="81"/>
      <c r="E2297" s="81"/>
    </row>
    <row r="2298" spans="1:5">
      <c r="A2298" s="84"/>
      <c r="B2298" s="85"/>
      <c r="C2298" s="80"/>
      <c r="D2298" s="81"/>
      <c r="E2298" s="81"/>
    </row>
    <row r="2299" spans="1:5">
      <c r="A2299" s="84"/>
      <c r="B2299" s="85"/>
      <c r="C2299" s="80"/>
      <c r="D2299" s="81"/>
      <c r="E2299" s="81"/>
    </row>
    <row r="2300" spans="1:5">
      <c r="A2300" s="84"/>
      <c r="B2300" s="85"/>
      <c r="C2300" s="80"/>
      <c r="D2300" s="81"/>
      <c r="E2300" s="81"/>
    </row>
    <row r="2301" spans="1:5">
      <c r="A2301" s="84"/>
      <c r="B2301" s="85"/>
      <c r="C2301" s="80"/>
      <c r="D2301" s="81"/>
      <c r="E2301" s="81"/>
    </row>
    <row r="2302" spans="1:5">
      <c r="A2302" s="84"/>
      <c r="B2302" s="85"/>
      <c r="C2302" s="80"/>
      <c r="D2302" s="81"/>
      <c r="E2302" s="81"/>
    </row>
    <row r="2303" spans="1:5">
      <c r="A2303" s="84"/>
      <c r="B2303" s="85"/>
      <c r="C2303" s="80"/>
      <c r="D2303" s="81"/>
      <c r="E2303" s="81"/>
    </row>
    <row r="2304" spans="1:5">
      <c r="A2304" s="84"/>
      <c r="B2304" s="85"/>
      <c r="C2304" s="80"/>
      <c r="D2304" s="81"/>
      <c r="E2304" s="81"/>
    </row>
    <row r="2305" spans="1:5">
      <c r="A2305" s="84"/>
      <c r="B2305" s="85"/>
      <c r="C2305" s="80"/>
      <c r="D2305" s="81"/>
      <c r="E2305" s="81"/>
    </row>
    <row r="2306" spans="1:5">
      <c r="A2306" s="84"/>
      <c r="B2306" s="85"/>
      <c r="C2306" s="80"/>
      <c r="D2306" s="81"/>
      <c r="E2306" s="81"/>
    </row>
    <row r="2307" spans="1:5">
      <c r="A2307" s="84"/>
      <c r="B2307" s="85"/>
      <c r="C2307" s="80"/>
      <c r="D2307" s="81"/>
      <c r="E2307" s="81"/>
    </row>
    <row r="2308" spans="1:5">
      <c r="A2308" s="84"/>
      <c r="B2308" s="85"/>
      <c r="C2308" s="80"/>
      <c r="D2308" s="81"/>
      <c r="E2308" s="81"/>
    </row>
    <row r="2309" spans="1:5">
      <c r="A2309" s="84"/>
      <c r="B2309" s="85"/>
      <c r="C2309" s="80"/>
      <c r="D2309" s="81"/>
      <c r="E2309" s="81"/>
    </row>
    <row r="2310" spans="1:5">
      <c r="A2310" s="84"/>
      <c r="B2310" s="85"/>
      <c r="C2310" s="80"/>
      <c r="D2310" s="81"/>
      <c r="E2310" s="81"/>
    </row>
    <row r="2311" spans="1:5">
      <c r="A2311" s="84"/>
      <c r="B2311" s="85"/>
      <c r="C2311" s="80"/>
      <c r="D2311" s="81"/>
      <c r="E2311" s="81"/>
    </row>
    <row r="2312" spans="1:5">
      <c r="A2312" s="84"/>
      <c r="B2312" s="85"/>
      <c r="C2312" s="80"/>
      <c r="D2312" s="81"/>
      <c r="E2312" s="81"/>
    </row>
    <row r="2313" spans="1:5">
      <c r="A2313" s="84"/>
      <c r="B2313" s="85"/>
      <c r="C2313" s="80"/>
      <c r="D2313" s="81"/>
      <c r="E2313" s="81"/>
    </row>
    <row r="2314" spans="1:5">
      <c r="A2314" s="84"/>
      <c r="B2314" s="85"/>
      <c r="C2314" s="80"/>
      <c r="D2314" s="81"/>
      <c r="E2314" s="81"/>
    </row>
    <row r="2315" spans="1:5">
      <c r="A2315" s="84"/>
      <c r="B2315" s="85"/>
      <c r="C2315" s="80"/>
      <c r="D2315" s="81"/>
      <c r="E2315" s="81"/>
    </row>
    <row r="2316" spans="1:5">
      <c r="A2316" s="84"/>
      <c r="B2316" s="85"/>
      <c r="C2316" s="80"/>
      <c r="D2316" s="81"/>
      <c r="E2316" s="81"/>
    </row>
    <row r="2317" spans="1:5">
      <c r="A2317" s="84"/>
      <c r="B2317" s="85"/>
      <c r="C2317" s="80"/>
      <c r="D2317" s="81"/>
      <c r="E2317" s="81"/>
    </row>
    <row r="2318" spans="1:5">
      <c r="A2318" s="84"/>
      <c r="B2318" s="85"/>
      <c r="C2318" s="80"/>
      <c r="D2318" s="81"/>
      <c r="E2318" s="81"/>
    </row>
    <row r="2319" spans="1:5">
      <c r="A2319" s="84"/>
      <c r="B2319" s="85"/>
      <c r="C2319" s="80"/>
      <c r="D2319" s="81"/>
      <c r="E2319" s="81"/>
    </row>
    <row r="2320" spans="1:5">
      <c r="A2320" s="84"/>
      <c r="B2320" s="85"/>
      <c r="C2320" s="80"/>
      <c r="D2320" s="81"/>
      <c r="E2320" s="81"/>
    </row>
    <row r="2321" spans="1:5">
      <c r="A2321" s="84"/>
      <c r="B2321" s="85"/>
      <c r="C2321" s="80"/>
      <c r="D2321" s="81"/>
      <c r="E2321" s="81"/>
    </row>
    <row r="2322" spans="1:5">
      <c r="A2322" s="84"/>
      <c r="B2322" s="85"/>
      <c r="C2322" s="80"/>
      <c r="D2322" s="81"/>
      <c r="E2322" s="81"/>
    </row>
    <row r="2323" spans="1:5">
      <c r="A2323" s="84"/>
      <c r="B2323" s="85"/>
      <c r="C2323" s="80"/>
      <c r="D2323" s="81"/>
      <c r="E2323" s="81"/>
    </row>
    <row r="2324" spans="1:5">
      <c r="A2324" s="84"/>
      <c r="B2324" s="85"/>
      <c r="C2324" s="80"/>
      <c r="D2324" s="81"/>
      <c r="E2324" s="81"/>
    </row>
    <row r="2325" spans="1:5">
      <c r="A2325" s="84"/>
      <c r="B2325" s="85"/>
      <c r="C2325" s="80"/>
      <c r="D2325" s="81"/>
      <c r="E2325" s="81"/>
    </row>
    <row r="2326" spans="1:5">
      <c r="A2326" s="84"/>
      <c r="B2326" s="85"/>
      <c r="C2326" s="80"/>
      <c r="D2326" s="81"/>
      <c r="E2326" s="81"/>
    </row>
    <row r="2327" spans="1:5">
      <c r="A2327" s="84"/>
      <c r="B2327" s="85"/>
      <c r="C2327" s="80"/>
      <c r="D2327" s="81"/>
      <c r="E2327" s="81"/>
    </row>
    <row r="2328" spans="1:5">
      <c r="A2328" s="84"/>
      <c r="B2328" s="85"/>
      <c r="C2328" s="80"/>
      <c r="D2328" s="81"/>
      <c r="E2328" s="81"/>
    </row>
    <row r="2329" spans="1:5">
      <c r="A2329" s="84"/>
      <c r="B2329" s="85"/>
      <c r="C2329" s="80"/>
      <c r="D2329" s="81"/>
      <c r="E2329" s="81"/>
    </row>
    <row r="2330" spans="1:5">
      <c r="A2330" s="84"/>
      <c r="B2330" s="85"/>
      <c r="C2330" s="80"/>
      <c r="D2330" s="81"/>
      <c r="E2330" s="81"/>
    </row>
    <row r="2331" spans="1:5">
      <c r="A2331" s="84"/>
      <c r="B2331" s="85"/>
      <c r="C2331" s="80"/>
      <c r="D2331" s="81"/>
      <c r="E2331" s="81"/>
    </row>
    <row r="2332" spans="1:5">
      <c r="A2332" s="84"/>
      <c r="B2332" s="85"/>
      <c r="C2332" s="80"/>
      <c r="D2332" s="81"/>
      <c r="E2332" s="81"/>
    </row>
    <row r="2333" spans="1:5">
      <c r="A2333" s="84"/>
      <c r="B2333" s="85"/>
      <c r="C2333" s="80"/>
      <c r="D2333" s="81"/>
      <c r="E2333" s="81"/>
    </row>
    <row r="2334" spans="1:5">
      <c r="A2334" s="84"/>
      <c r="B2334" s="85"/>
      <c r="C2334" s="80"/>
      <c r="D2334" s="81"/>
      <c r="E2334" s="81"/>
    </row>
    <row r="2335" spans="1:5">
      <c r="A2335" s="84"/>
      <c r="B2335" s="85"/>
      <c r="C2335" s="80"/>
      <c r="D2335" s="81"/>
      <c r="E2335" s="81"/>
    </row>
    <row r="2336" spans="1:5">
      <c r="A2336" s="84"/>
      <c r="B2336" s="85"/>
      <c r="C2336" s="80"/>
      <c r="D2336" s="81"/>
      <c r="E2336" s="81"/>
    </row>
    <row r="2337" spans="1:5">
      <c r="A2337" s="84"/>
      <c r="B2337" s="85"/>
      <c r="C2337" s="80"/>
      <c r="D2337" s="81"/>
      <c r="E2337" s="81"/>
    </row>
    <row r="2338" spans="1:5">
      <c r="A2338" s="84"/>
      <c r="B2338" s="85"/>
      <c r="C2338" s="80"/>
      <c r="D2338" s="81"/>
      <c r="E2338" s="81"/>
    </row>
    <row r="2339" spans="1:5">
      <c r="A2339" s="84"/>
      <c r="B2339" s="85"/>
      <c r="C2339" s="80"/>
      <c r="D2339" s="81"/>
      <c r="E2339" s="81"/>
    </row>
    <row r="2340" spans="1:5">
      <c r="A2340" s="84"/>
      <c r="B2340" s="85"/>
      <c r="C2340" s="80"/>
      <c r="D2340" s="81"/>
      <c r="E2340" s="81"/>
    </row>
    <row r="2341" spans="1:5">
      <c r="A2341" s="84"/>
      <c r="B2341" s="85"/>
      <c r="C2341" s="80"/>
      <c r="D2341" s="81"/>
      <c r="E2341" s="81"/>
    </row>
    <row r="2342" spans="1:5">
      <c r="A2342" s="84"/>
      <c r="B2342" s="85"/>
      <c r="C2342" s="80"/>
      <c r="D2342" s="81"/>
      <c r="E2342" s="81"/>
    </row>
    <row r="2343" spans="1:5">
      <c r="A2343" s="84"/>
      <c r="B2343" s="85"/>
      <c r="C2343" s="80"/>
      <c r="D2343" s="81"/>
      <c r="E2343" s="81"/>
    </row>
    <row r="2344" spans="1:5">
      <c r="A2344" s="84"/>
      <c r="B2344" s="85"/>
      <c r="C2344" s="80"/>
      <c r="D2344" s="81"/>
      <c r="E2344" s="81"/>
    </row>
    <row r="2345" spans="1:5">
      <c r="A2345" s="84"/>
      <c r="B2345" s="85"/>
      <c r="C2345" s="80"/>
      <c r="D2345" s="81"/>
      <c r="E2345" s="81"/>
    </row>
    <row r="2346" spans="1:5">
      <c r="A2346" s="84"/>
      <c r="B2346" s="85"/>
      <c r="C2346" s="80"/>
      <c r="D2346" s="81"/>
      <c r="E2346" s="81"/>
    </row>
    <row r="2347" spans="1:5">
      <c r="A2347" s="84"/>
      <c r="B2347" s="85"/>
      <c r="C2347" s="80"/>
      <c r="D2347" s="81"/>
      <c r="E2347" s="81"/>
    </row>
    <row r="2348" spans="1:5">
      <c r="A2348" s="84"/>
      <c r="B2348" s="85"/>
      <c r="C2348" s="80"/>
      <c r="D2348" s="81"/>
      <c r="E2348" s="81"/>
    </row>
    <row r="2349" spans="1:5">
      <c r="A2349" s="84"/>
      <c r="B2349" s="85"/>
      <c r="C2349" s="80"/>
      <c r="D2349" s="81"/>
      <c r="E2349" s="81"/>
    </row>
    <row r="2350" spans="1:5">
      <c r="A2350" s="84"/>
      <c r="B2350" s="85"/>
      <c r="C2350" s="80"/>
      <c r="D2350" s="81"/>
      <c r="E2350" s="81"/>
    </row>
    <row r="2351" spans="1:5">
      <c r="A2351" s="84"/>
      <c r="B2351" s="85"/>
      <c r="C2351" s="80"/>
      <c r="D2351" s="81"/>
      <c r="E2351" s="81"/>
    </row>
    <row r="2352" spans="1:5">
      <c r="A2352" s="84"/>
      <c r="B2352" s="85"/>
      <c r="C2352" s="80"/>
      <c r="D2352" s="81"/>
      <c r="E2352" s="81"/>
    </row>
    <row r="2353" spans="1:5">
      <c r="A2353" s="84"/>
      <c r="B2353" s="85"/>
      <c r="C2353" s="80"/>
      <c r="D2353" s="81"/>
      <c r="E2353" s="81"/>
    </row>
    <row r="2354" spans="1:5">
      <c r="A2354" s="84"/>
      <c r="B2354" s="85"/>
      <c r="C2354" s="80"/>
      <c r="D2354" s="81"/>
      <c r="E2354" s="81"/>
    </row>
    <row r="2355" spans="1:5">
      <c r="A2355" s="84"/>
      <c r="B2355" s="85"/>
      <c r="C2355" s="80"/>
      <c r="D2355" s="81"/>
      <c r="E2355" s="81"/>
    </row>
    <row r="2356" spans="1:5">
      <c r="A2356" s="84"/>
      <c r="B2356" s="85"/>
      <c r="C2356" s="80"/>
      <c r="D2356" s="81"/>
      <c r="E2356" s="81"/>
    </row>
    <row r="2357" spans="1:5">
      <c r="A2357" s="84"/>
      <c r="B2357" s="85"/>
      <c r="C2357" s="80"/>
      <c r="D2357" s="81"/>
      <c r="E2357" s="81"/>
    </row>
    <row r="2358" spans="1:5">
      <c r="A2358" s="84"/>
      <c r="B2358" s="85"/>
      <c r="C2358" s="80"/>
      <c r="D2358" s="81"/>
      <c r="E2358" s="81"/>
    </row>
    <row r="2359" spans="1:5">
      <c r="A2359" s="84"/>
      <c r="B2359" s="85"/>
      <c r="C2359" s="80"/>
      <c r="D2359" s="81"/>
      <c r="E2359" s="81"/>
    </row>
    <row r="2360" spans="1:5">
      <c r="A2360" s="84"/>
      <c r="B2360" s="85"/>
      <c r="C2360" s="80"/>
      <c r="D2360" s="81"/>
      <c r="E2360" s="81"/>
    </row>
    <row r="2361" spans="1:5">
      <c r="A2361" s="84"/>
      <c r="B2361" s="85"/>
      <c r="C2361" s="80"/>
      <c r="D2361" s="81"/>
      <c r="E2361" s="81"/>
    </row>
    <row r="2362" spans="1:5">
      <c r="A2362" s="84"/>
      <c r="B2362" s="85"/>
      <c r="C2362" s="80"/>
      <c r="D2362" s="81"/>
      <c r="E2362" s="81"/>
    </row>
    <row r="2363" spans="1:5">
      <c r="A2363" s="84"/>
      <c r="B2363" s="85"/>
      <c r="C2363" s="80"/>
      <c r="D2363" s="81"/>
      <c r="E2363" s="81"/>
    </row>
    <row r="2364" spans="1:5">
      <c r="A2364" s="84"/>
      <c r="B2364" s="85"/>
      <c r="C2364" s="80"/>
      <c r="D2364" s="81"/>
      <c r="E2364" s="81"/>
    </row>
    <row r="2365" spans="1:5">
      <c r="A2365" s="84"/>
      <c r="B2365" s="85"/>
      <c r="C2365" s="80"/>
      <c r="D2365" s="81"/>
      <c r="E2365" s="81"/>
    </row>
    <row r="2366" spans="1:5">
      <c r="A2366" s="84"/>
      <c r="B2366" s="85"/>
      <c r="C2366" s="80"/>
      <c r="D2366" s="81"/>
      <c r="E2366" s="81"/>
    </row>
    <row r="2367" spans="1:5">
      <c r="A2367" s="84"/>
      <c r="B2367" s="85"/>
      <c r="C2367" s="80"/>
      <c r="D2367" s="81"/>
      <c r="E2367" s="81"/>
    </row>
    <row r="2368" spans="1:5">
      <c r="A2368" s="84"/>
      <c r="B2368" s="85"/>
      <c r="C2368" s="80"/>
      <c r="D2368" s="81"/>
      <c r="E2368" s="81"/>
    </row>
    <row r="2369" spans="1:5">
      <c r="A2369" s="84"/>
      <c r="B2369" s="85"/>
      <c r="C2369" s="80"/>
      <c r="D2369" s="81"/>
      <c r="E2369" s="81"/>
    </row>
    <row r="2370" spans="1:5">
      <c r="A2370" s="84"/>
      <c r="B2370" s="85"/>
      <c r="C2370" s="80"/>
      <c r="D2370" s="81"/>
      <c r="E2370" s="81"/>
    </row>
    <row r="2371" spans="1:5">
      <c r="A2371" s="84"/>
      <c r="B2371" s="85"/>
      <c r="C2371" s="80"/>
      <c r="D2371" s="81"/>
      <c r="E2371" s="81"/>
    </row>
    <row r="2372" spans="1:5">
      <c r="A2372" s="84"/>
      <c r="B2372" s="85"/>
      <c r="C2372" s="80"/>
      <c r="D2372" s="81"/>
      <c r="E2372" s="81"/>
    </row>
    <row r="2373" spans="1:5">
      <c r="A2373" s="84"/>
      <c r="B2373" s="85"/>
      <c r="C2373" s="80"/>
      <c r="D2373" s="81"/>
      <c r="E2373" s="81"/>
    </row>
    <row r="2374" spans="1:5">
      <c r="A2374" s="84"/>
      <c r="B2374" s="85"/>
      <c r="C2374" s="80"/>
      <c r="D2374" s="81"/>
      <c r="E2374" s="81"/>
    </row>
    <row r="2375" spans="1:5">
      <c r="A2375" s="84"/>
      <c r="B2375" s="85"/>
      <c r="C2375" s="80"/>
      <c r="D2375" s="81"/>
      <c r="E2375" s="81"/>
    </row>
    <row r="2376" spans="1:5">
      <c r="A2376" s="84"/>
      <c r="B2376" s="85"/>
      <c r="C2376" s="80"/>
      <c r="D2376" s="81"/>
      <c r="E2376" s="81"/>
    </row>
    <row r="2377" spans="1:5">
      <c r="A2377" s="84"/>
      <c r="B2377" s="85"/>
      <c r="C2377" s="80"/>
      <c r="D2377" s="81"/>
      <c r="E2377" s="81"/>
    </row>
    <row r="2378" spans="1:5">
      <c r="A2378" s="84"/>
      <c r="B2378" s="85"/>
      <c r="C2378" s="80"/>
      <c r="D2378" s="81"/>
      <c r="E2378" s="81"/>
    </row>
    <row r="2379" spans="1:5">
      <c r="A2379" s="84"/>
      <c r="B2379" s="85"/>
      <c r="C2379" s="80"/>
      <c r="D2379" s="81"/>
      <c r="E2379" s="81"/>
    </row>
    <row r="2380" spans="1:5">
      <c r="A2380" s="84"/>
      <c r="B2380" s="85"/>
      <c r="C2380" s="80"/>
      <c r="D2380" s="81"/>
      <c r="E2380" s="81"/>
    </row>
    <row r="2381" spans="1:5">
      <c r="A2381" s="84"/>
      <c r="B2381" s="85"/>
      <c r="C2381" s="80"/>
      <c r="D2381" s="81"/>
      <c r="E2381" s="81"/>
    </row>
    <row r="2382" spans="1:5">
      <c r="A2382" s="84"/>
      <c r="B2382" s="85"/>
      <c r="C2382" s="80"/>
      <c r="D2382" s="81"/>
      <c r="E2382" s="81"/>
    </row>
    <row r="2383" spans="1:5">
      <c r="A2383" s="84"/>
      <c r="B2383" s="85"/>
      <c r="C2383" s="80"/>
      <c r="D2383" s="81"/>
      <c r="E2383" s="81"/>
    </row>
    <row r="2384" spans="1:5">
      <c r="A2384" s="84"/>
      <c r="B2384" s="85"/>
      <c r="C2384" s="80"/>
      <c r="D2384" s="81"/>
      <c r="E2384" s="81"/>
    </row>
    <row r="2385" spans="1:5">
      <c r="A2385" s="84"/>
      <c r="B2385" s="85"/>
      <c r="C2385" s="80"/>
      <c r="D2385" s="81"/>
      <c r="E2385" s="81"/>
    </row>
    <row r="2386" spans="1:5">
      <c r="A2386" s="84"/>
      <c r="B2386" s="85"/>
      <c r="C2386" s="80"/>
      <c r="D2386" s="81"/>
      <c r="E2386" s="81"/>
    </row>
    <row r="2387" spans="1:5">
      <c r="A2387" s="84"/>
      <c r="B2387" s="85"/>
      <c r="C2387" s="80"/>
      <c r="D2387" s="81"/>
      <c r="E2387" s="81"/>
    </row>
    <row r="2388" spans="1:5">
      <c r="A2388" s="84"/>
      <c r="B2388" s="85"/>
      <c r="C2388" s="80"/>
      <c r="D2388" s="81"/>
      <c r="E2388" s="81"/>
    </row>
    <row r="2389" spans="1:5">
      <c r="A2389" s="84"/>
      <c r="B2389" s="85"/>
      <c r="C2389" s="80"/>
      <c r="D2389" s="81"/>
      <c r="E2389" s="81"/>
    </row>
    <row r="2390" spans="1:5">
      <c r="A2390" s="84"/>
      <c r="B2390" s="85"/>
      <c r="C2390" s="80"/>
      <c r="D2390" s="81"/>
      <c r="E2390" s="81"/>
    </row>
    <row r="2391" spans="1:5">
      <c r="A2391" s="84"/>
      <c r="B2391" s="85"/>
      <c r="C2391" s="80"/>
      <c r="D2391" s="81"/>
      <c r="E2391" s="81"/>
    </row>
    <row r="2392" spans="1:5">
      <c r="A2392" s="84"/>
      <c r="B2392" s="85"/>
      <c r="C2392" s="80"/>
      <c r="D2392" s="81"/>
      <c r="E2392" s="81"/>
    </row>
    <row r="2393" spans="1:5">
      <c r="A2393" s="84"/>
      <c r="B2393" s="85"/>
      <c r="C2393" s="80"/>
      <c r="D2393" s="81"/>
      <c r="E2393" s="81"/>
    </row>
    <row r="2394" spans="1:5">
      <c r="A2394" s="84"/>
      <c r="B2394" s="85"/>
      <c r="C2394" s="80"/>
      <c r="D2394" s="81"/>
      <c r="E2394" s="81"/>
    </row>
    <row r="2395" spans="1:5">
      <c r="A2395" s="84"/>
      <c r="B2395" s="85"/>
      <c r="C2395" s="80"/>
      <c r="D2395" s="81"/>
      <c r="E2395" s="81"/>
    </row>
    <row r="2396" spans="1:5">
      <c r="A2396" s="84"/>
      <c r="B2396" s="85"/>
      <c r="C2396" s="80"/>
      <c r="D2396" s="81"/>
      <c r="E2396" s="81"/>
    </row>
    <row r="2397" spans="1:5">
      <c r="A2397" s="84"/>
      <c r="B2397" s="85"/>
      <c r="C2397" s="80"/>
      <c r="D2397" s="81"/>
      <c r="E2397" s="81"/>
    </row>
    <row r="2398" spans="1:5">
      <c r="A2398" s="84"/>
      <c r="B2398" s="85"/>
      <c r="C2398" s="80"/>
      <c r="D2398" s="81"/>
      <c r="E2398" s="81"/>
    </row>
    <row r="2399" spans="1:5">
      <c r="A2399" s="84"/>
      <c r="B2399" s="85"/>
      <c r="C2399" s="80"/>
      <c r="D2399" s="81"/>
      <c r="E2399" s="81"/>
    </row>
    <row r="2400" spans="1:5">
      <c r="A2400" s="84"/>
      <c r="B2400" s="85"/>
      <c r="C2400" s="80"/>
      <c r="D2400" s="81"/>
      <c r="E2400" s="81"/>
    </row>
    <row r="2401" spans="1:5">
      <c r="A2401" s="84"/>
      <c r="B2401" s="85"/>
      <c r="C2401" s="80"/>
      <c r="D2401" s="81"/>
      <c r="E2401" s="81"/>
    </row>
    <row r="2402" spans="1:5">
      <c r="A2402" s="84"/>
      <c r="B2402" s="85"/>
      <c r="C2402" s="80"/>
      <c r="D2402" s="81"/>
      <c r="E2402" s="81"/>
    </row>
    <row r="2403" spans="1:5">
      <c r="A2403" s="84"/>
      <c r="B2403" s="85"/>
      <c r="C2403" s="80"/>
      <c r="D2403" s="81"/>
      <c r="E2403" s="81"/>
    </row>
    <row r="2404" spans="1:5">
      <c r="A2404" s="84"/>
      <c r="B2404" s="85"/>
      <c r="C2404" s="80"/>
      <c r="D2404" s="81"/>
      <c r="E2404" s="81"/>
    </row>
    <row r="2405" spans="1:5">
      <c r="A2405" s="84"/>
      <c r="B2405" s="85"/>
      <c r="C2405" s="80"/>
      <c r="D2405" s="81"/>
      <c r="E2405" s="81"/>
    </row>
    <row r="2406" spans="1:5">
      <c r="A2406" s="84"/>
      <c r="B2406" s="85"/>
      <c r="C2406" s="80"/>
      <c r="D2406" s="81"/>
      <c r="E2406" s="81"/>
    </row>
    <row r="2407" spans="1:5">
      <c r="A2407" s="84"/>
      <c r="B2407" s="85"/>
      <c r="C2407" s="80"/>
      <c r="D2407" s="81"/>
      <c r="E2407" s="81"/>
    </row>
    <row r="2408" spans="1:5">
      <c r="A2408" s="84"/>
      <c r="B2408" s="85"/>
      <c r="C2408" s="80"/>
      <c r="D2408" s="81"/>
      <c r="E2408" s="81"/>
    </row>
    <row r="2409" spans="1:5">
      <c r="A2409" s="84"/>
      <c r="B2409" s="85"/>
      <c r="C2409" s="80"/>
      <c r="D2409" s="81"/>
      <c r="E2409" s="81"/>
    </row>
    <row r="2410" spans="1:5">
      <c r="A2410" s="84"/>
      <c r="B2410" s="85"/>
      <c r="C2410" s="80"/>
      <c r="D2410" s="81"/>
      <c r="E2410" s="81"/>
    </row>
    <row r="2411" spans="1:5">
      <c r="A2411" s="84"/>
      <c r="B2411" s="85"/>
      <c r="C2411" s="80"/>
      <c r="D2411" s="81"/>
      <c r="E2411" s="81"/>
    </row>
    <row r="2412" spans="1:5">
      <c r="A2412" s="84"/>
      <c r="B2412" s="85"/>
      <c r="C2412" s="80"/>
      <c r="D2412" s="81"/>
      <c r="E2412" s="81"/>
    </row>
    <row r="2413" spans="1:5">
      <c r="A2413" s="84"/>
      <c r="B2413" s="85"/>
      <c r="C2413" s="80"/>
      <c r="D2413" s="81"/>
      <c r="E2413" s="81"/>
    </row>
    <row r="2414" spans="1:5">
      <c r="A2414" s="84"/>
      <c r="B2414" s="85"/>
      <c r="C2414" s="80"/>
      <c r="D2414" s="81"/>
      <c r="E2414" s="81"/>
    </row>
    <row r="2415" spans="1:5">
      <c r="A2415" s="84"/>
      <c r="B2415" s="85"/>
      <c r="C2415" s="80"/>
      <c r="D2415" s="81"/>
      <c r="E2415" s="81"/>
    </row>
    <row r="2416" spans="1:5">
      <c r="A2416" s="84"/>
      <c r="B2416" s="85"/>
      <c r="C2416" s="80"/>
      <c r="D2416" s="81"/>
      <c r="E2416" s="81"/>
    </row>
    <row r="2417" spans="1:5">
      <c r="A2417" s="84"/>
      <c r="B2417" s="85"/>
      <c r="C2417" s="80"/>
      <c r="D2417" s="81"/>
      <c r="E2417" s="81"/>
    </row>
    <row r="2418" spans="1:5">
      <c r="A2418" s="84"/>
      <c r="B2418" s="85"/>
      <c r="C2418" s="80"/>
      <c r="D2418" s="81"/>
      <c r="E2418" s="81"/>
    </row>
    <row r="2419" spans="1:5">
      <c r="A2419" s="84"/>
      <c r="B2419" s="85"/>
      <c r="C2419" s="80"/>
      <c r="D2419" s="81"/>
      <c r="E2419" s="81"/>
    </row>
    <row r="2420" spans="1:5">
      <c r="A2420" s="84"/>
      <c r="B2420" s="85"/>
      <c r="C2420" s="80"/>
      <c r="D2420" s="81"/>
      <c r="E2420" s="81"/>
    </row>
    <row r="2421" spans="1:5">
      <c r="A2421" s="84"/>
      <c r="B2421" s="85"/>
      <c r="C2421" s="80"/>
      <c r="D2421" s="81"/>
      <c r="E2421" s="81"/>
    </row>
    <row r="2422" spans="1:5">
      <c r="A2422" s="84"/>
      <c r="B2422" s="85"/>
      <c r="C2422" s="80"/>
      <c r="D2422" s="81"/>
      <c r="E2422" s="81"/>
    </row>
    <row r="2423" spans="1:5">
      <c r="A2423" s="84"/>
      <c r="B2423" s="85"/>
      <c r="C2423" s="80"/>
      <c r="D2423" s="81"/>
      <c r="E2423" s="81"/>
    </row>
    <row r="2424" spans="1:5">
      <c r="A2424" s="84"/>
      <c r="B2424" s="85"/>
      <c r="C2424" s="80"/>
      <c r="D2424" s="81"/>
      <c r="E2424" s="81"/>
    </row>
    <row r="2425" spans="1:5">
      <c r="A2425" s="84"/>
      <c r="B2425" s="85"/>
      <c r="C2425" s="80"/>
      <c r="D2425" s="81"/>
      <c r="E2425" s="81"/>
    </row>
    <row r="2426" spans="1:5">
      <c r="A2426" s="84"/>
      <c r="B2426" s="85"/>
      <c r="C2426" s="80"/>
      <c r="D2426" s="81"/>
      <c r="E2426" s="81"/>
    </row>
    <row r="2427" spans="1:5">
      <c r="A2427" s="84"/>
      <c r="B2427" s="85"/>
      <c r="C2427" s="80"/>
      <c r="D2427" s="81"/>
      <c r="E2427" s="81"/>
    </row>
    <row r="2428" spans="1:5">
      <c r="A2428" s="84"/>
      <c r="B2428" s="85"/>
      <c r="C2428" s="80"/>
      <c r="D2428" s="81"/>
      <c r="E2428" s="81"/>
    </row>
    <row r="2429" spans="1:5">
      <c r="A2429" s="84"/>
      <c r="B2429" s="85"/>
      <c r="C2429" s="80"/>
      <c r="D2429" s="81"/>
      <c r="E2429" s="81"/>
    </row>
    <row r="2430" spans="1:5">
      <c r="A2430" s="84"/>
      <c r="B2430" s="85"/>
      <c r="C2430" s="80"/>
      <c r="D2430" s="81"/>
      <c r="E2430" s="81"/>
    </row>
    <row r="2431" spans="1:5">
      <c r="A2431" s="84"/>
      <c r="B2431" s="85"/>
      <c r="C2431" s="80"/>
      <c r="D2431" s="81"/>
      <c r="E2431" s="81"/>
    </row>
    <row r="2432" spans="1:5">
      <c r="A2432" s="84"/>
      <c r="B2432" s="85"/>
      <c r="C2432" s="80"/>
      <c r="D2432" s="81"/>
      <c r="E2432" s="81"/>
    </row>
    <row r="2433" spans="1:5">
      <c r="A2433" s="84"/>
      <c r="B2433" s="85"/>
      <c r="C2433" s="80"/>
      <c r="D2433" s="81"/>
      <c r="E2433" s="81"/>
    </row>
    <row r="2434" spans="1:5">
      <c r="A2434" s="84"/>
      <c r="B2434" s="85"/>
      <c r="C2434" s="80"/>
      <c r="D2434" s="81"/>
      <c r="E2434" s="81"/>
    </row>
    <row r="2435" spans="1:5">
      <c r="A2435" s="84"/>
      <c r="B2435" s="85"/>
      <c r="C2435" s="80"/>
      <c r="D2435" s="81"/>
      <c r="E2435" s="81"/>
    </row>
    <row r="2436" spans="1:5">
      <c r="A2436" s="84"/>
      <c r="B2436" s="85"/>
      <c r="C2436" s="80"/>
      <c r="D2436" s="81"/>
      <c r="E2436" s="81"/>
    </row>
    <row r="2437" spans="1:5">
      <c r="A2437" s="84"/>
      <c r="B2437" s="85"/>
      <c r="C2437" s="80"/>
      <c r="D2437" s="81"/>
      <c r="E2437" s="81"/>
    </row>
    <row r="2438" spans="1:5">
      <c r="A2438" s="84"/>
      <c r="B2438" s="85"/>
      <c r="C2438" s="80"/>
      <c r="D2438" s="81"/>
      <c r="E2438" s="81"/>
    </row>
    <row r="2439" spans="1:5">
      <c r="A2439" s="84"/>
      <c r="B2439" s="85"/>
      <c r="C2439" s="80"/>
      <c r="D2439" s="81"/>
      <c r="E2439" s="81"/>
    </row>
    <row r="2440" spans="1:5">
      <c r="A2440" s="84"/>
      <c r="B2440" s="85"/>
      <c r="C2440" s="80"/>
      <c r="D2440" s="81"/>
      <c r="E2440" s="81"/>
    </row>
    <row r="2441" spans="1:5">
      <c r="A2441" s="84"/>
      <c r="B2441" s="85"/>
      <c r="C2441" s="80"/>
      <c r="D2441" s="81"/>
      <c r="E2441" s="81"/>
    </row>
    <row r="2442" spans="1:5">
      <c r="A2442" s="84"/>
      <c r="B2442" s="85"/>
      <c r="C2442" s="80"/>
      <c r="D2442" s="81"/>
      <c r="E2442" s="81"/>
    </row>
    <row r="2443" spans="1:5">
      <c r="A2443" s="84"/>
      <c r="B2443" s="85"/>
      <c r="C2443" s="80"/>
      <c r="D2443" s="81"/>
      <c r="E2443" s="81"/>
    </row>
    <row r="2444" spans="1:5">
      <c r="A2444" s="84"/>
      <c r="B2444" s="85"/>
      <c r="C2444" s="80"/>
      <c r="D2444" s="81"/>
      <c r="E2444" s="81"/>
    </row>
    <row r="2445" spans="1:5">
      <c r="A2445" s="84"/>
      <c r="B2445" s="85"/>
      <c r="C2445" s="80"/>
      <c r="D2445" s="81"/>
      <c r="E2445" s="81"/>
    </row>
    <row r="2446" spans="1:5">
      <c r="A2446" s="84"/>
      <c r="B2446" s="85"/>
      <c r="C2446" s="80"/>
      <c r="D2446" s="81"/>
      <c r="E2446" s="81"/>
    </row>
    <row r="2447" spans="1:5">
      <c r="A2447" s="84"/>
      <c r="B2447" s="85"/>
      <c r="C2447" s="80"/>
      <c r="D2447" s="81"/>
      <c r="E2447" s="81"/>
    </row>
    <row r="2448" spans="1:5">
      <c r="A2448" s="84"/>
      <c r="B2448" s="85"/>
      <c r="C2448" s="80"/>
      <c r="D2448" s="81"/>
      <c r="E2448" s="81"/>
    </row>
    <row r="2449" spans="1:5">
      <c r="A2449" s="84"/>
      <c r="B2449" s="85"/>
      <c r="C2449" s="80"/>
      <c r="D2449" s="81"/>
      <c r="E2449" s="81"/>
    </row>
    <row r="2450" spans="1:5">
      <c r="A2450" s="84"/>
      <c r="B2450" s="85"/>
      <c r="C2450" s="80"/>
      <c r="D2450" s="81"/>
      <c r="E2450" s="81"/>
    </row>
    <row r="2451" spans="1:5">
      <c r="A2451" s="84"/>
      <c r="B2451" s="85"/>
      <c r="C2451" s="80"/>
      <c r="D2451" s="81"/>
      <c r="E2451" s="81"/>
    </row>
    <row r="2452" spans="1:5">
      <c r="A2452" s="84"/>
      <c r="B2452" s="85"/>
      <c r="C2452" s="80"/>
      <c r="D2452" s="81"/>
      <c r="E2452" s="81"/>
    </row>
    <row r="2453" spans="1:5">
      <c r="A2453" s="84"/>
      <c r="B2453" s="85"/>
      <c r="C2453" s="80"/>
      <c r="D2453" s="81"/>
      <c r="E2453" s="81"/>
    </row>
    <row r="2454" spans="1:5">
      <c r="A2454" s="84"/>
      <c r="B2454" s="85"/>
      <c r="C2454" s="80"/>
      <c r="D2454" s="81"/>
      <c r="E2454" s="81"/>
    </row>
    <row r="2455" spans="1:5">
      <c r="A2455" s="84"/>
      <c r="B2455" s="85"/>
      <c r="C2455" s="80"/>
      <c r="D2455" s="81"/>
      <c r="E2455" s="81"/>
    </row>
    <row r="2456" spans="1:5">
      <c r="A2456" s="84"/>
      <c r="B2456" s="85"/>
      <c r="C2456" s="80"/>
      <c r="D2456" s="81"/>
      <c r="E2456" s="81"/>
    </row>
    <row r="2457" spans="1:5">
      <c r="A2457" s="84"/>
      <c r="B2457" s="85"/>
      <c r="C2457" s="80"/>
      <c r="D2457" s="81"/>
      <c r="E2457" s="81"/>
    </row>
    <row r="2458" spans="1:5">
      <c r="A2458" s="84"/>
      <c r="B2458" s="85"/>
      <c r="C2458" s="80"/>
      <c r="D2458" s="81"/>
      <c r="E2458" s="81"/>
    </row>
    <row r="2459" spans="1:5">
      <c r="A2459" s="84"/>
      <c r="B2459" s="85"/>
      <c r="C2459" s="80"/>
      <c r="D2459" s="81"/>
      <c r="E2459" s="81"/>
    </row>
    <row r="2460" spans="1:5">
      <c r="A2460" s="84"/>
      <c r="B2460" s="85"/>
      <c r="C2460" s="80"/>
      <c r="D2460" s="81"/>
      <c r="E2460" s="81"/>
    </row>
    <row r="2461" spans="1:5">
      <c r="A2461" s="84"/>
      <c r="B2461" s="85"/>
      <c r="C2461" s="80"/>
      <c r="D2461" s="81"/>
      <c r="E2461" s="81"/>
    </row>
    <row r="2462" spans="1:5">
      <c r="A2462" s="84"/>
      <c r="B2462" s="85"/>
      <c r="C2462" s="80"/>
      <c r="D2462" s="81"/>
      <c r="E2462" s="81"/>
    </row>
    <row r="2463" spans="1:5">
      <c r="A2463" s="84"/>
      <c r="B2463" s="85"/>
      <c r="C2463" s="80"/>
      <c r="D2463" s="81"/>
      <c r="E2463" s="81"/>
    </row>
    <row r="2464" spans="1:5">
      <c r="A2464" s="84"/>
      <c r="B2464" s="85"/>
      <c r="C2464" s="80"/>
      <c r="D2464" s="81"/>
      <c r="E2464" s="81"/>
    </row>
    <row r="2465" spans="1:5">
      <c r="A2465" s="84"/>
      <c r="B2465" s="85"/>
      <c r="C2465" s="80"/>
      <c r="D2465" s="81"/>
      <c r="E2465" s="81"/>
    </row>
    <row r="2466" spans="1:5">
      <c r="A2466" s="84"/>
      <c r="B2466" s="85"/>
      <c r="C2466" s="80"/>
      <c r="D2466" s="81"/>
      <c r="E2466" s="81"/>
    </row>
    <row r="2467" spans="1:5">
      <c r="A2467" s="84"/>
      <c r="B2467" s="85"/>
      <c r="C2467" s="80"/>
      <c r="D2467" s="81"/>
      <c r="E2467" s="81"/>
    </row>
    <row r="2468" spans="1:5">
      <c r="A2468" s="84"/>
      <c r="B2468" s="85"/>
      <c r="C2468" s="80"/>
      <c r="D2468" s="81"/>
      <c r="E2468" s="81"/>
    </row>
    <row r="2469" spans="1:5">
      <c r="A2469" s="84"/>
      <c r="B2469" s="85"/>
      <c r="C2469" s="80"/>
      <c r="D2469" s="81"/>
      <c r="E2469" s="81"/>
    </row>
    <row r="2470" spans="1:5">
      <c r="A2470" s="84"/>
      <c r="B2470" s="85"/>
      <c r="C2470" s="80"/>
      <c r="D2470" s="81"/>
      <c r="E2470" s="81"/>
    </row>
    <row r="2471" spans="1:5">
      <c r="A2471" s="84"/>
      <c r="B2471" s="85"/>
      <c r="C2471" s="80"/>
      <c r="D2471" s="81"/>
      <c r="E2471" s="81"/>
    </row>
    <row r="2472" spans="1:5">
      <c r="A2472" s="84"/>
      <c r="B2472" s="85"/>
      <c r="C2472" s="80"/>
      <c r="D2472" s="81"/>
      <c r="E2472" s="81"/>
    </row>
    <row r="2473" spans="1:5">
      <c r="A2473" s="84"/>
      <c r="B2473" s="85"/>
      <c r="C2473" s="80"/>
      <c r="D2473" s="81"/>
      <c r="E2473" s="81"/>
    </row>
    <row r="2474" spans="1:5">
      <c r="A2474" s="84"/>
      <c r="B2474" s="85"/>
      <c r="C2474" s="80"/>
      <c r="D2474" s="81"/>
      <c r="E2474" s="81"/>
    </row>
    <row r="2475" spans="1:5">
      <c r="A2475" s="84"/>
      <c r="B2475" s="85"/>
      <c r="C2475" s="80"/>
      <c r="D2475" s="81"/>
      <c r="E2475" s="81"/>
    </row>
    <row r="2476" spans="1:5">
      <c r="A2476" s="84"/>
      <c r="B2476" s="85"/>
      <c r="C2476" s="80"/>
      <c r="D2476" s="81"/>
      <c r="E2476" s="81"/>
    </row>
    <row r="2477" spans="1:5">
      <c r="A2477" s="84"/>
      <c r="B2477" s="85"/>
      <c r="C2477" s="80"/>
      <c r="D2477" s="81"/>
      <c r="E2477" s="81"/>
    </row>
    <row r="2478" spans="1:5">
      <c r="A2478" s="84"/>
      <c r="B2478" s="85"/>
      <c r="C2478" s="80"/>
      <c r="D2478" s="81"/>
      <c r="E2478" s="81"/>
    </row>
    <row r="2479" spans="1:5">
      <c r="A2479" s="84"/>
      <c r="B2479" s="85"/>
      <c r="C2479" s="80"/>
      <c r="D2479" s="81"/>
      <c r="E2479" s="81"/>
    </row>
    <row r="2480" spans="1:5">
      <c r="A2480" s="84"/>
      <c r="B2480" s="85"/>
      <c r="C2480" s="80"/>
      <c r="D2480" s="81"/>
      <c r="E2480" s="81"/>
    </row>
    <row r="2481" spans="1:5">
      <c r="A2481" s="84"/>
      <c r="B2481" s="85"/>
      <c r="C2481" s="80"/>
      <c r="D2481" s="81"/>
      <c r="E2481" s="81"/>
    </row>
    <row r="2482" spans="1:5">
      <c r="A2482" s="84"/>
      <c r="B2482" s="85"/>
      <c r="C2482" s="80"/>
      <c r="D2482" s="81"/>
      <c r="E2482" s="81"/>
    </row>
    <row r="2483" spans="1:5">
      <c r="A2483" s="84"/>
      <c r="B2483" s="85"/>
      <c r="C2483" s="80"/>
      <c r="D2483" s="81"/>
      <c r="E2483" s="81"/>
    </row>
    <row r="2484" spans="1:5">
      <c r="A2484" s="84"/>
      <c r="B2484" s="85"/>
      <c r="C2484" s="80"/>
      <c r="D2484" s="81"/>
      <c r="E2484" s="81"/>
    </row>
    <row r="2485" spans="1:5">
      <c r="A2485" s="84"/>
      <c r="B2485" s="85"/>
      <c r="C2485" s="80"/>
      <c r="D2485" s="81"/>
      <c r="E2485" s="81"/>
    </row>
    <row r="2486" spans="1:5">
      <c r="A2486" s="84"/>
      <c r="B2486" s="85"/>
      <c r="C2486" s="80"/>
      <c r="D2486" s="81"/>
      <c r="E2486" s="81"/>
    </row>
    <row r="2487" spans="1:5">
      <c r="A2487" s="84"/>
      <c r="B2487" s="85"/>
      <c r="C2487" s="80"/>
      <c r="D2487" s="81"/>
      <c r="E2487" s="81"/>
    </row>
    <row r="2488" spans="1:5">
      <c r="A2488" s="84"/>
      <c r="B2488" s="85"/>
      <c r="C2488" s="80"/>
      <c r="D2488" s="81"/>
      <c r="E2488" s="81"/>
    </row>
    <row r="2489" spans="1:5">
      <c r="A2489" s="84"/>
      <c r="B2489" s="85"/>
      <c r="C2489" s="80"/>
      <c r="D2489" s="81"/>
      <c r="E2489" s="81"/>
    </row>
    <row r="2490" spans="1:5">
      <c r="A2490" s="84"/>
      <c r="B2490" s="85"/>
      <c r="C2490" s="80"/>
      <c r="D2490" s="81"/>
      <c r="E2490" s="81"/>
    </row>
    <row r="2491" spans="1:5">
      <c r="A2491" s="84"/>
      <c r="B2491" s="85"/>
      <c r="C2491" s="80"/>
      <c r="D2491" s="81"/>
      <c r="E2491" s="81"/>
    </row>
    <row r="2492" spans="1:5">
      <c r="A2492" s="84"/>
      <c r="B2492" s="85"/>
      <c r="C2492" s="80"/>
      <c r="D2492" s="81"/>
      <c r="E2492" s="81"/>
    </row>
    <row r="2493" spans="1:5">
      <c r="A2493" s="84"/>
      <c r="B2493" s="85"/>
      <c r="C2493" s="80"/>
      <c r="D2493" s="81"/>
      <c r="E2493" s="81"/>
    </row>
    <row r="2494" spans="1:5">
      <c r="A2494" s="84"/>
      <c r="B2494" s="85"/>
      <c r="C2494" s="80"/>
      <c r="D2494" s="81"/>
      <c r="E2494" s="81"/>
    </row>
    <row r="2495" spans="1:5">
      <c r="A2495" s="84"/>
      <c r="B2495" s="85"/>
      <c r="C2495" s="80"/>
      <c r="D2495" s="81"/>
      <c r="E2495" s="81"/>
    </row>
    <row r="2496" spans="1:5">
      <c r="A2496" s="84"/>
      <c r="B2496" s="85"/>
      <c r="C2496" s="80"/>
      <c r="D2496" s="81"/>
      <c r="E2496" s="81"/>
    </row>
    <row r="2497" spans="1:5">
      <c r="A2497" s="84"/>
      <c r="B2497" s="85"/>
      <c r="C2497" s="80"/>
      <c r="D2497" s="81"/>
      <c r="E2497" s="81"/>
    </row>
    <row r="2498" spans="1:5">
      <c r="A2498" s="84"/>
      <c r="B2498" s="85"/>
      <c r="C2498" s="80"/>
      <c r="D2498" s="81"/>
      <c r="E2498" s="81"/>
    </row>
    <row r="2499" spans="1:5">
      <c r="A2499" s="84"/>
      <c r="B2499" s="85"/>
      <c r="C2499" s="80"/>
      <c r="D2499" s="81"/>
      <c r="E2499" s="81"/>
    </row>
    <row r="2500" spans="1:5">
      <c r="A2500" s="84"/>
      <c r="B2500" s="85"/>
      <c r="C2500" s="80"/>
      <c r="D2500" s="81"/>
      <c r="E2500" s="81"/>
    </row>
    <row r="2501" spans="1:5">
      <c r="A2501" s="84"/>
      <c r="B2501" s="85"/>
      <c r="C2501" s="80"/>
      <c r="D2501" s="81"/>
      <c r="E2501" s="81"/>
    </row>
    <row r="2502" spans="1:5">
      <c r="A2502" s="84"/>
      <c r="B2502" s="85"/>
      <c r="C2502" s="80"/>
      <c r="D2502" s="81"/>
      <c r="E2502" s="81"/>
    </row>
    <row r="2503" spans="1:5">
      <c r="A2503" s="84"/>
      <c r="B2503" s="85"/>
      <c r="C2503" s="80"/>
      <c r="D2503" s="81"/>
      <c r="E2503" s="81"/>
    </row>
    <row r="2504" spans="1:5">
      <c r="A2504" s="84"/>
      <c r="B2504" s="85"/>
      <c r="C2504" s="80"/>
      <c r="D2504" s="81"/>
      <c r="E2504" s="81"/>
    </row>
    <row r="2505" spans="1:5">
      <c r="A2505" s="84"/>
      <c r="B2505" s="85"/>
      <c r="C2505" s="80"/>
      <c r="D2505" s="81"/>
      <c r="E2505" s="81"/>
    </row>
    <row r="2506" spans="1:5">
      <c r="A2506" s="84"/>
      <c r="B2506" s="85"/>
      <c r="C2506" s="80"/>
      <c r="D2506" s="81"/>
      <c r="E2506" s="81"/>
    </row>
    <row r="2507" spans="1:5">
      <c r="A2507" s="84"/>
      <c r="B2507" s="85"/>
      <c r="C2507" s="80"/>
      <c r="D2507" s="81"/>
      <c r="E2507" s="81"/>
    </row>
    <row r="2508" spans="1:5">
      <c r="A2508" s="84"/>
      <c r="B2508" s="85"/>
      <c r="C2508" s="80"/>
      <c r="D2508" s="81"/>
      <c r="E2508" s="81"/>
    </row>
    <row r="2509" spans="1:5">
      <c r="A2509" s="84"/>
      <c r="B2509" s="85"/>
      <c r="C2509" s="80"/>
      <c r="D2509" s="81"/>
      <c r="E2509" s="81"/>
    </row>
    <row r="2510" spans="1:5">
      <c r="A2510" s="84"/>
      <c r="B2510" s="85"/>
      <c r="C2510" s="80"/>
      <c r="D2510" s="81"/>
      <c r="E2510" s="81"/>
    </row>
    <row r="2511" spans="1:5">
      <c r="A2511" s="84"/>
      <c r="B2511" s="85"/>
      <c r="C2511" s="80"/>
      <c r="D2511" s="81"/>
      <c r="E2511" s="81"/>
    </row>
    <row r="2512" spans="1:5">
      <c r="A2512" s="84"/>
      <c r="B2512" s="85"/>
      <c r="C2512" s="80"/>
      <c r="D2512" s="81"/>
      <c r="E2512" s="81"/>
    </row>
    <row r="2513" spans="1:5">
      <c r="A2513" s="84"/>
      <c r="B2513" s="85"/>
      <c r="C2513" s="80"/>
      <c r="D2513" s="81"/>
      <c r="E2513" s="81"/>
    </row>
    <row r="2514" spans="1:5">
      <c r="A2514" s="84"/>
      <c r="B2514" s="85"/>
      <c r="C2514" s="80"/>
      <c r="D2514" s="81"/>
      <c r="E2514" s="81"/>
    </row>
    <row r="2515" spans="1:5">
      <c r="A2515" s="84"/>
      <c r="B2515" s="85"/>
      <c r="C2515" s="80"/>
      <c r="D2515" s="81"/>
      <c r="E2515" s="81"/>
    </row>
    <row r="2516" spans="1:5">
      <c r="A2516" s="84"/>
      <c r="B2516" s="85"/>
      <c r="C2516" s="80"/>
      <c r="D2516" s="81"/>
      <c r="E2516" s="81"/>
    </row>
    <row r="2517" spans="1:5">
      <c r="A2517" s="84"/>
      <c r="B2517" s="85"/>
      <c r="C2517" s="80"/>
      <c r="D2517" s="81"/>
      <c r="E2517" s="81"/>
    </row>
    <row r="2518" spans="1:5">
      <c r="C2518" s="80"/>
      <c r="D2518" s="81"/>
      <c r="E2518" s="81"/>
    </row>
    <row r="2519" spans="1:5">
      <c r="C2519" s="80"/>
      <c r="D2519" s="81"/>
      <c r="E2519" s="81"/>
    </row>
    <row r="2520" spans="1:5">
      <c r="C2520" s="80"/>
      <c r="D2520" s="81"/>
      <c r="E2520" s="81"/>
    </row>
    <row r="2521" spans="1:5">
      <c r="C2521" s="80"/>
      <c r="D2521" s="81"/>
      <c r="E2521" s="81"/>
    </row>
    <row r="2522" spans="1:5">
      <c r="C2522" s="80"/>
      <c r="D2522" s="81"/>
      <c r="E2522" s="81"/>
    </row>
    <row r="2523" spans="1:5">
      <c r="C2523" s="80"/>
      <c r="D2523" s="81"/>
      <c r="E2523" s="81"/>
    </row>
    <row r="2524" spans="1:5">
      <c r="C2524" s="80"/>
      <c r="D2524" s="81"/>
      <c r="E2524" s="81"/>
    </row>
    <row r="2525" spans="1:5">
      <c r="C2525" s="80"/>
      <c r="D2525" s="81"/>
      <c r="E2525" s="81"/>
    </row>
    <row r="2526" spans="1:5">
      <c r="C2526" s="80"/>
      <c r="D2526" s="81"/>
      <c r="E2526" s="81"/>
    </row>
    <row r="2527" spans="1:5">
      <c r="C2527" s="80"/>
      <c r="D2527" s="81"/>
      <c r="E2527" s="81"/>
    </row>
    <row r="2528" spans="1:5">
      <c r="C2528" s="80"/>
      <c r="D2528" s="81"/>
      <c r="E2528" s="81"/>
    </row>
    <row r="2529" spans="3:5">
      <c r="C2529" s="80"/>
      <c r="D2529" s="81"/>
      <c r="E2529" s="81"/>
    </row>
    <row r="2530" spans="3:5">
      <c r="C2530" s="80"/>
      <c r="D2530" s="81"/>
      <c r="E2530" s="81"/>
    </row>
    <row r="2531" spans="3:5">
      <c r="C2531" s="80"/>
      <c r="D2531" s="81"/>
      <c r="E2531" s="81"/>
    </row>
    <row r="2532" spans="3:5">
      <c r="C2532" s="80"/>
      <c r="D2532" s="81"/>
      <c r="E2532" s="81"/>
    </row>
    <row r="2533" spans="3:5">
      <c r="C2533" s="80"/>
      <c r="D2533" s="81"/>
      <c r="E2533" s="81"/>
    </row>
    <row r="2534" spans="3:5">
      <c r="C2534" s="80"/>
      <c r="D2534" s="81"/>
      <c r="E2534" s="81"/>
    </row>
    <row r="2535" spans="3:5">
      <c r="C2535" s="80"/>
      <c r="D2535" s="81"/>
      <c r="E2535" s="81"/>
    </row>
    <row r="2536" spans="3:5">
      <c r="C2536" s="80"/>
      <c r="D2536" s="81"/>
      <c r="E2536" s="81"/>
    </row>
    <row r="2537" spans="3:5">
      <c r="C2537" s="80"/>
      <c r="D2537" s="81"/>
      <c r="E2537" s="81"/>
    </row>
    <row r="2538" spans="3:5">
      <c r="C2538" s="80"/>
      <c r="D2538" s="81"/>
      <c r="E2538" s="81"/>
    </row>
    <row r="2539" spans="3:5">
      <c r="C2539" s="80"/>
      <c r="D2539" s="81"/>
      <c r="E2539" s="81"/>
    </row>
    <row r="2540" spans="3:5">
      <c r="C2540" s="80"/>
      <c r="D2540" s="81"/>
      <c r="E2540" s="81"/>
    </row>
    <row r="2541" spans="3:5">
      <c r="C2541" s="80"/>
      <c r="D2541" s="81"/>
      <c r="E2541" s="81"/>
    </row>
    <row r="2542" spans="3:5">
      <c r="C2542" s="80"/>
      <c r="D2542" s="81"/>
      <c r="E2542" s="81"/>
    </row>
    <row r="2543" spans="3:5">
      <c r="C2543" s="80"/>
      <c r="D2543" s="81"/>
      <c r="E2543" s="81"/>
    </row>
    <row r="2544" spans="3:5">
      <c r="C2544" s="80"/>
      <c r="D2544" s="81"/>
      <c r="E2544" s="81"/>
    </row>
    <row r="2545" spans="3:5">
      <c r="C2545" s="80"/>
      <c r="D2545" s="81"/>
      <c r="E2545" s="81"/>
    </row>
    <row r="2546" spans="3:5">
      <c r="C2546" s="80"/>
      <c r="D2546" s="81"/>
      <c r="E2546" s="81"/>
    </row>
    <row r="2547" spans="3:5">
      <c r="C2547" s="80"/>
      <c r="D2547" s="81"/>
      <c r="E2547" s="81"/>
    </row>
    <row r="2548" spans="3:5">
      <c r="C2548" s="80"/>
      <c r="D2548" s="81"/>
      <c r="E2548" s="81"/>
    </row>
    <row r="2549" spans="3:5">
      <c r="C2549" s="80"/>
      <c r="D2549" s="81"/>
      <c r="E2549" s="81"/>
    </row>
    <row r="2550" spans="3:5">
      <c r="C2550" s="80"/>
      <c r="D2550" s="81"/>
      <c r="E2550" s="81"/>
    </row>
    <row r="2551" spans="3:5">
      <c r="C2551" s="80"/>
      <c r="D2551" s="81"/>
      <c r="E2551" s="81"/>
    </row>
    <row r="2552" spans="3:5">
      <c r="C2552" s="80"/>
      <c r="D2552" s="81"/>
      <c r="E2552" s="81"/>
    </row>
    <row r="2553" spans="3:5">
      <c r="C2553" s="80"/>
      <c r="D2553" s="81"/>
      <c r="E2553" s="81"/>
    </row>
    <row r="2554" spans="3:5">
      <c r="C2554" s="80"/>
      <c r="D2554" s="81"/>
      <c r="E2554" s="81"/>
    </row>
    <row r="2555" spans="3:5">
      <c r="C2555" s="80"/>
      <c r="D2555" s="81"/>
      <c r="E2555" s="81"/>
    </row>
    <row r="2556" spans="3:5">
      <c r="C2556" s="80"/>
      <c r="D2556" s="81"/>
      <c r="E2556" s="81"/>
    </row>
    <row r="2557" spans="3:5">
      <c r="C2557" s="80"/>
      <c r="D2557" s="81"/>
      <c r="E2557" s="81"/>
    </row>
    <row r="2558" spans="3:5">
      <c r="C2558" s="80"/>
      <c r="D2558" s="81"/>
      <c r="E2558" s="81"/>
    </row>
    <row r="2559" spans="3:5">
      <c r="C2559" s="80"/>
      <c r="D2559" s="81"/>
      <c r="E2559" s="81"/>
    </row>
    <row r="2560" spans="3:5">
      <c r="C2560" s="80"/>
      <c r="D2560" s="81"/>
      <c r="E2560" s="81"/>
    </row>
    <row r="2561" spans="3:5">
      <c r="C2561" s="80"/>
      <c r="D2561" s="81"/>
      <c r="E2561" s="81"/>
    </row>
    <row r="2562" spans="3:5">
      <c r="C2562" s="80"/>
      <c r="D2562" s="81"/>
      <c r="E2562" s="81"/>
    </row>
    <row r="2563" spans="3:5">
      <c r="C2563" s="80"/>
      <c r="D2563" s="81"/>
      <c r="E2563" s="81"/>
    </row>
    <row r="2564" spans="3:5">
      <c r="C2564" s="80"/>
      <c r="D2564" s="81"/>
      <c r="E2564" s="81"/>
    </row>
    <row r="2565" spans="3:5">
      <c r="C2565" s="80"/>
      <c r="D2565" s="81"/>
      <c r="E2565" s="81"/>
    </row>
    <row r="2566" spans="3:5">
      <c r="C2566" s="80"/>
      <c r="D2566" s="81"/>
      <c r="E2566" s="81"/>
    </row>
    <row r="2567" spans="3:5">
      <c r="C2567" s="80"/>
      <c r="D2567" s="81"/>
      <c r="E2567" s="81"/>
    </row>
    <row r="2568" spans="3:5">
      <c r="C2568" s="80"/>
      <c r="D2568" s="81"/>
      <c r="E2568" s="81"/>
    </row>
    <row r="2569" spans="3:5">
      <c r="C2569" s="80"/>
      <c r="D2569" s="81"/>
      <c r="E2569" s="81"/>
    </row>
    <row r="2570" spans="3:5">
      <c r="C2570" s="80"/>
      <c r="D2570" s="81"/>
      <c r="E2570" s="81"/>
    </row>
    <row r="2571" spans="3:5">
      <c r="C2571" s="80"/>
      <c r="D2571" s="81"/>
      <c r="E2571" s="81"/>
    </row>
    <row r="2572" spans="3:5">
      <c r="C2572" s="80"/>
      <c r="D2572" s="81"/>
      <c r="E2572" s="81"/>
    </row>
    <row r="2573" spans="3:5">
      <c r="C2573" s="80"/>
      <c r="D2573" s="81"/>
      <c r="E2573" s="81"/>
    </row>
    <row r="2574" spans="3:5">
      <c r="C2574" s="80"/>
      <c r="D2574" s="81"/>
      <c r="E2574" s="81"/>
    </row>
    <row r="2575" spans="3:5">
      <c r="C2575" s="80"/>
      <c r="D2575" s="81"/>
      <c r="E2575" s="81"/>
    </row>
    <row r="2576" spans="3:5">
      <c r="C2576" s="80"/>
      <c r="D2576" s="81"/>
      <c r="E2576" s="81"/>
    </row>
    <row r="2577" spans="3:5">
      <c r="C2577" s="80"/>
      <c r="D2577" s="81"/>
      <c r="E2577" s="81"/>
    </row>
    <row r="2578" spans="3:5">
      <c r="C2578" s="80"/>
      <c r="D2578" s="81"/>
      <c r="E2578" s="81"/>
    </row>
    <row r="2579" spans="3:5">
      <c r="C2579" s="80"/>
      <c r="D2579" s="81"/>
      <c r="E2579" s="81"/>
    </row>
    <row r="2580" spans="3:5">
      <c r="C2580" s="80"/>
      <c r="D2580" s="81"/>
      <c r="E2580" s="81"/>
    </row>
    <row r="2581" spans="3:5">
      <c r="C2581" s="80"/>
      <c r="D2581" s="81"/>
      <c r="E2581" s="81"/>
    </row>
    <row r="2582" spans="3:5">
      <c r="C2582" s="80"/>
      <c r="D2582" s="81"/>
      <c r="E2582" s="81"/>
    </row>
    <row r="2583" spans="3:5">
      <c r="C2583" s="80"/>
      <c r="D2583" s="81"/>
      <c r="E2583" s="81"/>
    </row>
    <row r="2584" spans="3:5">
      <c r="C2584" s="80"/>
      <c r="D2584" s="81"/>
      <c r="E2584" s="81"/>
    </row>
    <row r="2585" spans="3:5">
      <c r="C2585" s="80"/>
      <c r="D2585" s="81"/>
      <c r="E2585" s="81"/>
    </row>
    <row r="2586" spans="3:5">
      <c r="C2586" s="80"/>
      <c r="D2586" s="81"/>
      <c r="E2586" s="81"/>
    </row>
    <row r="2587" spans="3:5">
      <c r="C2587" s="80"/>
      <c r="D2587" s="81"/>
      <c r="E2587" s="81"/>
    </row>
    <row r="2588" spans="3:5">
      <c r="C2588" s="80"/>
      <c r="D2588" s="81"/>
      <c r="E2588" s="81"/>
    </row>
    <row r="2589" spans="3:5">
      <c r="C2589" s="80"/>
      <c r="D2589" s="81"/>
      <c r="E2589" s="81"/>
    </row>
    <row r="2590" spans="3:5">
      <c r="C2590" s="80"/>
      <c r="D2590" s="81"/>
      <c r="E2590" s="81"/>
    </row>
    <row r="2591" spans="3:5">
      <c r="C2591" s="80"/>
      <c r="D2591" s="81"/>
      <c r="E2591" s="81"/>
    </row>
    <row r="2592" spans="3:5">
      <c r="C2592" s="80"/>
      <c r="D2592" s="81"/>
      <c r="E2592" s="81"/>
    </row>
    <row r="2593" spans="3:5">
      <c r="C2593" s="80"/>
      <c r="D2593" s="81"/>
      <c r="E2593" s="81"/>
    </row>
    <row r="2594" spans="3:5">
      <c r="C2594" s="80"/>
      <c r="D2594" s="81"/>
      <c r="E2594" s="81"/>
    </row>
    <row r="2595" spans="3:5">
      <c r="C2595" s="80"/>
      <c r="D2595" s="81"/>
      <c r="E2595" s="81"/>
    </row>
    <row r="2596" spans="3:5">
      <c r="C2596" s="80"/>
      <c r="D2596" s="81"/>
      <c r="E2596" s="81"/>
    </row>
    <row r="2597" spans="3:5">
      <c r="C2597" s="80"/>
      <c r="D2597" s="81"/>
      <c r="E2597" s="81"/>
    </row>
    <row r="2598" spans="3:5">
      <c r="C2598" s="80"/>
      <c r="D2598" s="81"/>
      <c r="E2598" s="81"/>
    </row>
    <row r="2599" spans="3:5">
      <c r="C2599" s="80"/>
      <c r="D2599" s="81"/>
      <c r="E2599" s="81"/>
    </row>
    <row r="2600" spans="3:5">
      <c r="C2600" s="80"/>
      <c r="D2600" s="81"/>
      <c r="E2600" s="81"/>
    </row>
    <row r="2601" spans="3:5">
      <c r="C2601" s="80"/>
      <c r="D2601" s="81"/>
      <c r="E2601" s="81"/>
    </row>
    <row r="2602" spans="3:5">
      <c r="C2602" s="80"/>
      <c r="D2602" s="81"/>
      <c r="E2602" s="81"/>
    </row>
    <row r="2603" spans="3:5">
      <c r="C2603" s="80"/>
      <c r="D2603" s="81"/>
      <c r="E2603" s="81"/>
    </row>
    <row r="2604" spans="3:5">
      <c r="C2604" s="80"/>
      <c r="D2604" s="81"/>
      <c r="E2604" s="81"/>
    </row>
    <row r="2605" spans="3:5">
      <c r="C2605" s="80"/>
      <c r="D2605" s="81"/>
      <c r="E2605" s="81"/>
    </row>
    <row r="2606" spans="3:5">
      <c r="C2606" s="80"/>
      <c r="D2606" s="81"/>
      <c r="E2606" s="81"/>
    </row>
    <row r="2607" spans="3:5">
      <c r="C2607" s="80"/>
      <c r="D2607" s="81"/>
      <c r="E2607" s="81"/>
    </row>
    <row r="2608" spans="3:5">
      <c r="C2608" s="80"/>
      <c r="D2608" s="81"/>
      <c r="E2608" s="81"/>
    </row>
    <row r="2609" spans="3:5">
      <c r="C2609" s="80"/>
      <c r="D2609" s="81"/>
      <c r="E2609" s="81"/>
    </row>
    <row r="2610" spans="3:5">
      <c r="C2610" s="80"/>
      <c r="D2610" s="81"/>
      <c r="E2610" s="81"/>
    </row>
    <row r="2611" spans="3:5">
      <c r="C2611" s="80"/>
      <c r="D2611" s="81"/>
      <c r="E2611" s="81"/>
    </row>
    <row r="2612" spans="3:5">
      <c r="C2612" s="80"/>
      <c r="D2612" s="81"/>
      <c r="E2612" s="81"/>
    </row>
    <row r="2613" spans="3:5">
      <c r="C2613" s="80"/>
      <c r="D2613" s="81"/>
      <c r="E2613" s="81"/>
    </row>
    <row r="2614" spans="3:5">
      <c r="C2614" s="80"/>
      <c r="D2614" s="81"/>
      <c r="E2614" s="81"/>
    </row>
    <row r="2615" spans="3:5">
      <c r="C2615" s="80"/>
      <c r="D2615" s="81"/>
      <c r="E2615" s="81"/>
    </row>
    <row r="2616" spans="3:5">
      <c r="C2616" s="80"/>
      <c r="D2616" s="81"/>
      <c r="E2616" s="81"/>
    </row>
    <row r="2617" spans="3:5">
      <c r="C2617" s="80"/>
      <c r="D2617" s="81"/>
      <c r="E2617" s="81"/>
    </row>
    <row r="2618" spans="3:5">
      <c r="C2618" s="80"/>
      <c r="D2618" s="81"/>
      <c r="E2618" s="81"/>
    </row>
    <row r="2619" spans="3:5">
      <c r="C2619" s="80"/>
      <c r="D2619" s="81"/>
      <c r="E2619" s="81"/>
    </row>
    <row r="2620" spans="3:5">
      <c r="C2620" s="80"/>
      <c r="D2620" s="81"/>
      <c r="E2620" s="81"/>
    </row>
    <row r="2621" spans="3:5">
      <c r="C2621" s="80"/>
      <c r="D2621" s="81"/>
      <c r="E2621" s="81"/>
    </row>
    <row r="2622" spans="3:5">
      <c r="C2622" s="80"/>
      <c r="D2622" s="81"/>
      <c r="E2622" s="81"/>
    </row>
    <row r="2623" spans="3:5">
      <c r="C2623" s="80"/>
      <c r="D2623" s="81"/>
      <c r="E2623" s="81"/>
    </row>
    <row r="2624" spans="3:5">
      <c r="C2624" s="80"/>
      <c r="D2624" s="81"/>
      <c r="E2624" s="81"/>
    </row>
    <row r="2625" spans="3:5">
      <c r="C2625" s="80"/>
      <c r="D2625" s="81"/>
      <c r="E2625" s="81"/>
    </row>
    <row r="2626" spans="3:5">
      <c r="C2626" s="80"/>
      <c r="D2626" s="81"/>
      <c r="E2626" s="81"/>
    </row>
    <row r="2627" spans="3:5">
      <c r="C2627" s="80"/>
      <c r="D2627" s="81"/>
      <c r="E2627" s="81"/>
    </row>
    <row r="2628" spans="3:5">
      <c r="C2628" s="80"/>
      <c r="D2628" s="81"/>
      <c r="E2628" s="81"/>
    </row>
    <row r="2629" spans="3:5">
      <c r="C2629" s="80"/>
      <c r="D2629" s="81"/>
      <c r="E2629" s="81"/>
    </row>
    <row r="2630" spans="3:5">
      <c r="C2630" s="80"/>
      <c r="D2630" s="81"/>
      <c r="E2630" s="81"/>
    </row>
    <row r="2631" spans="3:5">
      <c r="C2631" s="80"/>
      <c r="D2631" s="81"/>
      <c r="E2631" s="81"/>
    </row>
    <row r="2632" spans="3:5">
      <c r="C2632" s="80"/>
      <c r="D2632" s="81"/>
      <c r="E2632" s="81"/>
    </row>
    <row r="2633" spans="3:5">
      <c r="C2633" s="80"/>
      <c r="D2633" s="81"/>
      <c r="E2633" s="81"/>
    </row>
    <row r="2634" spans="3:5">
      <c r="C2634" s="80"/>
      <c r="D2634" s="81"/>
      <c r="E2634" s="81"/>
    </row>
    <row r="2635" spans="3:5">
      <c r="C2635" s="80"/>
      <c r="D2635" s="81"/>
      <c r="E2635" s="81"/>
    </row>
    <row r="2636" spans="3:5">
      <c r="C2636" s="80"/>
      <c r="D2636" s="81"/>
      <c r="E2636" s="81"/>
    </row>
    <row r="2637" spans="3:5">
      <c r="C2637" s="80"/>
      <c r="D2637" s="81"/>
      <c r="E2637" s="81"/>
    </row>
    <row r="2638" spans="3:5">
      <c r="C2638" s="80"/>
      <c r="D2638" s="81"/>
      <c r="E2638" s="81"/>
    </row>
    <row r="2639" spans="3:5">
      <c r="C2639" s="80"/>
      <c r="D2639" s="81"/>
      <c r="E2639" s="81"/>
    </row>
    <row r="2640" spans="3:5">
      <c r="C2640" s="80"/>
      <c r="D2640" s="81"/>
      <c r="E2640" s="81"/>
    </row>
    <row r="2641" spans="3:5">
      <c r="C2641" s="80"/>
      <c r="D2641" s="81"/>
      <c r="E2641" s="81"/>
    </row>
    <row r="2642" spans="3:5">
      <c r="C2642" s="80"/>
      <c r="D2642" s="81"/>
      <c r="E2642" s="81"/>
    </row>
    <row r="2643" spans="3:5">
      <c r="C2643" s="80"/>
      <c r="D2643" s="81"/>
      <c r="E2643" s="81"/>
    </row>
    <row r="2644" spans="3:5">
      <c r="C2644" s="80"/>
      <c r="D2644" s="81"/>
      <c r="E2644" s="81"/>
    </row>
    <row r="2645" spans="3:5">
      <c r="C2645" s="80"/>
      <c r="D2645" s="81"/>
      <c r="E2645" s="81"/>
    </row>
    <row r="2646" spans="3:5">
      <c r="C2646" s="80"/>
      <c r="D2646" s="81"/>
      <c r="E2646" s="81"/>
    </row>
    <row r="2647" spans="3:5">
      <c r="C2647" s="80"/>
      <c r="D2647" s="81"/>
      <c r="E2647" s="81"/>
    </row>
    <row r="2648" spans="3:5">
      <c r="C2648" s="80"/>
      <c r="D2648" s="81"/>
      <c r="E2648" s="81"/>
    </row>
    <row r="2649" spans="3:5">
      <c r="C2649" s="80"/>
      <c r="D2649" s="81"/>
      <c r="E2649" s="81"/>
    </row>
    <row r="2650" spans="3:5">
      <c r="C2650" s="80"/>
      <c r="D2650" s="81"/>
      <c r="E2650" s="81"/>
    </row>
    <row r="2651" spans="3:5">
      <c r="C2651" s="80"/>
      <c r="D2651" s="81"/>
      <c r="E2651" s="81"/>
    </row>
    <row r="2652" spans="3:5">
      <c r="C2652" s="80"/>
      <c r="D2652" s="81"/>
      <c r="E2652" s="81"/>
    </row>
    <row r="2653" spans="3:5">
      <c r="C2653" s="80"/>
      <c r="D2653" s="81"/>
      <c r="E2653" s="81"/>
    </row>
    <row r="2654" spans="3:5">
      <c r="C2654" s="80"/>
      <c r="D2654" s="81"/>
      <c r="E2654" s="81"/>
    </row>
    <row r="2655" spans="3:5">
      <c r="C2655" s="80"/>
      <c r="D2655" s="81"/>
      <c r="E2655" s="81"/>
    </row>
    <row r="2656" spans="3:5">
      <c r="C2656" s="80"/>
      <c r="D2656" s="81"/>
      <c r="E2656" s="81"/>
    </row>
    <row r="2657" spans="3:5">
      <c r="C2657" s="80"/>
      <c r="D2657" s="81"/>
      <c r="E2657" s="81"/>
    </row>
    <row r="2658" spans="3:5">
      <c r="C2658" s="80"/>
      <c r="D2658" s="81"/>
      <c r="E2658" s="81"/>
    </row>
    <row r="2659" spans="3:5">
      <c r="C2659" s="80"/>
      <c r="D2659" s="81"/>
      <c r="E2659" s="81"/>
    </row>
    <row r="2660" spans="3:5">
      <c r="C2660" s="80"/>
      <c r="D2660" s="81"/>
      <c r="E2660" s="81"/>
    </row>
    <row r="2661" spans="3:5">
      <c r="C2661" s="80"/>
      <c r="D2661" s="81"/>
      <c r="E2661" s="81"/>
    </row>
    <row r="2662" spans="3:5">
      <c r="C2662" s="80"/>
      <c r="D2662" s="81"/>
      <c r="E2662" s="81"/>
    </row>
    <row r="2663" spans="3:5">
      <c r="C2663" s="80"/>
      <c r="D2663" s="81"/>
      <c r="E2663" s="81"/>
    </row>
    <row r="2664" spans="3:5">
      <c r="C2664" s="80"/>
      <c r="D2664" s="81"/>
      <c r="E2664" s="81"/>
    </row>
    <row r="2665" spans="3:5">
      <c r="C2665" s="80"/>
      <c r="D2665" s="81"/>
      <c r="E2665" s="81"/>
    </row>
    <row r="2666" spans="3:5">
      <c r="C2666" s="80"/>
      <c r="D2666" s="81"/>
      <c r="E2666" s="81"/>
    </row>
    <row r="2667" spans="3:5">
      <c r="C2667" s="80"/>
      <c r="D2667" s="81"/>
      <c r="E2667" s="81"/>
    </row>
    <row r="2668" spans="3:5">
      <c r="C2668" s="80"/>
      <c r="D2668" s="81"/>
      <c r="E2668" s="81"/>
    </row>
    <row r="2669" spans="3:5">
      <c r="C2669" s="80"/>
      <c r="D2669" s="81"/>
      <c r="E2669" s="81"/>
    </row>
    <row r="2670" spans="3:5">
      <c r="C2670" s="80"/>
      <c r="D2670" s="81"/>
      <c r="E2670" s="81"/>
    </row>
    <row r="2671" spans="3:5">
      <c r="C2671" s="80"/>
      <c r="D2671" s="81"/>
      <c r="E2671" s="81"/>
    </row>
    <row r="2672" spans="3:5">
      <c r="C2672" s="80"/>
      <c r="D2672" s="81"/>
      <c r="E2672" s="81"/>
    </row>
    <row r="2673" spans="3:5">
      <c r="C2673" s="80"/>
      <c r="D2673" s="81"/>
      <c r="E2673" s="81"/>
    </row>
    <row r="2674" spans="3:5">
      <c r="C2674" s="80"/>
      <c r="D2674" s="81"/>
      <c r="E2674" s="81"/>
    </row>
    <row r="2675" spans="3:5">
      <c r="C2675" s="80"/>
      <c r="D2675" s="81"/>
      <c r="E2675" s="81"/>
    </row>
    <row r="2676" spans="3:5">
      <c r="C2676" s="80"/>
      <c r="D2676" s="81"/>
      <c r="E2676" s="81"/>
    </row>
    <row r="2677" spans="3:5">
      <c r="C2677" s="80"/>
      <c r="D2677" s="81"/>
      <c r="E2677" s="81"/>
    </row>
    <row r="2678" spans="3:5">
      <c r="C2678" s="80"/>
      <c r="D2678" s="81"/>
      <c r="E2678" s="81"/>
    </row>
    <row r="2679" spans="3:5">
      <c r="C2679" s="80"/>
      <c r="D2679" s="81"/>
      <c r="E2679" s="81"/>
    </row>
    <row r="2680" spans="3:5">
      <c r="C2680" s="80"/>
      <c r="D2680" s="81"/>
      <c r="E2680" s="81"/>
    </row>
    <row r="2681" spans="3:5">
      <c r="C2681" s="80"/>
      <c r="D2681" s="81"/>
      <c r="E2681" s="81"/>
    </row>
    <row r="2682" spans="3:5">
      <c r="C2682" s="80"/>
      <c r="D2682" s="81"/>
      <c r="E2682" s="81"/>
    </row>
    <row r="2683" spans="3:5">
      <c r="C2683" s="80"/>
      <c r="D2683" s="81"/>
      <c r="E2683" s="81"/>
    </row>
    <row r="2684" spans="3:5">
      <c r="C2684" s="80"/>
      <c r="D2684" s="81"/>
      <c r="E2684" s="81"/>
    </row>
    <row r="2685" spans="3:5">
      <c r="C2685" s="80"/>
      <c r="D2685" s="81"/>
      <c r="E2685" s="81"/>
    </row>
    <row r="2686" spans="3:5">
      <c r="C2686" s="80"/>
      <c r="D2686" s="81"/>
      <c r="E2686" s="81"/>
    </row>
    <row r="2687" spans="3:5">
      <c r="C2687" s="80"/>
      <c r="D2687" s="81"/>
      <c r="E2687" s="81"/>
    </row>
    <row r="2688" spans="3:5">
      <c r="C2688" s="80"/>
      <c r="D2688" s="81"/>
      <c r="E2688" s="81"/>
    </row>
    <row r="2689" spans="3:5">
      <c r="C2689" s="80"/>
      <c r="D2689" s="81"/>
      <c r="E2689" s="81"/>
    </row>
    <row r="2690" spans="3:5">
      <c r="C2690" s="80"/>
      <c r="D2690" s="81"/>
      <c r="E2690" s="81"/>
    </row>
    <row r="2691" spans="3:5">
      <c r="C2691" s="80"/>
      <c r="D2691" s="81"/>
      <c r="E2691" s="81"/>
    </row>
    <row r="2692" spans="3:5">
      <c r="C2692" s="80"/>
      <c r="D2692" s="81"/>
      <c r="E2692" s="81"/>
    </row>
    <row r="2693" spans="3:5">
      <c r="C2693" s="80"/>
      <c r="D2693" s="81"/>
      <c r="E2693" s="81"/>
    </row>
    <row r="2694" spans="3:5">
      <c r="C2694" s="80"/>
      <c r="D2694" s="81"/>
      <c r="E2694" s="81"/>
    </row>
    <row r="2695" spans="3:5">
      <c r="C2695" s="80"/>
      <c r="D2695" s="81"/>
      <c r="E2695" s="81"/>
    </row>
    <row r="2696" spans="3:5">
      <c r="C2696" s="80"/>
      <c r="D2696" s="81"/>
      <c r="E2696" s="81"/>
    </row>
    <row r="2697" spans="3:5">
      <c r="C2697" s="80"/>
      <c r="D2697" s="81"/>
      <c r="E2697" s="81"/>
    </row>
    <row r="2698" spans="3:5">
      <c r="C2698" s="80"/>
      <c r="D2698" s="81"/>
      <c r="E2698" s="81"/>
    </row>
    <row r="2699" spans="3:5">
      <c r="C2699" s="80"/>
      <c r="D2699" s="81"/>
      <c r="E2699" s="81"/>
    </row>
    <row r="2700" spans="3:5">
      <c r="C2700" s="80"/>
      <c r="D2700" s="81"/>
      <c r="E2700" s="81"/>
    </row>
    <row r="2701" spans="3:5">
      <c r="C2701" s="80"/>
      <c r="D2701" s="81"/>
      <c r="E2701" s="81"/>
    </row>
    <row r="2702" spans="3:5">
      <c r="C2702" s="80"/>
      <c r="D2702" s="81"/>
      <c r="E2702" s="81"/>
    </row>
    <row r="2703" spans="3:5">
      <c r="C2703" s="80"/>
      <c r="D2703" s="81"/>
      <c r="E2703" s="81"/>
    </row>
    <row r="2704" spans="3:5">
      <c r="C2704" s="80"/>
      <c r="D2704" s="81"/>
      <c r="E2704" s="81"/>
    </row>
    <row r="2705" spans="3:5">
      <c r="C2705" s="80"/>
      <c r="D2705" s="81"/>
      <c r="E2705" s="81"/>
    </row>
    <row r="2706" spans="3:5">
      <c r="C2706" s="80"/>
      <c r="D2706" s="81"/>
      <c r="E2706" s="81"/>
    </row>
    <row r="2707" spans="3:5">
      <c r="C2707" s="80"/>
      <c r="D2707" s="81"/>
      <c r="E2707" s="81"/>
    </row>
    <row r="2708" spans="3:5">
      <c r="C2708" s="80"/>
      <c r="D2708" s="81"/>
      <c r="E2708" s="81"/>
    </row>
    <row r="2709" spans="3:5">
      <c r="C2709" s="80"/>
      <c r="D2709" s="81"/>
      <c r="E2709" s="81"/>
    </row>
    <row r="2710" spans="3:5">
      <c r="C2710" s="80"/>
      <c r="D2710" s="81"/>
      <c r="E2710" s="81"/>
    </row>
    <row r="2711" spans="3:5">
      <c r="C2711" s="80"/>
      <c r="D2711" s="81"/>
      <c r="E2711" s="81"/>
    </row>
    <row r="2712" spans="3:5">
      <c r="C2712" s="80"/>
      <c r="D2712" s="81"/>
      <c r="E2712" s="81"/>
    </row>
    <row r="2713" spans="3:5">
      <c r="C2713" s="80"/>
      <c r="D2713" s="81"/>
      <c r="E2713" s="81"/>
    </row>
    <row r="2714" spans="3:5">
      <c r="C2714" s="80"/>
      <c r="D2714" s="81"/>
      <c r="E2714" s="81"/>
    </row>
    <row r="2715" spans="3:5">
      <c r="C2715" s="80"/>
      <c r="D2715" s="81"/>
      <c r="E2715" s="81"/>
    </row>
    <row r="2716" spans="3:5">
      <c r="C2716" s="80"/>
      <c r="D2716" s="81"/>
      <c r="E2716" s="81"/>
    </row>
    <row r="2717" spans="3:5">
      <c r="C2717" s="80"/>
      <c r="D2717" s="81"/>
      <c r="E2717" s="81"/>
    </row>
    <row r="2718" spans="3:5">
      <c r="C2718" s="80"/>
      <c r="D2718" s="81"/>
      <c r="E2718" s="81"/>
    </row>
    <row r="2719" spans="3:5">
      <c r="C2719" s="80"/>
      <c r="D2719" s="81"/>
      <c r="E2719" s="81"/>
    </row>
    <row r="2720" spans="3:5">
      <c r="C2720" s="80"/>
      <c r="D2720" s="81"/>
      <c r="E2720" s="81"/>
    </row>
    <row r="2721" spans="3:5">
      <c r="C2721" s="80"/>
      <c r="D2721" s="81"/>
      <c r="E2721" s="81"/>
    </row>
    <row r="2722" spans="3:5">
      <c r="C2722" s="80"/>
      <c r="D2722" s="81"/>
      <c r="E2722" s="81"/>
    </row>
    <row r="2723" spans="3:5">
      <c r="C2723" s="80"/>
      <c r="D2723" s="81"/>
      <c r="E2723" s="81"/>
    </row>
    <row r="2724" spans="3:5">
      <c r="C2724" s="80"/>
      <c r="D2724" s="81"/>
      <c r="E2724" s="81"/>
    </row>
    <row r="2725" spans="3:5">
      <c r="C2725" s="80"/>
      <c r="D2725" s="81"/>
      <c r="E2725" s="81"/>
    </row>
    <row r="2726" spans="3:5">
      <c r="C2726" s="80"/>
      <c r="D2726" s="81"/>
      <c r="E2726" s="81"/>
    </row>
    <row r="2727" spans="3:5">
      <c r="C2727" s="80"/>
      <c r="D2727" s="81"/>
      <c r="E2727" s="81"/>
    </row>
    <row r="2728" spans="3:5">
      <c r="C2728" s="80"/>
      <c r="D2728" s="81"/>
      <c r="E2728" s="81"/>
    </row>
    <row r="2729" spans="3:5">
      <c r="C2729" s="80"/>
      <c r="D2729" s="81"/>
      <c r="E2729" s="81"/>
    </row>
    <row r="2730" spans="3:5">
      <c r="C2730" s="80"/>
      <c r="D2730" s="81"/>
      <c r="E2730" s="81"/>
    </row>
    <row r="2731" spans="3:5">
      <c r="C2731" s="80"/>
      <c r="D2731" s="81"/>
      <c r="E2731" s="81"/>
    </row>
    <row r="2732" spans="3:5">
      <c r="C2732" s="80"/>
      <c r="D2732" s="81"/>
      <c r="E2732" s="81"/>
    </row>
    <row r="2733" spans="3:5">
      <c r="C2733" s="80"/>
      <c r="D2733" s="81"/>
      <c r="E2733" s="81"/>
    </row>
    <row r="2734" spans="3:5">
      <c r="C2734" s="80"/>
      <c r="D2734" s="81"/>
      <c r="E2734" s="81"/>
    </row>
    <row r="2735" spans="3:5">
      <c r="C2735" s="80"/>
      <c r="D2735" s="81"/>
      <c r="E2735" s="81"/>
    </row>
    <row r="2736" spans="3:5">
      <c r="C2736" s="80"/>
      <c r="D2736" s="81"/>
      <c r="E2736" s="81"/>
    </row>
    <row r="2737" spans="3:5">
      <c r="C2737" s="80"/>
      <c r="D2737" s="81"/>
      <c r="E2737" s="81"/>
    </row>
    <row r="2738" spans="3:5">
      <c r="C2738" s="80"/>
      <c r="D2738" s="81"/>
      <c r="E2738" s="81"/>
    </row>
    <row r="2739" spans="3:5">
      <c r="C2739" s="80"/>
      <c r="D2739" s="81"/>
      <c r="E2739" s="81"/>
    </row>
    <row r="2740" spans="3:5">
      <c r="C2740" s="80"/>
      <c r="D2740" s="81"/>
      <c r="E2740" s="81"/>
    </row>
    <row r="2741" spans="3:5">
      <c r="C2741" s="80"/>
      <c r="D2741" s="81"/>
      <c r="E2741" s="81"/>
    </row>
    <row r="2742" spans="3:5">
      <c r="C2742" s="80"/>
      <c r="D2742" s="81"/>
      <c r="E2742" s="81"/>
    </row>
    <row r="2743" spans="3:5">
      <c r="C2743" s="80"/>
      <c r="D2743" s="81"/>
      <c r="E2743" s="81"/>
    </row>
    <row r="2744" spans="3:5">
      <c r="C2744" s="80"/>
      <c r="D2744" s="81"/>
      <c r="E2744" s="81"/>
    </row>
    <row r="2745" spans="3:5">
      <c r="C2745" s="80"/>
      <c r="D2745" s="81"/>
      <c r="E2745" s="81"/>
    </row>
    <row r="2746" spans="3:5">
      <c r="C2746" s="80"/>
      <c r="D2746" s="81"/>
      <c r="E2746" s="81"/>
    </row>
    <row r="2747" spans="3:5">
      <c r="C2747" s="80"/>
      <c r="D2747" s="81"/>
      <c r="E2747" s="81"/>
    </row>
    <row r="2748" spans="3:5">
      <c r="C2748" s="80"/>
      <c r="D2748" s="81"/>
      <c r="E2748" s="81"/>
    </row>
    <row r="2749" spans="3:5">
      <c r="C2749" s="80"/>
      <c r="D2749" s="81"/>
      <c r="E2749" s="81"/>
    </row>
    <row r="2750" spans="3:5">
      <c r="C2750" s="80"/>
      <c r="D2750" s="81"/>
      <c r="E2750" s="81"/>
    </row>
    <row r="2751" spans="3:5">
      <c r="C2751" s="80"/>
      <c r="D2751" s="81"/>
      <c r="E2751" s="81"/>
    </row>
    <row r="2752" spans="3:5">
      <c r="C2752" s="80"/>
      <c r="D2752" s="81"/>
      <c r="E2752" s="81"/>
    </row>
    <row r="2753" spans="3:5">
      <c r="C2753" s="80"/>
      <c r="D2753" s="81"/>
      <c r="E2753" s="81"/>
    </row>
    <row r="2754" spans="3:5">
      <c r="C2754" s="80"/>
      <c r="D2754" s="81"/>
      <c r="E2754" s="81"/>
    </row>
    <row r="2755" spans="3:5">
      <c r="C2755" s="80"/>
      <c r="D2755" s="81"/>
      <c r="E2755" s="81"/>
    </row>
    <row r="2756" spans="3:5">
      <c r="C2756" s="80"/>
      <c r="D2756" s="81"/>
      <c r="E2756" s="81"/>
    </row>
    <row r="2757" spans="3:5">
      <c r="C2757" s="80"/>
      <c r="D2757" s="81"/>
      <c r="E2757" s="81"/>
    </row>
    <row r="2758" spans="3:5">
      <c r="C2758" s="80"/>
      <c r="D2758" s="81"/>
      <c r="E2758" s="81"/>
    </row>
    <row r="2759" spans="3:5">
      <c r="C2759" s="80"/>
      <c r="D2759" s="81"/>
      <c r="E2759" s="81"/>
    </row>
    <row r="2760" spans="3:5">
      <c r="C2760" s="80"/>
      <c r="D2760" s="81"/>
      <c r="E2760" s="81"/>
    </row>
    <row r="2761" spans="3:5">
      <c r="C2761" s="80"/>
      <c r="D2761" s="81"/>
      <c r="E2761" s="81"/>
    </row>
    <row r="2762" spans="3:5">
      <c r="C2762" s="80"/>
      <c r="D2762" s="81"/>
      <c r="E2762" s="81"/>
    </row>
    <row r="2763" spans="3:5">
      <c r="C2763" s="80"/>
      <c r="D2763" s="81"/>
      <c r="E2763" s="81"/>
    </row>
    <row r="2764" spans="3:5">
      <c r="C2764" s="80"/>
      <c r="D2764" s="81"/>
      <c r="E2764" s="81"/>
    </row>
    <row r="2765" spans="3:5">
      <c r="C2765" s="80"/>
      <c r="D2765" s="81"/>
      <c r="E2765" s="81"/>
    </row>
    <row r="2766" spans="3:5">
      <c r="C2766" s="80"/>
      <c r="D2766" s="81"/>
      <c r="E2766" s="81"/>
    </row>
    <row r="2767" spans="3:5">
      <c r="C2767" s="80"/>
      <c r="D2767" s="81"/>
      <c r="E2767" s="81"/>
    </row>
    <row r="2768" spans="3:5">
      <c r="C2768" s="80"/>
      <c r="D2768" s="81"/>
      <c r="E2768" s="81"/>
    </row>
    <row r="2769" spans="3:5">
      <c r="C2769" s="80"/>
      <c r="D2769" s="81"/>
      <c r="E2769" s="81"/>
    </row>
    <row r="2770" spans="3:5">
      <c r="C2770" s="80"/>
      <c r="D2770" s="81"/>
      <c r="E2770" s="81"/>
    </row>
    <row r="2771" spans="3:5">
      <c r="C2771" s="80"/>
      <c r="D2771" s="81"/>
      <c r="E2771" s="81"/>
    </row>
    <row r="2772" spans="3:5">
      <c r="C2772" s="80"/>
      <c r="D2772" s="81"/>
      <c r="E2772" s="81"/>
    </row>
    <row r="2773" spans="3:5">
      <c r="C2773" s="80"/>
      <c r="D2773" s="81"/>
      <c r="E2773" s="81"/>
    </row>
    <row r="2774" spans="3:5">
      <c r="C2774" s="80"/>
      <c r="D2774" s="81"/>
      <c r="E2774" s="81"/>
    </row>
    <row r="2775" spans="3:5">
      <c r="C2775" s="80"/>
      <c r="D2775" s="81"/>
      <c r="E2775" s="81"/>
    </row>
    <row r="2776" spans="3:5">
      <c r="C2776" s="80"/>
      <c r="D2776" s="81"/>
      <c r="E2776" s="81"/>
    </row>
    <row r="2777" spans="3:5">
      <c r="C2777" s="80"/>
      <c r="D2777" s="81"/>
      <c r="E2777" s="81"/>
    </row>
    <row r="2778" spans="3:5">
      <c r="C2778" s="80"/>
      <c r="D2778" s="81"/>
      <c r="E2778" s="81"/>
    </row>
    <row r="2779" spans="3:5">
      <c r="C2779" s="80"/>
      <c r="D2779" s="81"/>
      <c r="E2779" s="81"/>
    </row>
    <row r="2780" spans="3:5">
      <c r="C2780" s="80"/>
      <c r="D2780" s="81"/>
      <c r="E2780" s="81"/>
    </row>
    <row r="2781" spans="3:5">
      <c r="C2781" s="80"/>
      <c r="D2781" s="81"/>
      <c r="E2781" s="81"/>
    </row>
    <row r="2782" spans="3:5">
      <c r="C2782" s="80"/>
      <c r="D2782" s="81"/>
      <c r="E2782" s="81"/>
    </row>
    <row r="2783" spans="3:5">
      <c r="C2783" s="80"/>
      <c r="D2783" s="81"/>
      <c r="E2783" s="81"/>
    </row>
    <row r="2784" spans="3:5">
      <c r="C2784" s="80"/>
      <c r="D2784" s="81"/>
      <c r="E2784" s="81"/>
    </row>
    <row r="2785" spans="3:5">
      <c r="C2785" s="80"/>
      <c r="D2785" s="81"/>
      <c r="E2785" s="81"/>
    </row>
    <row r="2786" spans="3:5">
      <c r="C2786" s="80"/>
      <c r="D2786" s="81"/>
      <c r="E2786" s="81"/>
    </row>
    <row r="2787" spans="3:5">
      <c r="C2787" s="80"/>
      <c r="D2787" s="81"/>
      <c r="E2787" s="81"/>
    </row>
    <row r="2788" spans="3:5">
      <c r="C2788" s="80"/>
      <c r="D2788" s="81"/>
      <c r="E2788" s="81"/>
    </row>
    <row r="2789" spans="3:5">
      <c r="C2789" s="80"/>
      <c r="D2789" s="81"/>
      <c r="E2789" s="81"/>
    </row>
    <row r="2790" spans="3:5">
      <c r="C2790" s="80"/>
      <c r="D2790" s="81"/>
      <c r="E2790" s="81"/>
    </row>
    <row r="2791" spans="3:5">
      <c r="C2791" s="80"/>
      <c r="D2791" s="81"/>
      <c r="E2791" s="81"/>
    </row>
    <row r="2792" spans="3:5">
      <c r="C2792" s="80"/>
      <c r="D2792" s="81"/>
      <c r="E2792" s="81"/>
    </row>
    <row r="2793" spans="3:5">
      <c r="C2793" s="80"/>
      <c r="D2793" s="81"/>
      <c r="E2793" s="81"/>
    </row>
    <row r="2794" spans="3:5">
      <c r="C2794" s="80"/>
      <c r="D2794" s="81"/>
      <c r="E2794" s="81"/>
    </row>
    <row r="2795" spans="3:5">
      <c r="C2795" s="80"/>
      <c r="D2795" s="81"/>
      <c r="E2795" s="81"/>
    </row>
    <row r="2796" spans="3:5">
      <c r="C2796" s="80"/>
      <c r="D2796" s="81"/>
      <c r="E2796" s="81"/>
    </row>
    <row r="2797" spans="3:5">
      <c r="C2797" s="80"/>
      <c r="D2797" s="81"/>
      <c r="E2797" s="81"/>
    </row>
    <row r="2798" spans="3:5">
      <c r="C2798" s="80"/>
      <c r="D2798" s="81"/>
      <c r="E2798" s="81"/>
    </row>
    <row r="2799" spans="3:5">
      <c r="C2799" s="80"/>
      <c r="D2799" s="81"/>
      <c r="E2799" s="81"/>
    </row>
    <row r="2800" spans="3:5">
      <c r="C2800" s="80"/>
      <c r="D2800" s="81"/>
      <c r="E2800" s="81"/>
    </row>
    <row r="2801" spans="3:5">
      <c r="C2801" s="80"/>
      <c r="D2801" s="81"/>
      <c r="E2801" s="81"/>
    </row>
    <row r="2802" spans="3:5">
      <c r="C2802" s="80"/>
      <c r="D2802" s="81"/>
      <c r="E2802" s="81"/>
    </row>
    <row r="2803" spans="3:5">
      <c r="C2803" s="80"/>
      <c r="D2803" s="81"/>
      <c r="E2803" s="81"/>
    </row>
    <row r="2804" spans="3:5">
      <c r="C2804" s="80"/>
      <c r="D2804" s="81"/>
      <c r="E2804" s="81"/>
    </row>
    <row r="2805" spans="3:5">
      <c r="C2805" s="80"/>
      <c r="D2805" s="81"/>
      <c r="E2805" s="81"/>
    </row>
    <row r="2806" spans="3:5">
      <c r="C2806" s="80"/>
      <c r="D2806" s="81"/>
      <c r="E2806" s="81"/>
    </row>
    <row r="2807" spans="3:5">
      <c r="C2807" s="80"/>
      <c r="D2807" s="81"/>
      <c r="E2807" s="81"/>
    </row>
    <row r="2808" spans="3:5">
      <c r="C2808" s="80"/>
      <c r="D2808" s="81"/>
      <c r="E2808" s="81"/>
    </row>
    <row r="2809" spans="3:5">
      <c r="C2809" s="80"/>
      <c r="D2809" s="81"/>
      <c r="E2809" s="81"/>
    </row>
    <row r="2810" spans="3:5">
      <c r="C2810" s="80"/>
      <c r="D2810" s="81"/>
      <c r="E2810" s="81"/>
    </row>
    <row r="2811" spans="3:5">
      <c r="C2811" s="80"/>
      <c r="D2811" s="81"/>
      <c r="E2811" s="81"/>
    </row>
    <row r="2812" spans="3:5">
      <c r="C2812" s="80"/>
      <c r="D2812" s="81"/>
      <c r="E2812" s="81"/>
    </row>
    <row r="2813" spans="3:5">
      <c r="C2813" s="80"/>
      <c r="D2813" s="81"/>
      <c r="E2813" s="81"/>
    </row>
    <row r="2814" spans="3:5">
      <c r="C2814" s="80"/>
      <c r="D2814" s="81"/>
      <c r="E2814" s="81"/>
    </row>
    <row r="2815" spans="3:5">
      <c r="C2815" s="80"/>
      <c r="D2815" s="81"/>
      <c r="E2815" s="81"/>
    </row>
    <row r="2816" spans="3:5">
      <c r="C2816" s="80"/>
      <c r="D2816" s="81"/>
      <c r="E2816" s="81"/>
    </row>
    <row r="2817" spans="3:5">
      <c r="C2817" s="80"/>
      <c r="D2817" s="81"/>
      <c r="E2817" s="81"/>
    </row>
    <row r="2818" spans="3:5">
      <c r="C2818" s="80"/>
      <c r="D2818" s="81"/>
      <c r="E2818" s="81"/>
    </row>
    <row r="2819" spans="3:5">
      <c r="C2819" s="80"/>
      <c r="D2819" s="81"/>
      <c r="E2819" s="81"/>
    </row>
    <row r="2820" spans="3:5">
      <c r="C2820" s="80"/>
      <c r="D2820" s="81"/>
      <c r="E2820" s="81"/>
    </row>
    <row r="2821" spans="3:5">
      <c r="C2821" s="80"/>
      <c r="D2821" s="81"/>
      <c r="E2821" s="81"/>
    </row>
    <row r="2822" spans="3:5">
      <c r="C2822" s="80"/>
      <c r="D2822" s="81"/>
      <c r="E2822" s="81"/>
    </row>
    <row r="2823" spans="3:5">
      <c r="C2823" s="80"/>
      <c r="D2823" s="81"/>
      <c r="E2823" s="81"/>
    </row>
    <row r="2824" spans="3:5">
      <c r="C2824" s="80"/>
      <c r="D2824" s="81"/>
      <c r="E2824" s="81"/>
    </row>
    <row r="2825" spans="3:5">
      <c r="C2825" s="80"/>
      <c r="D2825" s="81"/>
      <c r="E2825" s="81"/>
    </row>
    <row r="2826" spans="3:5">
      <c r="C2826" s="80"/>
      <c r="D2826" s="81"/>
      <c r="E2826" s="81"/>
    </row>
    <row r="2827" spans="3:5">
      <c r="C2827" s="80"/>
      <c r="D2827" s="81"/>
      <c r="E2827" s="81"/>
    </row>
    <row r="2828" spans="3:5">
      <c r="C2828" s="80"/>
      <c r="D2828" s="81"/>
      <c r="E2828" s="81"/>
    </row>
    <row r="2829" spans="3:5">
      <c r="C2829" s="80"/>
      <c r="D2829" s="81"/>
      <c r="E2829" s="81"/>
    </row>
    <row r="2830" spans="3:5">
      <c r="C2830" s="80"/>
      <c r="D2830" s="81"/>
      <c r="E2830" s="81"/>
    </row>
    <row r="2831" spans="3:5">
      <c r="C2831" s="80"/>
      <c r="D2831" s="81"/>
      <c r="E2831" s="81"/>
    </row>
    <row r="2832" spans="3:5">
      <c r="C2832" s="80"/>
      <c r="D2832" s="81"/>
      <c r="E2832" s="81"/>
    </row>
    <row r="2833" spans="3:5">
      <c r="C2833" s="80"/>
      <c r="D2833" s="81"/>
      <c r="E2833" s="81"/>
    </row>
    <row r="2834" spans="3:5">
      <c r="C2834" s="80"/>
      <c r="D2834" s="81"/>
      <c r="E2834" s="81"/>
    </row>
    <row r="2835" spans="3:5">
      <c r="C2835" s="80"/>
      <c r="D2835" s="81"/>
      <c r="E2835" s="81"/>
    </row>
    <row r="2836" spans="3:5">
      <c r="C2836" s="80"/>
      <c r="D2836" s="81"/>
      <c r="E2836" s="81"/>
    </row>
    <row r="2837" spans="3:5">
      <c r="C2837" s="80"/>
      <c r="D2837" s="81"/>
      <c r="E2837" s="81"/>
    </row>
    <row r="2838" spans="3:5">
      <c r="C2838" s="80"/>
      <c r="D2838" s="81"/>
      <c r="E2838" s="81"/>
    </row>
    <row r="2839" spans="3:5">
      <c r="C2839" s="80"/>
      <c r="D2839" s="81"/>
      <c r="E2839" s="81"/>
    </row>
    <row r="2840" spans="3:5">
      <c r="C2840" s="80"/>
      <c r="D2840" s="81"/>
      <c r="E2840" s="81"/>
    </row>
    <row r="2841" spans="3:5">
      <c r="C2841" s="80"/>
      <c r="D2841" s="81"/>
      <c r="E2841" s="81"/>
    </row>
    <row r="2842" spans="3:5">
      <c r="C2842" s="80"/>
      <c r="D2842" s="81"/>
      <c r="E2842" s="81"/>
    </row>
    <row r="2843" spans="3:5">
      <c r="C2843" s="80"/>
      <c r="D2843" s="81"/>
      <c r="E2843" s="81"/>
    </row>
    <row r="2844" spans="3:5">
      <c r="C2844" s="80"/>
      <c r="D2844" s="81"/>
      <c r="E2844" s="81"/>
    </row>
    <row r="2845" spans="3:5">
      <c r="C2845" s="80"/>
      <c r="D2845" s="81"/>
      <c r="E2845" s="81"/>
    </row>
    <row r="2846" spans="3:5">
      <c r="C2846" s="80"/>
      <c r="D2846" s="81"/>
      <c r="E2846" s="81"/>
    </row>
    <row r="2847" spans="3:5">
      <c r="C2847" s="80"/>
      <c r="D2847" s="81"/>
      <c r="E2847" s="81"/>
    </row>
    <row r="2848" spans="3:5">
      <c r="C2848" s="80"/>
      <c r="D2848" s="81"/>
      <c r="E2848" s="81"/>
    </row>
    <row r="2849" spans="3:5">
      <c r="C2849" s="80"/>
      <c r="D2849" s="81"/>
      <c r="E2849" s="81"/>
    </row>
    <row r="2850" spans="3:5">
      <c r="C2850" s="80"/>
      <c r="D2850" s="81"/>
      <c r="E2850" s="81"/>
    </row>
    <row r="2851" spans="3:5">
      <c r="C2851" s="80"/>
      <c r="D2851" s="81"/>
      <c r="E2851" s="81"/>
    </row>
    <row r="2852" spans="3:5">
      <c r="C2852" s="80"/>
      <c r="D2852" s="81"/>
      <c r="E2852" s="81"/>
    </row>
    <row r="2853" spans="3:5">
      <c r="C2853" s="80"/>
      <c r="D2853" s="81"/>
      <c r="E2853" s="81"/>
    </row>
    <row r="2854" spans="3:5">
      <c r="C2854" s="80"/>
      <c r="D2854" s="81"/>
      <c r="E2854" s="81"/>
    </row>
    <row r="2855" spans="3:5">
      <c r="C2855" s="80"/>
      <c r="D2855" s="81"/>
      <c r="E2855" s="81"/>
    </row>
    <row r="2856" spans="3:5">
      <c r="C2856" s="80"/>
      <c r="D2856" s="81"/>
      <c r="E2856" s="81"/>
    </row>
    <row r="2857" spans="3:5">
      <c r="C2857" s="80"/>
      <c r="D2857" s="81"/>
      <c r="E2857" s="81"/>
    </row>
    <row r="2858" spans="3:5">
      <c r="C2858" s="80"/>
      <c r="D2858" s="81"/>
      <c r="E2858" s="81"/>
    </row>
    <row r="2859" spans="3:5">
      <c r="C2859" s="80"/>
      <c r="D2859" s="81"/>
      <c r="E2859" s="81"/>
    </row>
    <row r="2860" spans="3:5">
      <c r="C2860" s="80"/>
      <c r="D2860" s="81"/>
      <c r="E2860" s="81"/>
    </row>
    <row r="2861" spans="3:5">
      <c r="C2861" s="80"/>
      <c r="D2861" s="81"/>
      <c r="E2861" s="81"/>
    </row>
    <row r="2862" spans="3:5">
      <c r="C2862" s="80"/>
      <c r="D2862" s="81"/>
      <c r="E2862" s="81"/>
    </row>
    <row r="2863" spans="3:5">
      <c r="C2863" s="80"/>
      <c r="D2863" s="81"/>
      <c r="E2863" s="81"/>
    </row>
    <row r="2864" spans="3:5">
      <c r="C2864" s="80"/>
      <c r="D2864" s="81"/>
      <c r="E2864" s="81"/>
    </row>
    <row r="2865" spans="3:5">
      <c r="C2865" s="80"/>
      <c r="D2865" s="81"/>
      <c r="E2865" s="81"/>
    </row>
    <row r="2866" spans="3:5">
      <c r="C2866" s="80"/>
      <c r="D2866" s="81"/>
      <c r="E2866" s="81"/>
    </row>
    <row r="2867" spans="3:5">
      <c r="C2867" s="80"/>
      <c r="D2867" s="81"/>
      <c r="E2867" s="81"/>
    </row>
    <row r="2868" spans="3:5">
      <c r="C2868" s="80"/>
      <c r="D2868" s="81"/>
      <c r="E2868" s="81"/>
    </row>
    <row r="2869" spans="3:5">
      <c r="C2869" s="80"/>
      <c r="D2869" s="81"/>
      <c r="E2869" s="81"/>
    </row>
    <row r="2870" spans="3:5">
      <c r="C2870" s="80"/>
      <c r="D2870" s="81"/>
      <c r="E2870" s="81"/>
    </row>
    <row r="2871" spans="3:5">
      <c r="C2871" s="80"/>
      <c r="D2871" s="81"/>
      <c r="E2871" s="81"/>
    </row>
    <row r="2872" spans="3:5">
      <c r="C2872" s="80"/>
      <c r="D2872" s="81"/>
      <c r="E2872" s="81"/>
    </row>
    <row r="2873" spans="3:5">
      <c r="C2873" s="80"/>
      <c r="D2873" s="81"/>
      <c r="E2873" s="81"/>
    </row>
    <row r="2874" spans="3:5">
      <c r="C2874" s="80"/>
      <c r="D2874" s="81"/>
      <c r="E2874" s="81"/>
    </row>
    <row r="2875" spans="3:5">
      <c r="C2875" s="80"/>
      <c r="D2875" s="81"/>
      <c r="E2875" s="81"/>
    </row>
    <row r="2876" spans="3:5">
      <c r="C2876" s="80"/>
      <c r="D2876" s="81"/>
      <c r="E2876" s="81"/>
    </row>
    <row r="2877" spans="3:5">
      <c r="C2877" s="80"/>
      <c r="D2877" s="81"/>
      <c r="E2877" s="81"/>
    </row>
    <row r="2878" spans="3:5">
      <c r="C2878" s="80"/>
      <c r="D2878" s="81"/>
      <c r="E2878" s="81"/>
    </row>
    <row r="2879" spans="3:5">
      <c r="C2879" s="80"/>
      <c r="D2879" s="81"/>
      <c r="E2879" s="81"/>
    </row>
    <row r="2880" spans="3:5">
      <c r="C2880" s="80"/>
      <c r="D2880" s="81"/>
      <c r="E2880" s="81"/>
    </row>
    <row r="2881" spans="3:5">
      <c r="C2881" s="80"/>
      <c r="D2881" s="81"/>
      <c r="E2881" s="81"/>
    </row>
    <row r="2882" spans="3:5">
      <c r="C2882" s="80"/>
      <c r="D2882" s="81"/>
      <c r="E2882" s="81"/>
    </row>
    <row r="2883" spans="3:5">
      <c r="C2883" s="80"/>
      <c r="D2883" s="81"/>
      <c r="E2883" s="81"/>
    </row>
    <row r="2884" spans="3:5">
      <c r="C2884" s="80"/>
      <c r="D2884" s="81"/>
      <c r="E2884" s="81"/>
    </row>
    <row r="2885" spans="3:5">
      <c r="C2885" s="80"/>
      <c r="D2885" s="81"/>
      <c r="E2885" s="81"/>
    </row>
    <row r="2886" spans="3:5">
      <c r="C2886" s="80"/>
      <c r="D2886" s="81"/>
      <c r="E2886" s="81"/>
    </row>
    <row r="2887" spans="3:5">
      <c r="C2887" s="80"/>
      <c r="D2887" s="81"/>
      <c r="E2887" s="81"/>
    </row>
    <row r="2888" spans="3:5">
      <c r="C2888" s="80"/>
      <c r="D2888" s="81"/>
      <c r="E2888" s="81"/>
    </row>
    <row r="2889" spans="3:5">
      <c r="C2889" s="80"/>
      <c r="D2889" s="81"/>
      <c r="E2889" s="81"/>
    </row>
    <row r="2890" spans="3:5">
      <c r="C2890" s="80"/>
      <c r="D2890" s="81"/>
      <c r="E2890" s="81"/>
    </row>
    <row r="2891" spans="3:5">
      <c r="C2891" s="80"/>
      <c r="D2891" s="81"/>
      <c r="E2891" s="81"/>
    </row>
    <row r="2892" spans="3:5">
      <c r="C2892" s="80"/>
      <c r="D2892" s="81"/>
      <c r="E2892" s="81"/>
    </row>
    <row r="2893" spans="3:5">
      <c r="C2893" s="80"/>
      <c r="D2893" s="81"/>
      <c r="E2893" s="81"/>
    </row>
    <row r="2894" spans="3:5">
      <c r="C2894" s="80"/>
      <c r="D2894" s="81"/>
      <c r="E2894" s="81"/>
    </row>
    <row r="2895" spans="3:5">
      <c r="C2895" s="80"/>
      <c r="D2895" s="81"/>
      <c r="E2895" s="81"/>
    </row>
    <row r="2896" spans="3:5">
      <c r="C2896" s="80"/>
      <c r="D2896" s="81"/>
      <c r="E2896" s="81"/>
    </row>
    <row r="2897" spans="3:5">
      <c r="C2897" s="80"/>
      <c r="D2897" s="81"/>
      <c r="E2897" s="81"/>
    </row>
    <row r="2898" spans="3:5">
      <c r="C2898" s="80"/>
      <c r="D2898" s="81"/>
      <c r="E2898" s="81"/>
    </row>
    <row r="2899" spans="3:5">
      <c r="C2899" s="80"/>
      <c r="D2899" s="81"/>
      <c r="E2899" s="81"/>
    </row>
    <row r="2900" spans="3:5">
      <c r="C2900" s="80"/>
      <c r="D2900" s="81"/>
      <c r="E2900" s="81"/>
    </row>
    <row r="2901" spans="3:5">
      <c r="C2901" s="80"/>
      <c r="D2901" s="81"/>
      <c r="E2901" s="81"/>
    </row>
    <row r="2902" spans="3:5">
      <c r="C2902" s="80"/>
      <c r="D2902" s="81"/>
      <c r="E2902" s="81"/>
    </row>
    <row r="2903" spans="3:5">
      <c r="C2903" s="80"/>
      <c r="D2903" s="81"/>
      <c r="E2903" s="81"/>
    </row>
    <row r="2904" spans="3:5">
      <c r="C2904" s="80"/>
      <c r="D2904" s="81"/>
      <c r="E2904" s="81"/>
    </row>
    <row r="2905" spans="3:5">
      <c r="C2905" s="80"/>
      <c r="D2905" s="81"/>
      <c r="E2905" s="81"/>
    </row>
    <row r="2906" spans="3:5">
      <c r="C2906" s="80"/>
      <c r="D2906" s="81"/>
      <c r="E2906" s="81"/>
    </row>
    <row r="2907" spans="3:5">
      <c r="C2907" s="80"/>
      <c r="D2907" s="81"/>
      <c r="E2907" s="81"/>
    </row>
    <row r="2908" spans="3:5">
      <c r="C2908" s="80"/>
      <c r="D2908" s="81"/>
      <c r="E2908" s="81"/>
    </row>
    <row r="2909" spans="3:5">
      <c r="C2909" s="80"/>
      <c r="D2909" s="81"/>
      <c r="E2909" s="81"/>
    </row>
    <row r="2910" spans="3:5">
      <c r="C2910" s="80"/>
      <c r="D2910" s="81"/>
      <c r="E2910" s="81"/>
    </row>
    <row r="2911" spans="3:5">
      <c r="C2911" s="80"/>
      <c r="D2911" s="81"/>
      <c r="E2911" s="81"/>
    </row>
    <row r="2912" spans="3:5">
      <c r="C2912" s="80"/>
      <c r="D2912" s="81"/>
      <c r="E2912" s="81"/>
    </row>
    <row r="2913" spans="3:5">
      <c r="C2913" s="80"/>
      <c r="D2913" s="81"/>
      <c r="E2913" s="81"/>
    </row>
    <row r="2914" spans="3:5">
      <c r="C2914" s="80"/>
      <c r="D2914" s="81"/>
      <c r="E2914" s="81"/>
    </row>
    <row r="2915" spans="3:5">
      <c r="C2915" s="80"/>
      <c r="D2915" s="81"/>
      <c r="E2915" s="81"/>
    </row>
    <row r="2916" spans="3:5">
      <c r="C2916" s="80"/>
      <c r="D2916" s="81"/>
      <c r="E2916" s="81"/>
    </row>
    <row r="2917" spans="3:5">
      <c r="C2917" s="80"/>
      <c r="D2917" s="81"/>
      <c r="E2917" s="81"/>
    </row>
    <row r="2918" spans="3:5">
      <c r="C2918" s="80"/>
      <c r="D2918" s="81"/>
      <c r="E2918" s="81"/>
    </row>
    <row r="2919" spans="3:5">
      <c r="C2919" s="80"/>
      <c r="D2919" s="81"/>
      <c r="E2919" s="81"/>
    </row>
    <row r="2920" spans="3:5">
      <c r="C2920" s="80"/>
      <c r="D2920" s="81"/>
      <c r="E2920" s="81"/>
    </row>
    <row r="2921" spans="3:5">
      <c r="C2921" s="80"/>
      <c r="D2921" s="81"/>
      <c r="E2921" s="81"/>
    </row>
    <row r="2922" spans="3:5">
      <c r="C2922" s="80"/>
      <c r="D2922" s="81"/>
      <c r="E2922" s="81"/>
    </row>
    <row r="2923" spans="3:5">
      <c r="C2923" s="80"/>
      <c r="D2923" s="81"/>
      <c r="E2923" s="81"/>
    </row>
    <row r="2924" spans="3:5">
      <c r="C2924" s="80"/>
      <c r="D2924" s="81"/>
      <c r="E2924" s="81"/>
    </row>
    <row r="2925" spans="3:5">
      <c r="C2925" s="80"/>
      <c r="D2925" s="81"/>
      <c r="E2925" s="81"/>
    </row>
    <row r="2926" spans="3:5">
      <c r="C2926" s="80"/>
      <c r="D2926" s="81"/>
      <c r="E2926" s="81"/>
    </row>
    <row r="2927" spans="3:5">
      <c r="C2927" s="80"/>
      <c r="D2927" s="81"/>
      <c r="E2927" s="81"/>
    </row>
    <row r="2928" spans="3:5">
      <c r="C2928" s="80"/>
      <c r="D2928" s="81"/>
      <c r="E2928" s="81"/>
    </row>
    <row r="2929" spans="3:5">
      <c r="C2929" s="80"/>
      <c r="D2929" s="81"/>
      <c r="E2929" s="81"/>
    </row>
    <row r="2930" spans="3:5">
      <c r="C2930" s="80"/>
      <c r="D2930" s="81"/>
      <c r="E2930" s="81"/>
    </row>
    <row r="2931" spans="3:5">
      <c r="C2931" s="80"/>
      <c r="D2931" s="81"/>
      <c r="E2931" s="81"/>
    </row>
    <row r="2932" spans="3:5">
      <c r="C2932" s="80"/>
      <c r="D2932" s="81"/>
      <c r="E2932" s="81"/>
    </row>
    <row r="2933" spans="3:5">
      <c r="C2933" s="80"/>
      <c r="D2933" s="81"/>
      <c r="E2933" s="81"/>
    </row>
    <row r="2934" spans="3:5">
      <c r="C2934" s="80"/>
      <c r="D2934" s="81"/>
      <c r="E2934" s="81"/>
    </row>
    <row r="2935" spans="3:5">
      <c r="C2935" s="80"/>
      <c r="D2935" s="81"/>
      <c r="E2935" s="81"/>
    </row>
    <row r="2936" spans="3:5">
      <c r="C2936" s="80"/>
      <c r="D2936" s="81"/>
      <c r="E2936" s="81"/>
    </row>
    <row r="2937" spans="3:5">
      <c r="C2937" s="80"/>
      <c r="D2937" s="81"/>
      <c r="E2937" s="81"/>
    </row>
    <row r="2938" spans="3:5">
      <c r="C2938" s="80"/>
      <c r="D2938" s="81"/>
      <c r="E2938" s="81"/>
    </row>
    <row r="2939" spans="3:5">
      <c r="C2939" s="80"/>
      <c r="D2939" s="81"/>
      <c r="E2939" s="81"/>
    </row>
    <row r="2940" spans="3:5">
      <c r="C2940" s="80"/>
      <c r="D2940" s="81"/>
      <c r="E2940" s="81"/>
    </row>
    <row r="2941" spans="3:5">
      <c r="C2941" s="80"/>
      <c r="D2941" s="81"/>
      <c r="E2941" s="81"/>
    </row>
    <row r="2942" spans="3:5">
      <c r="C2942" s="80"/>
      <c r="D2942" s="81"/>
      <c r="E2942" s="81"/>
    </row>
    <row r="2943" spans="3:5">
      <c r="C2943" s="80"/>
      <c r="D2943" s="81"/>
      <c r="E2943" s="81"/>
    </row>
    <row r="2944" spans="3:5">
      <c r="C2944" s="80"/>
      <c r="D2944" s="81"/>
      <c r="E2944" s="81"/>
    </row>
    <row r="2945" spans="3:5">
      <c r="C2945" s="80"/>
      <c r="D2945" s="81"/>
      <c r="E2945" s="81"/>
    </row>
    <row r="2946" spans="3:5">
      <c r="C2946" s="80"/>
      <c r="D2946" s="81"/>
      <c r="E2946" s="81"/>
    </row>
    <row r="2947" spans="3:5">
      <c r="C2947" s="80"/>
      <c r="D2947" s="81"/>
      <c r="E2947" s="81"/>
    </row>
    <row r="2948" spans="3:5">
      <c r="C2948" s="80"/>
      <c r="D2948" s="81"/>
      <c r="E2948" s="81"/>
    </row>
    <row r="2949" spans="3:5">
      <c r="C2949" s="80"/>
      <c r="D2949" s="81"/>
      <c r="E2949" s="81"/>
    </row>
    <row r="2950" spans="3:5">
      <c r="C2950" s="80"/>
      <c r="D2950" s="81"/>
      <c r="E2950" s="81"/>
    </row>
    <row r="2951" spans="3:5">
      <c r="C2951" s="80"/>
      <c r="D2951" s="81"/>
      <c r="E2951" s="81"/>
    </row>
    <row r="2952" spans="3:5">
      <c r="C2952" s="80"/>
      <c r="D2952" s="81"/>
      <c r="E2952" s="81"/>
    </row>
    <row r="2953" spans="3:5">
      <c r="C2953" s="80"/>
      <c r="D2953" s="81"/>
      <c r="E2953" s="81"/>
    </row>
    <row r="2954" spans="3:5">
      <c r="C2954" s="80"/>
      <c r="D2954" s="81"/>
      <c r="E2954" s="81"/>
    </row>
    <row r="2955" spans="3:5">
      <c r="C2955" s="80"/>
      <c r="D2955" s="81"/>
      <c r="E2955" s="81"/>
    </row>
    <row r="2956" spans="3:5">
      <c r="C2956" s="80"/>
      <c r="D2956" s="81"/>
      <c r="E2956" s="81"/>
    </row>
    <row r="2957" spans="3:5">
      <c r="C2957" s="80"/>
      <c r="D2957" s="81"/>
      <c r="E2957" s="81"/>
    </row>
    <row r="2958" spans="3:5">
      <c r="C2958" s="80"/>
      <c r="D2958" s="81"/>
      <c r="E2958" s="81"/>
    </row>
    <row r="2959" spans="3:5">
      <c r="C2959" s="80"/>
      <c r="D2959" s="81"/>
      <c r="E2959" s="81"/>
    </row>
    <row r="2960" spans="3:5">
      <c r="C2960" s="80"/>
      <c r="D2960" s="81"/>
      <c r="E2960" s="81"/>
    </row>
    <row r="2961" spans="3:5">
      <c r="C2961" s="80"/>
      <c r="D2961" s="81"/>
      <c r="E2961" s="81"/>
    </row>
    <row r="2962" spans="3:5">
      <c r="C2962" s="80"/>
      <c r="D2962" s="81"/>
      <c r="E2962" s="81"/>
    </row>
    <row r="2963" spans="3:5">
      <c r="C2963" s="80"/>
      <c r="D2963" s="81"/>
      <c r="E2963" s="81"/>
    </row>
    <row r="2964" spans="3:5">
      <c r="C2964" s="80"/>
      <c r="D2964" s="81"/>
      <c r="E2964" s="81"/>
    </row>
    <row r="2965" spans="3:5">
      <c r="C2965" s="80"/>
      <c r="D2965" s="81"/>
      <c r="E2965" s="81"/>
    </row>
    <row r="2966" spans="3:5">
      <c r="C2966" s="80"/>
      <c r="D2966" s="81"/>
      <c r="E2966" s="81"/>
    </row>
    <row r="2967" spans="3:5">
      <c r="C2967" s="80"/>
      <c r="D2967" s="81"/>
      <c r="E2967" s="81"/>
    </row>
    <row r="2968" spans="3:5">
      <c r="C2968" s="80"/>
      <c r="D2968" s="81"/>
      <c r="E2968" s="81"/>
    </row>
    <row r="2969" spans="3:5">
      <c r="C2969" s="80"/>
      <c r="D2969" s="81"/>
      <c r="E2969" s="81"/>
    </row>
    <row r="2970" spans="3:5">
      <c r="C2970" s="80"/>
      <c r="D2970" s="81"/>
      <c r="E2970" s="81"/>
    </row>
    <row r="2971" spans="3:5">
      <c r="C2971" s="80"/>
      <c r="D2971" s="81"/>
      <c r="E2971" s="81"/>
    </row>
    <row r="2972" spans="3:5">
      <c r="C2972" s="80"/>
      <c r="D2972" s="81"/>
      <c r="E2972" s="81"/>
    </row>
    <row r="2973" spans="3:5">
      <c r="C2973" s="80"/>
      <c r="D2973" s="81"/>
      <c r="E2973" s="81"/>
    </row>
    <row r="2974" spans="3:5">
      <c r="C2974" s="80"/>
      <c r="D2974" s="81"/>
      <c r="E2974" s="81"/>
    </row>
    <row r="2975" spans="3:5">
      <c r="C2975" s="80"/>
      <c r="D2975" s="81"/>
      <c r="E2975" s="81"/>
    </row>
    <row r="2976" spans="3:5">
      <c r="C2976" s="80"/>
      <c r="D2976" s="81"/>
      <c r="E2976" s="81"/>
    </row>
    <row r="2977" spans="3:5">
      <c r="C2977" s="80"/>
      <c r="D2977" s="81"/>
      <c r="E2977" s="81"/>
    </row>
    <row r="2978" spans="3:5">
      <c r="C2978" s="80"/>
      <c r="D2978" s="81"/>
      <c r="E2978" s="81"/>
    </row>
    <row r="2979" spans="3:5">
      <c r="C2979" s="80"/>
      <c r="D2979" s="81"/>
      <c r="E2979" s="81"/>
    </row>
    <row r="2980" spans="3:5">
      <c r="C2980" s="80"/>
      <c r="D2980" s="81"/>
      <c r="E2980" s="81"/>
    </row>
    <row r="2981" spans="3:5">
      <c r="C2981" s="80"/>
      <c r="D2981" s="81"/>
      <c r="E2981" s="81"/>
    </row>
    <row r="2982" spans="3:5">
      <c r="C2982" s="80"/>
      <c r="D2982" s="81"/>
      <c r="E2982" s="81"/>
    </row>
    <row r="2983" spans="3:5">
      <c r="C2983" s="80"/>
      <c r="D2983" s="81"/>
      <c r="E2983" s="81"/>
    </row>
    <row r="2984" spans="3:5">
      <c r="C2984" s="80"/>
      <c r="D2984" s="81"/>
      <c r="E2984" s="81"/>
    </row>
    <row r="2985" spans="3:5">
      <c r="C2985" s="80"/>
      <c r="D2985" s="81"/>
      <c r="E2985" s="81"/>
    </row>
    <row r="2986" spans="3:5">
      <c r="C2986" s="80"/>
      <c r="D2986" s="81"/>
      <c r="E2986" s="81"/>
    </row>
    <row r="2987" spans="3:5">
      <c r="C2987" s="80"/>
      <c r="D2987" s="81"/>
      <c r="E2987" s="81"/>
    </row>
    <row r="2988" spans="3:5">
      <c r="C2988" s="80"/>
      <c r="D2988" s="81"/>
      <c r="E2988" s="81"/>
    </row>
    <row r="2989" spans="3:5">
      <c r="C2989" s="80"/>
      <c r="D2989" s="81"/>
      <c r="E2989" s="81"/>
    </row>
    <row r="2990" spans="3:5">
      <c r="C2990" s="80"/>
      <c r="D2990" s="81"/>
      <c r="E2990" s="81"/>
    </row>
    <row r="2991" spans="3:5">
      <c r="C2991" s="80"/>
      <c r="D2991" s="81"/>
      <c r="E2991" s="81"/>
    </row>
    <row r="2992" spans="3:5">
      <c r="C2992" s="80"/>
      <c r="D2992" s="81"/>
      <c r="E2992" s="81"/>
    </row>
    <row r="2993" spans="3:5">
      <c r="C2993" s="80"/>
      <c r="D2993" s="81"/>
      <c r="E2993" s="81"/>
    </row>
    <row r="2994" spans="3:5">
      <c r="C2994" s="80"/>
      <c r="D2994" s="81"/>
      <c r="E2994" s="81"/>
    </row>
    <row r="2995" spans="3:5">
      <c r="C2995" s="80"/>
      <c r="D2995" s="81"/>
      <c r="E2995" s="81"/>
    </row>
    <row r="2996" spans="3:5">
      <c r="C2996" s="80"/>
      <c r="D2996" s="81"/>
      <c r="E2996" s="81"/>
    </row>
    <row r="2997" spans="3:5">
      <c r="C2997" s="80"/>
      <c r="D2997" s="81"/>
      <c r="E2997" s="81"/>
    </row>
    <row r="2998" spans="3:5">
      <c r="C2998" s="80"/>
      <c r="D2998" s="81"/>
      <c r="E2998" s="81"/>
    </row>
    <row r="2999" spans="3:5">
      <c r="C2999" s="80"/>
      <c r="D2999" s="81"/>
      <c r="E2999" s="81"/>
    </row>
    <row r="3000" spans="3:5">
      <c r="C3000" s="80"/>
      <c r="D3000" s="81"/>
      <c r="E3000" s="81"/>
    </row>
    <row r="3001" spans="3:5">
      <c r="C3001" s="80"/>
      <c r="D3001" s="81"/>
      <c r="E3001" s="81"/>
    </row>
    <row r="3002" spans="3:5">
      <c r="C3002" s="80"/>
      <c r="D3002" s="81"/>
      <c r="E3002" s="81"/>
    </row>
    <row r="3003" spans="3:5">
      <c r="C3003" s="80"/>
      <c r="D3003" s="81"/>
      <c r="E3003" s="81"/>
    </row>
    <row r="3004" spans="3:5">
      <c r="C3004" s="80"/>
      <c r="D3004" s="81"/>
      <c r="E3004" s="81"/>
    </row>
    <row r="3005" spans="3:5">
      <c r="C3005" s="80"/>
      <c r="D3005" s="81"/>
      <c r="E3005" s="81"/>
    </row>
    <row r="3006" spans="3:5">
      <c r="C3006" s="80"/>
      <c r="D3006" s="81"/>
      <c r="E3006" s="81"/>
    </row>
    <row r="3007" spans="3:5">
      <c r="C3007" s="80"/>
      <c r="D3007" s="81"/>
      <c r="E3007" s="81"/>
    </row>
    <row r="3008" spans="3:5">
      <c r="C3008" s="80"/>
      <c r="D3008" s="81"/>
      <c r="E3008" s="81"/>
    </row>
    <row r="3009" spans="3:5">
      <c r="C3009" s="80"/>
      <c r="D3009" s="81"/>
      <c r="E3009" s="81"/>
    </row>
    <row r="3010" spans="3:5">
      <c r="C3010" s="80"/>
      <c r="D3010" s="81"/>
      <c r="E3010" s="81"/>
    </row>
    <row r="3011" spans="3:5">
      <c r="C3011" s="80"/>
      <c r="D3011" s="81"/>
      <c r="E3011" s="81"/>
    </row>
    <row r="3012" spans="3:5">
      <c r="C3012" s="80"/>
      <c r="D3012" s="81"/>
      <c r="E3012" s="81"/>
    </row>
    <row r="3013" spans="3:5">
      <c r="C3013" s="80"/>
      <c r="D3013" s="81"/>
      <c r="E3013" s="81"/>
    </row>
    <row r="3014" spans="3:5">
      <c r="C3014" s="80"/>
      <c r="D3014" s="81"/>
      <c r="E3014" s="81"/>
    </row>
    <row r="3015" spans="3:5">
      <c r="C3015" s="80"/>
      <c r="D3015" s="81"/>
      <c r="E3015" s="81"/>
    </row>
    <row r="3016" spans="3:5">
      <c r="C3016" s="80"/>
      <c r="D3016" s="81"/>
      <c r="E3016" s="81"/>
    </row>
    <row r="3017" spans="3:5">
      <c r="C3017" s="80"/>
      <c r="D3017" s="81"/>
      <c r="E3017" s="81"/>
    </row>
    <row r="3018" spans="3:5">
      <c r="C3018" s="80"/>
      <c r="D3018" s="81"/>
      <c r="E3018" s="81"/>
    </row>
    <row r="3019" spans="3:5">
      <c r="C3019" s="80"/>
      <c r="D3019" s="81"/>
      <c r="E3019" s="81"/>
    </row>
    <row r="3020" spans="3:5">
      <c r="C3020" s="80"/>
      <c r="D3020" s="81"/>
      <c r="E3020" s="81"/>
    </row>
    <row r="3021" spans="3:5">
      <c r="C3021" s="80"/>
      <c r="D3021" s="81"/>
      <c r="E3021" s="81"/>
    </row>
    <row r="3022" spans="3:5">
      <c r="C3022" s="80"/>
      <c r="D3022" s="81"/>
      <c r="E3022" s="81"/>
    </row>
    <row r="3023" spans="3:5">
      <c r="C3023" s="80"/>
      <c r="D3023" s="81"/>
      <c r="E3023" s="81"/>
    </row>
    <row r="3024" spans="3:5">
      <c r="C3024" s="80"/>
      <c r="D3024" s="81"/>
      <c r="E3024" s="81"/>
    </row>
    <row r="3025" spans="3:5">
      <c r="C3025" s="80"/>
      <c r="D3025" s="81"/>
      <c r="E3025" s="81"/>
    </row>
    <row r="3026" spans="3:5">
      <c r="C3026" s="80"/>
      <c r="D3026" s="81"/>
      <c r="E3026" s="81"/>
    </row>
    <row r="3027" spans="3:5">
      <c r="C3027" s="80"/>
      <c r="D3027" s="81"/>
      <c r="E3027" s="81"/>
    </row>
    <row r="3028" spans="3:5">
      <c r="C3028" s="80"/>
      <c r="D3028" s="81"/>
      <c r="E3028" s="81"/>
    </row>
    <row r="3029" spans="3:5">
      <c r="C3029" s="80"/>
      <c r="D3029" s="81"/>
      <c r="E3029" s="81"/>
    </row>
    <row r="3030" spans="3:5">
      <c r="C3030" s="80"/>
      <c r="D3030" s="81"/>
      <c r="E3030" s="81"/>
    </row>
    <row r="3031" spans="3:5">
      <c r="C3031" s="80"/>
      <c r="D3031" s="81"/>
      <c r="E3031" s="81"/>
    </row>
    <row r="3032" spans="3:5">
      <c r="C3032" s="80"/>
      <c r="D3032" s="81"/>
      <c r="E3032" s="81"/>
    </row>
    <row r="3033" spans="3:5">
      <c r="C3033" s="80"/>
      <c r="D3033" s="81"/>
      <c r="E3033" s="81"/>
    </row>
    <row r="3034" spans="3:5">
      <c r="C3034" s="80"/>
      <c r="D3034" s="81"/>
      <c r="E3034" s="81"/>
    </row>
    <row r="3035" spans="3:5">
      <c r="C3035" s="80"/>
      <c r="D3035" s="81"/>
      <c r="E3035" s="81"/>
    </row>
    <row r="3036" spans="3:5">
      <c r="C3036" s="80"/>
      <c r="D3036" s="81"/>
      <c r="E3036" s="81"/>
    </row>
    <row r="3037" spans="3:5">
      <c r="C3037" s="80"/>
      <c r="D3037" s="81"/>
      <c r="E3037" s="81"/>
    </row>
    <row r="3038" spans="3:5">
      <c r="C3038" s="80"/>
      <c r="D3038" s="81"/>
      <c r="E3038" s="81"/>
    </row>
    <row r="3039" spans="3:5">
      <c r="C3039" s="80"/>
      <c r="D3039" s="81"/>
      <c r="E3039" s="81"/>
    </row>
    <row r="3040" spans="3:5">
      <c r="C3040" s="80"/>
      <c r="D3040" s="81"/>
      <c r="E3040" s="81"/>
    </row>
    <row r="3041" spans="3:5">
      <c r="C3041" s="80"/>
      <c r="D3041" s="81"/>
      <c r="E3041" s="81"/>
    </row>
    <row r="3042" spans="3:5">
      <c r="C3042" s="80"/>
      <c r="D3042" s="81"/>
      <c r="E3042" s="81"/>
    </row>
    <row r="3043" spans="3:5">
      <c r="C3043" s="80"/>
      <c r="D3043" s="81"/>
      <c r="E3043" s="81"/>
    </row>
    <row r="3044" spans="3:5">
      <c r="C3044" s="80"/>
      <c r="D3044" s="81"/>
      <c r="E3044" s="81"/>
    </row>
    <row r="3045" spans="3:5">
      <c r="C3045" s="80"/>
      <c r="D3045" s="81"/>
      <c r="E3045" s="81"/>
    </row>
    <row r="3046" spans="3:5">
      <c r="C3046" s="80"/>
      <c r="D3046" s="81"/>
      <c r="E3046" s="81"/>
    </row>
    <row r="3047" spans="3:5">
      <c r="C3047" s="80"/>
      <c r="D3047" s="81"/>
      <c r="E3047" s="81"/>
    </row>
    <row r="3048" spans="3:5">
      <c r="C3048" s="80"/>
      <c r="D3048" s="81"/>
      <c r="E3048" s="81"/>
    </row>
    <row r="3049" spans="3:5">
      <c r="C3049" s="80"/>
      <c r="D3049" s="81"/>
      <c r="E3049" s="81"/>
    </row>
    <row r="3050" spans="3:5">
      <c r="C3050" s="80"/>
      <c r="D3050" s="81"/>
      <c r="E3050" s="81"/>
    </row>
    <row r="3051" spans="3:5">
      <c r="C3051" s="80"/>
      <c r="D3051" s="81"/>
      <c r="E3051" s="81"/>
    </row>
    <row r="3052" spans="3:5">
      <c r="C3052" s="80"/>
      <c r="D3052" s="81"/>
      <c r="E3052" s="81"/>
    </row>
    <row r="3053" spans="3:5">
      <c r="C3053" s="80"/>
      <c r="D3053" s="81"/>
      <c r="E3053" s="81"/>
    </row>
    <row r="3054" spans="3:5">
      <c r="C3054" s="80"/>
      <c r="D3054" s="81"/>
      <c r="E3054" s="81"/>
    </row>
    <row r="3055" spans="3:5">
      <c r="C3055" s="80"/>
      <c r="D3055" s="81"/>
      <c r="E3055" s="81"/>
    </row>
    <row r="3056" spans="3:5">
      <c r="C3056" s="80"/>
      <c r="D3056" s="81"/>
      <c r="E3056" s="81"/>
    </row>
    <row r="3057" spans="3:5">
      <c r="C3057" s="80"/>
      <c r="D3057" s="81"/>
      <c r="E3057" s="81"/>
    </row>
    <row r="3058" spans="3:5">
      <c r="C3058" s="80"/>
      <c r="D3058" s="81"/>
      <c r="E3058" s="81"/>
    </row>
    <row r="3059" spans="3:5">
      <c r="C3059" s="80"/>
      <c r="D3059" s="81"/>
      <c r="E3059" s="81"/>
    </row>
    <row r="3060" spans="3:5">
      <c r="C3060" s="80"/>
      <c r="D3060" s="81"/>
      <c r="E3060" s="81"/>
    </row>
    <row r="3061" spans="3:5">
      <c r="C3061" s="80"/>
      <c r="D3061" s="81"/>
      <c r="E3061" s="81"/>
    </row>
    <row r="3062" spans="3:5">
      <c r="C3062" s="80"/>
      <c r="D3062" s="81"/>
      <c r="E3062" s="81"/>
    </row>
    <row r="3063" spans="3:5">
      <c r="C3063" s="80"/>
      <c r="D3063" s="81"/>
      <c r="E3063" s="81"/>
    </row>
    <row r="3064" spans="3:5">
      <c r="C3064" s="80"/>
      <c r="D3064" s="81"/>
      <c r="E3064" s="81"/>
    </row>
    <row r="3065" spans="3:5">
      <c r="C3065" s="80"/>
      <c r="D3065" s="81"/>
      <c r="E3065" s="81"/>
    </row>
    <row r="3066" spans="3:5">
      <c r="C3066" s="80"/>
      <c r="D3066" s="81"/>
      <c r="E3066" s="81"/>
    </row>
    <row r="3067" spans="3:5">
      <c r="C3067" s="80"/>
      <c r="D3067" s="81"/>
      <c r="E3067" s="81"/>
    </row>
    <row r="3068" spans="3:5">
      <c r="C3068" s="80"/>
      <c r="D3068" s="81"/>
      <c r="E3068" s="81"/>
    </row>
    <row r="3069" spans="3:5">
      <c r="C3069" s="80"/>
      <c r="D3069" s="81"/>
      <c r="E3069" s="81"/>
    </row>
    <row r="3070" spans="3:5">
      <c r="C3070" s="80"/>
      <c r="D3070" s="81"/>
      <c r="E3070" s="81"/>
    </row>
    <row r="3071" spans="3:5">
      <c r="C3071" s="80"/>
      <c r="D3071" s="81"/>
      <c r="E3071" s="81"/>
    </row>
    <row r="3072" spans="3:5">
      <c r="C3072" s="80"/>
      <c r="D3072" s="81"/>
      <c r="E3072" s="81"/>
    </row>
    <row r="3073" spans="3:5">
      <c r="C3073" s="80"/>
      <c r="D3073" s="81"/>
      <c r="E3073" s="81"/>
    </row>
    <row r="3074" spans="3:5">
      <c r="C3074" s="80"/>
      <c r="D3074" s="81"/>
      <c r="E3074" s="81"/>
    </row>
    <row r="3075" spans="3:5">
      <c r="C3075" s="80"/>
      <c r="D3075" s="81"/>
      <c r="E3075" s="81"/>
    </row>
    <row r="3076" spans="3:5">
      <c r="C3076" s="80"/>
      <c r="D3076" s="81"/>
      <c r="E3076" s="81"/>
    </row>
    <row r="3077" spans="3:5">
      <c r="C3077" s="80"/>
      <c r="D3077" s="81"/>
      <c r="E3077" s="81"/>
    </row>
    <row r="3078" spans="3:5">
      <c r="C3078" s="80"/>
      <c r="D3078" s="81"/>
      <c r="E3078" s="81"/>
    </row>
    <row r="3079" spans="3:5">
      <c r="C3079" s="80"/>
      <c r="D3079" s="81"/>
      <c r="E3079" s="81"/>
    </row>
    <row r="3080" spans="3:5">
      <c r="C3080" s="80"/>
      <c r="D3080" s="81"/>
      <c r="E3080" s="81"/>
    </row>
    <row r="3081" spans="3:5">
      <c r="C3081" s="80"/>
      <c r="D3081" s="81"/>
      <c r="E3081" s="81"/>
    </row>
    <row r="3082" spans="3:5">
      <c r="C3082" s="80"/>
      <c r="D3082" s="81"/>
      <c r="E3082" s="81"/>
    </row>
    <row r="3083" spans="3:5">
      <c r="C3083" s="80"/>
      <c r="D3083" s="81"/>
      <c r="E3083" s="81"/>
    </row>
    <row r="3084" spans="3:5">
      <c r="C3084" s="80"/>
      <c r="D3084" s="81"/>
      <c r="E3084" s="81"/>
    </row>
    <row r="3085" spans="3:5">
      <c r="C3085" s="80"/>
      <c r="D3085" s="81"/>
      <c r="E3085" s="81"/>
    </row>
    <row r="3086" spans="3:5">
      <c r="C3086" s="80"/>
      <c r="D3086" s="81"/>
      <c r="E3086" s="81"/>
    </row>
    <row r="3087" spans="3:5">
      <c r="C3087" s="80"/>
      <c r="D3087" s="81"/>
      <c r="E3087" s="81"/>
    </row>
    <row r="3088" spans="3:5">
      <c r="C3088" s="80"/>
      <c r="D3088" s="81"/>
      <c r="E3088" s="81"/>
    </row>
    <row r="3089" spans="3:5">
      <c r="C3089" s="80"/>
      <c r="D3089" s="81"/>
      <c r="E3089" s="81"/>
    </row>
    <row r="3090" spans="3:5">
      <c r="C3090" s="80"/>
      <c r="D3090" s="81"/>
      <c r="E3090" s="81"/>
    </row>
    <row r="3091" spans="3:5">
      <c r="C3091" s="80"/>
      <c r="D3091" s="81"/>
      <c r="E3091" s="81"/>
    </row>
    <row r="3092" spans="3:5">
      <c r="C3092" s="80"/>
      <c r="D3092" s="81"/>
      <c r="E3092" s="81"/>
    </row>
    <row r="3093" spans="3:5">
      <c r="C3093" s="80"/>
      <c r="D3093" s="81"/>
      <c r="E3093" s="81"/>
    </row>
    <row r="3094" spans="3:5">
      <c r="C3094" s="80"/>
      <c r="D3094" s="81"/>
      <c r="E3094" s="81"/>
    </row>
    <row r="3095" spans="3:5">
      <c r="C3095" s="80"/>
      <c r="D3095" s="81"/>
      <c r="E3095" s="81"/>
    </row>
    <row r="3096" spans="3:5">
      <c r="C3096" s="80"/>
      <c r="D3096" s="81"/>
      <c r="E3096" s="81"/>
    </row>
    <row r="3097" spans="3:5">
      <c r="C3097" s="80"/>
      <c r="D3097" s="81"/>
      <c r="E3097" s="81"/>
    </row>
    <row r="3098" spans="3:5">
      <c r="C3098" s="80"/>
      <c r="D3098" s="81"/>
      <c r="E3098" s="81"/>
    </row>
    <row r="3099" spans="3:5">
      <c r="C3099" s="80"/>
      <c r="D3099" s="81"/>
      <c r="E3099" s="81"/>
    </row>
    <row r="3100" spans="3:5">
      <c r="C3100" s="80"/>
      <c r="D3100" s="81"/>
      <c r="E3100" s="81"/>
    </row>
    <row r="3101" spans="3:5">
      <c r="C3101" s="80"/>
      <c r="D3101" s="81"/>
      <c r="E3101" s="81"/>
    </row>
    <row r="3102" spans="3:5">
      <c r="C3102" s="80"/>
      <c r="D3102" s="81"/>
      <c r="E3102" s="81"/>
    </row>
    <row r="3103" spans="3:5">
      <c r="C3103" s="80"/>
      <c r="D3103" s="81"/>
      <c r="E3103" s="81"/>
    </row>
    <row r="3104" spans="3:5">
      <c r="C3104" s="80"/>
      <c r="D3104" s="81"/>
      <c r="E3104" s="81"/>
    </row>
    <row r="3105" spans="3:5">
      <c r="C3105" s="80"/>
      <c r="D3105" s="81"/>
      <c r="E3105" s="81"/>
    </row>
    <row r="3106" spans="3:5">
      <c r="C3106" s="80"/>
      <c r="D3106" s="81"/>
      <c r="E3106" s="81"/>
    </row>
    <row r="3107" spans="3:5">
      <c r="C3107" s="80"/>
      <c r="D3107" s="81"/>
      <c r="E3107" s="81"/>
    </row>
    <row r="3108" spans="3:5">
      <c r="C3108" s="80"/>
      <c r="D3108" s="81"/>
      <c r="E3108" s="81"/>
    </row>
    <row r="3109" spans="3:5">
      <c r="C3109" s="80"/>
      <c r="D3109" s="81"/>
      <c r="E3109" s="81"/>
    </row>
    <row r="3110" spans="3:5">
      <c r="C3110" s="80"/>
      <c r="D3110" s="81"/>
      <c r="E3110" s="81"/>
    </row>
    <row r="3111" spans="3:5">
      <c r="C3111" s="80"/>
      <c r="D3111" s="81"/>
      <c r="E3111" s="81"/>
    </row>
    <row r="3112" spans="3:5">
      <c r="C3112" s="80"/>
      <c r="D3112" s="81"/>
      <c r="E3112" s="81"/>
    </row>
    <row r="3113" spans="3:5">
      <c r="C3113" s="80"/>
      <c r="D3113" s="81"/>
      <c r="E3113" s="81"/>
    </row>
    <row r="3114" spans="3:5">
      <c r="C3114" s="80"/>
      <c r="D3114" s="81"/>
      <c r="E3114" s="81"/>
    </row>
    <row r="3115" spans="3:5">
      <c r="C3115" s="80"/>
      <c r="D3115" s="81"/>
      <c r="E3115" s="81"/>
    </row>
    <row r="3116" spans="3:5">
      <c r="C3116" s="80"/>
      <c r="D3116" s="81"/>
      <c r="E3116" s="81"/>
    </row>
    <row r="3117" spans="3:5">
      <c r="C3117" s="80"/>
      <c r="D3117" s="81"/>
      <c r="E3117" s="81"/>
    </row>
    <row r="3118" spans="3:5">
      <c r="C3118" s="80"/>
      <c r="D3118" s="81"/>
      <c r="E3118" s="81"/>
    </row>
    <row r="3119" spans="3:5">
      <c r="C3119" s="80"/>
      <c r="D3119" s="81"/>
      <c r="E3119" s="81"/>
    </row>
    <row r="3120" spans="3:5">
      <c r="C3120" s="80"/>
      <c r="D3120" s="81"/>
      <c r="E3120" s="81"/>
    </row>
    <row r="3121" spans="3:5">
      <c r="C3121" s="80"/>
      <c r="D3121" s="81"/>
      <c r="E3121" s="81"/>
    </row>
    <row r="3122" spans="3:5">
      <c r="C3122" s="80"/>
      <c r="D3122" s="81"/>
      <c r="E3122" s="81"/>
    </row>
    <row r="3123" spans="3:5">
      <c r="C3123" s="80"/>
      <c r="D3123" s="81"/>
      <c r="E3123" s="81"/>
    </row>
    <row r="3124" spans="3:5">
      <c r="C3124" s="80"/>
      <c r="D3124" s="81"/>
      <c r="E3124" s="81"/>
    </row>
    <row r="3125" spans="3:5">
      <c r="C3125" s="80"/>
      <c r="D3125" s="81"/>
      <c r="E3125" s="81"/>
    </row>
    <row r="3126" spans="3:5">
      <c r="C3126" s="80"/>
      <c r="D3126" s="81"/>
      <c r="E3126" s="81"/>
    </row>
    <row r="3127" spans="3:5">
      <c r="C3127" s="80"/>
      <c r="D3127" s="81"/>
      <c r="E3127" s="81"/>
    </row>
    <row r="3128" spans="3:5">
      <c r="C3128" s="80"/>
      <c r="D3128" s="81"/>
      <c r="E3128" s="81"/>
    </row>
    <row r="3129" spans="3:5">
      <c r="C3129" s="80"/>
      <c r="D3129" s="81"/>
      <c r="E3129" s="81"/>
    </row>
    <row r="3130" spans="3:5">
      <c r="C3130" s="80"/>
      <c r="D3130" s="81"/>
      <c r="E3130" s="81"/>
    </row>
    <row r="3131" spans="3:5">
      <c r="C3131" s="80"/>
      <c r="D3131" s="81"/>
      <c r="E3131" s="81"/>
    </row>
    <row r="3132" spans="3:5">
      <c r="C3132" s="80"/>
      <c r="D3132" s="81"/>
      <c r="E3132" s="81"/>
    </row>
    <row r="3133" spans="3:5">
      <c r="C3133" s="80"/>
      <c r="D3133" s="81"/>
      <c r="E3133" s="81"/>
    </row>
    <row r="3134" spans="3:5">
      <c r="C3134" s="80"/>
      <c r="D3134" s="81"/>
      <c r="E3134" s="81"/>
    </row>
    <row r="3135" spans="3:5">
      <c r="C3135" s="80"/>
      <c r="D3135" s="81"/>
      <c r="E3135" s="81"/>
    </row>
    <row r="3136" spans="3:5">
      <c r="C3136" s="80"/>
      <c r="D3136" s="81"/>
      <c r="E3136" s="81"/>
    </row>
    <row r="3137" spans="3:5">
      <c r="C3137" s="80"/>
      <c r="D3137" s="81"/>
      <c r="E3137" s="81"/>
    </row>
    <row r="3138" spans="3:5">
      <c r="C3138" s="80"/>
      <c r="D3138" s="81"/>
      <c r="E3138" s="81"/>
    </row>
    <row r="3139" spans="3:5">
      <c r="C3139" s="80"/>
      <c r="D3139" s="81"/>
      <c r="E3139" s="81"/>
    </row>
    <row r="3140" spans="3:5">
      <c r="C3140" s="80"/>
      <c r="D3140" s="81"/>
      <c r="E3140" s="81"/>
    </row>
    <row r="3141" spans="3:5">
      <c r="C3141" s="80"/>
      <c r="D3141" s="81"/>
      <c r="E3141" s="81"/>
    </row>
    <row r="3142" spans="3:5">
      <c r="C3142" s="80"/>
      <c r="D3142" s="81"/>
      <c r="E3142" s="81"/>
    </row>
    <row r="3143" spans="3:5">
      <c r="C3143" s="80"/>
      <c r="D3143" s="81"/>
      <c r="E3143" s="81"/>
    </row>
    <row r="3144" spans="3:5">
      <c r="C3144" s="80"/>
      <c r="D3144" s="81"/>
      <c r="E3144" s="81"/>
    </row>
    <row r="3145" spans="3:5">
      <c r="C3145" s="80"/>
      <c r="D3145" s="81"/>
      <c r="E3145" s="81"/>
    </row>
    <row r="3146" spans="3:5">
      <c r="C3146" s="80"/>
      <c r="D3146" s="81"/>
      <c r="E3146" s="81"/>
    </row>
    <row r="3147" spans="3:5">
      <c r="C3147" s="80"/>
      <c r="D3147" s="81"/>
      <c r="E3147" s="81"/>
    </row>
    <row r="3148" spans="3:5">
      <c r="C3148" s="80"/>
      <c r="D3148" s="81"/>
      <c r="E3148" s="81"/>
    </row>
    <row r="3149" spans="3:5">
      <c r="C3149" s="80"/>
      <c r="D3149" s="81"/>
      <c r="E3149" s="81"/>
    </row>
    <row r="3150" spans="3:5">
      <c r="C3150" s="80"/>
      <c r="D3150" s="81"/>
      <c r="E3150" s="81"/>
    </row>
    <row r="3151" spans="3:5">
      <c r="C3151" s="80"/>
      <c r="D3151" s="81"/>
      <c r="E3151" s="81"/>
    </row>
    <row r="3152" spans="3:5">
      <c r="C3152" s="80"/>
      <c r="D3152" s="81"/>
      <c r="E3152" s="81"/>
    </row>
    <row r="3153" spans="3:5">
      <c r="C3153" s="80"/>
      <c r="D3153" s="81"/>
      <c r="E3153" s="81"/>
    </row>
    <row r="3154" spans="3:5">
      <c r="C3154" s="80"/>
      <c r="D3154" s="81"/>
      <c r="E3154" s="81"/>
    </row>
    <row r="3155" spans="3:5">
      <c r="C3155" s="80"/>
      <c r="D3155" s="81"/>
      <c r="E3155" s="81"/>
    </row>
    <row r="3156" spans="3:5">
      <c r="C3156" s="80"/>
      <c r="D3156" s="81"/>
      <c r="E3156" s="81"/>
    </row>
    <row r="3157" spans="3:5">
      <c r="C3157" s="80"/>
      <c r="D3157" s="81"/>
      <c r="E3157" s="81"/>
    </row>
    <row r="3158" spans="3:5">
      <c r="C3158" s="80"/>
      <c r="D3158" s="81"/>
      <c r="E3158" s="81"/>
    </row>
    <row r="3159" spans="3:5">
      <c r="C3159" s="80"/>
      <c r="D3159" s="81"/>
      <c r="E3159" s="81"/>
    </row>
    <row r="3160" spans="3:5">
      <c r="C3160" s="80"/>
      <c r="D3160" s="81"/>
      <c r="E3160" s="81"/>
    </row>
    <row r="3161" spans="3:5">
      <c r="C3161" s="80"/>
      <c r="D3161" s="81"/>
      <c r="E3161" s="81"/>
    </row>
    <row r="3162" spans="3:5">
      <c r="C3162" s="80"/>
      <c r="D3162" s="81"/>
      <c r="E3162" s="81"/>
    </row>
    <row r="3163" spans="3:5">
      <c r="C3163" s="80"/>
      <c r="D3163" s="81"/>
      <c r="E3163" s="81"/>
    </row>
    <row r="3164" spans="3:5">
      <c r="C3164" s="80"/>
      <c r="D3164" s="81"/>
      <c r="E3164" s="81"/>
    </row>
    <row r="3165" spans="3:5">
      <c r="C3165" s="80"/>
      <c r="D3165" s="81"/>
      <c r="E3165" s="81"/>
    </row>
    <row r="3166" spans="3:5">
      <c r="C3166" s="80"/>
      <c r="D3166" s="81"/>
      <c r="E3166" s="81"/>
    </row>
    <row r="3167" spans="3:5">
      <c r="C3167" s="80"/>
      <c r="D3167" s="81"/>
      <c r="E3167" s="81"/>
    </row>
    <row r="3168" spans="3:5">
      <c r="C3168" s="80"/>
      <c r="D3168" s="81"/>
      <c r="E3168" s="81"/>
    </row>
    <row r="3169" spans="3:5">
      <c r="C3169" s="80"/>
      <c r="D3169" s="81"/>
      <c r="E3169" s="81"/>
    </row>
    <row r="3170" spans="3:5">
      <c r="C3170" s="80"/>
      <c r="D3170" s="81"/>
      <c r="E3170" s="81"/>
    </row>
    <row r="3171" spans="3:5">
      <c r="C3171" s="80"/>
      <c r="D3171" s="81"/>
      <c r="E3171" s="81"/>
    </row>
    <row r="3172" spans="3:5">
      <c r="C3172" s="80"/>
      <c r="D3172" s="81"/>
      <c r="E3172" s="81"/>
    </row>
    <row r="3173" spans="3:5">
      <c r="C3173" s="80"/>
      <c r="D3173" s="81"/>
      <c r="E3173" s="81"/>
    </row>
    <row r="3174" spans="3:5">
      <c r="C3174" s="80"/>
      <c r="D3174" s="81"/>
      <c r="E3174" s="81"/>
    </row>
    <row r="3175" spans="3:5">
      <c r="C3175" s="80"/>
      <c r="D3175" s="81"/>
      <c r="E3175" s="81"/>
    </row>
    <row r="3176" spans="3:5">
      <c r="C3176" s="80"/>
      <c r="D3176" s="81"/>
      <c r="E3176" s="81"/>
    </row>
    <row r="3177" spans="3:5">
      <c r="C3177" s="80"/>
      <c r="D3177" s="81"/>
      <c r="E3177" s="81"/>
    </row>
    <row r="3178" spans="3:5">
      <c r="C3178" s="80"/>
      <c r="D3178" s="81"/>
      <c r="E3178" s="81"/>
    </row>
    <row r="3179" spans="3:5">
      <c r="C3179" s="80"/>
      <c r="D3179" s="81"/>
      <c r="E3179" s="81"/>
    </row>
    <row r="3180" spans="3:5">
      <c r="C3180" s="80"/>
      <c r="D3180" s="81"/>
      <c r="E3180" s="81"/>
    </row>
    <row r="3181" spans="3:5">
      <c r="C3181" s="80"/>
      <c r="D3181" s="81"/>
      <c r="E3181" s="81"/>
    </row>
    <row r="3182" spans="3:5">
      <c r="C3182" s="80"/>
      <c r="D3182" s="81"/>
      <c r="E3182" s="81"/>
    </row>
    <row r="3183" spans="3:5">
      <c r="C3183" s="80"/>
      <c r="D3183" s="81"/>
      <c r="E3183" s="81"/>
    </row>
    <row r="3184" spans="3:5">
      <c r="C3184" s="80"/>
      <c r="D3184" s="81"/>
      <c r="E3184" s="81"/>
    </row>
    <row r="3185" spans="3:5">
      <c r="C3185" s="80"/>
      <c r="D3185" s="81"/>
      <c r="E3185" s="81"/>
    </row>
    <row r="3186" spans="3:5">
      <c r="C3186" s="80"/>
      <c r="D3186" s="81"/>
      <c r="E3186" s="81"/>
    </row>
    <row r="3187" spans="3:5">
      <c r="C3187" s="80"/>
      <c r="D3187" s="81"/>
      <c r="E3187" s="81"/>
    </row>
    <row r="3188" spans="3:5">
      <c r="C3188" s="80"/>
      <c r="D3188" s="81"/>
      <c r="E3188" s="81"/>
    </row>
    <row r="3189" spans="3:5">
      <c r="C3189" s="80"/>
      <c r="D3189" s="81"/>
      <c r="E3189" s="81"/>
    </row>
    <row r="3190" spans="3:5">
      <c r="C3190" s="80"/>
      <c r="D3190" s="81"/>
      <c r="E3190" s="81"/>
    </row>
    <row r="3191" spans="3:5">
      <c r="C3191" s="80"/>
      <c r="D3191" s="81"/>
      <c r="E3191" s="81"/>
    </row>
    <row r="3192" spans="3:5">
      <c r="C3192" s="80"/>
      <c r="D3192" s="81"/>
      <c r="E3192" s="81"/>
    </row>
    <row r="3193" spans="3:5">
      <c r="C3193" s="80"/>
      <c r="D3193" s="81"/>
      <c r="E3193" s="81"/>
    </row>
    <row r="3194" spans="3:5">
      <c r="C3194" s="80"/>
      <c r="D3194" s="81"/>
      <c r="E3194" s="81"/>
    </row>
    <row r="3195" spans="3:5">
      <c r="C3195" s="80"/>
      <c r="D3195" s="81"/>
      <c r="E3195" s="81"/>
    </row>
    <row r="3196" spans="3:5">
      <c r="C3196" s="80"/>
      <c r="D3196" s="81"/>
      <c r="E3196" s="81"/>
    </row>
    <row r="3197" spans="3:5">
      <c r="C3197" s="80"/>
      <c r="D3197" s="81"/>
      <c r="E3197" s="81"/>
    </row>
    <row r="3198" spans="3:5">
      <c r="C3198" s="80"/>
      <c r="D3198" s="81"/>
      <c r="E3198" s="81"/>
    </row>
    <row r="3199" spans="3:5">
      <c r="C3199" s="80"/>
      <c r="D3199" s="81"/>
      <c r="E3199" s="81"/>
    </row>
    <row r="3200" spans="3:5">
      <c r="C3200" s="80"/>
      <c r="D3200" s="81"/>
      <c r="E3200" s="81"/>
    </row>
    <row r="3201" spans="3:5">
      <c r="C3201" s="80"/>
      <c r="D3201" s="81"/>
      <c r="E3201" s="81"/>
    </row>
    <row r="3202" spans="3:5">
      <c r="C3202" s="80"/>
      <c r="D3202" s="81"/>
      <c r="E3202" s="81"/>
    </row>
    <row r="3203" spans="3:5">
      <c r="C3203" s="80"/>
      <c r="D3203" s="81"/>
      <c r="E3203" s="81"/>
    </row>
    <row r="3204" spans="3:5">
      <c r="C3204" s="80"/>
      <c r="D3204" s="81"/>
      <c r="E3204" s="81"/>
    </row>
    <row r="3205" spans="3:5">
      <c r="C3205" s="80"/>
      <c r="D3205" s="81"/>
      <c r="E3205" s="81"/>
    </row>
    <row r="3206" spans="3:5">
      <c r="C3206" s="80"/>
      <c r="D3206" s="81"/>
      <c r="E3206" s="81"/>
    </row>
    <row r="3207" spans="3:5">
      <c r="C3207" s="80"/>
      <c r="D3207" s="81"/>
      <c r="E3207" s="81"/>
    </row>
    <row r="3208" spans="3:5">
      <c r="C3208" s="80"/>
      <c r="D3208" s="81"/>
      <c r="E3208" s="81"/>
    </row>
    <row r="3209" spans="3:5">
      <c r="C3209" s="80"/>
      <c r="D3209" s="81"/>
      <c r="E3209" s="81"/>
    </row>
    <row r="3210" spans="3:5">
      <c r="C3210" s="80"/>
      <c r="D3210" s="81"/>
      <c r="E3210" s="81"/>
    </row>
    <row r="3211" spans="3:5">
      <c r="C3211" s="80"/>
      <c r="D3211" s="81"/>
      <c r="E3211" s="81"/>
    </row>
    <row r="3212" spans="3:5">
      <c r="C3212" s="80"/>
      <c r="D3212" s="81"/>
      <c r="E3212" s="81"/>
    </row>
    <row r="3213" spans="3:5">
      <c r="C3213" s="80"/>
      <c r="D3213" s="81"/>
      <c r="E3213" s="81"/>
    </row>
    <row r="3214" spans="3:5">
      <c r="C3214" s="80"/>
      <c r="D3214" s="81"/>
      <c r="E3214" s="81"/>
    </row>
    <row r="3215" spans="3:5">
      <c r="C3215" s="80"/>
      <c r="D3215" s="81"/>
      <c r="E3215" s="81"/>
    </row>
    <row r="3216" spans="3:5">
      <c r="C3216" s="80"/>
      <c r="D3216" s="81"/>
      <c r="E3216" s="81"/>
    </row>
    <row r="3217" spans="3:5">
      <c r="C3217" s="80"/>
      <c r="D3217" s="81"/>
      <c r="E3217" s="81"/>
    </row>
    <row r="3218" spans="3:5">
      <c r="C3218" s="80"/>
      <c r="D3218" s="81"/>
      <c r="E3218" s="81"/>
    </row>
    <row r="3219" spans="3:5">
      <c r="C3219" s="80"/>
      <c r="D3219" s="81"/>
      <c r="E3219" s="81"/>
    </row>
    <row r="3220" spans="3:5">
      <c r="C3220" s="80"/>
      <c r="D3220" s="81"/>
      <c r="E3220" s="81"/>
    </row>
    <row r="3221" spans="3:5">
      <c r="C3221" s="80"/>
      <c r="D3221" s="81"/>
      <c r="E3221" s="81"/>
    </row>
    <row r="3222" spans="3:5">
      <c r="C3222" s="80"/>
      <c r="D3222" s="81"/>
      <c r="E3222" s="81"/>
    </row>
    <row r="3223" spans="3:5">
      <c r="C3223" s="80"/>
      <c r="D3223" s="81"/>
      <c r="E3223" s="81"/>
    </row>
    <row r="3224" spans="3:5">
      <c r="C3224" s="80"/>
      <c r="D3224" s="81"/>
      <c r="E3224" s="81"/>
    </row>
    <row r="3225" spans="3:5">
      <c r="C3225" s="80"/>
      <c r="D3225" s="81"/>
      <c r="E3225" s="81"/>
    </row>
    <row r="3226" spans="3:5">
      <c r="C3226" s="80"/>
      <c r="D3226" s="81"/>
      <c r="E3226" s="81"/>
    </row>
    <row r="3227" spans="3:5">
      <c r="C3227" s="80"/>
      <c r="D3227" s="81"/>
      <c r="E3227" s="81"/>
    </row>
    <row r="3228" spans="3:5">
      <c r="C3228" s="80"/>
      <c r="D3228" s="81"/>
      <c r="E3228" s="81"/>
    </row>
    <row r="3229" spans="3:5">
      <c r="C3229" s="80"/>
      <c r="D3229" s="81"/>
      <c r="E3229" s="81"/>
    </row>
    <row r="3230" spans="3:5">
      <c r="C3230" s="80"/>
      <c r="D3230" s="81"/>
      <c r="E3230" s="81"/>
    </row>
    <row r="3231" spans="3:5">
      <c r="C3231" s="80"/>
      <c r="D3231" s="81"/>
      <c r="E3231" s="81"/>
    </row>
    <row r="3232" spans="3:5">
      <c r="C3232" s="80"/>
      <c r="D3232" s="81"/>
      <c r="E3232" s="81"/>
    </row>
    <row r="3233" spans="3:5">
      <c r="C3233" s="80"/>
      <c r="D3233" s="81"/>
      <c r="E3233" s="81"/>
    </row>
    <row r="3234" spans="3:5">
      <c r="C3234" s="80"/>
      <c r="D3234" s="81"/>
      <c r="E3234" s="81"/>
    </row>
    <row r="3235" spans="3:5">
      <c r="C3235" s="80"/>
      <c r="D3235" s="81"/>
      <c r="E3235" s="81"/>
    </row>
    <row r="3236" spans="3:5">
      <c r="C3236" s="80"/>
      <c r="D3236" s="81"/>
      <c r="E3236" s="81"/>
    </row>
    <row r="3237" spans="3:5">
      <c r="C3237" s="80"/>
      <c r="D3237" s="81"/>
      <c r="E3237" s="81"/>
    </row>
    <row r="3238" spans="3:5">
      <c r="C3238" s="80"/>
      <c r="D3238" s="81"/>
      <c r="E3238" s="81"/>
    </row>
    <row r="3239" spans="3:5">
      <c r="C3239" s="80"/>
      <c r="D3239" s="81"/>
      <c r="E3239" s="81"/>
    </row>
    <row r="3240" spans="3:5">
      <c r="C3240" s="80"/>
      <c r="D3240" s="81"/>
      <c r="E3240" s="81"/>
    </row>
    <row r="3241" spans="3:5">
      <c r="C3241" s="80"/>
      <c r="D3241" s="81"/>
      <c r="E3241" s="81"/>
    </row>
    <row r="3242" spans="3:5">
      <c r="C3242" s="80"/>
      <c r="D3242" s="81"/>
      <c r="E3242" s="81"/>
    </row>
    <row r="3243" spans="3:5">
      <c r="C3243" s="80"/>
      <c r="D3243" s="81"/>
      <c r="E3243" s="81"/>
    </row>
    <row r="3244" spans="3:5">
      <c r="C3244" s="80"/>
      <c r="D3244" s="81"/>
      <c r="E3244" s="81"/>
    </row>
    <row r="3245" spans="3:5">
      <c r="C3245" s="80"/>
      <c r="D3245" s="81"/>
      <c r="E3245" s="81"/>
    </row>
    <row r="3246" spans="3:5">
      <c r="C3246" s="80"/>
      <c r="D3246" s="81"/>
      <c r="E3246" s="81"/>
    </row>
    <row r="3247" spans="3:5">
      <c r="C3247" s="80"/>
      <c r="D3247" s="81"/>
      <c r="E3247" s="81"/>
    </row>
    <row r="3248" spans="3:5">
      <c r="C3248" s="80"/>
      <c r="D3248" s="81"/>
      <c r="E3248" s="81"/>
    </row>
    <row r="3249" spans="3:5">
      <c r="C3249" s="80"/>
      <c r="D3249" s="81"/>
      <c r="E3249" s="81"/>
    </row>
    <row r="3250" spans="3:5">
      <c r="C3250" s="80"/>
      <c r="D3250" s="81"/>
      <c r="E3250" s="81"/>
    </row>
    <row r="3251" spans="3:5">
      <c r="C3251" s="80"/>
      <c r="D3251" s="81"/>
      <c r="E3251" s="81"/>
    </row>
    <row r="3252" spans="3:5">
      <c r="C3252" s="80"/>
      <c r="D3252" s="81"/>
      <c r="E3252" s="81"/>
    </row>
    <row r="3253" spans="3:5">
      <c r="C3253" s="80"/>
      <c r="D3253" s="81"/>
      <c r="E3253" s="81"/>
    </row>
    <row r="3254" spans="3:5">
      <c r="C3254" s="80"/>
      <c r="D3254" s="81"/>
      <c r="E3254" s="81"/>
    </row>
    <row r="3255" spans="3:5">
      <c r="C3255" s="80"/>
      <c r="D3255" s="81"/>
      <c r="E3255" s="81"/>
    </row>
    <row r="3256" spans="3:5">
      <c r="C3256" s="80"/>
      <c r="D3256" s="81"/>
      <c r="E3256" s="81"/>
    </row>
    <row r="3257" spans="3:5">
      <c r="C3257" s="80"/>
      <c r="D3257" s="81"/>
      <c r="E3257" s="81"/>
    </row>
    <row r="3258" spans="3:5">
      <c r="C3258" s="80"/>
      <c r="D3258" s="81"/>
      <c r="E3258" s="81"/>
    </row>
    <row r="3259" spans="3:5">
      <c r="C3259" s="80"/>
      <c r="D3259" s="81"/>
      <c r="E3259" s="81"/>
    </row>
    <row r="3260" spans="3:5">
      <c r="C3260" s="80"/>
      <c r="D3260" s="81"/>
      <c r="E3260" s="81"/>
    </row>
    <row r="3261" spans="3:5">
      <c r="C3261" s="80"/>
      <c r="D3261" s="81"/>
      <c r="E3261" s="81"/>
    </row>
    <row r="3262" spans="3:5">
      <c r="C3262" s="80"/>
      <c r="D3262" s="81"/>
      <c r="E3262" s="81"/>
    </row>
    <row r="3263" spans="3:5">
      <c r="C3263" s="80"/>
      <c r="D3263" s="81"/>
      <c r="E3263" s="81"/>
    </row>
    <row r="3264" spans="3:5">
      <c r="C3264" s="80"/>
      <c r="D3264" s="81"/>
      <c r="E3264" s="81"/>
    </row>
    <row r="3265" spans="3:5">
      <c r="C3265" s="80"/>
      <c r="D3265" s="81"/>
      <c r="E3265" s="81"/>
    </row>
    <row r="3266" spans="3:5">
      <c r="C3266" s="80"/>
      <c r="D3266" s="81"/>
      <c r="E3266" s="81"/>
    </row>
    <row r="3267" spans="3:5">
      <c r="C3267" s="80"/>
      <c r="D3267" s="81"/>
      <c r="E3267" s="81"/>
    </row>
    <row r="3268" spans="3:5">
      <c r="C3268" s="80"/>
      <c r="D3268" s="81"/>
      <c r="E3268" s="81"/>
    </row>
    <row r="3269" spans="3:5">
      <c r="C3269" s="80"/>
      <c r="D3269" s="81"/>
      <c r="E3269" s="81"/>
    </row>
    <row r="3270" spans="3:5">
      <c r="C3270" s="80"/>
      <c r="D3270" s="81"/>
      <c r="E3270" s="81"/>
    </row>
    <row r="3271" spans="3:5">
      <c r="C3271" s="80"/>
      <c r="D3271" s="81"/>
      <c r="E3271" s="81"/>
    </row>
    <row r="3272" spans="3:5">
      <c r="C3272" s="80"/>
      <c r="D3272" s="81"/>
      <c r="E3272" s="81"/>
    </row>
    <row r="3273" spans="3:5">
      <c r="C3273" s="80"/>
      <c r="D3273" s="81"/>
      <c r="E3273" s="81"/>
    </row>
    <row r="3274" spans="3:5">
      <c r="C3274" s="80"/>
      <c r="D3274" s="81"/>
      <c r="E3274" s="81"/>
    </row>
    <row r="3275" spans="3:5">
      <c r="C3275" s="80"/>
      <c r="D3275" s="81"/>
      <c r="E3275" s="81"/>
    </row>
    <row r="3276" spans="3:5">
      <c r="C3276" s="80"/>
      <c r="D3276" s="81"/>
      <c r="E3276" s="81"/>
    </row>
    <row r="3277" spans="3:5">
      <c r="C3277" s="80"/>
      <c r="D3277" s="81"/>
      <c r="E3277" s="81"/>
    </row>
    <row r="3278" spans="3:5">
      <c r="C3278" s="80"/>
      <c r="D3278" s="81"/>
      <c r="E3278" s="81"/>
    </row>
    <row r="3279" spans="3:5">
      <c r="C3279" s="80"/>
      <c r="D3279" s="81"/>
      <c r="E3279" s="81"/>
    </row>
    <row r="3280" spans="3:5">
      <c r="C3280" s="80"/>
      <c r="D3280" s="81"/>
      <c r="E3280" s="81"/>
    </row>
    <row r="3281" spans="3:5">
      <c r="C3281" s="80"/>
      <c r="D3281" s="81"/>
      <c r="E3281" s="81"/>
    </row>
    <row r="3282" spans="3:5">
      <c r="C3282" s="80"/>
      <c r="D3282" s="81"/>
      <c r="E3282" s="81"/>
    </row>
    <row r="3283" spans="3:5">
      <c r="C3283" s="80"/>
      <c r="D3283" s="81"/>
      <c r="E3283" s="81"/>
    </row>
    <row r="3284" spans="3:5">
      <c r="C3284" s="80"/>
      <c r="D3284" s="81"/>
      <c r="E3284" s="81"/>
    </row>
    <row r="3285" spans="3:5">
      <c r="C3285" s="80"/>
      <c r="D3285" s="81"/>
      <c r="E3285" s="81"/>
    </row>
    <row r="3286" spans="3:5">
      <c r="C3286" s="80"/>
      <c r="D3286" s="81"/>
      <c r="E3286" s="81"/>
    </row>
    <row r="3287" spans="3:5">
      <c r="C3287" s="80"/>
      <c r="D3287" s="81"/>
      <c r="E3287" s="81"/>
    </row>
    <row r="3288" spans="3:5">
      <c r="C3288" s="80"/>
      <c r="D3288" s="81"/>
      <c r="E3288" s="81"/>
    </row>
    <row r="3289" spans="3:5">
      <c r="C3289" s="80"/>
      <c r="D3289" s="81"/>
      <c r="E3289" s="81"/>
    </row>
    <row r="3290" spans="3:5">
      <c r="C3290" s="80"/>
      <c r="D3290" s="81"/>
      <c r="E3290" s="81"/>
    </row>
    <row r="3291" spans="3:5">
      <c r="C3291" s="80"/>
      <c r="D3291" s="81"/>
      <c r="E3291" s="81"/>
    </row>
    <row r="3292" spans="3:5">
      <c r="C3292" s="80"/>
      <c r="D3292" s="81"/>
      <c r="E3292" s="81"/>
    </row>
    <row r="3293" spans="3:5">
      <c r="C3293" s="80"/>
      <c r="D3293" s="81"/>
      <c r="E3293" s="81"/>
    </row>
    <row r="3294" spans="3:5">
      <c r="C3294" s="80"/>
      <c r="D3294" s="81"/>
      <c r="E3294" s="81"/>
    </row>
    <row r="3295" spans="3:5">
      <c r="C3295" s="80"/>
      <c r="D3295" s="81"/>
      <c r="E3295" s="81"/>
    </row>
    <row r="3296" spans="3:5">
      <c r="C3296" s="80"/>
      <c r="D3296" s="81"/>
      <c r="E3296" s="81"/>
    </row>
    <row r="3297" spans="3:5">
      <c r="C3297" s="80"/>
      <c r="D3297" s="81"/>
      <c r="E3297" s="81"/>
    </row>
    <row r="3298" spans="3:5">
      <c r="C3298" s="80"/>
      <c r="D3298" s="81"/>
      <c r="E3298" s="81"/>
    </row>
    <row r="3299" spans="3:5">
      <c r="C3299" s="80"/>
      <c r="D3299" s="81"/>
      <c r="E3299" s="81"/>
    </row>
    <row r="3300" spans="3:5">
      <c r="C3300" s="80"/>
      <c r="D3300" s="81"/>
      <c r="E3300" s="81"/>
    </row>
    <row r="3301" spans="3:5">
      <c r="C3301" s="80"/>
      <c r="D3301" s="81"/>
      <c r="E3301" s="81"/>
    </row>
    <row r="3302" spans="3:5">
      <c r="C3302" s="80"/>
      <c r="D3302" s="81"/>
      <c r="E3302" s="81"/>
    </row>
    <row r="3303" spans="3:5">
      <c r="C3303" s="80"/>
      <c r="D3303" s="81"/>
      <c r="E3303" s="81"/>
    </row>
    <row r="3304" spans="3:5">
      <c r="C3304" s="80"/>
      <c r="D3304" s="81"/>
      <c r="E3304" s="81"/>
    </row>
    <row r="3305" spans="3:5">
      <c r="C3305" s="80"/>
      <c r="D3305" s="81"/>
      <c r="E3305" s="81"/>
    </row>
    <row r="3306" spans="3:5">
      <c r="C3306" s="80"/>
      <c r="D3306" s="81"/>
      <c r="E3306" s="81"/>
    </row>
    <row r="3307" spans="3:5">
      <c r="C3307" s="80"/>
      <c r="D3307" s="81"/>
      <c r="E3307" s="81"/>
    </row>
    <row r="3308" spans="3:5">
      <c r="C3308" s="80"/>
      <c r="D3308" s="81"/>
      <c r="E3308" s="81"/>
    </row>
    <row r="3309" spans="3:5">
      <c r="C3309" s="80"/>
      <c r="D3309" s="81"/>
      <c r="E3309" s="81"/>
    </row>
    <row r="3310" spans="3:5">
      <c r="C3310" s="80"/>
      <c r="D3310" s="81"/>
      <c r="E3310" s="81"/>
    </row>
    <row r="3311" spans="3:5">
      <c r="C3311" s="80"/>
      <c r="D3311" s="81"/>
      <c r="E3311" s="81"/>
    </row>
    <row r="3312" spans="3:5">
      <c r="C3312" s="80"/>
      <c r="D3312" s="81"/>
      <c r="E3312" s="81"/>
    </row>
    <row r="3313" spans="3:5">
      <c r="C3313" s="80"/>
      <c r="D3313" s="81"/>
      <c r="E3313" s="81"/>
    </row>
    <row r="3314" spans="3:5">
      <c r="C3314" s="80"/>
      <c r="D3314" s="81"/>
      <c r="E3314" s="81"/>
    </row>
    <row r="3315" spans="3:5">
      <c r="C3315" s="80"/>
      <c r="D3315" s="81"/>
      <c r="E3315" s="81"/>
    </row>
    <row r="3316" spans="3:5">
      <c r="C3316" s="80"/>
      <c r="D3316" s="81"/>
      <c r="E3316" s="81"/>
    </row>
    <row r="3317" spans="3:5">
      <c r="C3317" s="80"/>
      <c r="D3317" s="81"/>
      <c r="E3317" s="81"/>
    </row>
    <row r="3318" spans="3:5">
      <c r="C3318" s="80"/>
      <c r="D3318" s="81"/>
      <c r="E3318" s="81"/>
    </row>
    <row r="3319" spans="3:5">
      <c r="C3319" s="80"/>
      <c r="D3319" s="81"/>
      <c r="E3319" s="81"/>
    </row>
    <row r="3320" spans="3:5">
      <c r="C3320" s="80"/>
      <c r="D3320" s="81"/>
      <c r="E3320" s="81"/>
    </row>
    <row r="3321" spans="3:5">
      <c r="C3321" s="80"/>
      <c r="D3321" s="81"/>
      <c r="E3321" s="81"/>
    </row>
    <row r="3322" spans="3:5">
      <c r="C3322" s="80"/>
      <c r="D3322" s="81"/>
      <c r="E3322" s="81"/>
    </row>
    <row r="3323" spans="3:5">
      <c r="C3323" s="80"/>
      <c r="D3323" s="81"/>
      <c r="E3323" s="81"/>
    </row>
    <row r="3324" spans="3:5">
      <c r="C3324" s="80"/>
      <c r="D3324" s="81"/>
      <c r="E3324" s="81"/>
    </row>
    <row r="3325" spans="3:5">
      <c r="C3325" s="80"/>
      <c r="D3325" s="81"/>
      <c r="E3325" s="81"/>
    </row>
    <row r="3326" spans="3:5">
      <c r="C3326" s="80"/>
      <c r="D3326" s="81"/>
      <c r="E3326" s="81"/>
    </row>
    <row r="3327" spans="3:5">
      <c r="C3327" s="80"/>
      <c r="D3327" s="81"/>
      <c r="E3327" s="81"/>
    </row>
    <row r="3328" spans="3:5">
      <c r="C3328" s="80"/>
      <c r="D3328" s="81"/>
      <c r="E3328" s="81"/>
    </row>
    <row r="3329" spans="3:5">
      <c r="C3329" s="80"/>
      <c r="D3329" s="81"/>
      <c r="E3329" s="81"/>
    </row>
    <row r="3330" spans="3:5">
      <c r="C3330" s="80"/>
      <c r="D3330" s="81"/>
      <c r="E3330" s="81"/>
    </row>
    <row r="3331" spans="3:5">
      <c r="C3331" s="80"/>
      <c r="D3331" s="81"/>
      <c r="E3331" s="81"/>
    </row>
    <row r="3332" spans="3:5">
      <c r="C3332" s="80"/>
      <c r="D3332" s="81"/>
      <c r="E3332" s="81"/>
    </row>
    <row r="3333" spans="3:5">
      <c r="C3333" s="80"/>
      <c r="D3333" s="81"/>
      <c r="E3333" s="81"/>
    </row>
    <row r="3334" spans="3:5">
      <c r="C3334" s="80"/>
      <c r="D3334" s="81"/>
      <c r="E3334" s="81"/>
    </row>
    <row r="3335" spans="3:5">
      <c r="C3335" s="80"/>
      <c r="D3335" s="81"/>
      <c r="E3335" s="81"/>
    </row>
    <row r="3336" spans="3:5">
      <c r="C3336" s="80"/>
      <c r="D3336" s="81"/>
      <c r="E3336" s="81"/>
    </row>
    <row r="3337" spans="3:5">
      <c r="C3337" s="80"/>
      <c r="D3337" s="81"/>
      <c r="E3337" s="81"/>
    </row>
    <row r="3338" spans="3:5">
      <c r="C3338" s="80"/>
      <c r="D3338" s="81"/>
      <c r="E3338" s="81"/>
    </row>
    <row r="3339" spans="3:5">
      <c r="C3339" s="80"/>
      <c r="D3339" s="81"/>
      <c r="E3339" s="81"/>
    </row>
    <row r="3340" spans="3:5">
      <c r="C3340" s="80"/>
      <c r="D3340" s="81"/>
      <c r="E3340" s="81"/>
    </row>
    <row r="3341" spans="3:5">
      <c r="C3341" s="80"/>
      <c r="D3341" s="81"/>
      <c r="E3341" s="81"/>
    </row>
    <row r="3342" spans="3:5">
      <c r="C3342" s="80"/>
      <c r="D3342" s="81"/>
      <c r="E3342" s="81"/>
    </row>
    <row r="3343" spans="3:5">
      <c r="C3343" s="80"/>
      <c r="D3343" s="81"/>
      <c r="E3343" s="81"/>
    </row>
    <row r="3344" spans="3:5">
      <c r="C3344" s="80"/>
      <c r="D3344" s="81"/>
      <c r="E3344" s="81"/>
    </row>
    <row r="3345" spans="3:5">
      <c r="C3345" s="80"/>
      <c r="D3345" s="81"/>
      <c r="E3345" s="81"/>
    </row>
    <row r="3346" spans="3:5">
      <c r="C3346" s="80"/>
      <c r="D3346" s="81"/>
      <c r="E3346" s="81"/>
    </row>
    <row r="3347" spans="3:5">
      <c r="C3347" s="80"/>
      <c r="D3347" s="81"/>
      <c r="E3347" s="81"/>
    </row>
    <row r="3348" spans="3:5">
      <c r="C3348" s="80"/>
      <c r="D3348" s="81"/>
      <c r="E3348" s="81"/>
    </row>
    <row r="3349" spans="3:5">
      <c r="C3349" s="80"/>
      <c r="D3349" s="81"/>
      <c r="E3349" s="81"/>
    </row>
    <row r="3350" spans="3:5">
      <c r="C3350" s="80"/>
      <c r="D3350" s="81"/>
      <c r="E3350" s="81"/>
    </row>
    <row r="3351" spans="3:5">
      <c r="C3351" s="80"/>
      <c r="D3351" s="81"/>
      <c r="E3351" s="81"/>
    </row>
    <row r="3352" spans="3:5">
      <c r="C3352" s="80"/>
      <c r="D3352" s="81"/>
      <c r="E3352" s="81"/>
    </row>
    <row r="3353" spans="3:5">
      <c r="C3353" s="80"/>
      <c r="D3353" s="81"/>
      <c r="E3353" s="81"/>
    </row>
    <row r="3354" spans="3:5">
      <c r="C3354" s="80"/>
      <c r="D3354" s="81"/>
      <c r="E3354" s="81"/>
    </row>
    <row r="3355" spans="3:5">
      <c r="C3355" s="80"/>
      <c r="D3355" s="81"/>
      <c r="E3355" s="81"/>
    </row>
    <row r="3356" spans="3:5">
      <c r="C3356" s="80"/>
      <c r="D3356" s="81"/>
      <c r="E3356" s="81"/>
    </row>
    <row r="3357" spans="3:5">
      <c r="C3357" s="80"/>
      <c r="D3357" s="81"/>
      <c r="E3357" s="81"/>
    </row>
    <row r="3358" spans="3:5">
      <c r="C3358" s="80"/>
      <c r="D3358" s="81"/>
      <c r="E3358" s="81"/>
    </row>
    <row r="3359" spans="3:5">
      <c r="C3359" s="80"/>
      <c r="D3359" s="81"/>
      <c r="E3359" s="81"/>
    </row>
    <row r="3360" spans="3:5">
      <c r="C3360" s="80"/>
      <c r="D3360" s="81"/>
      <c r="E3360" s="81"/>
    </row>
    <row r="3361" spans="3:5">
      <c r="C3361" s="80"/>
      <c r="D3361" s="81"/>
      <c r="E3361" s="81"/>
    </row>
    <row r="3362" spans="3:5">
      <c r="C3362" s="80"/>
      <c r="D3362" s="81"/>
      <c r="E3362" s="81"/>
    </row>
    <row r="3363" spans="3:5">
      <c r="C3363" s="80"/>
      <c r="D3363" s="81"/>
      <c r="E3363" s="81"/>
    </row>
    <row r="3364" spans="3:5">
      <c r="C3364" s="80"/>
      <c r="D3364" s="81"/>
      <c r="E3364" s="81"/>
    </row>
    <row r="3365" spans="3:5">
      <c r="C3365" s="80"/>
      <c r="D3365" s="81"/>
      <c r="E3365" s="81"/>
    </row>
    <row r="3366" spans="3:5">
      <c r="C3366" s="80"/>
      <c r="D3366" s="81"/>
      <c r="E3366" s="81"/>
    </row>
    <row r="3367" spans="3:5">
      <c r="C3367" s="80"/>
      <c r="D3367" s="81"/>
      <c r="E3367" s="81"/>
    </row>
    <row r="3368" spans="3:5">
      <c r="C3368" s="80"/>
      <c r="D3368" s="81"/>
      <c r="E3368" s="81"/>
    </row>
    <row r="3369" spans="3:5">
      <c r="C3369" s="80"/>
      <c r="D3369" s="81"/>
      <c r="E3369" s="81"/>
    </row>
    <row r="3370" spans="3:5">
      <c r="C3370" s="80"/>
      <c r="D3370" s="81"/>
      <c r="E3370" s="81"/>
    </row>
    <row r="3371" spans="3:5">
      <c r="C3371" s="80"/>
      <c r="D3371" s="81"/>
      <c r="E3371" s="81"/>
    </row>
    <row r="3372" spans="3:5">
      <c r="C3372" s="80"/>
      <c r="D3372" s="81"/>
      <c r="E3372" s="81"/>
    </row>
    <row r="3373" spans="3:5">
      <c r="C3373" s="80"/>
      <c r="D3373" s="81"/>
      <c r="E3373" s="81"/>
    </row>
    <row r="3374" spans="3:5">
      <c r="C3374" s="80"/>
      <c r="D3374" s="81"/>
      <c r="E3374" s="81"/>
    </row>
    <row r="3375" spans="3:5">
      <c r="C3375" s="80"/>
      <c r="D3375" s="81"/>
      <c r="E3375" s="81"/>
    </row>
    <row r="3376" spans="3:5">
      <c r="C3376" s="80"/>
      <c r="D3376" s="81"/>
      <c r="E3376" s="81"/>
    </row>
    <row r="3377" spans="3:5">
      <c r="C3377" s="80"/>
      <c r="D3377" s="81"/>
      <c r="E3377" s="81"/>
    </row>
    <row r="3378" spans="3:5">
      <c r="C3378" s="80"/>
      <c r="D3378" s="81"/>
      <c r="E3378" s="81"/>
    </row>
    <row r="3379" spans="3:5">
      <c r="C3379" s="80"/>
      <c r="D3379" s="81"/>
      <c r="E3379" s="81"/>
    </row>
    <row r="3380" spans="3:5">
      <c r="C3380" s="80"/>
      <c r="D3380" s="81"/>
      <c r="E3380" s="81"/>
    </row>
    <row r="3381" spans="3:5">
      <c r="C3381" s="80"/>
      <c r="D3381" s="81"/>
      <c r="E3381" s="81"/>
    </row>
    <row r="3382" spans="3:5">
      <c r="C3382" s="80"/>
      <c r="D3382" s="81"/>
      <c r="E3382" s="81"/>
    </row>
    <row r="3383" spans="3:5">
      <c r="C3383" s="80"/>
      <c r="D3383" s="81"/>
      <c r="E3383" s="81"/>
    </row>
    <row r="3384" spans="3:5">
      <c r="C3384" s="80"/>
      <c r="D3384" s="81"/>
      <c r="E3384" s="81"/>
    </row>
    <row r="3385" spans="3:5">
      <c r="C3385" s="80"/>
      <c r="D3385" s="81"/>
      <c r="E3385" s="81"/>
    </row>
    <row r="3386" spans="3:5">
      <c r="C3386" s="80"/>
      <c r="D3386" s="81"/>
      <c r="E3386" s="81"/>
    </row>
    <row r="3387" spans="3:5">
      <c r="C3387" s="80"/>
      <c r="D3387" s="81"/>
      <c r="E3387" s="81"/>
    </row>
    <row r="3388" spans="3:5">
      <c r="C3388" s="80"/>
      <c r="D3388" s="81"/>
      <c r="E3388" s="81"/>
    </row>
    <row r="3389" spans="3:5">
      <c r="C3389" s="80"/>
      <c r="D3389" s="81"/>
      <c r="E3389" s="81"/>
    </row>
    <row r="3390" spans="3:5">
      <c r="C3390" s="80"/>
      <c r="D3390" s="81"/>
      <c r="E3390" s="81"/>
    </row>
    <row r="3391" spans="3:5">
      <c r="C3391" s="80"/>
      <c r="D3391" s="81"/>
      <c r="E3391" s="81"/>
    </row>
    <row r="3392" spans="3:5">
      <c r="C3392" s="80"/>
      <c r="D3392" s="81"/>
      <c r="E3392" s="81"/>
    </row>
    <row r="3393" spans="3:5">
      <c r="C3393" s="80"/>
      <c r="D3393" s="81"/>
      <c r="E3393" s="81"/>
    </row>
    <row r="3394" spans="3:5">
      <c r="C3394" s="80"/>
      <c r="D3394" s="81"/>
      <c r="E3394" s="81"/>
    </row>
    <row r="3395" spans="3:5">
      <c r="C3395" s="80"/>
      <c r="D3395" s="81"/>
      <c r="E3395" s="81"/>
    </row>
    <row r="3396" spans="3:5">
      <c r="C3396" s="80"/>
      <c r="D3396" s="81"/>
      <c r="E3396" s="81"/>
    </row>
    <row r="3397" spans="3:5">
      <c r="C3397" s="80"/>
      <c r="D3397" s="81"/>
      <c r="E3397" s="81"/>
    </row>
    <row r="3398" spans="3:5">
      <c r="C3398" s="80"/>
      <c r="D3398" s="81"/>
      <c r="E3398" s="81"/>
    </row>
    <row r="3399" spans="3:5">
      <c r="C3399" s="80"/>
      <c r="D3399" s="81"/>
      <c r="E3399" s="81"/>
    </row>
    <row r="3400" spans="3:5">
      <c r="C3400" s="80"/>
      <c r="D3400" s="81"/>
      <c r="E3400" s="81"/>
    </row>
    <row r="3401" spans="3:5">
      <c r="C3401" s="80"/>
      <c r="D3401" s="81"/>
      <c r="E3401" s="81"/>
    </row>
    <row r="3402" spans="3:5">
      <c r="C3402" s="80"/>
      <c r="D3402" s="81"/>
      <c r="E3402" s="81"/>
    </row>
    <row r="3403" spans="3:5">
      <c r="C3403" s="80"/>
      <c r="D3403" s="81"/>
      <c r="E3403" s="81"/>
    </row>
    <row r="3404" spans="3:5">
      <c r="C3404" s="80"/>
      <c r="D3404" s="81"/>
      <c r="E3404" s="81"/>
    </row>
    <row r="3405" spans="3:5">
      <c r="C3405" s="80"/>
      <c r="D3405" s="81"/>
      <c r="E3405" s="81"/>
    </row>
    <row r="3406" spans="3:5">
      <c r="C3406" s="80"/>
      <c r="D3406" s="81"/>
      <c r="E3406" s="81"/>
    </row>
    <row r="3407" spans="3:5">
      <c r="C3407" s="80"/>
      <c r="D3407" s="81"/>
      <c r="E3407" s="81"/>
    </row>
    <row r="3408" spans="3:5">
      <c r="C3408" s="80"/>
      <c r="D3408" s="81"/>
      <c r="E3408" s="81"/>
    </row>
    <row r="3409" spans="3:5">
      <c r="C3409" s="80"/>
      <c r="D3409" s="81"/>
      <c r="E3409" s="81"/>
    </row>
    <row r="3410" spans="3:5">
      <c r="C3410" s="80"/>
      <c r="D3410" s="81"/>
      <c r="E3410" s="81"/>
    </row>
    <row r="3411" spans="3:5">
      <c r="C3411" s="80"/>
      <c r="D3411" s="81"/>
      <c r="E3411" s="81"/>
    </row>
    <row r="3412" spans="3:5">
      <c r="C3412" s="80"/>
      <c r="D3412" s="81"/>
      <c r="E3412" s="81"/>
    </row>
    <row r="3413" spans="3:5">
      <c r="C3413" s="80"/>
      <c r="D3413" s="81"/>
      <c r="E3413" s="81"/>
    </row>
    <row r="3414" spans="3:5">
      <c r="C3414" s="80"/>
      <c r="D3414" s="81"/>
      <c r="E3414" s="81"/>
    </row>
    <row r="3415" spans="3:5">
      <c r="C3415" s="80"/>
      <c r="D3415" s="81"/>
      <c r="E3415" s="81"/>
    </row>
    <row r="3416" spans="3:5">
      <c r="C3416" s="80"/>
      <c r="D3416" s="81"/>
      <c r="E3416" s="81"/>
    </row>
    <row r="3417" spans="3:5">
      <c r="C3417" s="80"/>
      <c r="D3417" s="81"/>
      <c r="E3417" s="81"/>
    </row>
    <row r="3418" spans="3:5">
      <c r="C3418" s="80"/>
      <c r="D3418" s="81"/>
      <c r="E3418" s="81"/>
    </row>
    <row r="3419" spans="3:5">
      <c r="C3419" s="80"/>
      <c r="D3419" s="81"/>
      <c r="E3419" s="81"/>
    </row>
    <row r="3420" spans="3:5">
      <c r="C3420" s="80"/>
      <c r="D3420" s="81"/>
      <c r="E3420" s="81"/>
    </row>
    <row r="3421" spans="3:5">
      <c r="C3421" s="80"/>
      <c r="D3421" s="81"/>
      <c r="E3421" s="81"/>
    </row>
    <row r="3422" spans="3:5">
      <c r="C3422" s="80"/>
      <c r="D3422" s="81"/>
      <c r="E3422" s="81"/>
    </row>
    <row r="3423" spans="3:5">
      <c r="C3423" s="80"/>
      <c r="D3423" s="81"/>
      <c r="E3423" s="81"/>
    </row>
    <row r="3424" spans="3:5">
      <c r="C3424" s="80"/>
      <c r="D3424" s="81"/>
      <c r="E3424" s="81"/>
    </row>
    <row r="3425" spans="3:5">
      <c r="C3425" s="80"/>
      <c r="D3425" s="81"/>
      <c r="E3425" s="81"/>
    </row>
    <row r="3426" spans="3:5">
      <c r="C3426" s="80"/>
      <c r="D3426" s="81"/>
      <c r="E3426" s="81"/>
    </row>
    <row r="3427" spans="3:5">
      <c r="C3427" s="80"/>
      <c r="D3427" s="81"/>
      <c r="E3427" s="81"/>
    </row>
    <row r="3428" spans="3:5">
      <c r="C3428" s="80"/>
      <c r="D3428" s="81"/>
      <c r="E3428" s="81"/>
    </row>
    <row r="3429" spans="3:5">
      <c r="C3429" s="80"/>
      <c r="D3429" s="81"/>
      <c r="E3429" s="81"/>
    </row>
    <row r="3430" spans="3:5">
      <c r="C3430" s="80"/>
      <c r="D3430" s="81"/>
      <c r="E3430" s="81"/>
    </row>
    <row r="3431" spans="3:5">
      <c r="C3431" s="80"/>
      <c r="D3431" s="81"/>
      <c r="E3431" s="81"/>
    </row>
    <row r="3432" spans="3:5">
      <c r="C3432" s="80"/>
      <c r="D3432" s="81"/>
      <c r="E3432" s="81"/>
    </row>
    <row r="3433" spans="3:5">
      <c r="C3433" s="80"/>
      <c r="D3433" s="81"/>
      <c r="E3433" s="81"/>
    </row>
    <row r="3434" spans="3:5">
      <c r="C3434" s="80"/>
      <c r="D3434" s="81"/>
      <c r="E3434" s="81"/>
    </row>
    <row r="3435" spans="3:5">
      <c r="C3435" s="80"/>
      <c r="D3435" s="81"/>
      <c r="E3435" s="81"/>
    </row>
    <row r="3436" spans="3:5">
      <c r="C3436" s="80"/>
      <c r="D3436" s="81"/>
      <c r="E3436" s="81"/>
    </row>
    <row r="3437" spans="3:5">
      <c r="C3437" s="80"/>
      <c r="D3437" s="81"/>
      <c r="E3437" s="81"/>
    </row>
    <row r="3438" spans="3:5">
      <c r="C3438" s="80"/>
      <c r="D3438" s="81"/>
      <c r="E3438" s="81"/>
    </row>
    <row r="3439" spans="3:5">
      <c r="C3439" s="80"/>
      <c r="D3439" s="81"/>
      <c r="E3439" s="81"/>
    </row>
    <row r="3440" spans="3:5">
      <c r="C3440" s="80"/>
      <c r="D3440" s="81"/>
      <c r="E3440" s="81"/>
    </row>
    <row r="3441" spans="3:5">
      <c r="C3441" s="80"/>
      <c r="D3441" s="81"/>
      <c r="E3441" s="81"/>
    </row>
    <row r="3442" spans="3:5">
      <c r="C3442" s="80"/>
      <c r="D3442" s="81"/>
      <c r="E3442" s="81"/>
    </row>
    <row r="3443" spans="3:5">
      <c r="C3443" s="80"/>
      <c r="D3443" s="81"/>
      <c r="E3443" s="81"/>
    </row>
    <row r="3444" spans="3:5">
      <c r="C3444" s="80"/>
      <c r="D3444" s="81"/>
      <c r="E3444" s="81"/>
    </row>
    <row r="3445" spans="3:5">
      <c r="C3445" s="80"/>
      <c r="D3445" s="81"/>
      <c r="E3445" s="81"/>
    </row>
    <row r="3446" spans="3:5">
      <c r="C3446" s="80"/>
      <c r="D3446" s="81"/>
      <c r="E3446" s="81"/>
    </row>
    <row r="3447" spans="3:5">
      <c r="C3447" s="80"/>
      <c r="D3447" s="81"/>
      <c r="E3447" s="81"/>
    </row>
    <row r="3448" spans="3:5">
      <c r="C3448" s="80"/>
      <c r="D3448" s="81"/>
      <c r="E3448" s="81"/>
    </row>
    <row r="3449" spans="3:5">
      <c r="C3449" s="80"/>
      <c r="D3449" s="81"/>
      <c r="E3449" s="81"/>
    </row>
    <row r="3450" spans="3:5">
      <c r="C3450" s="80"/>
      <c r="D3450" s="81"/>
      <c r="E3450" s="81"/>
    </row>
    <row r="3451" spans="3:5">
      <c r="C3451" s="80"/>
      <c r="D3451" s="81"/>
      <c r="E3451" s="81"/>
    </row>
    <row r="3452" spans="3:5">
      <c r="C3452" s="80"/>
      <c r="D3452" s="81"/>
      <c r="E3452" s="81"/>
    </row>
    <row r="3453" spans="3:5">
      <c r="C3453" s="80"/>
      <c r="D3453" s="81"/>
      <c r="E3453" s="81"/>
    </row>
    <row r="3454" spans="3:5">
      <c r="C3454" s="80"/>
      <c r="D3454" s="81"/>
      <c r="E3454" s="81"/>
    </row>
    <row r="3455" spans="3:5">
      <c r="C3455" s="80"/>
      <c r="D3455" s="81"/>
      <c r="E3455" s="81"/>
    </row>
    <row r="3456" spans="3:5">
      <c r="C3456" s="80"/>
      <c r="D3456" s="81"/>
      <c r="E3456" s="81"/>
    </row>
    <row r="3457" spans="3:5">
      <c r="C3457" s="80"/>
      <c r="D3457" s="81"/>
      <c r="E3457" s="81"/>
    </row>
    <row r="3458" spans="3:5">
      <c r="C3458" s="80"/>
      <c r="D3458" s="81"/>
      <c r="E3458" s="81"/>
    </row>
    <row r="3459" spans="3:5">
      <c r="C3459" s="80"/>
      <c r="D3459" s="81"/>
      <c r="E3459" s="81"/>
    </row>
    <row r="3460" spans="3:5">
      <c r="C3460" s="80"/>
      <c r="D3460" s="81"/>
      <c r="E3460" s="81"/>
    </row>
    <row r="3461" spans="3:5">
      <c r="C3461" s="80"/>
      <c r="D3461" s="81"/>
      <c r="E3461" s="81"/>
    </row>
    <row r="3462" spans="3:5">
      <c r="C3462" s="80"/>
      <c r="D3462" s="81"/>
      <c r="E3462" s="81"/>
    </row>
    <row r="3463" spans="3:5">
      <c r="C3463" s="80"/>
      <c r="D3463" s="81"/>
      <c r="E3463" s="81"/>
    </row>
    <row r="3464" spans="3:5">
      <c r="C3464" s="80"/>
      <c r="D3464" s="81"/>
      <c r="E3464" s="81"/>
    </row>
    <row r="3465" spans="3:5">
      <c r="C3465" s="80"/>
      <c r="D3465" s="81"/>
      <c r="E3465" s="81"/>
    </row>
    <row r="3466" spans="3:5">
      <c r="C3466" s="80"/>
      <c r="D3466" s="81"/>
      <c r="E3466" s="81"/>
    </row>
    <row r="3467" spans="3:5">
      <c r="C3467" s="80"/>
      <c r="D3467" s="81"/>
      <c r="E3467" s="81"/>
    </row>
    <row r="3468" spans="3:5">
      <c r="C3468" s="80"/>
      <c r="D3468" s="81"/>
      <c r="E3468" s="81"/>
    </row>
    <row r="3469" spans="3:5">
      <c r="C3469" s="80"/>
      <c r="D3469" s="81"/>
      <c r="E3469" s="81"/>
    </row>
    <row r="3470" spans="3:5">
      <c r="C3470" s="80"/>
      <c r="D3470" s="81"/>
      <c r="E3470" s="81"/>
    </row>
    <row r="3471" spans="3:5">
      <c r="C3471" s="80"/>
      <c r="D3471" s="81"/>
      <c r="E3471" s="81"/>
    </row>
    <row r="3472" spans="3:5">
      <c r="C3472" s="80"/>
      <c r="D3472" s="81"/>
      <c r="E3472" s="81"/>
    </row>
    <row r="3473" spans="3:5">
      <c r="C3473" s="80"/>
      <c r="D3473" s="81"/>
      <c r="E3473" s="81"/>
    </row>
    <row r="3474" spans="3:5">
      <c r="C3474" s="80"/>
      <c r="D3474" s="81"/>
      <c r="E3474" s="81"/>
    </row>
    <row r="3475" spans="3:5">
      <c r="C3475" s="80"/>
      <c r="D3475" s="81"/>
      <c r="E3475" s="81"/>
    </row>
    <row r="3476" spans="3:5">
      <c r="C3476" s="80"/>
      <c r="D3476" s="81"/>
      <c r="E3476" s="81"/>
    </row>
    <row r="3477" spans="3:5">
      <c r="C3477" s="80"/>
      <c r="D3477" s="81"/>
      <c r="E3477" s="81"/>
    </row>
    <row r="3478" spans="3:5">
      <c r="C3478" s="80"/>
      <c r="D3478" s="81"/>
      <c r="E3478" s="81"/>
    </row>
    <row r="3479" spans="3:5">
      <c r="C3479" s="80"/>
      <c r="D3479" s="81"/>
      <c r="E3479" s="81"/>
    </row>
    <row r="3480" spans="3:5">
      <c r="C3480" s="80"/>
      <c r="D3480" s="81"/>
      <c r="E3480" s="81"/>
    </row>
    <row r="3481" spans="3:5">
      <c r="C3481" s="80"/>
      <c r="D3481" s="81"/>
      <c r="E3481" s="81"/>
    </row>
    <row r="3482" spans="3:5">
      <c r="C3482" s="80"/>
      <c r="D3482" s="81"/>
      <c r="E3482" s="81"/>
    </row>
    <row r="3483" spans="3:5">
      <c r="C3483" s="80"/>
      <c r="D3483" s="81"/>
      <c r="E3483" s="81"/>
    </row>
    <row r="3484" spans="3:5">
      <c r="C3484" s="80"/>
      <c r="D3484" s="81"/>
      <c r="E3484" s="81"/>
    </row>
    <row r="3485" spans="3:5">
      <c r="C3485" s="80"/>
      <c r="D3485" s="81"/>
      <c r="E3485" s="81"/>
    </row>
    <row r="3486" spans="3:5">
      <c r="C3486" s="80"/>
      <c r="D3486" s="81"/>
      <c r="E3486" s="81"/>
    </row>
    <row r="3487" spans="3:5">
      <c r="C3487" s="80"/>
      <c r="D3487" s="81"/>
      <c r="E3487" s="81"/>
    </row>
    <row r="3488" spans="3:5">
      <c r="C3488" s="80"/>
      <c r="D3488" s="81"/>
      <c r="E3488" s="81"/>
    </row>
    <row r="3489" spans="3:5">
      <c r="C3489" s="80"/>
      <c r="D3489" s="81"/>
      <c r="E3489" s="81"/>
    </row>
    <row r="3490" spans="3:5">
      <c r="C3490" s="80"/>
      <c r="D3490" s="81"/>
      <c r="E3490" s="81"/>
    </row>
    <row r="3491" spans="3:5">
      <c r="C3491" s="80"/>
      <c r="D3491" s="81"/>
      <c r="E3491" s="81"/>
    </row>
    <row r="3492" spans="3:5">
      <c r="C3492" s="80"/>
      <c r="D3492" s="81"/>
      <c r="E3492" s="81"/>
    </row>
    <row r="3493" spans="3:5">
      <c r="C3493" s="80"/>
      <c r="D3493" s="81"/>
      <c r="E3493" s="81"/>
    </row>
    <row r="3494" spans="3:5">
      <c r="C3494" s="80"/>
      <c r="D3494" s="81"/>
      <c r="E3494" s="81"/>
    </row>
    <row r="3495" spans="3:5">
      <c r="C3495" s="80"/>
      <c r="D3495" s="81"/>
      <c r="E3495" s="81"/>
    </row>
    <row r="3496" spans="3:5">
      <c r="C3496" s="80"/>
      <c r="D3496" s="81"/>
      <c r="E3496" s="81"/>
    </row>
    <row r="3497" spans="3:5">
      <c r="C3497" s="80"/>
      <c r="D3497" s="81"/>
      <c r="E3497" s="81"/>
    </row>
    <row r="3498" spans="3:5">
      <c r="C3498" s="80"/>
      <c r="D3498" s="81"/>
      <c r="E3498" s="81"/>
    </row>
    <row r="3499" spans="3:5">
      <c r="C3499" s="80"/>
      <c r="D3499" s="81"/>
      <c r="E3499" s="81"/>
    </row>
    <row r="3500" spans="3:5">
      <c r="C3500" s="80"/>
      <c r="D3500" s="81"/>
      <c r="E3500" s="81"/>
    </row>
    <row r="3501" spans="3:5">
      <c r="C3501" s="80"/>
      <c r="D3501" s="81"/>
      <c r="E3501" s="81"/>
    </row>
    <row r="3502" spans="3:5">
      <c r="C3502" s="80"/>
      <c r="D3502" s="81"/>
      <c r="E3502" s="81"/>
    </row>
    <row r="3503" spans="3:5">
      <c r="C3503" s="80"/>
      <c r="D3503" s="81"/>
      <c r="E3503" s="81"/>
    </row>
    <row r="3504" spans="3:5">
      <c r="C3504" s="80"/>
      <c r="D3504" s="81"/>
      <c r="E3504" s="81"/>
    </row>
    <row r="3505" spans="3:5">
      <c r="C3505" s="80"/>
      <c r="D3505" s="81"/>
      <c r="E3505" s="81"/>
    </row>
    <row r="3506" spans="3:5">
      <c r="C3506" s="80"/>
      <c r="D3506" s="81"/>
      <c r="E3506" s="81"/>
    </row>
    <row r="3507" spans="3:5">
      <c r="C3507" s="80"/>
      <c r="D3507" s="81"/>
      <c r="E3507" s="81"/>
    </row>
    <row r="3508" spans="3:5">
      <c r="C3508" s="80"/>
      <c r="D3508" s="81"/>
      <c r="E3508" s="81"/>
    </row>
    <row r="3509" spans="3:5">
      <c r="C3509" s="80"/>
      <c r="D3509" s="81"/>
      <c r="E3509" s="81"/>
    </row>
    <row r="3510" spans="3:5">
      <c r="C3510" s="80"/>
      <c r="D3510" s="81"/>
      <c r="E3510" s="81"/>
    </row>
    <row r="3511" spans="3:5">
      <c r="C3511" s="80"/>
      <c r="D3511" s="81"/>
      <c r="E3511" s="81"/>
    </row>
    <row r="3512" spans="3:5">
      <c r="C3512" s="80"/>
      <c r="D3512" s="81"/>
      <c r="E3512" s="81"/>
    </row>
    <row r="3513" spans="3:5">
      <c r="C3513" s="80"/>
      <c r="D3513" s="81"/>
      <c r="E3513" s="81"/>
    </row>
    <row r="3514" spans="3:5">
      <c r="C3514" s="80"/>
      <c r="D3514" s="81"/>
      <c r="E3514" s="81"/>
    </row>
    <row r="3515" spans="3:5">
      <c r="C3515" s="80"/>
      <c r="D3515" s="81"/>
      <c r="E3515" s="81"/>
    </row>
    <row r="3516" spans="3:5">
      <c r="C3516" s="80"/>
      <c r="D3516" s="81"/>
      <c r="E3516" s="81"/>
    </row>
    <row r="3517" spans="3:5">
      <c r="C3517" s="80"/>
      <c r="D3517" s="81"/>
      <c r="E3517" s="81"/>
    </row>
    <row r="3518" spans="3:5">
      <c r="C3518" s="80"/>
      <c r="D3518" s="81"/>
      <c r="E3518" s="81"/>
    </row>
    <row r="3519" spans="3:5">
      <c r="C3519" s="80"/>
      <c r="D3519" s="81"/>
      <c r="E3519" s="81"/>
    </row>
    <row r="3520" spans="3:5">
      <c r="C3520" s="80"/>
      <c r="D3520" s="81"/>
      <c r="E3520" s="81"/>
    </row>
    <row r="3521" spans="3:5">
      <c r="C3521" s="80"/>
      <c r="D3521" s="81"/>
      <c r="E3521" s="81"/>
    </row>
    <row r="3522" spans="3:5">
      <c r="C3522" s="80"/>
      <c r="D3522" s="81"/>
      <c r="E3522" s="81"/>
    </row>
    <row r="3523" spans="3:5">
      <c r="C3523" s="80"/>
      <c r="D3523" s="81"/>
      <c r="E3523" s="81"/>
    </row>
    <row r="3524" spans="3:5">
      <c r="C3524" s="80"/>
      <c r="D3524" s="81"/>
      <c r="E3524" s="81"/>
    </row>
    <row r="3525" spans="3:5">
      <c r="C3525" s="80"/>
      <c r="D3525" s="81"/>
      <c r="E3525" s="81"/>
    </row>
    <row r="3526" spans="3:5">
      <c r="C3526" s="80"/>
      <c r="D3526" s="81"/>
      <c r="E3526" s="81"/>
    </row>
    <row r="3527" spans="3:5">
      <c r="C3527" s="80"/>
      <c r="D3527" s="81"/>
      <c r="E3527" s="81"/>
    </row>
    <row r="3528" spans="3:5">
      <c r="C3528" s="80"/>
      <c r="D3528" s="81"/>
      <c r="E3528" s="81"/>
    </row>
    <row r="3529" spans="3:5">
      <c r="C3529" s="80"/>
      <c r="D3529" s="81"/>
      <c r="E3529" s="81"/>
    </row>
    <row r="3530" spans="3:5">
      <c r="C3530" s="80"/>
      <c r="D3530" s="81"/>
      <c r="E3530" s="81"/>
    </row>
    <row r="3531" spans="3:5">
      <c r="C3531" s="80"/>
      <c r="D3531" s="81"/>
      <c r="E3531" s="81"/>
    </row>
    <row r="3532" spans="3:5">
      <c r="C3532" s="80"/>
      <c r="D3532" s="81"/>
      <c r="E3532" s="81"/>
    </row>
    <row r="3533" spans="3:5">
      <c r="C3533" s="80"/>
      <c r="D3533" s="81"/>
      <c r="E3533" s="81"/>
    </row>
    <row r="3534" spans="3:5">
      <c r="C3534" s="80"/>
      <c r="D3534" s="81"/>
      <c r="E3534" s="81"/>
    </row>
    <row r="3535" spans="3:5">
      <c r="C3535" s="80"/>
      <c r="D3535" s="81"/>
      <c r="E3535" s="81"/>
    </row>
    <row r="3536" spans="3:5">
      <c r="C3536" s="80"/>
      <c r="D3536" s="81"/>
      <c r="E3536" s="81"/>
    </row>
    <row r="3537" spans="3:5">
      <c r="C3537" s="80"/>
      <c r="D3537" s="81"/>
      <c r="E3537" s="81"/>
    </row>
    <row r="3538" spans="3:5">
      <c r="C3538" s="80"/>
      <c r="D3538" s="81"/>
      <c r="E3538" s="81"/>
    </row>
    <row r="3539" spans="3:5">
      <c r="C3539" s="80"/>
      <c r="D3539" s="81"/>
      <c r="E3539" s="81"/>
    </row>
    <row r="3540" spans="3:5">
      <c r="C3540" s="80"/>
      <c r="D3540" s="81"/>
      <c r="E3540" s="81"/>
    </row>
    <row r="3541" spans="3:5">
      <c r="C3541" s="80"/>
      <c r="D3541" s="81"/>
      <c r="E3541" s="81"/>
    </row>
    <row r="3542" spans="3:5">
      <c r="C3542" s="80"/>
      <c r="D3542" s="81"/>
      <c r="E3542" s="81"/>
    </row>
    <row r="3543" spans="3:5">
      <c r="C3543" s="80"/>
      <c r="D3543" s="81"/>
      <c r="E3543" s="81"/>
    </row>
    <row r="3544" spans="3:5">
      <c r="C3544" s="80"/>
      <c r="D3544" s="81"/>
      <c r="E3544" s="81"/>
    </row>
    <row r="3545" spans="3:5">
      <c r="C3545" s="80"/>
      <c r="D3545" s="81"/>
      <c r="E3545" s="81"/>
    </row>
    <row r="3546" spans="3:5">
      <c r="C3546" s="80"/>
      <c r="D3546" s="81"/>
      <c r="E3546" s="81"/>
    </row>
    <row r="3547" spans="3:5">
      <c r="C3547" s="80"/>
      <c r="D3547" s="81"/>
      <c r="E3547" s="81"/>
    </row>
    <row r="3548" spans="3:5">
      <c r="C3548" s="80"/>
      <c r="D3548" s="81"/>
      <c r="E3548" s="81"/>
    </row>
    <row r="3549" spans="3:5">
      <c r="C3549" s="80"/>
      <c r="D3549" s="81"/>
      <c r="E3549" s="81"/>
    </row>
    <row r="3550" spans="3:5">
      <c r="C3550" s="80"/>
      <c r="D3550" s="81"/>
      <c r="E3550" s="81"/>
    </row>
    <row r="3551" spans="3:5">
      <c r="C3551" s="80"/>
      <c r="D3551" s="81"/>
      <c r="E3551" s="81"/>
    </row>
    <row r="3552" spans="3:5">
      <c r="C3552" s="80"/>
      <c r="D3552" s="81"/>
      <c r="E3552" s="81"/>
    </row>
    <row r="3553" spans="3:5">
      <c r="C3553" s="80"/>
      <c r="D3553" s="81"/>
      <c r="E3553" s="81"/>
    </row>
    <row r="3554" spans="3:5">
      <c r="C3554" s="80"/>
      <c r="D3554" s="81"/>
      <c r="E3554" s="81"/>
    </row>
    <row r="3555" spans="3:5">
      <c r="C3555" s="80"/>
      <c r="D3555" s="81"/>
      <c r="E3555" s="81"/>
    </row>
    <row r="3556" spans="3:5">
      <c r="C3556" s="80"/>
      <c r="D3556" s="81"/>
      <c r="E3556" s="81"/>
    </row>
    <row r="3557" spans="3:5">
      <c r="C3557" s="80"/>
      <c r="D3557" s="81"/>
      <c r="E3557" s="81"/>
    </row>
    <row r="3558" spans="3:5">
      <c r="C3558" s="80"/>
      <c r="D3558" s="81"/>
      <c r="E3558" s="81"/>
    </row>
    <row r="3559" spans="3:5">
      <c r="C3559" s="80"/>
      <c r="D3559" s="81"/>
      <c r="E3559" s="81"/>
    </row>
    <row r="3560" spans="3:5">
      <c r="C3560" s="80"/>
      <c r="D3560" s="81"/>
      <c r="E3560" s="81"/>
    </row>
    <row r="3561" spans="3:5">
      <c r="C3561" s="80"/>
      <c r="D3561" s="81"/>
      <c r="E3561" s="81"/>
    </row>
    <row r="3562" spans="3:5">
      <c r="C3562" s="80"/>
      <c r="D3562" s="81"/>
      <c r="E3562" s="81"/>
    </row>
    <row r="3563" spans="3:5">
      <c r="C3563" s="80"/>
      <c r="D3563" s="81"/>
      <c r="E3563" s="81"/>
    </row>
    <row r="3564" spans="3:5">
      <c r="C3564" s="80"/>
      <c r="D3564" s="81"/>
      <c r="E3564" s="81"/>
    </row>
    <row r="3565" spans="3:5">
      <c r="C3565" s="80"/>
      <c r="D3565" s="81"/>
      <c r="E3565" s="81"/>
    </row>
    <row r="3566" spans="3:5">
      <c r="C3566" s="80"/>
      <c r="D3566" s="81"/>
      <c r="E3566" s="81"/>
    </row>
    <row r="3567" spans="3:5">
      <c r="C3567" s="80"/>
      <c r="D3567" s="81"/>
      <c r="E3567" s="81"/>
    </row>
    <row r="3568" spans="3:5">
      <c r="C3568" s="80"/>
      <c r="D3568" s="81"/>
      <c r="E3568" s="81"/>
    </row>
    <row r="3569" spans="3:5">
      <c r="C3569" s="80"/>
      <c r="D3569" s="81"/>
      <c r="E3569" s="81"/>
    </row>
    <row r="3570" spans="3:5">
      <c r="C3570" s="80"/>
      <c r="D3570" s="81"/>
      <c r="E3570" s="81"/>
    </row>
    <row r="3571" spans="3:5">
      <c r="C3571" s="80"/>
      <c r="D3571" s="81"/>
      <c r="E3571" s="81"/>
    </row>
    <row r="3572" spans="3:5">
      <c r="C3572" s="80"/>
      <c r="D3572" s="81"/>
      <c r="E3572" s="81"/>
    </row>
    <row r="3573" spans="3:5">
      <c r="C3573" s="80"/>
      <c r="D3573" s="81"/>
      <c r="E3573" s="81"/>
    </row>
    <row r="3574" spans="3:5">
      <c r="C3574" s="80"/>
      <c r="D3574" s="81"/>
      <c r="E3574" s="81"/>
    </row>
    <row r="3575" spans="3:5">
      <c r="C3575" s="80"/>
      <c r="D3575" s="81"/>
      <c r="E3575" s="81"/>
    </row>
    <row r="3576" spans="3:5">
      <c r="C3576" s="80"/>
      <c r="D3576" s="81"/>
      <c r="E3576" s="81"/>
    </row>
    <row r="3577" spans="3:5">
      <c r="C3577" s="80"/>
      <c r="D3577" s="81"/>
      <c r="E3577" s="81"/>
    </row>
    <row r="3578" spans="3:5">
      <c r="C3578" s="80"/>
      <c r="D3578" s="81"/>
      <c r="E3578" s="81"/>
    </row>
    <row r="3579" spans="3:5">
      <c r="C3579" s="80"/>
      <c r="D3579" s="81"/>
      <c r="E3579" s="81"/>
    </row>
    <row r="3580" spans="3:5">
      <c r="C3580" s="80"/>
      <c r="D3580" s="81"/>
      <c r="E3580" s="81"/>
    </row>
    <row r="3581" spans="3:5">
      <c r="C3581" s="80"/>
      <c r="D3581" s="81"/>
      <c r="E3581" s="81"/>
    </row>
    <row r="3582" spans="3:5">
      <c r="C3582" s="80"/>
      <c r="D3582" s="81"/>
      <c r="E3582" s="81"/>
    </row>
    <row r="3583" spans="3:5">
      <c r="C3583" s="80"/>
      <c r="D3583" s="81"/>
      <c r="E3583" s="81"/>
    </row>
    <row r="3584" spans="3:5">
      <c r="C3584" s="80"/>
      <c r="D3584" s="81"/>
      <c r="E3584" s="81"/>
    </row>
    <row r="3585" spans="3:5">
      <c r="C3585" s="80"/>
      <c r="D3585" s="81"/>
      <c r="E3585" s="81"/>
    </row>
    <row r="3586" spans="3:5">
      <c r="C3586" s="80"/>
      <c r="D3586" s="81"/>
      <c r="E3586" s="81"/>
    </row>
    <row r="3587" spans="3:5">
      <c r="C3587" s="80"/>
      <c r="D3587" s="81"/>
      <c r="E3587" s="81"/>
    </row>
    <row r="3588" spans="3:5">
      <c r="C3588" s="80"/>
      <c r="D3588" s="81"/>
      <c r="E3588" s="81"/>
    </row>
    <row r="3589" spans="3:5">
      <c r="C3589" s="80"/>
      <c r="D3589" s="81"/>
      <c r="E3589" s="81"/>
    </row>
    <row r="3590" spans="3:5">
      <c r="C3590" s="80"/>
      <c r="D3590" s="81"/>
      <c r="E3590" s="81"/>
    </row>
    <row r="3591" spans="3:5">
      <c r="C3591" s="80"/>
      <c r="D3591" s="81"/>
      <c r="E3591" s="81"/>
    </row>
    <row r="3592" spans="3:5">
      <c r="C3592" s="80"/>
      <c r="D3592" s="81"/>
      <c r="E3592" s="81"/>
    </row>
    <row r="3593" spans="3:5">
      <c r="C3593" s="80"/>
      <c r="D3593" s="81"/>
      <c r="E3593" s="81"/>
    </row>
    <row r="3594" spans="3:5">
      <c r="C3594" s="80"/>
      <c r="D3594" s="81"/>
      <c r="E3594" s="81"/>
    </row>
    <row r="3595" spans="3:5">
      <c r="C3595" s="80"/>
      <c r="D3595" s="81"/>
      <c r="E3595" s="81"/>
    </row>
    <row r="3596" spans="3:5">
      <c r="C3596" s="80"/>
      <c r="D3596" s="81"/>
      <c r="E3596" s="81"/>
    </row>
    <row r="3597" spans="3:5">
      <c r="C3597" s="80"/>
      <c r="D3597" s="81"/>
      <c r="E3597" s="81"/>
    </row>
    <row r="3598" spans="3:5">
      <c r="C3598" s="80"/>
      <c r="D3598" s="81"/>
      <c r="E3598" s="81"/>
    </row>
    <row r="3599" spans="3:5">
      <c r="C3599" s="80"/>
      <c r="D3599" s="81"/>
      <c r="E3599" s="81"/>
    </row>
    <row r="3600" spans="3:5">
      <c r="C3600" s="80"/>
      <c r="D3600" s="81"/>
      <c r="E3600" s="81"/>
    </row>
    <row r="3601" spans="3:5">
      <c r="C3601" s="80"/>
      <c r="D3601" s="81"/>
      <c r="E3601" s="81"/>
    </row>
    <row r="3602" spans="3:5">
      <c r="C3602" s="80"/>
      <c r="D3602" s="81"/>
      <c r="E3602" s="81"/>
    </row>
    <row r="3603" spans="3:5">
      <c r="C3603" s="80"/>
      <c r="D3603" s="81"/>
      <c r="E3603" s="81"/>
    </row>
    <row r="3604" spans="3:5">
      <c r="C3604" s="80"/>
      <c r="D3604" s="81"/>
      <c r="E3604" s="81"/>
    </row>
    <row r="3605" spans="3:5">
      <c r="C3605" s="80"/>
      <c r="D3605" s="81"/>
      <c r="E3605" s="81"/>
    </row>
    <row r="3606" spans="3:5">
      <c r="C3606" s="80"/>
      <c r="D3606" s="81"/>
      <c r="E3606" s="81"/>
    </row>
    <row r="3607" spans="3:5">
      <c r="C3607" s="80"/>
      <c r="D3607" s="81"/>
      <c r="E3607" s="81"/>
    </row>
    <row r="3608" spans="3:5">
      <c r="C3608" s="80"/>
      <c r="D3608" s="81"/>
      <c r="E3608" s="81"/>
    </row>
    <row r="3609" spans="3:5">
      <c r="C3609" s="80"/>
      <c r="D3609" s="81"/>
      <c r="E3609" s="81"/>
    </row>
    <row r="3610" spans="3:5">
      <c r="C3610" s="80"/>
      <c r="D3610" s="81"/>
      <c r="E3610" s="81"/>
    </row>
    <row r="3611" spans="3:5">
      <c r="C3611" s="80"/>
      <c r="D3611" s="81"/>
      <c r="E3611" s="81"/>
    </row>
    <row r="3612" spans="3:5">
      <c r="C3612" s="80"/>
      <c r="D3612" s="81"/>
      <c r="E3612" s="81"/>
    </row>
    <row r="3613" spans="3:5">
      <c r="C3613" s="80"/>
      <c r="D3613" s="81"/>
      <c r="E3613" s="81"/>
    </row>
    <row r="3614" spans="3:5">
      <c r="C3614" s="80"/>
      <c r="D3614" s="81"/>
      <c r="E3614" s="81"/>
    </row>
    <row r="3615" spans="3:5">
      <c r="C3615" s="80"/>
      <c r="D3615" s="81"/>
      <c r="E3615" s="81"/>
    </row>
    <row r="3616" spans="3:5">
      <c r="C3616" s="80"/>
      <c r="D3616" s="81"/>
      <c r="E3616" s="81"/>
    </row>
    <row r="3617" spans="3:5">
      <c r="C3617" s="80"/>
      <c r="D3617" s="81"/>
      <c r="E3617" s="81"/>
    </row>
    <row r="3618" spans="3:5">
      <c r="C3618" s="80"/>
      <c r="D3618" s="81"/>
      <c r="E3618" s="81"/>
    </row>
    <row r="3619" spans="3:5">
      <c r="C3619" s="80"/>
      <c r="D3619" s="81"/>
      <c r="E3619" s="81"/>
    </row>
    <row r="3620" spans="3:5">
      <c r="C3620" s="80"/>
      <c r="D3620" s="81"/>
      <c r="E3620" s="81"/>
    </row>
    <row r="3621" spans="3:5">
      <c r="C3621" s="80"/>
      <c r="D3621" s="81"/>
      <c r="E3621" s="81"/>
    </row>
    <row r="3622" spans="3:5">
      <c r="C3622" s="80"/>
      <c r="D3622" s="81"/>
      <c r="E3622" s="81"/>
    </row>
    <row r="3623" spans="3:5">
      <c r="C3623" s="80"/>
      <c r="D3623" s="81"/>
      <c r="E3623" s="81"/>
    </row>
    <row r="3624" spans="3:5">
      <c r="C3624" s="80"/>
      <c r="D3624" s="81"/>
      <c r="E3624" s="81"/>
    </row>
    <row r="3625" spans="3:5">
      <c r="C3625" s="80"/>
      <c r="D3625" s="81"/>
      <c r="E3625" s="81"/>
    </row>
    <row r="3626" spans="3:5">
      <c r="C3626" s="80"/>
      <c r="D3626" s="81"/>
      <c r="E3626" s="81"/>
    </row>
    <row r="3627" spans="3:5">
      <c r="C3627" s="80"/>
      <c r="D3627" s="81"/>
      <c r="E3627" s="81"/>
    </row>
    <row r="3628" spans="3:5">
      <c r="C3628" s="80"/>
      <c r="D3628" s="81"/>
      <c r="E3628" s="81"/>
    </row>
    <row r="3629" spans="3:5">
      <c r="C3629" s="80"/>
      <c r="D3629" s="81"/>
      <c r="E3629" s="81"/>
    </row>
    <row r="3630" spans="3:5">
      <c r="C3630" s="80"/>
      <c r="D3630" s="81"/>
      <c r="E3630" s="81"/>
    </row>
    <row r="3631" spans="3:5">
      <c r="C3631" s="80"/>
      <c r="D3631" s="81"/>
      <c r="E3631" s="81"/>
    </row>
    <row r="3632" spans="3:5">
      <c r="C3632" s="80"/>
      <c r="D3632" s="81"/>
      <c r="E3632" s="81"/>
    </row>
    <row r="3633" spans="3:5">
      <c r="C3633" s="80"/>
      <c r="D3633" s="81"/>
      <c r="E3633" s="81"/>
    </row>
    <row r="3634" spans="3:5">
      <c r="C3634" s="80"/>
      <c r="D3634" s="81"/>
      <c r="E3634" s="81"/>
    </row>
    <row r="3635" spans="3:5">
      <c r="C3635" s="80"/>
      <c r="D3635" s="81"/>
      <c r="E3635" s="81"/>
    </row>
    <row r="3636" spans="3:5">
      <c r="C3636" s="80"/>
      <c r="D3636" s="81"/>
      <c r="E3636" s="81"/>
    </row>
    <row r="3637" spans="3:5">
      <c r="C3637" s="80"/>
      <c r="D3637" s="81"/>
      <c r="E3637" s="81"/>
    </row>
    <row r="3638" spans="3:5">
      <c r="C3638" s="80"/>
      <c r="D3638" s="81"/>
      <c r="E3638" s="81"/>
    </row>
    <row r="3639" spans="3:5">
      <c r="C3639" s="80"/>
      <c r="D3639" s="81"/>
      <c r="E3639" s="81"/>
    </row>
    <row r="3640" spans="3:5">
      <c r="C3640" s="80"/>
      <c r="D3640" s="81"/>
      <c r="E3640" s="81"/>
    </row>
    <row r="3641" spans="3:5">
      <c r="C3641" s="80"/>
      <c r="D3641" s="81"/>
      <c r="E3641" s="81"/>
    </row>
    <row r="3642" spans="3:5">
      <c r="C3642" s="80"/>
      <c r="D3642" s="81"/>
      <c r="E3642" s="81"/>
    </row>
    <row r="3643" spans="3:5">
      <c r="C3643" s="80"/>
      <c r="D3643" s="81"/>
      <c r="E3643" s="81"/>
    </row>
    <row r="3644" spans="3:5">
      <c r="C3644" s="80"/>
      <c r="D3644" s="81"/>
      <c r="E3644" s="81"/>
    </row>
    <row r="3645" spans="3:5">
      <c r="C3645" s="80"/>
      <c r="D3645" s="81"/>
      <c r="E3645" s="81"/>
    </row>
    <row r="3646" spans="3:5">
      <c r="C3646" s="80"/>
      <c r="D3646" s="81"/>
      <c r="E3646" s="81"/>
    </row>
    <row r="3647" spans="3:5">
      <c r="C3647" s="80"/>
      <c r="D3647" s="81"/>
      <c r="E3647" s="81"/>
    </row>
    <row r="3648" spans="3:5">
      <c r="C3648" s="80"/>
      <c r="D3648" s="81"/>
      <c r="E3648" s="81"/>
    </row>
    <row r="3649" spans="3:5">
      <c r="C3649" s="80"/>
      <c r="D3649" s="81"/>
      <c r="E3649" s="81"/>
    </row>
    <row r="3650" spans="3:5">
      <c r="C3650" s="80"/>
      <c r="D3650" s="81"/>
      <c r="E3650" s="81"/>
    </row>
    <row r="3651" spans="3:5">
      <c r="C3651" s="80"/>
      <c r="D3651" s="81"/>
      <c r="E3651" s="81"/>
    </row>
    <row r="3652" spans="3:5">
      <c r="C3652" s="80"/>
      <c r="D3652" s="81"/>
      <c r="E3652" s="81"/>
    </row>
    <row r="3653" spans="3:5">
      <c r="C3653" s="80"/>
      <c r="D3653" s="81"/>
      <c r="E3653" s="81"/>
    </row>
    <row r="3654" spans="3:5">
      <c r="C3654" s="80"/>
      <c r="D3654" s="81"/>
      <c r="E3654" s="81"/>
    </row>
    <row r="3655" spans="3:5">
      <c r="C3655" s="80"/>
      <c r="D3655" s="81"/>
      <c r="E3655" s="81"/>
    </row>
    <row r="3656" spans="3:5">
      <c r="C3656" s="80"/>
      <c r="D3656" s="81"/>
      <c r="E3656" s="81"/>
    </row>
    <row r="3657" spans="3:5">
      <c r="C3657" s="80"/>
      <c r="D3657" s="81"/>
      <c r="E3657" s="81"/>
    </row>
    <row r="3658" spans="3:5">
      <c r="C3658" s="80"/>
      <c r="D3658" s="81"/>
      <c r="E3658" s="81"/>
    </row>
    <row r="3659" spans="3:5">
      <c r="C3659" s="80"/>
      <c r="D3659" s="81"/>
      <c r="E3659" s="81"/>
    </row>
    <row r="3660" spans="3:5">
      <c r="C3660" s="80"/>
      <c r="D3660" s="81"/>
      <c r="E3660" s="81"/>
    </row>
    <row r="3661" spans="3:5">
      <c r="C3661" s="80"/>
      <c r="D3661" s="81"/>
      <c r="E3661" s="81"/>
    </row>
    <row r="3662" spans="3:5">
      <c r="C3662" s="80"/>
      <c r="D3662" s="81"/>
      <c r="E3662" s="81"/>
    </row>
    <row r="3663" spans="3:5">
      <c r="C3663" s="80"/>
      <c r="D3663" s="81"/>
      <c r="E3663" s="81"/>
    </row>
    <row r="3664" spans="3:5">
      <c r="C3664" s="80"/>
      <c r="D3664" s="81"/>
      <c r="E3664" s="81"/>
    </row>
    <row r="3665" spans="3:5">
      <c r="C3665" s="80"/>
      <c r="D3665" s="81"/>
      <c r="E3665" s="81"/>
    </row>
    <row r="3666" spans="3:5">
      <c r="C3666" s="80"/>
      <c r="D3666" s="81"/>
      <c r="E3666" s="81"/>
    </row>
    <row r="3667" spans="3:5">
      <c r="C3667" s="80"/>
      <c r="D3667" s="81"/>
      <c r="E3667" s="81"/>
    </row>
    <row r="3668" spans="3:5">
      <c r="C3668" s="80"/>
      <c r="D3668" s="81"/>
      <c r="E3668" s="81"/>
    </row>
    <row r="3669" spans="3:5">
      <c r="C3669" s="80"/>
      <c r="D3669" s="81"/>
      <c r="E3669" s="81"/>
    </row>
    <row r="3670" spans="3:5">
      <c r="C3670" s="80"/>
      <c r="D3670" s="81"/>
      <c r="E3670" s="81"/>
    </row>
    <row r="3671" spans="3:5">
      <c r="C3671" s="80"/>
      <c r="D3671" s="81"/>
      <c r="E3671" s="81"/>
    </row>
    <row r="3672" spans="3:5">
      <c r="C3672" s="80"/>
      <c r="D3672" s="81"/>
      <c r="E3672" s="81"/>
    </row>
    <row r="3673" spans="3:5">
      <c r="C3673" s="80"/>
      <c r="D3673" s="81"/>
      <c r="E3673" s="81"/>
    </row>
    <row r="3674" spans="3:5">
      <c r="C3674" s="80"/>
      <c r="D3674" s="81"/>
      <c r="E3674" s="81"/>
    </row>
    <row r="3675" spans="3:5">
      <c r="C3675" s="80"/>
      <c r="D3675" s="81"/>
      <c r="E3675" s="81"/>
    </row>
    <row r="3676" spans="3:5">
      <c r="C3676" s="80"/>
      <c r="D3676" s="81"/>
      <c r="E3676" s="81"/>
    </row>
    <row r="3677" spans="3:5">
      <c r="C3677" s="80"/>
      <c r="D3677" s="81"/>
      <c r="E3677" s="81"/>
    </row>
    <row r="3678" spans="3:5">
      <c r="C3678" s="80"/>
      <c r="D3678" s="81"/>
      <c r="E3678" s="81"/>
    </row>
    <row r="3679" spans="3:5">
      <c r="C3679" s="80"/>
      <c r="D3679" s="81"/>
      <c r="E3679" s="81"/>
    </row>
    <row r="3680" spans="3:5">
      <c r="C3680" s="80"/>
      <c r="D3680" s="81"/>
      <c r="E3680" s="81"/>
    </row>
    <row r="3681" spans="3:5">
      <c r="C3681" s="80"/>
      <c r="D3681" s="81"/>
      <c r="E3681" s="81"/>
    </row>
    <row r="3682" spans="3:5">
      <c r="C3682" s="80"/>
      <c r="D3682" s="81"/>
      <c r="E3682" s="81"/>
    </row>
    <row r="3683" spans="3:5">
      <c r="C3683" s="80"/>
      <c r="D3683" s="81"/>
      <c r="E3683" s="81"/>
    </row>
    <row r="3684" spans="3:5">
      <c r="C3684" s="80"/>
      <c r="D3684" s="81"/>
      <c r="E3684" s="81"/>
    </row>
    <row r="3685" spans="3:5">
      <c r="C3685" s="80"/>
      <c r="D3685" s="81"/>
      <c r="E3685" s="81"/>
    </row>
    <row r="3686" spans="3:5">
      <c r="C3686" s="80"/>
      <c r="D3686" s="81"/>
      <c r="E3686" s="81"/>
    </row>
    <row r="3687" spans="3:5">
      <c r="C3687" s="80"/>
      <c r="D3687" s="81"/>
      <c r="E3687" s="81"/>
    </row>
    <row r="3688" spans="3:5">
      <c r="C3688" s="80"/>
      <c r="D3688" s="81"/>
      <c r="E3688" s="81"/>
    </row>
    <row r="3689" spans="3:5">
      <c r="C3689" s="80"/>
      <c r="D3689" s="81"/>
      <c r="E3689" s="81"/>
    </row>
    <row r="3690" spans="3:5">
      <c r="C3690" s="80"/>
      <c r="D3690" s="81"/>
      <c r="E3690" s="81"/>
    </row>
    <row r="3691" spans="3:5">
      <c r="C3691" s="80"/>
      <c r="D3691" s="81"/>
      <c r="E3691" s="81"/>
    </row>
    <row r="3692" spans="3:5">
      <c r="C3692" s="80"/>
      <c r="D3692" s="81"/>
      <c r="E3692" s="81"/>
    </row>
    <row r="3693" spans="3:5">
      <c r="C3693" s="80"/>
      <c r="D3693" s="81"/>
      <c r="E3693" s="81"/>
    </row>
    <row r="3694" spans="3:5">
      <c r="C3694" s="80"/>
      <c r="D3694" s="81"/>
      <c r="E3694" s="81"/>
    </row>
    <row r="3695" spans="3:5">
      <c r="C3695" s="80"/>
      <c r="D3695" s="81"/>
      <c r="E3695" s="81"/>
    </row>
    <row r="3696" spans="3:5">
      <c r="C3696" s="80"/>
      <c r="D3696" s="81"/>
      <c r="E3696" s="81"/>
    </row>
    <row r="3697" spans="3:5">
      <c r="C3697" s="80"/>
      <c r="D3697" s="81"/>
      <c r="E3697" s="81"/>
    </row>
    <row r="3698" spans="3:5">
      <c r="C3698" s="80"/>
      <c r="D3698" s="81"/>
      <c r="E3698" s="81"/>
    </row>
    <row r="3699" spans="3:5">
      <c r="C3699" s="80"/>
      <c r="D3699" s="81"/>
      <c r="E3699" s="81"/>
    </row>
    <row r="3700" spans="3:5">
      <c r="C3700" s="80"/>
      <c r="D3700" s="81"/>
      <c r="E3700" s="81"/>
    </row>
    <row r="3701" spans="3:5">
      <c r="C3701" s="80"/>
      <c r="D3701" s="81"/>
      <c r="E3701" s="81"/>
    </row>
    <row r="3702" spans="3:5">
      <c r="C3702" s="80"/>
      <c r="D3702" s="81"/>
      <c r="E3702" s="81"/>
    </row>
    <row r="3703" spans="3:5">
      <c r="C3703" s="80"/>
      <c r="D3703" s="81"/>
      <c r="E3703" s="81"/>
    </row>
    <row r="3704" spans="3:5">
      <c r="C3704" s="80"/>
      <c r="D3704" s="81"/>
      <c r="E3704" s="81"/>
    </row>
    <row r="3705" spans="3:5">
      <c r="C3705" s="80"/>
      <c r="D3705" s="81"/>
      <c r="E3705" s="81"/>
    </row>
    <row r="3706" spans="3:5">
      <c r="C3706" s="80"/>
      <c r="D3706" s="81"/>
      <c r="E3706" s="81"/>
    </row>
    <row r="3707" spans="3:5">
      <c r="C3707" s="80"/>
      <c r="D3707" s="81"/>
      <c r="E3707" s="81"/>
    </row>
    <row r="3708" spans="3:5">
      <c r="C3708" s="80"/>
      <c r="D3708" s="81"/>
      <c r="E3708" s="81"/>
    </row>
    <row r="3709" spans="3:5">
      <c r="C3709" s="80"/>
      <c r="D3709" s="81"/>
      <c r="E3709" s="81"/>
    </row>
    <row r="3710" spans="3:5">
      <c r="C3710" s="80"/>
      <c r="D3710" s="81"/>
      <c r="E3710" s="81"/>
    </row>
    <row r="3711" spans="3:5">
      <c r="C3711" s="80"/>
      <c r="D3711" s="81"/>
      <c r="E3711" s="81"/>
    </row>
    <row r="3712" spans="3:5">
      <c r="C3712" s="80"/>
      <c r="D3712" s="81"/>
      <c r="E3712" s="81"/>
    </row>
    <row r="3713" spans="3:5">
      <c r="C3713" s="80"/>
      <c r="D3713" s="81"/>
      <c r="E3713" s="81"/>
    </row>
    <row r="3714" spans="3:5">
      <c r="C3714" s="80"/>
      <c r="D3714" s="81"/>
      <c r="E3714" s="81"/>
    </row>
    <row r="3715" spans="3:5">
      <c r="C3715" s="80"/>
      <c r="D3715" s="81"/>
      <c r="E3715" s="81"/>
    </row>
    <row r="3716" spans="3:5">
      <c r="C3716" s="80"/>
      <c r="D3716" s="81"/>
      <c r="E3716" s="81"/>
    </row>
    <row r="3717" spans="3:5">
      <c r="C3717" s="80"/>
      <c r="D3717" s="81"/>
      <c r="E3717" s="81"/>
    </row>
    <row r="3718" spans="3:5">
      <c r="C3718" s="80"/>
      <c r="D3718" s="81"/>
      <c r="E3718" s="81"/>
    </row>
    <row r="3719" spans="3:5">
      <c r="C3719" s="80"/>
      <c r="D3719" s="81"/>
      <c r="E3719" s="81"/>
    </row>
    <row r="3720" spans="3:5">
      <c r="C3720" s="80"/>
      <c r="D3720" s="81"/>
      <c r="E3720" s="81"/>
    </row>
    <row r="3721" spans="3:5">
      <c r="C3721" s="80"/>
      <c r="D3721" s="81"/>
      <c r="E3721" s="81"/>
    </row>
    <row r="3722" spans="3:5">
      <c r="C3722" s="80"/>
      <c r="D3722" s="81"/>
      <c r="E3722" s="81"/>
    </row>
    <row r="3723" spans="3:5">
      <c r="C3723" s="80"/>
      <c r="D3723" s="81"/>
      <c r="E3723" s="81"/>
    </row>
    <row r="3724" spans="3:5">
      <c r="C3724" s="80"/>
      <c r="D3724" s="81"/>
      <c r="E3724" s="81"/>
    </row>
    <row r="3725" spans="3:5">
      <c r="C3725" s="80"/>
      <c r="D3725" s="81"/>
      <c r="E3725" s="81"/>
    </row>
    <row r="3726" spans="3:5">
      <c r="C3726" s="80"/>
      <c r="D3726" s="81"/>
      <c r="E3726" s="81"/>
    </row>
    <row r="3727" spans="3:5">
      <c r="C3727" s="80"/>
      <c r="D3727" s="81"/>
      <c r="E3727" s="81"/>
    </row>
    <row r="3728" spans="3:5">
      <c r="C3728" s="80"/>
      <c r="D3728" s="81"/>
      <c r="E3728" s="81"/>
    </row>
    <row r="3729" spans="3:5">
      <c r="C3729" s="80"/>
      <c r="D3729" s="81"/>
      <c r="E3729" s="81"/>
    </row>
    <row r="3730" spans="3:5">
      <c r="C3730" s="80"/>
      <c r="D3730" s="81"/>
      <c r="E3730" s="81"/>
    </row>
    <row r="3731" spans="3:5">
      <c r="C3731" s="80"/>
      <c r="D3731" s="81"/>
      <c r="E3731" s="81"/>
    </row>
    <row r="3732" spans="3:5">
      <c r="C3732" s="80"/>
      <c r="D3732" s="81"/>
      <c r="E3732" s="81"/>
    </row>
    <row r="3733" spans="3:5">
      <c r="C3733" s="80"/>
      <c r="D3733" s="81"/>
      <c r="E3733" s="81"/>
    </row>
    <row r="3734" spans="3:5">
      <c r="C3734" s="80"/>
      <c r="D3734" s="81"/>
      <c r="E3734" s="81"/>
    </row>
    <row r="3735" spans="3:5">
      <c r="C3735" s="80"/>
      <c r="D3735" s="81"/>
      <c r="E3735" s="81"/>
    </row>
    <row r="3736" spans="3:5">
      <c r="C3736" s="80"/>
      <c r="D3736" s="81"/>
      <c r="E3736" s="81"/>
    </row>
    <row r="3737" spans="3:5">
      <c r="C3737" s="80"/>
      <c r="D3737" s="81"/>
      <c r="E3737" s="81"/>
    </row>
    <row r="3738" spans="3:5">
      <c r="C3738" s="80"/>
      <c r="D3738" s="81"/>
      <c r="E3738" s="81"/>
    </row>
    <row r="3739" spans="3:5">
      <c r="C3739" s="80"/>
      <c r="D3739" s="81"/>
      <c r="E3739" s="81"/>
    </row>
    <row r="3740" spans="3:5">
      <c r="C3740" s="80"/>
      <c r="D3740" s="81"/>
      <c r="E3740" s="81"/>
    </row>
    <row r="3741" spans="3:5">
      <c r="C3741" s="80"/>
      <c r="D3741" s="81"/>
      <c r="E3741" s="81"/>
    </row>
    <row r="3742" spans="3:5">
      <c r="C3742" s="80"/>
      <c r="D3742" s="81"/>
      <c r="E3742" s="81"/>
    </row>
    <row r="3743" spans="3:5">
      <c r="C3743" s="80"/>
      <c r="D3743" s="81"/>
      <c r="E3743" s="81"/>
    </row>
    <row r="3744" spans="3:5">
      <c r="C3744" s="80"/>
      <c r="D3744" s="81"/>
      <c r="E3744" s="81"/>
    </row>
    <row r="3745" spans="3:5">
      <c r="C3745" s="80"/>
      <c r="D3745" s="81"/>
      <c r="E3745" s="81"/>
    </row>
    <row r="3746" spans="3:5">
      <c r="C3746" s="80"/>
      <c r="D3746" s="81"/>
      <c r="E3746" s="81"/>
    </row>
    <row r="3747" spans="3:5">
      <c r="C3747" s="80"/>
      <c r="D3747" s="81"/>
      <c r="E3747" s="81"/>
    </row>
    <row r="3748" spans="3:5">
      <c r="C3748" s="80"/>
      <c r="D3748" s="81"/>
      <c r="E3748" s="81"/>
    </row>
    <row r="3749" spans="3:5">
      <c r="C3749" s="80"/>
      <c r="D3749" s="81"/>
      <c r="E3749" s="81"/>
    </row>
    <row r="3750" spans="3:5">
      <c r="C3750" s="80"/>
      <c r="D3750" s="81"/>
      <c r="E3750" s="81"/>
    </row>
    <row r="3751" spans="3:5">
      <c r="C3751" s="80"/>
      <c r="D3751" s="81"/>
      <c r="E3751" s="81"/>
    </row>
    <row r="3752" spans="3:5">
      <c r="C3752" s="80"/>
      <c r="D3752" s="81"/>
      <c r="E3752" s="81"/>
    </row>
    <row r="3753" spans="3:5">
      <c r="C3753" s="80"/>
      <c r="D3753" s="81"/>
      <c r="E3753" s="81"/>
    </row>
    <row r="3754" spans="3:5">
      <c r="C3754" s="80"/>
      <c r="D3754" s="81"/>
      <c r="E3754" s="81"/>
    </row>
    <row r="3755" spans="3:5">
      <c r="C3755" s="80"/>
      <c r="D3755" s="81"/>
      <c r="E3755" s="81"/>
    </row>
    <row r="3756" spans="3:5">
      <c r="C3756" s="80"/>
      <c r="D3756" s="81"/>
      <c r="E3756" s="81"/>
    </row>
    <row r="3757" spans="3:5">
      <c r="C3757" s="80"/>
      <c r="D3757" s="81"/>
      <c r="E3757" s="81"/>
    </row>
    <row r="3758" spans="3:5">
      <c r="C3758" s="80"/>
      <c r="D3758" s="81"/>
      <c r="E3758" s="81"/>
    </row>
    <row r="3759" spans="3:5">
      <c r="C3759" s="80"/>
      <c r="D3759" s="81"/>
      <c r="E3759" s="81"/>
    </row>
    <row r="3760" spans="3:5">
      <c r="C3760" s="80"/>
      <c r="D3760" s="81"/>
      <c r="E3760" s="81"/>
    </row>
    <row r="3761" spans="3:5">
      <c r="C3761" s="80"/>
      <c r="D3761" s="81"/>
      <c r="E3761" s="81"/>
    </row>
    <row r="3762" spans="3:5">
      <c r="C3762" s="80"/>
      <c r="D3762" s="81"/>
      <c r="E3762" s="81"/>
    </row>
    <row r="3763" spans="3:5">
      <c r="C3763" s="80"/>
      <c r="D3763" s="81"/>
      <c r="E3763" s="81"/>
    </row>
    <row r="3764" spans="3:5">
      <c r="C3764" s="80"/>
      <c r="D3764" s="81"/>
      <c r="E3764" s="81"/>
    </row>
    <row r="3765" spans="3:5">
      <c r="C3765" s="80"/>
      <c r="D3765" s="81"/>
      <c r="E3765" s="81"/>
    </row>
    <row r="3766" spans="3:5">
      <c r="C3766" s="80"/>
      <c r="D3766" s="81"/>
      <c r="E3766" s="81"/>
    </row>
    <row r="3767" spans="3:5">
      <c r="C3767" s="80"/>
      <c r="D3767" s="81"/>
      <c r="E3767" s="81"/>
    </row>
    <row r="3768" spans="3:5">
      <c r="C3768" s="80"/>
      <c r="D3768" s="81"/>
      <c r="E3768" s="81"/>
    </row>
    <row r="3769" spans="3:5">
      <c r="C3769" s="80"/>
      <c r="D3769" s="81"/>
      <c r="E3769" s="81"/>
    </row>
    <row r="3770" spans="3:5">
      <c r="C3770" s="80"/>
      <c r="D3770" s="81"/>
      <c r="E3770" s="81"/>
    </row>
    <row r="3771" spans="3:5">
      <c r="C3771" s="80"/>
      <c r="D3771" s="81"/>
      <c r="E3771" s="81"/>
    </row>
    <row r="3772" spans="3:5">
      <c r="C3772" s="80"/>
      <c r="D3772" s="81"/>
      <c r="E3772" s="81"/>
    </row>
    <row r="3773" spans="3:5">
      <c r="C3773" s="80"/>
      <c r="D3773" s="81"/>
      <c r="E3773" s="81"/>
    </row>
    <row r="3774" spans="3:5">
      <c r="C3774" s="80"/>
      <c r="D3774" s="81"/>
      <c r="E3774" s="81"/>
    </row>
    <row r="3775" spans="3:5">
      <c r="C3775" s="80"/>
      <c r="D3775" s="81"/>
      <c r="E3775" s="81"/>
    </row>
    <row r="3776" spans="3:5">
      <c r="C3776" s="80"/>
      <c r="D3776" s="81"/>
      <c r="E3776" s="81"/>
    </row>
    <row r="3777" spans="3:5">
      <c r="C3777" s="80"/>
      <c r="D3777" s="81"/>
      <c r="E3777" s="81"/>
    </row>
    <row r="3778" spans="3:5">
      <c r="C3778" s="80"/>
      <c r="D3778" s="81"/>
      <c r="E3778" s="81"/>
    </row>
    <row r="3779" spans="3:5">
      <c r="C3779" s="80"/>
      <c r="D3779" s="81"/>
      <c r="E3779" s="81"/>
    </row>
    <row r="3780" spans="3:5">
      <c r="C3780" s="80"/>
      <c r="D3780" s="81"/>
      <c r="E3780" s="81"/>
    </row>
    <row r="3781" spans="3:5">
      <c r="C3781" s="80"/>
      <c r="D3781" s="81"/>
      <c r="E3781" s="81"/>
    </row>
    <row r="3782" spans="3:5">
      <c r="C3782" s="80"/>
      <c r="D3782" s="81"/>
      <c r="E3782" s="81"/>
    </row>
    <row r="3783" spans="3:5">
      <c r="C3783" s="80"/>
      <c r="D3783" s="81"/>
      <c r="E3783" s="81"/>
    </row>
    <row r="3784" spans="3:5">
      <c r="C3784" s="80"/>
      <c r="D3784" s="81"/>
      <c r="E3784" s="81"/>
    </row>
    <row r="3785" spans="3:5">
      <c r="C3785" s="80"/>
      <c r="D3785" s="81"/>
      <c r="E3785" s="81"/>
    </row>
    <row r="3786" spans="3:5">
      <c r="C3786" s="80"/>
      <c r="D3786" s="81"/>
      <c r="E3786" s="81"/>
    </row>
    <row r="3787" spans="3:5">
      <c r="C3787" s="80"/>
      <c r="D3787" s="81"/>
      <c r="E3787" s="81"/>
    </row>
    <row r="3788" spans="3:5">
      <c r="C3788" s="80"/>
      <c r="D3788" s="81"/>
      <c r="E3788" s="81"/>
    </row>
    <row r="3789" spans="3:5">
      <c r="C3789" s="80"/>
      <c r="D3789" s="81"/>
      <c r="E3789" s="81"/>
    </row>
    <row r="3790" spans="3:5">
      <c r="C3790" s="80"/>
      <c r="D3790" s="81"/>
      <c r="E3790" s="81"/>
    </row>
    <row r="3791" spans="3:5">
      <c r="C3791" s="80"/>
      <c r="D3791" s="81"/>
      <c r="E3791" s="81"/>
    </row>
    <row r="3792" spans="3:5">
      <c r="C3792" s="80"/>
      <c r="D3792" s="81"/>
      <c r="E3792" s="81"/>
    </row>
    <row r="3793" spans="3:5">
      <c r="C3793" s="80"/>
      <c r="D3793" s="81"/>
      <c r="E3793" s="81"/>
    </row>
    <row r="3794" spans="3:5">
      <c r="C3794" s="80"/>
      <c r="D3794" s="81"/>
      <c r="E3794" s="81"/>
    </row>
    <row r="3795" spans="3:5">
      <c r="C3795" s="80"/>
      <c r="D3795" s="81"/>
      <c r="E3795" s="81"/>
    </row>
    <row r="3796" spans="3:5">
      <c r="C3796" s="80"/>
      <c r="D3796" s="81"/>
      <c r="E3796" s="81"/>
    </row>
    <row r="3797" spans="3:5">
      <c r="C3797" s="80"/>
      <c r="D3797" s="81"/>
      <c r="E3797" s="81"/>
    </row>
    <row r="3798" spans="3:5">
      <c r="C3798" s="80"/>
      <c r="D3798" s="81"/>
      <c r="E3798" s="81"/>
    </row>
    <row r="3799" spans="3:5">
      <c r="C3799" s="80"/>
      <c r="D3799" s="81"/>
      <c r="E3799" s="81"/>
    </row>
    <row r="3800" spans="3:5">
      <c r="C3800" s="80"/>
      <c r="D3800" s="81"/>
      <c r="E3800" s="81"/>
    </row>
    <row r="3801" spans="3:5">
      <c r="C3801" s="80"/>
      <c r="D3801" s="81"/>
      <c r="E3801" s="81"/>
    </row>
    <row r="3802" spans="3:5">
      <c r="C3802" s="80"/>
      <c r="D3802" s="81"/>
      <c r="E3802" s="81"/>
    </row>
    <row r="3803" spans="3:5">
      <c r="C3803" s="80"/>
      <c r="D3803" s="81"/>
      <c r="E3803" s="81"/>
    </row>
    <row r="3804" spans="3:5">
      <c r="C3804" s="80"/>
      <c r="D3804" s="81"/>
      <c r="E3804" s="81"/>
    </row>
    <row r="3805" spans="3:5">
      <c r="C3805" s="80"/>
      <c r="D3805" s="81"/>
      <c r="E3805" s="81"/>
    </row>
    <row r="3806" spans="3:5">
      <c r="C3806" s="80"/>
      <c r="D3806" s="81"/>
      <c r="E3806" s="81"/>
    </row>
    <row r="3807" spans="3:5">
      <c r="C3807" s="80"/>
      <c r="D3807" s="81"/>
      <c r="E3807" s="81"/>
    </row>
    <row r="3808" spans="3:5">
      <c r="C3808" s="80"/>
      <c r="D3808" s="81"/>
      <c r="E3808" s="81"/>
    </row>
    <row r="3809" spans="3:5">
      <c r="C3809" s="80"/>
      <c r="D3809" s="81"/>
      <c r="E3809" s="81"/>
    </row>
    <row r="3810" spans="3:5">
      <c r="C3810" s="80"/>
      <c r="D3810" s="81"/>
      <c r="E3810" s="81"/>
    </row>
    <row r="3811" spans="3:5">
      <c r="C3811" s="80"/>
      <c r="D3811" s="81"/>
      <c r="E3811" s="81"/>
    </row>
    <row r="3812" spans="3:5">
      <c r="C3812" s="80"/>
      <c r="D3812" s="81"/>
      <c r="E3812" s="81"/>
    </row>
    <row r="3813" spans="3:5">
      <c r="C3813" s="80"/>
      <c r="D3813" s="81"/>
      <c r="E3813" s="81"/>
    </row>
    <row r="3814" spans="3:5">
      <c r="C3814" s="80"/>
      <c r="D3814" s="81"/>
      <c r="E3814" s="81"/>
    </row>
    <row r="3815" spans="3:5">
      <c r="C3815" s="80"/>
      <c r="D3815" s="81"/>
      <c r="E3815" s="81"/>
    </row>
    <row r="3816" spans="3:5">
      <c r="C3816" s="80"/>
      <c r="D3816" s="81"/>
      <c r="E3816" s="81"/>
    </row>
    <row r="3817" spans="3:5">
      <c r="C3817" s="80"/>
      <c r="D3817" s="81"/>
      <c r="E3817" s="81"/>
    </row>
    <row r="3818" spans="3:5">
      <c r="C3818" s="80"/>
      <c r="D3818" s="81"/>
      <c r="E3818" s="81"/>
    </row>
    <row r="3819" spans="3:5">
      <c r="C3819" s="80"/>
      <c r="D3819" s="81"/>
      <c r="E3819" s="81"/>
    </row>
    <row r="3820" spans="3:5">
      <c r="C3820" s="80"/>
      <c r="D3820" s="81"/>
      <c r="E3820" s="81"/>
    </row>
    <row r="3821" spans="3:5">
      <c r="C3821" s="80"/>
      <c r="D3821" s="81"/>
      <c r="E3821" s="81"/>
    </row>
    <row r="3822" spans="3:5">
      <c r="C3822" s="80"/>
      <c r="D3822" s="81"/>
      <c r="E3822" s="81"/>
    </row>
    <row r="3823" spans="3:5">
      <c r="C3823" s="80"/>
      <c r="D3823" s="81"/>
      <c r="E3823" s="81"/>
    </row>
    <row r="3824" spans="3:5">
      <c r="C3824" s="80"/>
      <c r="D3824" s="81"/>
      <c r="E3824" s="81"/>
    </row>
    <row r="3825" spans="3:5">
      <c r="C3825" s="80"/>
      <c r="D3825" s="81"/>
      <c r="E3825" s="81"/>
    </row>
    <row r="3826" spans="3:5">
      <c r="C3826" s="80"/>
      <c r="D3826" s="81"/>
      <c r="E3826" s="81"/>
    </row>
    <row r="3827" spans="3:5">
      <c r="C3827" s="80"/>
      <c r="D3827" s="81"/>
      <c r="E3827" s="81"/>
    </row>
    <row r="3828" spans="3:5">
      <c r="C3828" s="80"/>
      <c r="D3828" s="81"/>
      <c r="E3828" s="81"/>
    </row>
    <row r="3829" spans="3:5">
      <c r="C3829" s="80"/>
      <c r="D3829" s="81"/>
      <c r="E3829" s="81"/>
    </row>
    <row r="3830" spans="3:5">
      <c r="C3830" s="80"/>
      <c r="D3830" s="81"/>
      <c r="E3830" s="81"/>
    </row>
    <row r="3831" spans="3:5">
      <c r="C3831" s="80"/>
      <c r="D3831" s="81"/>
      <c r="E3831" s="81"/>
    </row>
    <row r="3832" spans="3:5">
      <c r="C3832" s="80"/>
      <c r="D3832" s="81"/>
      <c r="E3832" s="81"/>
    </row>
    <row r="3833" spans="3:5">
      <c r="C3833" s="80"/>
      <c r="D3833" s="81"/>
      <c r="E3833" s="81"/>
    </row>
    <row r="3834" spans="3:5">
      <c r="C3834" s="80"/>
      <c r="D3834" s="81"/>
      <c r="E3834" s="81"/>
    </row>
    <row r="3835" spans="3:5">
      <c r="C3835" s="80"/>
      <c r="D3835" s="81"/>
      <c r="E3835" s="81"/>
    </row>
    <row r="3836" spans="3:5">
      <c r="C3836" s="80"/>
      <c r="D3836" s="81"/>
      <c r="E3836" s="81"/>
    </row>
    <row r="3837" spans="3:5">
      <c r="C3837" s="80"/>
      <c r="D3837" s="81"/>
      <c r="E3837" s="81"/>
    </row>
    <row r="3838" spans="3:5">
      <c r="C3838" s="80"/>
      <c r="D3838" s="81"/>
      <c r="E3838" s="81"/>
    </row>
    <row r="3839" spans="3:5">
      <c r="C3839" s="80"/>
      <c r="D3839" s="81"/>
      <c r="E3839" s="81"/>
    </row>
    <row r="3840" spans="3:5">
      <c r="C3840" s="80"/>
      <c r="D3840" s="81"/>
      <c r="E3840" s="81"/>
    </row>
    <row r="3841" spans="3:5">
      <c r="C3841" s="80"/>
      <c r="D3841" s="81"/>
      <c r="E3841" s="81"/>
    </row>
    <row r="3842" spans="3:5">
      <c r="C3842" s="80"/>
      <c r="D3842" s="81"/>
      <c r="E3842" s="81"/>
    </row>
    <row r="3843" spans="3:5">
      <c r="C3843" s="80"/>
      <c r="D3843" s="81"/>
      <c r="E3843" s="81"/>
    </row>
    <row r="3844" spans="3:5">
      <c r="C3844" s="80"/>
      <c r="D3844" s="81"/>
      <c r="E3844" s="81"/>
    </row>
    <row r="3845" spans="3:5">
      <c r="C3845" s="80"/>
      <c r="D3845" s="81"/>
      <c r="E3845" s="81"/>
    </row>
    <row r="3846" spans="3:5">
      <c r="C3846" s="80"/>
      <c r="D3846" s="81"/>
      <c r="E3846" s="81"/>
    </row>
    <row r="3847" spans="3:5">
      <c r="C3847" s="80"/>
      <c r="D3847" s="81"/>
      <c r="E3847" s="81"/>
    </row>
    <row r="3848" spans="3:5">
      <c r="C3848" s="80"/>
      <c r="D3848" s="81"/>
      <c r="E3848" s="81"/>
    </row>
    <row r="3849" spans="3:5">
      <c r="C3849" s="80"/>
      <c r="D3849" s="81"/>
      <c r="E3849" s="81"/>
    </row>
    <row r="3850" spans="3:5">
      <c r="C3850" s="80"/>
      <c r="D3850" s="81"/>
      <c r="E3850" s="81"/>
    </row>
    <row r="3851" spans="3:5">
      <c r="C3851" s="80"/>
      <c r="D3851" s="81"/>
      <c r="E3851" s="81"/>
    </row>
    <row r="3852" spans="3:5">
      <c r="C3852" s="80"/>
      <c r="D3852" s="81"/>
      <c r="E3852" s="81"/>
    </row>
    <row r="3853" spans="3:5">
      <c r="C3853" s="80"/>
      <c r="D3853" s="81"/>
      <c r="E3853" s="81"/>
    </row>
    <row r="3854" spans="3:5">
      <c r="C3854" s="80"/>
      <c r="D3854" s="81"/>
      <c r="E3854" s="81"/>
    </row>
    <row r="3855" spans="3:5">
      <c r="C3855" s="80"/>
      <c r="D3855" s="81"/>
      <c r="E3855" s="81"/>
    </row>
    <row r="3856" spans="3:5">
      <c r="C3856" s="80"/>
      <c r="D3856" s="81"/>
      <c r="E3856" s="81"/>
    </row>
    <row r="3857" spans="3:5">
      <c r="C3857" s="80"/>
      <c r="D3857" s="81"/>
      <c r="E3857" s="81"/>
    </row>
    <row r="3858" spans="3:5">
      <c r="C3858" s="80"/>
      <c r="D3858" s="81"/>
      <c r="E3858" s="81"/>
    </row>
    <row r="3859" spans="3:5">
      <c r="C3859" s="80"/>
      <c r="D3859" s="81"/>
      <c r="E3859" s="81"/>
    </row>
    <row r="3860" spans="3:5">
      <c r="C3860" s="80"/>
      <c r="D3860" s="81"/>
      <c r="E3860" s="81"/>
    </row>
    <row r="3861" spans="3:5">
      <c r="C3861" s="80"/>
      <c r="D3861" s="81"/>
      <c r="E3861" s="81"/>
    </row>
    <row r="3862" spans="3:5">
      <c r="C3862" s="80"/>
      <c r="D3862" s="81"/>
      <c r="E3862" s="81"/>
    </row>
    <row r="3863" spans="3:5">
      <c r="C3863" s="80"/>
      <c r="D3863" s="81"/>
      <c r="E3863" s="81"/>
    </row>
    <row r="3864" spans="3:5">
      <c r="C3864" s="80"/>
      <c r="D3864" s="81"/>
      <c r="E3864" s="81"/>
    </row>
    <row r="3865" spans="3:5">
      <c r="C3865" s="80"/>
      <c r="D3865" s="81"/>
      <c r="E3865" s="81"/>
    </row>
    <row r="3866" spans="3:5">
      <c r="C3866" s="80"/>
      <c r="D3866" s="81"/>
      <c r="E3866" s="81"/>
    </row>
    <row r="3867" spans="3:5">
      <c r="C3867" s="80"/>
      <c r="D3867" s="81"/>
      <c r="E3867" s="81"/>
    </row>
    <row r="3868" spans="3:5">
      <c r="C3868" s="80"/>
      <c r="D3868" s="81"/>
      <c r="E3868" s="81"/>
    </row>
    <row r="3869" spans="3:5">
      <c r="C3869" s="80"/>
      <c r="D3869" s="81"/>
      <c r="E3869" s="81"/>
    </row>
    <row r="3870" spans="3:5">
      <c r="C3870" s="80"/>
      <c r="D3870" s="81"/>
      <c r="E3870" s="81"/>
    </row>
    <row r="3871" spans="3:5">
      <c r="C3871" s="80"/>
      <c r="D3871" s="81"/>
      <c r="E3871" s="81"/>
    </row>
    <row r="3872" spans="3:5">
      <c r="C3872" s="80"/>
      <c r="D3872" s="81"/>
      <c r="E3872" s="81"/>
    </row>
    <row r="3873" spans="3:5">
      <c r="C3873" s="80"/>
      <c r="D3873" s="81"/>
      <c r="E3873" s="81"/>
    </row>
    <row r="3874" spans="3:5">
      <c r="C3874" s="80"/>
      <c r="D3874" s="81"/>
      <c r="E3874" s="81"/>
    </row>
    <row r="3875" spans="3:5">
      <c r="C3875" s="80"/>
      <c r="D3875" s="81"/>
      <c r="E3875" s="81"/>
    </row>
    <row r="3876" spans="3:5">
      <c r="C3876" s="80"/>
      <c r="D3876" s="81"/>
      <c r="E3876" s="81"/>
    </row>
    <row r="3877" spans="3:5">
      <c r="C3877" s="80"/>
      <c r="D3877" s="81"/>
      <c r="E3877" s="81"/>
    </row>
    <row r="3878" spans="3:5">
      <c r="C3878" s="80"/>
      <c r="D3878" s="81"/>
      <c r="E3878" s="81"/>
    </row>
    <row r="3879" spans="3:5">
      <c r="C3879" s="80"/>
      <c r="D3879" s="81"/>
      <c r="E3879" s="81"/>
    </row>
    <row r="3880" spans="3:5">
      <c r="C3880" s="80"/>
      <c r="D3880" s="81"/>
      <c r="E3880" s="81"/>
    </row>
    <row r="3881" spans="3:5">
      <c r="C3881" s="80"/>
      <c r="D3881" s="81"/>
      <c r="E3881" s="81"/>
    </row>
    <row r="3882" spans="3:5">
      <c r="C3882" s="80"/>
      <c r="D3882" s="81"/>
      <c r="E3882" s="81"/>
    </row>
    <row r="3883" spans="3:5">
      <c r="C3883" s="80"/>
      <c r="D3883" s="81"/>
      <c r="E3883" s="81"/>
    </row>
    <row r="3884" spans="3:5">
      <c r="C3884" s="80"/>
      <c r="D3884" s="81"/>
      <c r="E3884" s="81"/>
    </row>
    <row r="3885" spans="3:5">
      <c r="C3885" s="80"/>
      <c r="D3885" s="81"/>
      <c r="E3885" s="81"/>
    </row>
    <row r="3886" spans="3:5">
      <c r="C3886" s="80"/>
      <c r="D3886" s="81"/>
      <c r="E3886" s="81"/>
    </row>
    <row r="3887" spans="3:5">
      <c r="C3887" s="80"/>
      <c r="D3887" s="81"/>
      <c r="E3887" s="81"/>
    </row>
    <row r="3888" spans="3:5">
      <c r="C3888" s="80"/>
      <c r="D3888" s="81"/>
      <c r="E3888" s="81"/>
    </row>
    <row r="3889" spans="3:5">
      <c r="C3889" s="80"/>
      <c r="D3889" s="81"/>
      <c r="E3889" s="81"/>
    </row>
    <row r="3890" spans="3:5">
      <c r="C3890" s="80"/>
      <c r="D3890" s="81"/>
      <c r="E3890" s="81"/>
    </row>
    <row r="3891" spans="3:5">
      <c r="C3891" s="80"/>
      <c r="D3891" s="81"/>
      <c r="E3891" s="81"/>
    </row>
    <row r="3892" spans="3:5">
      <c r="C3892" s="80"/>
      <c r="D3892" s="81"/>
      <c r="E3892" s="81"/>
    </row>
    <row r="3893" spans="3:5">
      <c r="C3893" s="80"/>
      <c r="D3893" s="81"/>
      <c r="E3893" s="81"/>
    </row>
    <row r="3894" spans="3:5">
      <c r="C3894" s="80"/>
      <c r="D3894" s="81"/>
      <c r="E3894" s="81"/>
    </row>
    <row r="3895" spans="3:5">
      <c r="C3895" s="80"/>
      <c r="D3895" s="81"/>
      <c r="E3895" s="81"/>
    </row>
    <row r="3896" spans="3:5">
      <c r="C3896" s="80"/>
      <c r="D3896" s="81"/>
      <c r="E3896" s="81"/>
    </row>
    <row r="3897" spans="3:5">
      <c r="C3897" s="80"/>
      <c r="D3897" s="81"/>
      <c r="E3897" s="81"/>
    </row>
    <row r="3898" spans="3:5">
      <c r="C3898" s="80"/>
      <c r="D3898" s="81"/>
      <c r="E3898" s="81"/>
    </row>
    <row r="3899" spans="3:5">
      <c r="C3899" s="80"/>
      <c r="D3899" s="81"/>
      <c r="E3899" s="81"/>
    </row>
    <row r="3900" spans="3:5">
      <c r="C3900" s="80"/>
      <c r="D3900" s="81"/>
      <c r="E3900" s="81"/>
    </row>
    <row r="3901" spans="3:5">
      <c r="C3901" s="80"/>
      <c r="D3901" s="81"/>
      <c r="E3901" s="81"/>
    </row>
    <row r="3902" spans="3:5">
      <c r="C3902" s="80"/>
      <c r="D3902" s="81"/>
      <c r="E3902" s="81"/>
    </row>
    <row r="3903" spans="3:5">
      <c r="C3903" s="80"/>
      <c r="D3903" s="81"/>
      <c r="E3903" s="81"/>
    </row>
    <row r="3904" spans="3:5">
      <c r="C3904" s="80"/>
      <c r="D3904" s="81"/>
      <c r="E3904" s="81"/>
    </row>
    <row r="3905" spans="3:5">
      <c r="C3905" s="80"/>
      <c r="D3905" s="81"/>
      <c r="E3905" s="81"/>
    </row>
    <row r="3906" spans="3:5">
      <c r="C3906" s="80"/>
      <c r="D3906" s="81"/>
      <c r="E3906" s="81"/>
    </row>
    <row r="3907" spans="3:5">
      <c r="C3907" s="80"/>
      <c r="D3907" s="81"/>
      <c r="E3907" s="81"/>
    </row>
    <row r="3908" spans="3:5">
      <c r="C3908" s="80"/>
      <c r="D3908" s="81"/>
      <c r="E3908" s="81"/>
    </row>
    <row r="3909" spans="3:5">
      <c r="C3909" s="80"/>
      <c r="D3909" s="81"/>
      <c r="E3909" s="81"/>
    </row>
    <row r="3910" spans="3:5">
      <c r="C3910" s="80"/>
      <c r="D3910" s="81"/>
      <c r="E3910" s="81"/>
    </row>
    <row r="3911" spans="3:5">
      <c r="C3911" s="80"/>
      <c r="D3911" s="81"/>
      <c r="E3911" s="81"/>
    </row>
    <row r="3912" spans="3:5">
      <c r="C3912" s="80"/>
      <c r="D3912" s="81"/>
      <c r="E3912" s="81"/>
    </row>
    <row r="3913" spans="3:5">
      <c r="C3913" s="80"/>
      <c r="D3913" s="81"/>
      <c r="E3913" s="81"/>
    </row>
    <row r="3914" spans="3:5">
      <c r="C3914" s="80"/>
      <c r="D3914" s="81"/>
      <c r="E3914" s="81"/>
    </row>
    <row r="3915" spans="3:5">
      <c r="C3915" s="80"/>
      <c r="D3915" s="81"/>
      <c r="E3915" s="81"/>
    </row>
    <row r="3916" spans="3:5">
      <c r="C3916" s="80"/>
      <c r="D3916" s="81"/>
      <c r="E3916" s="81"/>
    </row>
    <row r="3917" spans="3:5">
      <c r="C3917" s="80"/>
      <c r="D3917" s="81"/>
      <c r="E3917" s="81"/>
    </row>
    <row r="3918" spans="3:5">
      <c r="C3918" s="80"/>
      <c r="D3918" s="81"/>
      <c r="E3918" s="81"/>
    </row>
    <row r="3919" spans="3:5">
      <c r="C3919" s="80"/>
      <c r="D3919" s="81"/>
      <c r="E3919" s="81"/>
    </row>
    <row r="3920" spans="3:5">
      <c r="C3920" s="80"/>
      <c r="D3920" s="81"/>
      <c r="E3920" s="81"/>
    </row>
    <row r="3921" spans="3:5">
      <c r="C3921" s="80"/>
      <c r="D3921" s="81"/>
      <c r="E3921" s="81"/>
    </row>
    <row r="3922" spans="3:5">
      <c r="C3922" s="80"/>
      <c r="D3922" s="81"/>
      <c r="E3922" s="81"/>
    </row>
    <row r="3923" spans="3:5">
      <c r="C3923" s="80"/>
      <c r="D3923" s="81"/>
      <c r="E3923" s="81"/>
    </row>
    <row r="3924" spans="3:5">
      <c r="C3924" s="80"/>
      <c r="D3924" s="81"/>
      <c r="E3924" s="81"/>
    </row>
    <row r="3925" spans="3:5">
      <c r="C3925" s="80"/>
      <c r="D3925" s="81"/>
      <c r="E3925" s="81"/>
    </row>
    <row r="3926" spans="3:5">
      <c r="C3926" s="80"/>
      <c r="D3926" s="81"/>
      <c r="E3926" s="81"/>
    </row>
    <row r="3927" spans="3:5">
      <c r="C3927" s="80"/>
      <c r="D3927" s="81"/>
      <c r="E3927" s="81"/>
    </row>
    <row r="3928" spans="3:5">
      <c r="C3928" s="80"/>
      <c r="D3928" s="81"/>
      <c r="E3928" s="81"/>
    </row>
    <row r="3929" spans="3:5">
      <c r="C3929" s="80"/>
      <c r="D3929" s="81"/>
      <c r="E3929" s="81"/>
    </row>
    <row r="3930" spans="3:5">
      <c r="C3930" s="80"/>
      <c r="D3930" s="81"/>
      <c r="E3930" s="81"/>
    </row>
    <row r="3931" spans="3:5">
      <c r="C3931" s="80"/>
      <c r="D3931" s="81"/>
      <c r="E3931" s="81"/>
    </row>
    <row r="3932" spans="3:5">
      <c r="C3932" s="80"/>
      <c r="D3932" s="81"/>
      <c r="E3932" s="81"/>
    </row>
    <row r="3933" spans="3:5">
      <c r="C3933" s="80"/>
      <c r="D3933" s="81"/>
      <c r="E3933" s="81"/>
    </row>
    <row r="3934" spans="3:5">
      <c r="C3934" s="80"/>
      <c r="D3934" s="81"/>
      <c r="E3934" s="81"/>
    </row>
    <row r="3935" spans="3:5">
      <c r="C3935" s="80"/>
      <c r="D3935" s="81"/>
      <c r="E3935" s="81"/>
    </row>
    <row r="3936" spans="3:5">
      <c r="C3936" s="80"/>
      <c r="D3936" s="81"/>
      <c r="E3936" s="81"/>
    </row>
    <row r="3937" spans="3:5">
      <c r="C3937" s="80"/>
      <c r="D3937" s="81"/>
      <c r="E3937" s="81"/>
    </row>
    <row r="3938" spans="3:5">
      <c r="C3938" s="80"/>
      <c r="D3938" s="81"/>
      <c r="E3938" s="81"/>
    </row>
    <row r="3939" spans="3:5">
      <c r="C3939" s="80"/>
      <c r="D3939" s="81"/>
      <c r="E3939" s="81"/>
    </row>
    <row r="3940" spans="3:5">
      <c r="C3940" s="80"/>
      <c r="D3940" s="81"/>
      <c r="E3940" s="81"/>
    </row>
    <row r="3941" spans="3:5">
      <c r="C3941" s="80"/>
      <c r="D3941" s="81"/>
      <c r="E3941" s="81"/>
    </row>
    <row r="3942" spans="3:5">
      <c r="C3942" s="80"/>
      <c r="D3942" s="81"/>
      <c r="E3942" s="81"/>
    </row>
    <row r="3943" spans="3:5">
      <c r="C3943" s="80"/>
      <c r="D3943" s="81"/>
      <c r="E3943" s="81"/>
    </row>
    <row r="3944" spans="3:5">
      <c r="C3944" s="80"/>
      <c r="D3944" s="81"/>
      <c r="E3944" s="81"/>
    </row>
    <row r="3945" spans="3:5">
      <c r="C3945" s="80"/>
      <c r="D3945" s="81"/>
      <c r="E3945" s="81"/>
    </row>
    <row r="3946" spans="3:5">
      <c r="C3946" s="80"/>
      <c r="D3946" s="81"/>
      <c r="E3946" s="81"/>
    </row>
    <row r="3947" spans="3:5">
      <c r="C3947" s="80"/>
      <c r="D3947" s="81"/>
      <c r="E3947" s="81"/>
    </row>
    <row r="3948" spans="3:5">
      <c r="C3948" s="80"/>
      <c r="D3948" s="81"/>
      <c r="E3948" s="81"/>
    </row>
    <row r="3949" spans="3:5">
      <c r="C3949" s="80"/>
      <c r="D3949" s="81"/>
      <c r="E3949" s="81"/>
    </row>
    <row r="3950" spans="3:5">
      <c r="C3950" s="80"/>
      <c r="D3950" s="81"/>
      <c r="E3950" s="81"/>
    </row>
    <row r="3951" spans="3:5">
      <c r="C3951" s="80"/>
      <c r="D3951" s="81"/>
      <c r="E3951" s="81"/>
    </row>
    <row r="3952" spans="3:5">
      <c r="C3952" s="80"/>
      <c r="D3952" s="81"/>
      <c r="E3952" s="81"/>
    </row>
    <row r="3953" spans="3:5">
      <c r="C3953" s="80"/>
      <c r="D3953" s="81"/>
      <c r="E3953" s="81"/>
    </row>
    <row r="3954" spans="3:5">
      <c r="C3954" s="80"/>
      <c r="D3954" s="81"/>
      <c r="E3954" s="81"/>
    </row>
    <row r="3955" spans="3:5">
      <c r="C3955" s="80"/>
      <c r="D3955" s="81"/>
      <c r="E3955" s="81"/>
    </row>
    <row r="3956" spans="3:5">
      <c r="C3956" s="80"/>
      <c r="D3956" s="81"/>
      <c r="E3956" s="81"/>
    </row>
    <row r="3957" spans="3:5">
      <c r="C3957" s="80"/>
      <c r="D3957" s="81"/>
      <c r="E3957" s="81"/>
    </row>
    <row r="3958" spans="3:5">
      <c r="C3958" s="80"/>
      <c r="D3958" s="81"/>
      <c r="E3958" s="81"/>
    </row>
    <row r="3959" spans="3:5">
      <c r="C3959" s="80"/>
      <c r="D3959" s="81"/>
      <c r="E3959" s="81"/>
    </row>
    <row r="3960" spans="3:5">
      <c r="C3960" s="80"/>
      <c r="D3960" s="81"/>
      <c r="E3960" s="81"/>
    </row>
    <row r="3961" spans="3:5">
      <c r="C3961" s="80"/>
      <c r="D3961" s="81"/>
      <c r="E3961" s="81"/>
    </row>
    <row r="3962" spans="3:5">
      <c r="C3962" s="80"/>
      <c r="D3962" s="81"/>
      <c r="E3962" s="81"/>
    </row>
    <row r="3963" spans="3:5">
      <c r="C3963" s="80"/>
      <c r="D3963" s="81"/>
      <c r="E3963" s="81"/>
    </row>
    <row r="3964" spans="3:5">
      <c r="C3964" s="80"/>
      <c r="D3964" s="81"/>
      <c r="E3964" s="81"/>
    </row>
    <row r="3965" spans="3:5">
      <c r="C3965" s="80"/>
      <c r="D3965" s="81"/>
      <c r="E3965" s="81"/>
    </row>
    <row r="3966" spans="3:5">
      <c r="C3966" s="80"/>
      <c r="D3966" s="81"/>
      <c r="E3966" s="81"/>
    </row>
    <row r="3967" spans="3:5">
      <c r="C3967" s="80"/>
      <c r="D3967" s="81"/>
      <c r="E3967" s="81"/>
    </row>
    <row r="3968" spans="3:5">
      <c r="C3968" s="80"/>
      <c r="D3968" s="81"/>
      <c r="E3968" s="81"/>
    </row>
    <row r="3969" spans="3:5">
      <c r="C3969" s="80"/>
      <c r="D3969" s="81"/>
      <c r="E3969" s="81"/>
    </row>
    <row r="3970" spans="3:5">
      <c r="C3970" s="80"/>
      <c r="D3970" s="81"/>
      <c r="E3970" s="81"/>
    </row>
    <row r="3971" spans="3:5">
      <c r="C3971" s="80"/>
      <c r="D3971" s="81"/>
      <c r="E3971" s="81"/>
    </row>
    <row r="3972" spans="3:5">
      <c r="C3972" s="80"/>
      <c r="D3972" s="81"/>
      <c r="E3972" s="81"/>
    </row>
    <row r="3973" spans="3:5">
      <c r="C3973" s="80"/>
      <c r="D3973" s="81"/>
      <c r="E3973" s="81"/>
    </row>
    <row r="3974" spans="3:5">
      <c r="C3974" s="80"/>
      <c r="D3974" s="81"/>
      <c r="E3974" s="81"/>
    </row>
    <row r="3975" spans="3:5">
      <c r="C3975" s="80"/>
      <c r="D3975" s="81"/>
      <c r="E3975" s="81"/>
    </row>
    <row r="3976" spans="3:5">
      <c r="C3976" s="80"/>
      <c r="D3976" s="81"/>
      <c r="E3976" s="81"/>
    </row>
    <row r="3977" spans="3:5">
      <c r="C3977" s="80"/>
      <c r="D3977" s="81"/>
      <c r="E3977" s="81"/>
    </row>
    <row r="3978" spans="3:5">
      <c r="C3978" s="80"/>
      <c r="D3978" s="81"/>
      <c r="E3978" s="81"/>
    </row>
    <row r="3979" spans="3:5">
      <c r="C3979" s="80"/>
      <c r="D3979" s="81"/>
      <c r="E3979" s="81"/>
    </row>
    <row r="3980" spans="3:5">
      <c r="C3980" s="80"/>
      <c r="D3980" s="81"/>
      <c r="E3980" s="81"/>
    </row>
    <row r="3981" spans="3:5">
      <c r="C3981" s="80"/>
      <c r="D3981" s="81"/>
      <c r="E3981" s="81"/>
    </row>
    <row r="3982" spans="3:5">
      <c r="C3982" s="80"/>
      <c r="D3982" s="81"/>
      <c r="E3982" s="81"/>
    </row>
    <row r="3983" spans="3:5">
      <c r="C3983" s="80"/>
      <c r="D3983" s="81"/>
      <c r="E3983" s="81"/>
    </row>
    <row r="3984" spans="3:5">
      <c r="C3984" s="80"/>
      <c r="D3984" s="81"/>
      <c r="E3984" s="81"/>
    </row>
    <row r="3985" spans="3:5">
      <c r="C3985" s="80"/>
      <c r="D3985" s="81"/>
      <c r="E3985" s="81"/>
    </row>
    <row r="3986" spans="3:5">
      <c r="C3986" s="80"/>
      <c r="D3986" s="81"/>
      <c r="E3986" s="81"/>
    </row>
    <row r="3987" spans="3:5">
      <c r="C3987" s="80"/>
      <c r="D3987" s="81"/>
      <c r="E3987" s="81"/>
    </row>
    <row r="3988" spans="3:5">
      <c r="C3988" s="80"/>
      <c r="D3988" s="81"/>
      <c r="E3988" s="81"/>
    </row>
    <row r="3989" spans="3:5">
      <c r="C3989" s="80"/>
      <c r="D3989" s="81"/>
      <c r="E3989" s="81"/>
    </row>
    <row r="3990" spans="3:5">
      <c r="C3990" s="80"/>
      <c r="D3990" s="81"/>
      <c r="E3990" s="81"/>
    </row>
    <row r="3991" spans="3:5">
      <c r="C3991" s="80"/>
      <c r="D3991" s="81"/>
      <c r="E3991" s="81"/>
    </row>
    <row r="3992" spans="3:5">
      <c r="C3992" s="80"/>
      <c r="D3992" s="81"/>
      <c r="E3992" s="81"/>
    </row>
    <row r="3993" spans="3:5">
      <c r="C3993" s="80"/>
      <c r="D3993" s="81"/>
      <c r="E3993" s="81"/>
    </row>
    <row r="3994" spans="3:5">
      <c r="C3994" s="80"/>
      <c r="D3994" s="81"/>
      <c r="E3994" s="81"/>
    </row>
    <row r="3995" spans="3:5">
      <c r="C3995" s="80"/>
      <c r="D3995" s="81"/>
      <c r="E3995" s="81"/>
    </row>
    <row r="3996" spans="3:5">
      <c r="C3996" s="80"/>
      <c r="D3996" s="81"/>
      <c r="E3996" s="81"/>
    </row>
    <row r="3997" spans="3:5">
      <c r="C3997" s="80"/>
      <c r="D3997" s="81"/>
      <c r="E3997" s="81"/>
    </row>
    <row r="3998" spans="3:5">
      <c r="C3998" s="80"/>
      <c r="D3998" s="81"/>
      <c r="E3998" s="81"/>
    </row>
    <row r="3999" spans="3:5">
      <c r="C3999" s="80"/>
      <c r="D3999" s="81"/>
      <c r="E3999" s="81"/>
    </row>
    <row r="4000" spans="3:5">
      <c r="C4000" s="80"/>
      <c r="D4000" s="81"/>
      <c r="E4000" s="81"/>
    </row>
    <row r="4001" spans="3:5">
      <c r="C4001" s="80"/>
      <c r="D4001" s="81"/>
      <c r="E4001" s="81"/>
    </row>
    <row r="4002" spans="3:5">
      <c r="C4002" s="80"/>
      <c r="D4002" s="81"/>
      <c r="E4002" s="81"/>
    </row>
    <row r="4003" spans="3:5">
      <c r="C4003" s="80"/>
      <c r="D4003" s="81"/>
      <c r="E4003" s="81"/>
    </row>
    <row r="4004" spans="3:5">
      <c r="C4004" s="80"/>
      <c r="D4004" s="81"/>
      <c r="E4004" s="81"/>
    </row>
    <row r="4005" spans="3:5">
      <c r="C4005" s="80"/>
      <c r="D4005" s="81"/>
      <c r="E4005" s="81"/>
    </row>
    <row r="4006" spans="3:5">
      <c r="C4006" s="80"/>
      <c r="D4006" s="81"/>
      <c r="E4006" s="81"/>
    </row>
    <row r="4007" spans="3:5">
      <c r="C4007" s="80"/>
      <c r="D4007" s="81"/>
      <c r="E4007" s="81"/>
    </row>
    <row r="4008" spans="3:5">
      <c r="C4008" s="80"/>
      <c r="D4008" s="81"/>
      <c r="E4008" s="81"/>
    </row>
    <row r="4009" spans="3:5">
      <c r="C4009" s="80"/>
      <c r="D4009" s="81"/>
      <c r="E4009" s="81"/>
    </row>
    <row r="4010" spans="3:5">
      <c r="C4010" s="80"/>
      <c r="D4010" s="81"/>
      <c r="E4010" s="81"/>
    </row>
    <row r="4011" spans="3:5">
      <c r="C4011" s="80"/>
      <c r="D4011" s="81"/>
      <c r="E4011" s="81"/>
    </row>
    <row r="4012" spans="3:5">
      <c r="C4012" s="80"/>
      <c r="D4012" s="81"/>
      <c r="E4012" s="81"/>
    </row>
    <row r="4013" spans="3:5">
      <c r="C4013" s="80"/>
      <c r="D4013" s="81"/>
      <c r="E4013" s="81"/>
    </row>
    <row r="4014" spans="3:5">
      <c r="C4014" s="80"/>
      <c r="D4014" s="81"/>
      <c r="E4014" s="81"/>
    </row>
    <row r="4015" spans="3:5">
      <c r="C4015" s="80"/>
      <c r="D4015" s="81"/>
      <c r="E4015" s="81"/>
    </row>
    <row r="4016" spans="3:5">
      <c r="C4016" s="80"/>
      <c r="D4016" s="81"/>
      <c r="E4016" s="81"/>
    </row>
    <row r="4017" spans="3:5">
      <c r="C4017" s="80"/>
      <c r="D4017" s="81"/>
      <c r="E4017" s="81"/>
    </row>
    <row r="4018" spans="3:5">
      <c r="C4018" s="80"/>
      <c r="D4018" s="81"/>
      <c r="E4018" s="81"/>
    </row>
    <row r="4019" spans="3:5">
      <c r="C4019" s="80"/>
      <c r="D4019" s="81"/>
      <c r="E4019" s="81"/>
    </row>
    <row r="4020" spans="3:5">
      <c r="C4020" s="80"/>
      <c r="D4020" s="81"/>
      <c r="E4020" s="81"/>
    </row>
    <row r="4021" spans="3:5">
      <c r="C4021" s="80"/>
      <c r="D4021" s="81"/>
      <c r="E4021" s="81"/>
    </row>
    <row r="4022" spans="3:5">
      <c r="C4022" s="80"/>
      <c r="D4022" s="81"/>
      <c r="E4022" s="81"/>
    </row>
    <row r="4023" spans="3:5">
      <c r="C4023" s="80"/>
      <c r="D4023" s="81"/>
      <c r="E4023" s="81"/>
    </row>
    <row r="4024" spans="3:5">
      <c r="C4024" s="80"/>
      <c r="D4024" s="81"/>
      <c r="E4024" s="81"/>
    </row>
    <row r="4025" spans="3:5">
      <c r="C4025" s="80"/>
      <c r="D4025" s="81"/>
      <c r="E4025" s="81"/>
    </row>
    <row r="4026" spans="3:5">
      <c r="C4026" s="80"/>
      <c r="D4026" s="81"/>
      <c r="E4026" s="81"/>
    </row>
    <row r="4027" spans="3:5">
      <c r="C4027" s="80"/>
      <c r="D4027" s="81"/>
      <c r="E4027" s="81"/>
    </row>
    <row r="4028" spans="3:5">
      <c r="C4028" s="80"/>
      <c r="D4028" s="81"/>
      <c r="E4028" s="81"/>
    </row>
    <row r="4029" spans="3:5">
      <c r="C4029" s="80"/>
      <c r="D4029" s="81"/>
      <c r="E4029" s="81"/>
    </row>
    <row r="4030" spans="3:5">
      <c r="C4030" s="80"/>
      <c r="D4030" s="81"/>
      <c r="E4030" s="81"/>
    </row>
  </sheetData>
  <sortState ref="A3:B4030">
    <sortCondition descending="1" ref="A2:A1048576"/>
  </sortState>
  <dataValidations count="1">
    <dataValidation type="whole" allowBlank="1" showInputMessage="1" showErrorMessage="1" sqref="N8 N4">
      <formula1>1</formula1>
      <formula2>99</formula2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controls>
    <control shapeId="7169" r:id="rId4" name="CommandButton2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1:W11"/>
  <sheetViews>
    <sheetView topLeftCell="G1" workbookViewId="0">
      <selection activeCell="B7" sqref="B7:W7"/>
    </sheetView>
  </sheetViews>
  <sheetFormatPr defaultRowHeight="15"/>
  <sheetData>
    <row r="1" spans="1:2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</row>
    <row r="2" spans="1:23">
      <c r="A2" t="s">
        <v>23</v>
      </c>
      <c r="B2" t="s">
        <v>24</v>
      </c>
      <c r="C2" t="s">
        <v>25</v>
      </c>
      <c r="D2" t="s">
        <v>26</v>
      </c>
      <c r="E2" t="s">
        <v>27</v>
      </c>
      <c r="F2" t="s">
        <v>28</v>
      </c>
      <c r="G2" t="s">
        <v>28</v>
      </c>
      <c r="H2" t="s">
        <v>28</v>
      </c>
      <c r="I2" t="s">
        <v>28</v>
      </c>
      <c r="J2" t="s">
        <v>28</v>
      </c>
      <c r="K2" t="s">
        <v>28</v>
      </c>
      <c r="L2" t="s">
        <v>28</v>
      </c>
      <c r="M2" t="s">
        <v>28</v>
      </c>
      <c r="N2" t="s">
        <v>28</v>
      </c>
      <c r="O2" t="s">
        <v>28</v>
      </c>
      <c r="P2" t="s">
        <v>28</v>
      </c>
      <c r="Q2" t="s">
        <v>28</v>
      </c>
      <c r="R2" t="s">
        <v>29</v>
      </c>
      <c r="S2" t="s">
        <v>28</v>
      </c>
      <c r="T2" t="s">
        <v>28</v>
      </c>
      <c r="U2" t="s">
        <v>28</v>
      </c>
      <c r="V2" t="s">
        <v>28</v>
      </c>
      <c r="W2" t="s">
        <v>28</v>
      </c>
    </row>
    <row r="3" spans="1:23">
      <c r="A3" t="s">
        <v>30</v>
      </c>
      <c r="B3">
        <v>1</v>
      </c>
      <c r="C3">
        <v>1</v>
      </c>
      <c r="D3">
        <v>1</v>
      </c>
      <c r="E3">
        <v>0.01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</row>
    <row r="4" spans="1:23">
      <c r="A4" t="s">
        <v>31</v>
      </c>
      <c r="B4" t="s">
        <v>32</v>
      </c>
      <c r="C4" t="s">
        <v>32</v>
      </c>
      <c r="D4" t="s">
        <v>32</v>
      </c>
      <c r="E4" t="s">
        <v>32</v>
      </c>
      <c r="F4" t="s">
        <v>33</v>
      </c>
      <c r="G4" t="s">
        <v>34</v>
      </c>
      <c r="H4" t="s">
        <v>35</v>
      </c>
      <c r="I4" t="s">
        <v>36</v>
      </c>
      <c r="J4" t="s">
        <v>37</v>
      </c>
      <c r="K4" t="s">
        <v>38</v>
      </c>
      <c r="L4" t="s">
        <v>39</v>
      </c>
      <c r="M4" t="s">
        <v>40</v>
      </c>
      <c r="N4" t="s">
        <v>41</v>
      </c>
      <c r="O4" t="s">
        <v>42</v>
      </c>
      <c r="P4" t="s">
        <v>43</v>
      </c>
      <c r="Q4" t="s">
        <v>44</v>
      </c>
      <c r="R4" t="s">
        <v>45</v>
      </c>
      <c r="S4" t="s">
        <v>46</v>
      </c>
      <c r="T4" t="s">
        <v>47</v>
      </c>
      <c r="U4" t="s">
        <v>48</v>
      </c>
      <c r="V4" t="s">
        <v>49</v>
      </c>
      <c r="W4" t="s">
        <v>50</v>
      </c>
    </row>
    <row r="5" spans="1:23">
      <c r="A5" t="s">
        <v>51</v>
      </c>
      <c r="B5" t="s">
        <v>52</v>
      </c>
      <c r="C5" t="s">
        <v>53</v>
      </c>
      <c r="D5" t="s">
        <v>54</v>
      </c>
      <c r="E5" t="s">
        <v>55</v>
      </c>
      <c r="F5" t="s">
        <v>56</v>
      </c>
      <c r="G5" t="s">
        <v>57</v>
      </c>
      <c r="H5" t="s">
        <v>58</v>
      </c>
      <c r="I5" t="s">
        <v>59</v>
      </c>
      <c r="J5" t="s">
        <v>60</v>
      </c>
      <c r="K5" t="s">
        <v>61</v>
      </c>
      <c r="L5" t="s">
        <v>62</v>
      </c>
      <c r="M5" t="s">
        <v>63</v>
      </c>
      <c r="N5" t="s">
        <v>64</v>
      </c>
      <c r="O5" t="s">
        <v>65</v>
      </c>
      <c r="P5" t="s">
        <v>66</v>
      </c>
      <c r="Q5" t="s">
        <v>67</v>
      </c>
      <c r="R5" t="s">
        <v>68</v>
      </c>
      <c r="S5" t="s">
        <v>69</v>
      </c>
      <c r="T5" t="s">
        <v>70</v>
      </c>
      <c r="U5" t="s">
        <v>71</v>
      </c>
      <c r="V5" t="s">
        <v>72</v>
      </c>
      <c r="W5" t="s">
        <v>73</v>
      </c>
    </row>
    <row r="6" spans="1:23">
      <c r="A6" t="s">
        <v>74</v>
      </c>
      <c r="B6" t="s">
        <v>75</v>
      </c>
      <c r="C6" t="s">
        <v>76</v>
      </c>
      <c r="D6" t="s">
        <v>77</v>
      </c>
      <c r="E6" t="s">
        <v>78</v>
      </c>
      <c r="F6" t="s">
        <v>79</v>
      </c>
      <c r="G6" t="s">
        <v>80</v>
      </c>
      <c r="H6" t="s">
        <v>81</v>
      </c>
      <c r="I6" t="s">
        <v>82</v>
      </c>
      <c r="J6" t="s">
        <v>83</v>
      </c>
      <c r="K6" t="s">
        <v>84</v>
      </c>
      <c r="L6" t="s">
        <v>85</v>
      </c>
      <c r="M6" t="s">
        <v>86</v>
      </c>
      <c r="N6" t="s">
        <v>87</v>
      </c>
      <c r="O6" t="s">
        <v>88</v>
      </c>
      <c r="P6" t="s">
        <v>89</v>
      </c>
      <c r="Q6" t="s">
        <v>90</v>
      </c>
      <c r="R6" t="s">
        <v>91</v>
      </c>
      <c r="S6" t="s">
        <v>92</v>
      </c>
      <c r="T6" t="s">
        <v>93</v>
      </c>
      <c r="U6" t="s">
        <v>94</v>
      </c>
      <c r="V6" t="s">
        <v>95</v>
      </c>
      <c r="W6" t="s">
        <v>96</v>
      </c>
    </row>
    <row r="7" spans="1:23">
      <c r="A7" s="1">
        <v>41246</v>
      </c>
      <c r="B7">
        <v>1.0432999999999999</v>
      </c>
      <c r="C7">
        <v>1.3066</v>
      </c>
      <c r="D7">
        <v>0.82189999999999996</v>
      </c>
      <c r="E7">
        <v>1.6104000000000001</v>
      </c>
      <c r="F7">
        <v>2.1141000000000001</v>
      </c>
      <c r="G7">
        <v>0.9929</v>
      </c>
      <c r="H7">
        <v>6.2276999999999996</v>
      </c>
      <c r="I7">
        <v>5.7092999999999998</v>
      </c>
      <c r="J7">
        <v>7.75</v>
      </c>
      <c r="K7">
        <v>54.66</v>
      </c>
      <c r="L7">
        <v>82.24</v>
      </c>
      <c r="M7">
        <v>1082.6500000000001</v>
      </c>
      <c r="N7">
        <v>3.0409999999999999</v>
      </c>
      <c r="O7">
        <v>12.9255</v>
      </c>
      <c r="P7">
        <v>5.6368</v>
      </c>
      <c r="Q7">
        <v>6.6249000000000002</v>
      </c>
      <c r="R7">
        <v>8.8489000000000004</v>
      </c>
      <c r="S7">
        <v>1.2184999999999999</v>
      </c>
      <c r="T7">
        <v>129.30000000000001</v>
      </c>
      <c r="U7">
        <v>0.92500000000000004</v>
      </c>
      <c r="V7">
        <v>29.07</v>
      </c>
      <c r="W7">
        <v>30.64</v>
      </c>
    </row>
    <row r="8" spans="1:23">
      <c r="A8" s="1">
        <v>41247</v>
      </c>
      <c r="B8">
        <v>1.0477000000000001</v>
      </c>
      <c r="C8">
        <v>1.3081</v>
      </c>
      <c r="D8">
        <v>0.82430000000000003</v>
      </c>
      <c r="E8">
        <v>1.6096999999999999</v>
      </c>
      <c r="F8">
        <v>2.1133000000000002</v>
      </c>
      <c r="G8">
        <v>0.99260000000000004</v>
      </c>
      <c r="H8">
        <v>6.2253999999999996</v>
      </c>
      <c r="I8">
        <v>5.7028999999999996</v>
      </c>
      <c r="J8">
        <v>7.75</v>
      </c>
      <c r="K8">
        <v>54.73</v>
      </c>
      <c r="L8">
        <v>81.86</v>
      </c>
      <c r="M8">
        <v>1083.69</v>
      </c>
      <c r="N8">
        <v>3.0419999999999998</v>
      </c>
      <c r="O8">
        <v>12.9596</v>
      </c>
      <c r="P8">
        <v>5.6231999999999998</v>
      </c>
      <c r="Q8">
        <v>6.6007999999999996</v>
      </c>
      <c r="R8">
        <v>8.8007000000000009</v>
      </c>
      <c r="S8">
        <v>1.2174</v>
      </c>
      <c r="T8">
        <v>128.1</v>
      </c>
      <c r="U8">
        <v>0.92720000000000002</v>
      </c>
      <c r="V8">
        <v>29.1</v>
      </c>
      <c r="W8">
        <v>30.66</v>
      </c>
    </row>
    <row r="9" spans="1:23">
      <c r="A9" s="1">
        <v>41248</v>
      </c>
      <c r="B9">
        <v>1.046</v>
      </c>
      <c r="C9">
        <v>1.3077000000000001</v>
      </c>
      <c r="D9">
        <v>0.82550000000000001</v>
      </c>
      <c r="E9">
        <v>1.6102000000000001</v>
      </c>
      <c r="F9">
        <v>2.1004999999999998</v>
      </c>
      <c r="G9">
        <v>0.99129999999999996</v>
      </c>
      <c r="H9">
        <v>6.2251000000000003</v>
      </c>
      <c r="I9">
        <v>5.7046000000000001</v>
      </c>
      <c r="J9">
        <v>7.75</v>
      </c>
      <c r="K9">
        <v>54.46</v>
      </c>
      <c r="L9">
        <v>82.4</v>
      </c>
      <c r="M9">
        <v>1081.99</v>
      </c>
      <c r="N9">
        <v>3.0405000000000002</v>
      </c>
      <c r="O9">
        <v>12.926</v>
      </c>
      <c r="P9">
        <v>5.6197999999999997</v>
      </c>
      <c r="Q9">
        <v>6.5898000000000003</v>
      </c>
      <c r="R9">
        <v>8.7624999999999993</v>
      </c>
      <c r="S9">
        <v>1.2184999999999999</v>
      </c>
      <c r="T9">
        <v>128.5</v>
      </c>
      <c r="U9">
        <v>0.92620000000000002</v>
      </c>
      <c r="V9">
        <v>29.07</v>
      </c>
      <c r="W9">
        <v>30.67</v>
      </c>
    </row>
    <row r="10" spans="1:23">
      <c r="A10" s="1">
        <v>41249</v>
      </c>
      <c r="B10">
        <v>1.0490999999999999</v>
      </c>
      <c r="C10">
        <v>1.2968</v>
      </c>
      <c r="D10">
        <v>0.83250000000000002</v>
      </c>
      <c r="E10">
        <v>1.6066</v>
      </c>
      <c r="F10">
        <v>2.0790000000000002</v>
      </c>
      <c r="G10">
        <v>0.9909</v>
      </c>
      <c r="H10">
        <v>6.2282000000000002</v>
      </c>
      <c r="I10">
        <v>5.7518000000000002</v>
      </c>
      <c r="J10">
        <v>7.7492999999999999</v>
      </c>
      <c r="K10">
        <v>54.31</v>
      </c>
      <c r="L10">
        <v>82.29</v>
      </c>
      <c r="M10">
        <v>1083.3</v>
      </c>
      <c r="N10">
        <v>3.0459999999999998</v>
      </c>
      <c r="O10">
        <v>12.9076</v>
      </c>
      <c r="P10">
        <v>5.6467999999999998</v>
      </c>
      <c r="Q10">
        <v>6.6380999999999997</v>
      </c>
      <c r="R10">
        <v>8.6690000000000005</v>
      </c>
      <c r="S10">
        <v>1.2206999999999999</v>
      </c>
      <c r="T10">
        <v>128.6</v>
      </c>
      <c r="U10">
        <v>0.93300000000000005</v>
      </c>
      <c r="V10">
        <v>29.06</v>
      </c>
      <c r="W10">
        <v>30.65</v>
      </c>
    </row>
    <row r="11" spans="1:23">
      <c r="A11" s="1">
        <v>41250</v>
      </c>
      <c r="B11">
        <v>1.0486</v>
      </c>
      <c r="C11">
        <v>1.2942</v>
      </c>
      <c r="D11">
        <v>0.83279999999999998</v>
      </c>
      <c r="E11">
        <v>1.6031</v>
      </c>
      <c r="F11">
        <v>2.08</v>
      </c>
      <c r="G11">
        <v>0.98899999999999999</v>
      </c>
      <c r="H11">
        <v>6.2298999999999998</v>
      </c>
      <c r="I11">
        <v>5.7638999999999996</v>
      </c>
      <c r="J11">
        <v>7.7493999999999996</v>
      </c>
      <c r="K11">
        <v>54.35</v>
      </c>
      <c r="L11">
        <v>82.37</v>
      </c>
      <c r="M11">
        <v>1081.56</v>
      </c>
      <c r="N11">
        <v>3.0545</v>
      </c>
      <c r="O11">
        <v>12.850300000000001</v>
      </c>
      <c r="P11">
        <v>5.6675000000000004</v>
      </c>
      <c r="Q11">
        <v>6.6651999999999996</v>
      </c>
      <c r="R11">
        <v>8.6560000000000006</v>
      </c>
      <c r="S11">
        <v>1.2205999999999999</v>
      </c>
      <c r="T11">
        <v>128.4</v>
      </c>
      <c r="U11">
        <v>0.93330000000000002</v>
      </c>
      <c r="V11">
        <v>29.05</v>
      </c>
      <c r="W11">
        <v>30.63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1475</vt:i4>
      </vt:variant>
    </vt:vector>
  </HeadingPairs>
  <TitlesOfParts>
    <vt:vector size="1480" baseType="lpstr">
      <vt:lpstr>Main</vt:lpstr>
      <vt:lpstr>Quotes</vt:lpstr>
      <vt:lpstr>XEC</vt:lpstr>
      <vt:lpstr>FLR</vt:lpstr>
      <vt:lpstr>VECTOR&gt;UNP</vt:lpstr>
      <vt:lpstr>Quotes!ConnAAP</vt:lpstr>
      <vt:lpstr>Quotes!ConnAAP_1</vt:lpstr>
      <vt:lpstr>Quotes!ConnAAP_10</vt:lpstr>
      <vt:lpstr>Quotes!ConnAAP_11</vt:lpstr>
      <vt:lpstr>Quotes!ConnAAP_12</vt:lpstr>
      <vt:lpstr>Quotes!ConnAAP_13</vt:lpstr>
      <vt:lpstr>Quotes!ConnAAP_2</vt:lpstr>
      <vt:lpstr>Quotes!ConnAAP_3</vt:lpstr>
      <vt:lpstr>Quotes!ConnAAP_4</vt:lpstr>
      <vt:lpstr>Quotes!ConnAAP_5</vt:lpstr>
      <vt:lpstr>Quotes!ConnAAP_6</vt:lpstr>
      <vt:lpstr>Quotes!ConnAAP_7</vt:lpstr>
      <vt:lpstr>Quotes!ConnAAP_8</vt:lpstr>
      <vt:lpstr>Quotes!ConnAAP_9</vt:lpstr>
      <vt:lpstr>Quotes!ConnAaPL</vt:lpstr>
      <vt:lpstr>Quotes!ConnAaPL_1</vt:lpstr>
      <vt:lpstr>Quotes!ConnAaPL_2</vt:lpstr>
      <vt:lpstr>Quotes!ConnAaPL_3</vt:lpstr>
      <vt:lpstr>Quotes!ConnAaPL_4</vt:lpstr>
      <vt:lpstr>Quotes!ConnABBV</vt:lpstr>
      <vt:lpstr>Quotes!ConnABBV_1</vt:lpstr>
      <vt:lpstr>Quotes!ConnABBV_10</vt:lpstr>
      <vt:lpstr>Quotes!ConnABBV_11</vt:lpstr>
      <vt:lpstr>Quotes!ConnABBV_2</vt:lpstr>
      <vt:lpstr>Quotes!ConnABBV_3</vt:lpstr>
      <vt:lpstr>Quotes!ConnABBV_4</vt:lpstr>
      <vt:lpstr>Quotes!ConnABBV_5</vt:lpstr>
      <vt:lpstr>Quotes!ConnABBV_6</vt:lpstr>
      <vt:lpstr>Quotes!ConnABBV_7</vt:lpstr>
      <vt:lpstr>Quotes!ConnABBV_8</vt:lpstr>
      <vt:lpstr>Quotes!ConnABBV_9</vt:lpstr>
      <vt:lpstr>Quotes!ConnABMD</vt:lpstr>
      <vt:lpstr>Quotes!ConnABMD_1</vt:lpstr>
      <vt:lpstr>Quotes!ConnABMD_2</vt:lpstr>
      <vt:lpstr>Quotes!ConnABMD_3</vt:lpstr>
      <vt:lpstr>Quotes!ConnABMD_4</vt:lpstr>
      <vt:lpstr>Quotes!ConnADI</vt:lpstr>
      <vt:lpstr>Quotes!ConnADI_1</vt:lpstr>
      <vt:lpstr>Quotes!ConnADI_10</vt:lpstr>
      <vt:lpstr>Quotes!ConnADI_11</vt:lpstr>
      <vt:lpstr>Quotes!ConnADI_12</vt:lpstr>
      <vt:lpstr>Quotes!ConnADI_13</vt:lpstr>
      <vt:lpstr>Quotes!ConnADI_14</vt:lpstr>
      <vt:lpstr>Quotes!ConnADI_15</vt:lpstr>
      <vt:lpstr>Quotes!ConnADI_16</vt:lpstr>
      <vt:lpstr>Quotes!ConnADI_17</vt:lpstr>
      <vt:lpstr>Quotes!ConnADI_18</vt:lpstr>
      <vt:lpstr>Quotes!ConnADI_19</vt:lpstr>
      <vt:lpstr>Quotes!ConnADI_2</vt:lpstr>
      <vt:lpstr>Quotes!ConnADI_20</vt:lpstr>
      <vt:lpstr>Quotes!ConnADI_21</vt:lpstr>
      <vt:lpstr>Quotes!ConnADI_22</vt:lpstr>
      <vt:lpstr>Quotes!ConnADI_23</vt:lpstr>
      <vt:lpstr>Quotes!ConnADI_24</vt:lpstr>
      <vt:lpstr>Quotes!ConnADI_25</vt:lpstr>
      <vt:lpstr>Quotes!ConnADI_26</vt:lpstr>
      <vt:lpstr>Quotes!ConnADI_27</vt:lpstr>
      <vt:lpstr>Quotes!ConnADI_3</vt:lpstr>
      <vt:lpstr>Quotes!ConnADI_4</vt:lpstr>
      <vt:lpstr>Quotes!ConnADI_5</vt:lpstr>
      <vt:lpstr>Quotes!ConnADI_6</vt:lpstr>
      <vt:lpstr>Quotes!ConnADI_7</vt:lpstr>
      <vt:lpstr>Quotes!ConnADI_8</vt:lpstr>
      <vt:lpstr>Quotes!ConnADI_9</vt:lpstr>
      <vt:lpstr>Quotes!ConnAES</vt:lpstr>
      <vt:lpstr>Quotes!ConnAES_1</vt:lpstr>
      <vt:lpstr>Quotes!ConnAES_10</vt:lpstr>
      <vt:lpstr>Quotes!ConnAES_11</vt:lpstr>
      <vt:lpstr>Quotes!ConnAES_12</vt:lpstr>
      <vt:lpstr>Quotes!ConnAES_13</vt:lpstr>
      <vt:lpstr>Quotes!ConnAES_14</vt:lpstr>
      <vt:lpstr>Quotes!ConnAES_15</vt:lpstr>
      <vt:lpstr>Quotes!ConnAES_16</vt:lpstr>
      <vt:lpstr>Quotes!ConnAES_2</vt:lpstr>
      <vt:lpstr>Quotes!ConnAES_3</vt:lpstr>
      <vt:lpstr>Quotes!ConnAES_4</vt:lpstr>
      <vt:lpstr>Quotes!ConnAES_5</vt:lpstr>
      <vt:lpstr>Quotes!ConnAES_6</vt:lpstr>
      <vt:lpstr>Quotes!ConnAES_7</vt:lpstr>
      <vt:lpstr>Quotes!ConnAES_8</vt:lpstr>
      <vt:lpstr>Quotes!ConnAES_9</vt:lpstr>
      <vt:lpstr>Quotes!ConnAFL</vt:lpstr>
      <vt:lpstr>Quotes!ConnAFL_1</vt:lpstr>
      <vt:lpstr>Quotes!ConnAFL_10</vt:lpstr>
      <vt:lpstr>Quotes!ConnAFL_11</vt:lpstr>
      <vt:lpstr>Quotes!ConnAFL_2</vt:lpstr>
      <vt:lpstr>Quotes!ConnAFL_3</vt:lpstr>
      <vt:lpstr>Quotes!ConnAFL_4</vt:lpstr>
      <vt:lpstr>Quotes!ConnAFL_5</vt:lpstr>
      <vt:lpstr>Quotes!ConnAFL_6</vt:lpstr>
      <vt:lpstr>Quotes!ConnAFL_7</vt:lpstr>
      <vt:lpstr>Quotes!ConnAFL_8</vt:lpstr>
      <vt:lpstr>Quotes!ConnAFL_9</vt:lpstr>
      <vt:lpstr>Quotes!ConnAIV</vt:lpstr>
      <vt:lpstr>Quotes!ConnAIV_1</vt:lpstr>
      <vt:lpstr>Quotes!ConnAIV_10</vt:lpstr>
      <vt:lpstr>Quotes!ConnAIV_2</vt:lpstr>
      <vt:lpstr>Quotes!ConnAIV_3</vt:lpstr>
      <vt:lpstr>Quotes!ConnAIV_4</vt:lpstr>
      <vt:lpstr>Quotes!ConnAIV_5</vt:lpstr>
      <vt:lpstr>Quotes!ConnAIV_6</vt:lpstr>
      <vt:lpstr>Quotes!ConnAIV_7</vt:lpstr>
      <vt:lpstr>Quotes!ConnAIV_8</vt:lpstr>
      <vt:lpstr>Quotes!ConnAIV_9</vt:lpstr>
      <vt:lpstr>Quotes!ConnAIZ</vt:lpstr>
      <vt:lpstr>Quotes!ConnAIZ_1</vt:lpstr>
      <vt:lpstr>Quotes!ConnAIZ_10</vt:lpstr>
      <vt:lpstr>Quotes!ConnAIZ_2</vt:lpstr>
      <vt:lpstr>Quotes!ConnAIZ_3</vt:lpstr>
      <vt:lpstr>Quotes!ConnAIZ_4</vt:lpstr>
      <vt:lpstr>Quotes!ConnAIZ_5</vt:lpstr>
      <vt:lpstr>Quotes!ConnAIZ_6</vt:lpstr>
      <vt:lpstr>Quotes!ConnAIZ_7</vt:lpstr>
      <vt:lpstr>Quotes!ConnAIZ_8</vt:lpstr>
      <vt:lpstr>Quotes!ConnAIZ_9</vt:lpstr>
      <vt:lpstr>Quotes!ConnALLE</vt:lpstr>
      <vt:lpstr>Quotes!ConnALLE_1</vt:lpstr>
      <vt:lpstr>Quotes!ConnALLE_10</vt:lpstr>
      <vt:lpstr>Quotes!ConnALLE_2</vt:lpstr>
      <vt:lpstr>Quotes!ConnALLE_3</vt:lpstr>
      <vt:lpstr>Quotes!ConnALLE_4</vt:lpstr>
      <vt:lpstr>Quotes!ConnALLE_5</vt:lpstr>
      <vt:lpstr>Quotes!ConnALLE_6</vt:lpstr>
      <vt:lpstr>Quotes!ConnALLE_7</vt:lpstr>
      <vt:lpstr>Quotes!ConnALLE_8</vt:lpstr>
      <vt:lpstr>Quotes!ConnALLE_9</vt:lpstr>
      <vt:lpstr>Quotes!ConnAMD</vt:lpstr>
      <vt:lpstr>Quotes!ConnAMD_1</vt:lpstr>
      <vt:lpstr>Quotes!ConnAMD_10</vt:lpstr>
      <vt:lpstr>Quotes!ConnAMD_11</vt:lpstr>
      <vt:lpstr>Quotes!ConnAMD_12</vt:lpstr>
      <vt:lpstr>Quotes!ConnAMD_13</vt:lpstr>
      <vt:lpstr>Quotes!ConnAMD_14</vt:lpstr>
      <vt:lpstr>Quotes!ConnAMD_15</vt:lpstr>
      <vt:lpstr>Quotes!ConnAMD_16</vt:lpstr>
      <vt:lpstr>Quotes!ConnAMD_2</vt:lpstr>
      <vt:lpstr>Quotes!ConnAMD_3</vt:lpstr>
      <vt:lpstr>Quotes!ConnAMD_4</vt:lpstr>
      <vt:lpstr>Quotes!ConnAMD_5</vt:lpstr>
      <vt:lpstr>Quotes!ConnAMD_6</vt:lpstr>
      <vt:lpstr>Quotes!ConnAMD_7</vt:lpstr>
      <vt:lpstr>Quotes!ConnAMD_8</vt:lpstr>
      <vt:lpstr>Quotes!ConnAMD_9</vt:lpstr>
      <vt:lpstr>Quotes!ConnAMG</vt:lpstr>
      <vt:lpstr>Quotes!ConnAMG_1</vt:lpstr>
      <vt:lpstr>Quotes!ConnAMG_10</vt:lpstr>
      <vt:lpstr>Quotes!ConnAMG_11</vt:lpstr>
      <vt:lpstr>Quotes!ConnAMG_12</vt:lpstr>
      <vt:lpstr>Quotes!ConnAMG_13</vt:lpstr>
      <vt:lpstr>Quotes!ConnAMG_14</vt:lpstr>
      <vt:lpstr>Quotes!ConnAMG_15</vt:lpstr>
      <vt:lpstr>Quotes!ConnAMG_16</vt:lpstr>
      <vt:lpstr>Quotes!ConnAMG_17</vt:lpstr>
      <vt:lpstr>Quotes!ConnAMG_18</vt:lpstr>
      <vt:lpstr>Quotes!ConnAMG_19</vt:lpstr>
      <vt:lpstr>Quotes!ConnAMG_2</vt:lpstr>
      <vt:lpstr>Quotes!ConnAMG_3</vt:lpstr>
      <vt:lpstr>Quotes!ConnAMG_4</vt:lpstr>
      <vt:lpstr>Quotes!ConnAMG_5</vt:lpstr>
      <vt:lpstr>Quotes!ConnAMG_6</vt:lpstr>
      <vt:lpstr>Quotes!ConnAMG_7</vt:lpstr>
      <vt:lpstr>Quotes!ConnAMG_8</vt:lpstr>
      <vt:lpstr>Quotes!ConnAMG_9</vt:lpstr>
      <vt:lpstr>Quotes!ConnAMP</vt:lpstr>
      <vt:lpstr>Quotes!ConnAMP_1</vt:lpstr>
      <vt:lpstr>Quotes!ConnAMP_10</vt:lpstr>
      <vt:lpstr>Quotes!ConnAMP_11</vt:lpstr>
      <vt:lpstr>Quotes!ConnAMP_12</vt:lpstr>
      <vt:lpstr>Quotes!ConnAMP_13</vt:lpstr>
      <vt:lpstr>Quotes!ConnAMP_14</vt:lpstr>
      <vt:lpstr>Quotes!ConnAMP_15</vt:lpstr>
      <vt:lpstr>Quotes!ConnAMP_2</vt:lpstr>
      <vt:lpstr>Quotes!ConnAMP_3</vt:lpstr>
      <vt:lpstr>Quotes!ConnAMP_4</vt:lpstr>
      <vt:lpstr>Quotes!ConnAMP_5</vt:lpstr>
      <vt:lpstr>Quotes!ConnAMP_6</vt:lpstr>
      <vt:lpstr>Quotes!ConnAMP_7</vt:lpstr>
      <vt:lpstr>Quotes!ConnAMP_8</vt:lpstr>
      <vt:lpstr>Quotes!ConnAMP_9</vt:lpstr>
      <vt:lpstr>Quotes!ConnAMT</vt:lpstr>
      <vt:lpstr>Quotes!ConnAMT_1</vt:lpstr>
      <vt:lpstr>Quotes!ConnAMT_10</vt:lpstr>
      <vt:lpstr>Quotes!ConnAMT_11</vt:lpstr>
      <vt:lpstr>Quotes!ConnAMT_12</vt:lpstr>
      <vt:lpstr>Quotes!ConnAMT_13</vt:lpstr>
      <vt:lpstr>Quotes!ConnAMT_2</vt:lpstr>
      <vt:lpstr>Quotes!ConnAMT_3</vt:lpstr>
      <vt:lpstr>Quotes!ConnAMT_4</vt:lpstr>
      <vt:lpstr>Quotes!ConnAMT_5</vt:lpstr>
      <vt:lpstr>Quotes!ConnAMT_6</vt:lpstr>
      <vt:lpstr>Quotes!ConnAMT_7</vt:lpstr>
      <vt:lpstr>Quotes!ConnAMT_8</vt:lpstr>
      <vt:lpstr>Quotes!ConnAMT_9</vt:lpstr>
      <vt:lpstr>Quotes!ConnANTM</vt:lpstr>
      <vt:lpstr>Quotes!ConnANTM_1</vt:lpstr>
      <vt:lpstr>Quotes!ConnANTM_10</vt:lpstr>
      <vt:lpstr>Quotes!ConnANTM_11</vt:lpstr>
      <vt:lpstr>Quotes!ConnANTM_12</vt:lpstr>
      <vt:lpstr>Quotes!ConnANTM_13</vt:lpstr>
      <vt:lpstr>Quotes!ConnANTM_14</vt:lpstr>
      <vt:lpstr>Quotes!ConnANTM_15</vt:lpstr>
      <vt:lpstr>Quotes!ConnANTM_2</vt:lpstr>
      <vt:lpstr>Quotes!ConnANTM_3</vt:lpstr>
      <vt:lpstr>Quotes!ConnANTM_4</vt:lpstr>
      <vt:lpstr>Quotes!ConnANTM_5</vt:lpstr>
      <vt:lpstr>Quotes!ConnANTM_6</vt:lpstr>
      <vt:lpstr>Quotes!ConnANTM_7</vt:lpstr>
      <vt:lpstr>Quotes!ConnANTM_8</vt:lpstr>
      <vt:lpstr>Quotes!ConnANTM_9</vt:lpstr>
      <vt:lpstr>Quotes!ConnAPA</vt:lpstr>
      <vt:lpstr>Quotes!ConnAPA_1</vt:lpstr>
      <vt:lpstr>Quotes!ConnAPA_2</vt:lpstr>
      <vt:lpstr>Quotes!ConnAPA_3</vt:lpstr>
      <vt:lpstr>Quotes!ConnAPA_4</vt:lpstr>
      <vt:lpstr>Quotes!ConnAPD</vt:lpstr>
      <vt:lpstr>Quotes!ConnAPD_1</vt:lpstr>
      <vt:lpstr>Quotes!ConnAPD_10</vt:lpstr>
      <vt:lpstr>Quotes!ConnAPD_11</vt:lpstr>
      <vt:lpstr>Quotes!ConnAPD_12</vt:lpstr>
      <vt:lpstr>Quotes!ConnAPD_13</vt:lpstr>
      <vt:lpstr>Quotes!ConnAPD_2</vt:lpstr>
      <vt:lpstr>Quotes!ConnAPD_3</vt:lpstr>
      <vt:lpstr>Quotes!ConnAPD_4</vt:lpstr>
      <vt:lpstr>Quotes!ConnAPD_5</vt:lpstr>
      <vt:lpstr>Quotes!ConnAPD_6</vt:lpstr>
      <vt:lpstr>Quotes!ConnAPD_7</vt:lpstr>
      <vt:lpstr>Quotes!ConnAPD_8</vt:lpstr>
      <vt:lpstr>Quotes!ConnAPD_9</vt:lpstr>
      <vt:lpstr>Quotes!ConnATVI</vt:lpstr>
      <vt:lpstr>Quotes!ConnATVI_1</vt:lpstr>
      <vt:lpstr>Quotes!ConnAVB</vt:lpstr>
      <vt:lpstr>Quotes!ConnAVB_1</vt:lpstr>
      <vt:lpstr>Quotes!ConnAVB_10</vt:lpstr>
      <vt:lpstr>Quotes!ConnAVB_11</vt:lpstr>
      <vt:lpstr>Quotes!ConnAVB_12</vt:lpstr>
      <vt:lpstr>Quotes!ConnAVB_2</vt:lpstr>
      <vt:lpstr>Quotes!ConnAVB_3</vt:lpstr>
      <vt:lpstr>Quotes!ConnAVB_4</vt:lpstr>
      <vt:lpstr>Quotes!ConnAVB_5</vt:lpstr>
      <vt:lpstr>Quotes!ConnAVB_6</vt:lpstr>
      <vt:lpstr>Quotes!ConnAVB_7</vt:lpstr>
      <vt:lpstr>Quotes!ConnAVB_8</vt:lpstr>
      <vt:lpstr>Quotes!ConnAVB_9</vt:lpstr>
      <vt:lpstr>Quotes!ConnAWK</vt:lpstr>
      <vt:lpstr>Quotes!ConnAWK_1</vt:lpstr>
      <vt:lpstr>Quotes!ConnAWK_10</vt:lpstr>
      <vt:lpstr>Quotes!ConnAWK_11</vt:lpstr>
      <vt:lpstr>Quotes!ConnAWK_12</vt:lpstr>
      <vt:lpstr>Quotes!ConnAWK_13</vt:lpstr>
      <vt:lpstr>Quotes!ConnAWK_2</vt:lpstr>
      <vt:lpstr>Quotes!ConnAWK_3</vt:lpstr>
      <vt:lpstr>Quotes!ConnAWK_4</vt:lpstr>
      <vt:lpstr>Quotes!ConnAWK_5</vt:lpstr>
      <vt:lpstr>Quotes!ConnAWK_6</vt:lpstr>
      <vt:lpstr>Quotes!ConnAWK_7</vt:lpstr>
      <vt:lpstr>Quotes!ConnAWK_8</vt:lpstr>
      <vt:lpstr>Quotes!ConnAWK_9</vt:lpstr>
      <vt:lpstr>Quotes!ConnBA</vt:lpstr>
      <vt:lpstr>Quotes!ConnBA_1</vt:lpstr>
      <vt:lpstr>Quotes!ConnBA_10</vt:lpstr>
      <vt:lpstr>Quotes!ConnBA_11</vt:lpstr>
      <vt:lpstr>Quotes!ConnBA_12</vt:lpstr>
      <vt:lpstr>Quotes!ConnBA_13</vt:lpstr>
      <vt:lpstr>Quotes!ConnBA_14</vt:lpstr>
      <vt:lpstr>Quotes!ConnBA_15</vt:lpstr>
      <vt:lpstr>Quotes!ConnBA_16</vt:lpstr>
      <vt:lpstr>Quotes!ConnBA_17</vt:lpstr>
      <vt:lpstr>Quotes!ConnBA_18</vt:lpstr>
      <vt:lpstr>Quotes!ConnBA_19</vt:lpstr>
      <vt:lpstr>Quotes!ConnBA_2</vt:lpstr>
      <vt:lpstr>Quotes!ConnBA_20</vt:lpstr>
      <vt:lpstr>Quotes!ConnBA_21</vt:lpstr>
      <vt:lpstr>Quotes!ConnBA_22</vt:lpstr>
      <vt:lpstr>Quotes!ConnBA_23</vt:lpstr>
      <vt:lpstr>Quotes!ConnBA_24</vt:lpstr>
      <vt:lpstr>Quotes!ConnBA_25</vt:lpstr>
      <vt:lpstr>Quotes!ConnBA_3</vt:lpstr>
      <vt:lpstr>Quotes!ConnBA_4</vt:lpstr>
      <vt:lpstr>Quotes!ConnBA_5</vt:lpstr>
      <vt:lpstr>Quotes!ConnBA_6</vt:lpstr>
      <vt:lpstr>Quotes!ConnBA_7</vt:lpstr>
      <vt:lpstr>Quotes!ConnBA_8</vt:lpstr>
      <vt:lpstr>Quotes!ConnBA_9</vt:lpstr>
      <vt:lpstr>Quotes!ConnBBY</vt:lpstr>
      <vt:lpstr>Quotes!ConnBBY_1</vt:lpstr>
      <vt:lpstr>Quotes!ConnBBY_10</vt:lpstr>
      <vt:lpstr>Quotes!ConnBBY_11</vt:lpstr>
      <vt:lpstr>Quotes!ConnBBY_12</vt:lpstr>
      <vt:lpstr>Quotes!ConnBBY_13</vt:lpstr>
      <vt:lpstr>Quotes!ConnBBY_2</vt:lpstr>
      <vt:lpstr>Quotes!ConnBBY_3</vt:lpstr>
      <vt:lpstr>Quotes!ConnBBY_4</vt:lpstr>
      <vt:lpstr>Quotes!ConnBBY_5</vt:lpstr>
      <vt:lpstr>Quotes!ConnBBY_6</vt:lpstr>
      <vt:lpstr>Quotes!ConnBBY_7</vt:lpstr>
      <vt:lpstr>Quotes!ConnBBY_8</vt:lpstr>
      <vt:lpstr>Quotes!ConnBBY_9</vt:lpstr>
      <vt:lpstr>Quotes!ConnBLL</vt:lpstr>
      <vt:lpstr>Quotes!ConnBLL_1</vt:lpstr>
      <vt:lpstr>Quotes!ConnBLL_10</vt:lpstr>
      <vt:lpstr>Quotes!ConnBLL_11</vt:lpstr>
      <vt:lpstr>Quotes!ConnBLL_12</vt:lpstr>
      <vt:lpstr>Quotes!ConnBLL_13</vt:lpstr>
      <vt:lpstr>Quotes!ConnBLL_14</vt:lpstr>
      <vt:lpstr>Quotes!ConnBLL_15</vt:lpstr>
      <vt:lpstr>Quotes!ConnBLL_16</vt:lpstr>
      <vt:lpstr>Quotes!ConnBLL_2</vt:lpstr>
      <vt:lpstr>Quotes!ConnBLL_3</vt:lpstr>
      <vt:lpstr>Quotes!ConnBLL_4</vt:lpstr>
      <vt:lpstr>Quotes!ConnBLL_5</vt:lpstr>
      <vt:lpstr>Quotes!ConnBLL_6</vt:lpstr>
      <vt:lpstr>Quotes!ConnBLL_7</vt:lpstr>
      <vt:lpstr>Quotes!ConnBLL_8</vt:lpstr>
      <vt:lpstr>Quotes!ConnBLL_9</vt:lpstr>
      <vt:lpstr>Quotes!ConnBRK.B</vt:lpstr>
      <vt:lpstr>Quotes!ConnBRK_B</vt:lpstr>
      <vt:lpstr>Quotes!ConnBRK_B_1</vt:lpstr>
      <vt:lpstr>Quotes!ConnBRK_B_2</vt:lpstr>
      <vt:lpstr>Quotes!ConnBRK_B_3</vt:lpstr>
      <vt:lpstr>Quotes!ConnBRK_B_4</vt:lpstr>
      <vt:lpstr>Quotes!ConnBWA</vt:lpstr>
      <vt:lpstr>Quotes!ConnBWA_1</vt:lpstr>
      <vt:lpstr>Quotes!ConnBWA_10</vt:lpstr>
      <vt:lpstr>Quotes!ConnBWA_2</vt:lpstr>
      <vt:lpstr>Quotes!ConnBWA_3</vt:lpstr>
      <vt:lpstr>Quotes!ConnBWA_4</vt:lpstr>
      <vt:lpstr>Quotes!ConnBWA_5</vt:lpstr>
      <vt:lpstr>Quotes!ConnBWA_6</vt:lpstr>
      <vt:lpstr>Quotes!ConnBWA_7</vt:lpstr>
      <vt:lpstr>Quotes!ConnBWA_8</vt:lpstr>
      <vt:lpstr>Quotes!ConnBWA_9</vt:lpstr>
      <vt:lpstr>Quotes!ConnCBRE</vt:lpstr>
      <vt:lpstr>Quotes!ConnCBRE_1</vt:lpstr>
      <vt:lpstr>Quotes!ConnCBRE_10</vt:lpstr>
      <vt:lpstr>Quotes!ConnCBRE_11</vt:lpstr>
      <vt:lpstr>Quotes!ConnCBRE_12</vt:lpstr>
      <vt:lpstr>Quotes!ConnCBRE_13</vt:lpstr>
      <vt:lpstr>Quotes!ConnCBRE_2</vt:lpstr>
      <vt:lpstr>Quotes!ConnCBRE_3</vt:lpstr>
      <vt:lpstr>Quotes!ConnCBRE_4</vt:lpstr>
      <vt:lpstr>Quotes!ConnCBRE_5</vt:lpstr>
      <vt:lpstr>Quotes!ConnCBRE_6</vt:lpstr>
      <vt:lpstr>Quotes!ConnCBRE_7</vt:lpstr>
      <vt:lpstr>Quotes!ConnCBRE_8</vt:lpstr>
      <vt:lpstr>Quotes!ConnCBRE_9</vt:lpstr>
      <vt:lpstr>Quotes!ConnCCI</vt:lpstr>
      <vt:lpstr>Quotes!ConnCCI_1</vt:lpstr>
      <vt:lpstr>Quotes!ConnCCI_10</vt:lpstr>
      <vt:lpstr>Quotes!ConnCCI_2</vt:lpstr>
      <vt:lpstr>Quotes!ConnCCI_3</vt:lpstr>
      <vt:lpstr>Quotes!ConnCCI_4</vt:lpstr>
      <vt:lpstr>Quotes!ConnCCI_5</vt:lpstr>
      <vt:lpstr>Quotes!ConnCCI_6</vt:lpstr>
      <vt:lpstr>Quotes!ConnCCI_7</vt:lpstr>
      <vt:lpstr>Quotes!ConnCCI_8</vt:lpstr>
      <vt:lpstr>Quotes!ConnCCI_9</vt:lpstr>
      <vt:lpstr>Quotes!ConnCCL</vt:lpstr>
      <vt:lpstr>Quotes!ConnCDNS</vt:lpstr>
      <vt:lpstr>Quotes!ConnCDNS_1</vt:lpstr>
      <vt:lpstr>Quotes!ConnCDNS_10</vt:lpstr>
      <vt:lpstr>Quotes!ConnCDNS_11</vt:lpstr>
      <vt:lpstr>Quotes!ConnCDNS_12</vt:lpstr>
      <vt:lpstr>Quotes!ConnCDNS_13</vt:lpstr>
      <vt:lpstr>Quotes!ConnCDNS_14</vt:lpstr>
      <vt:lpstr>Quotes!ConnCDNS_15</vt:lpstr>
      <vt:lpstr>Quotes!ConnCDNS_16</vt:lpstr>
      <vt:lpstr>Quotes!ConnCDNS_2</vt:lpstr>
      <vt:lpstr>Quotes!ConnCDNS_3</vt:lpstr>
      <vt:lpstr>Quotes!ConnCDNS_4</vt:lpstr>
      <vt:lpstr>Quotes!ConnCDNS_5</vt:lpstr>
      <vt:lpstr>Quotes!ConnCDNS_6</vt:lpstr>
      <vt:lpstr>Quotes!ConnCDNS_7</vt:lpstr>
      <vt:lpstr>Quotes!ConnCDNS_8</vt:lpstr>
      <vt:lpstr>Quotes!ConnCDNS_9</vt:lpstr>
      <vt:lpstr>Quotes!ConnCFG</vt:lpstr>
      <vt:lpstr>Quotes!ConnCFG_1</vt:lpstr>
      <vt:lpstr>Quotes!ConnCFG_10</vt:lpstr>
      <vt:lpstr>Quotes!ConnCFG_2</vt:lpstr>
      <vt:lpstr>Quotes!ConnCFG_3</vt:lpstr>
      <vt:lpstr>Quotes!ConnCFG_4</vt:lpstr>
      <vt:lpstr>Quotes!ConnCFG_5</vt:lpstr>
      <vt:lpstr>Quotes!ConnCFG_6</vt:lpstr>
      <vt:lpstr>Quotes!ConnCFG_7</vt:lpstr>
      <vt:lpstr>Quotes!ConnCFG_8</vt:lpstr>
      <vt:lpstr>Quotes!ConnCFG_9</vt:lpstr>
      <vt:lpstr>Quotes!ConnCME</vt:lpstr>
      <vt:lpstr>Quotes!ConnCME_1</vt:lpstr>
      <vt:lpstr>Quotes!ConnCME_10</vt:lpstr>
      <vt:lpstr>Quotes!ConnCME_2</vt:lpstr>
      <vt:lpstr>Quotes!ConnCME_3</vt:lpstr>
      <vt:lpstr>Quotes!ConnCME_4</vt:lpstr>
      <vt:lpstr>Quotes!ConnCME_5</vt:lpstr>
      <vt:lpstr>Quotes!ConnCME_6</vt:lpstr>
      <vt:lpstr>Quotes!ConnCME_7</vt:lpstr>
      <vt:lpstr>Quotes!ConnCME_8</vt:lpstr>
      <vt:lpstr>Quotes!ConnCME_9</vt:lpstr>
      <vt:lpstr>Quotes!ConnCNP</vt:lpstr>
      <vt:lpstr>Quotes!ConnCNP_1</vt:lpstr>
      <vt:lpstr>Quotes!ConnCNP_10</vt:lpstr>
      <vt:lpstr>Quotes!ConnCNP_2</vt:lpstr>
      <vt:lpstr>Quotes!ConnCNP_3</vt:lpstr>
      <vt:lpstr>Quotes!ConnCNP_4</vt:lpstr>
      <vt:lpstr>Quotes!ConnCNP_5</vt:lpstr>
      <vt:lpstr>Quotes!ConnCNP_6</vt:lpstr>
      <vt:lpstr>Quotes!ConnCNP_7</vt:lpstr>
      <vt:lpstr>Quotes!ConnCNP_8</vt:lpstr>
      <vt:lpstr>Quotes!ConnCNP_9</vt:lpstr>
      <vt:lpstr>Quotes!ConnCOG</vt:lpstr>
      <vt:lpstr>Quotes!ConnCOG_1</vt:lpstr>
      <vt:lpstr>Quotes!ConnCOG_10</vt:lpstr>
      <vt:lpstr>Quotes!ConnCOG_2</vt:lpstr>
      <vt:lpstr>Quotes!ConnCOG_3</vt:lpstr>
      <vt:lpstr>Quotes!ConnCOG_4</vt:lpstr>
      <vt:lpstr>Quotes!ConnCOG_5</vt:lpstr>
      <vt:lpstr>Quotes!ConnCOG_6</vt:lpstr>
      <vt:lpstr>Quotes!ConnCOG_7</vt:lpstr>
      <vt:lpstr>Quotes!ConnCOG_8</vt:lpstr>
      <vt:lpstr>Quotes!ConnCOG_9</vt:lpstr>
      <vt:lpstr>Quotes!ConnCOST</vt:lpstr>
      <vt:lpstr>Quotes!ConnCOST_1</vt:lpstr>
      <vt:lpstr>Quotes!ConnCOST_10</vt:lpstr>
      <vt:lpstr>Quotes!ConnCOST_11</vt:lpstr>
      <vt:lpstr>Quotes!ConnCOST_12</vt:lpstr>
      <vt:lpstr>Quotes!ConnCOST_2</vt:lpstr>
      <vt:lpstr>Quotes!ConnCOST_3</vt:lpstr>
      <vt:lpstr>Quotes!ConnCOST_4</vt:lpstr>
      <vt:lpstr>Quotes!ConnCOST_5</vt:lpstr>
      <vt:lpstr>Quotes!ConnCOST_6</vt:lpstr>
      <vt:lpstr>Quotes!ConnCOST_7</vt:lpstr>
      <vt:lpstr>Quotes!ConnCOST_8</vt:lpstr>
      <vt:lpstr>Quotes!ConnCOST_9</vt:lpstr>
      <vt:lpstr>Quotes!ConnCPB</vt:lpstr>
      <vt:lpstr>Quotes!ConnCPB_1</vt:lpstr>
      <vt:lpstr>Quotes!ConnCPB_10</vt:lpstr>
      <vt:lpstr>Quotes!ConnCPB_2</vt:lpstr>
      <vt:lpstr>Quotes!ConnCPB_3</vt:lpstr>
      <vt:lpstr>Quotes!ConnCPB_4</vt:lpstr>
      <vt:lpstr>Quotes!ConnCPB_5</vt:lpstr>
      <vt:lpstr>Quotes!ConnCPB_6</vt:lpstr>
      <vt:lpstr>Quotes!ConnCPB_7</vt:lpstr>
      <vt:lpstr>Quotes!ConnCPB_8</vt:lpstr>
      <vt:lpstr>Quotes!ConnCPB_9</vt:lpstr>
      <vt:lpstr>Quotes!ConnCPRI</vt:lpstr>
      <vt:lpstr>Quotes!ConnCPRI_1</vt:lpstr>
      <vt:lpstr>Quotes!ConnCPRI_2</vt:lpstr>
      <vt:lpstr>Quotes!ConnCPRI_3</vt:lpstr>
      <vt:lpstr>Quotes!ConnCPRI_4</vt:lpstr>
      <vt:lpstr>Quotes!ConnCPRI_5</vt:lpstr>
      <vt:lpstr>Quotes!ConnCPRI_6</vt:lpstr>
      <vt:lpstr>Quotes!ConnCPRI_7</vt:lpstr>
      <vt:lpstr>Quotes!ConnCPRI_8</vt:lpstr>
      <vt:lpstr>Quotes!ConnCRM</vt:lpstr>
      <vt:lpstr>Quotes!ConnCRM_1</vt:lpstr>
      <vt:lpstr>Quotes!ConnCRM_10</vt:lpstr>
      <vt:lpstr>Quotes!ConnCRM_11</vt:lpstr>
      <vt:lpstr>Quotes!ConnCRM_12</vt:lpstr>
      <vt:lpstr>Quotes!ConnCRM_13</vt:lpstr>
      <vt:lpstr>Quotes!ConnCRM_2</vt:lpstr>
      <vt:lpstr>Quotes!ConnCRM_3</vt:lpstr>
      <vt:lpstr>Quotes!ConnCRM_4</vt:lpstr>
      <vt:lpstr>Quotes!ConnCRM_5</vt:lpstr>
      <vt:lpstr>Quotes!ConnCRM_6</vt:lpstr>
      <vt:lpstr>Quotes!ConnCRM_7</vt:lpstr>
      <vt:lpstr>Quotes!ConnCRM_8</vt:lpstr>
      <vt:lpstr>Quotes!ConnCRM_9</vt:lpstr>
      <vt:lpstr>Quotes!ConnCTL</vt:lpstr>
      <vt:lpstr>Quotes!ConnCTL_1</vt:lpstr>
      <vt:lpstr>Quotes!ConnCTL_10</vt:lpstr>
      <vt:lpstr>Quotes!ConnCTL_11</vt:lpstr>
      <vt:lpstr>Quotes!ConnCTL_12</vt:lpstr>
      <vt:lpstr>Quotes!ConnCTL_13</vt:lpstr>
      <vt:lpstr>Quotes!ConnCTL_14</vt:lpstr>
      <vt:lpstr>Quotes!ConnCTL_15</vt:lpstr>
      <vt:lpstr>Quotes!ConnCTL_16</vt:lpstr>
      <vt:lpstr>Quotes!ConnCTL_17</vt:lpstr>
      <vt:lpstr>Quotes!ConnCTL_18</vt:lpstr>
      <vt:lpstr>Quotes!ConnCTL_19</vt:lpstr>
      <vt:lpstr>Quotes!ConnCTL_2</vt:lpstr>
      <vt:lpstr>Quotes!ConnCTL_20</vt:lpstr>
      <vt:lpstr>Quotes!ConnCTL_21</vt:lpstr>
      <vt:lpstr>Quotes!ConnCTL_22</vt:lpstr>
      <vt:lpstr>Quotes!ConnCTL_3</vt:lpstr>
      <vt:lpstr>Quotes!ConnCTL_4</vt:lpstr>
      <vt:lpstr>Quotes!ConnCTL_5</vt:lpstr>
      <vt:lpstr>Quotes!ConnCTL_6</vt:lpstr>
      <vt:lpstr>Quotes!ConnCTL_7</vt:lpstr>
      <vt:lpstr>Quotes!ConnCTL_8</vt:lpstr>
      <vt:lpstr>Quotes!ConnCTL_9</vt:lpstr>
      <vt:lpstr>Quotes!ConnDFS</vt:lpstr>
      <vt:lpstr>Quotes!ConnDFS_1</vt:lpstr>
      <vt:lpstr>Quotes!ConnDFS_10</vt:lpstr>
      <vt:lpstr>Quotes!ConnDFS_11</vt:lpstr>
      <vt:lpstr>Quotes!ConnDFS_12</vt:lpstr>
      <vt:lpstr>Quotes!ConnDFS_13</vt:lpstr>
      <vt:lpstr>Quotes!ConnDFS_2</vt:lpstr>
      <vt:lpstr>Quotes!ConnDFS_3</vt:lpstr>
      <vt:lpstr>Quotes!ConnDFS_4</vt:lpstr>
      <vt:lpstr>Quotes!ConnDFS_5</vt:lpstr>
      <vt:lpstr>Quotes!ConnDFS_6</vt:lpstr>
      <vt:lpstr>Quotes!ConnDFS_7</vt:lpstr>
      <vt:lpstr>Quotes!ConnDFS_8</vt:lpstr>
      <vt:lpstr>Quotes!ConnDFS_9</vt:lpstr>
      <vt:lpstr>Quotes!ConnDHR</vt:lpstr>
      <vt:lpstr>Quotes!ConnDHR_1</vt:lpstr>
      <vt:lpstr>Quotes!ConnDHR_10</vt:lpstr>
      <vt:lpstr>Quotes!ConnDHR_11</vt:lpstr>
      <vt:lpstr>Quotes!ConnDHR_12</vt:lpstr>
      <vt:lpstr>Quotes!ConnDHR_13</vt:lpstr>
      <vt:lpstr>Quotes!ConnDHR_2</vt:lpstr>
      <vt:lpstr>Quotes!ConnDHR_3</vt:lpstr>
      <vt:lpstr>Quotes!ConnDHR_4</vt:lpstr>
      <vt:lpstr>Quotes!ConnDHR_5</vt:lpstr>
      <vt:lpstr>Quotes!ConnDHR_6</vt:lpstr>
      <vt:lpstr>Quotes!ConnDHR_7</vt:lpstr>
      <vt:lpstr>Quotes!ConnDHR_8</vt:lpstr>
      <vt:lpstr>Quotes!ConnDHR_9</vt:lpstr>
      <vt:lpstr>Quotes!ConnDOV</vt:lpstr>
      <vt:lpstr>Quotes!ConnDOV_1</vt:lpstr>
      <vt:lpstr>Quotes!ConnDOV_10</vt:lpstr>
      <vt:lpstr>Quotes!ConnDOV_11</vt:lpstr>
      <vt:lpstr>Quotes!ConnDOV_12</vt:lpstr>
      <vt:lpstr>Quotes!ConnDOV_13</vt:lpstr>
      <vt:lpstr>Quotes!ConnDOV_14</vt:lpstr>
      <vt:lpstr>Quotes!ConnDOV_15</vt:lpstr>
      <vt:lpstr>Quotes!ConnDOV_16</vt:lpstr>
      <vt:lpstr>Quotes!ConnDOV_17</vt:lpstr>
      <vt:lpstr>Quotes!ConnDOV_18</vt:lpstr>
      <vt:lpstr>Quotes!ConnDOV_19</vt:lpstr>
      <vt:lpstr>Quotes!ConnDOV_2</vt:lpstr>
      <vt:lpstr>Quotes!ConnDOV_20</vt:lpstr>
      <vt:lpstr>Quotes!ConnDOV_21</vt:lpstr>
      <vt:lpstr>Quotes!ConnDOV_22</vt:lpstr>
      <vt:lpstr>Quotes!ConnDOV_23</vt:lpstr>
      <vt:lpstr>Quotes!ConnDOV_24</vt:lpstr>
      <vt:lpstr>Quotes!ConnDOV_25</vt:lpstr>
      <vt:lpstr>Quotes!ConnDOV_26</vt:lpstr>
      <vt:lpstr>Quotes!ConnDOV_27</vt:lpstr>
      <vt:lpstr>Quotes!ConnDOV_3</vt:lpstr>
      <vt:lpstr>Quotes!ConnDOV_4</vt:lpstr>
      <vt:lpstr>Quotes!ConnDOV_5</vt:lpstr>
      <vt:lpstr>Quotes!ConnDOV_6</vt:lpstr>
      <vt:lpstr>Quotes!ConnDOV_7</vt:lpstr>
      <vt:lpstr>Quotes!ConnDOV_8</vt:lpstr>
      <vt:lpstr>Quotes!ConnDOV_9</vt:lpstr>
      <vt:lpstr>Quotes!ConnDRE</vt:lpstr>
      <vt:lpstr>Quotes!ConnDRE_1</vt:lpstr>
      <vt:lpstr>Quotes!ConnDRE_10</vt:lpstr>
      <vt:lpstr>Quotes!ConnDRE_11</vt:lpstr>
      <vt:lpstr>Quotes!ConnDRE_2</vt:lpstr>
      <vt:lpstr>Quotes!ConnDRE_3</vt:lpstr>
      <vt:lpstr>Quotes!ConnDRE_4</vt:lpstr>
      <vt:lpstr>Quotes!ConnDRE_5</vt:lpstr>
      <vt:lpstr>Quotes!ConnDRE_6</vt:lpstr>
      <vt:lpstr>Quotes!ConnDRE_7</vt:lpstr>
      <vt:lpstr>Quotes!ConnDRE_8</vt:lpstr>
      <vt:lpstr>Quotes!ConnDRE_9</vt:lpstr>
      <vt:lpstr>Quotes!ConnDTE</vt:lpstr>
      <vt:lpstr>Quotes!ConnDTE_1</vt:lpstr>
      <vt:lpstr>Quotes!ConnDTE_10</vt:lpstr>
      <vt:lpstr>Quotes!ConnDTE_2</vt:lpstr>
      <vt:lpstr>Quotes!ConnDTE_3</vt:lpstr>
      <vt:lpstr>Quotes!ConnDTE_4</vt:lpstr>
      <vt:lpstr>Quotes!ConnDTE_5</vt:lpstr>
      <vt:lpstr>Quotes!ConnDTE_6</vt:lpstr>
      <vt:lpstr>Quotes!ConnDTE_7</vt:lpstr>
      <vt:lpstr>Quotes!ConnDTE_8</vt:lpstr>
      <vt:lpstr>Quotes!ConnDTE_9</vt:lpstr>
      <vt:lpstr>Quotes!ConnDUK</vt:lpstr>
      <vt:lpstr>Quotes!ConnDUK_1</vt:lpstr>
      <vt:lpstr>Quotes!ConnDUK_10</vt:lpstr>
      <vt:lpstr>Quotes!ConnDUK_2</vt:lpstr>
      <vt:lpstr>Quotes!ConnDUK_3</vt:lpstr>
      <vt:lpstr>Quotes!ConnDUK_4</vt:lpstr>
      <vt:lpstr>Quotes!ConnDUK_5</vt:lpstr>
      <vt:lpstr>Quotes!ConnDUK_6</vt:lpstr>
      <vt:lpstr>Quotes!ConnDUK_7</vt:lpstr>
      <vt:lpstr>Quotes!ConnDUK_8</vt:lpstr>
      <vt:lpstr>Quotes!ConnDUK_9</vt:lpstr>
      <vt:lpstr>Quotes!ConnDXC</vt:lpstr>
      <vt:lpstr>Quotes!ConnECL</vt:lpstr>
      <vt:lpstr>Quotes!ConnECL_1</vt:lpstr>
      <vt:lpstr>Quotes!ConnECL_10</vt:lpstr>
      <vt:lpstr>Quotes!ConnECL_2</vt:lpstr>
      <vt:lpstr>Quotes!ConnECL_3</vt:lpstr>
      <vt:lpstr>Quotes!ConnECL_4</vt:lpstr>
      <vt:lpstr>Quotes!ConnECL_5</vt:lpstr>
      <vt:lpstr>Quotes!ConnECL_6</vt:lpstr>
      <vt:lpstr>Quotes!ConnECL_7</vt:lpstr>
      <vt:lpstr>Quotes!ConnECL_8</vt:lpstr>
      <vt:lpstr>Quotes!ConnECL_9</vt:lpstr>
      <vt:lpstr>Quotes!ConnEL</vt:lpstr>
      <vt:lpstr>Quotes!ConnEL_1</vt:lpstr>
      <vt:lpstr>Quotes!ConnEL_10</vt:lpstr>
      <vt:lpstr>Quotes!ConnEL_2</vt:lpstr>
      <vt:lpstr>Quotes!ConnEL_3</vt:lpstr>
      <vt:lpstr>Quotes!ConnEL_4</vt:lpstr>
      <vt:lpstr>Quotes!ConnEL_5</vt:lpstr>
      <vt:lpstr>Quotes!ConnEL_6</vt:lpstr>
      <vt:lpstr>Quotes!ConnEL_7</vt:lpstr>
      <vt:lpstr>Quotes!ConnEL_8</vt:lpstr>
      <vt:lpstr>Quotes!ConnEL_9</vt:lpstr>
      <vt:lpstr>Quotes!ConnEQR</vt:lpstr>
      <vt:lpstr>Quotes!ConnEQR_1</vt:lpstr>
      <vt:lpstr>Quotes!ConnEQR_10</vt:lpstr>
      <vt:lpstr>Quotes!ConnEQR_2</vt:lpstr>
      <vt:lpstr>Quotes!ConnEQR_3</vt:lpstr>
      <vt:lpstr>Quotes!ConnEQR_4</vt:lpstr>
      <vt:lpstr>Quotes!ConnEQR_5</vt:lpstr>
      <vt:lpstr>Quotes!ConnEQR_6</vt:lpstr>
      <vt:lpstr>Quotes!ConnEQR_7</vt:lpstr>
      <vt:lpstr>Quotes!ConnEQR_8</vt:lpstr>
      <vt:lpstr>Quotes!ConnEQR_9</vt:lpstr>
      <vt:lpstr>Quotes!ConnES</vt:lpstr>
      <vt:lpstr>Quotes!ConnES_1</vt:lpstr>
      <vt:lpstr>Quotes!ConnES_10</vt:lpstr>
      <vt:lpstr>Quotes!ConnES_11</vt:lpstr>
      <vt:lpstr>Quotes!ConnES_12</vt:lpstr>
      <vt:lpstr>Quotes!ConnES_13</vt:lpstr>
      <vt:lpstr>Quotes!ConnES_2</vt:lpstr>
      <vt:lpstr>Quotes!ConnES_3</vt:lpstr>
      <vt:lpstr>Quotes!ConnES_4</vt:lpstr>
      <vt:lpstr>Quotes!ConnES_5</vt:lpstr>
      <vt:lpstr>Quotes!ConnES_6</vt:lpstr>
      <vt:lpstr>Quotes!ConnES_7</vt:lpstr>
      <vt:lpstr>Quotes!ConnES_8</vt:lpstr>
      <vt:lpstr>Quotes!ConnES_9</vt:lpstr>
      <vt:lpstr>Quotes!ConnESS</vt:lpstr>
      <vt:lpstr>Quotes!ConnESS_1</vt:lpstr>
      <vt:lpstr>Quotes!ConnESS_10</vt:lpstr>
      <vt:lpstr>Quotes!ConnESS_11</vt:lpstr>
      <vt:lpstr>Quotes!ConnESS_12</vt:lpstr>
      <vt:lpstr>Quotes!ConnESS_2</vt:lpstr>
      <vt:lpstr>Quotes!ConnESS_3</vt:lpstr>
      <vt:lpstr>Quotes!ConnESS_4</vt:lpstr>
      <vt:lpstr>Quotes!ConnESS_5</vt:lpstr>
      <vt:lpstr>Quotes!ConnESS_6</vt:lpstr>
      <vt:lpstr>Quotes!ConnESS_7</vt:lpstr>
      <vt:lpstr>Quotes!ConnESS_8</vt:lpstr>
      <vt:lpstr>Quotes!ConnESS_9</vt:lpstr>
      <vt:lpstr>Quotes!ConnEW</vt:lpstr>
      <vt:lpstr>Quotes!ConnEW_1</vt:lpstr>
      <vt:lpstr>Quotes!ConnEW_10</vt:lpstr>
      <vt:lpstr>Quotes!ConnEW_11</vt:lpstr>
      <vt:lpstr>Quotes!ConnEW_12</vt:lpstr>
      <vt:lpstr>Quotes!ConnEW_13</vt:lpstr>
      <vt:lpstr>Quotes!ConnEW_2</vt:lpstr>
      <vt:lpstr>Quotes!ConnEW_3</vt:lpstr>
      <vt:lpstr>Quotes!ConnEW_4</vt:lpstr>
      <vt:lpstr>Quotes!ConnEW_5</vt:lpstr>
      <vt:lpstr>Quotes!ConnEW_6</vt:lpstr>
      <vt:lpstr>Quotes!ConnEW_7</vt:lpstr>
      <vt:lpstr>Quotes!ConnEW_8</vt:lpstr>
      <vt:lpstr>Quotes!ConnEW_9</vt:lpstr>
      <vt:lpstr>Quotes!ConnEXC</vt:lpstr>
      <vt:lpstr>Quotes!ConnEXC_1</vt:lpstr>
      <vt:lpstr>Quotes!ConnEXC_10</vt:lpstr>
      <vt:lpstr>Quotes!ConnEXC_11</vt:lpstr>
      <vt:lpstr>Quotes!ConnEXC_12</vt:lpstr>
      <vt:lpstr>Quotes!ConnEXC_2</vt:lpstr>
      <vt:lpstr>Quotes!ConnEXC_3</vt:lpstr>
      <vt:lpstr>Quotes!ConnEXC_4</vt:lpstr>
      <vt:lpstr>Quotes!ConnEXC_5</vt:lpstr>
      <vt:lpstr>Quotes!ConnEXC_6</vt:lpstr>
      <vt:lpstr>Quotes!ConnEXC_7</vt:lpstr>
      <vt:lpstr>Quotes!ConnEXC_8</vt:lpstr>
      <vt:lpstr>Quotes!ConnEXC_9</vt:lpstr>
      <vt:lpstr>Quotes!ConnFAST</vt:lpstr>
      <vt:lpstr>Quotes!ConnFAST_1</vt:lpstr>
      <vt:lpstr>Quotes!ConnFAST_10</vt:lpstr>
      <vt:lpstr>Quotes!ConnFAST_2</vt:lpstr>
      <vt:lpstr>Quotes!ConnFAST_3</vt:lpstr>
      <vt:lpstr>Quotes!ConnFAST_4</vt:lpstr>
      <vt:lpstr>Quotes!ConnFAST_5</vt:lpstr>
      <vt:lpstr>Quotes!ConnFAST_6</vt:lpstr>
      <vt:lpstr>Quotes!ConnFAST_7</vt:lpstr>
      <vt:lpstr>Quotes!ConnFAST_8</vt:lpstr>
      <vt:lpstr>Quotes!ConnFAST_9</vt:lpstr>
      <vt:lpstr>Quotes!ConnFFIV</vt:lpstr>
      <vt:lpstr>Quotes!ConnFFIV_1</vt:lpstr>
      <vt:lpstr>Quotes!ConnFFIV_10</vt:lpstr>
      <vt:lpstr>Quotes!ConnFFIV_2</vt:lpstr>
      <vt:lpstr>Quotes!ConnFFIV_3</vt:lpstr>
      <vt:lpstr>Quotes!ConnFFIV_4</vt:lpstr>
      <vt:lpstr>Quotes!ConnFFIV_5</vt:lpstr>
      <vt:lpstr>Quotes!ConnFFIV_6</vt:lpstr>
      <vt:lpstr>Quotes!ConnFFIV_7</vt:lpstr>
      <vt:lpstr>Quotes!ConnFFIV_8</vt:lpstr>
      <vt:lpstr>Quotes!ConnFFIV_9</vt:lpstr>
      <vt:lpstr>Quotes!ConnFL</vt:lpstr>
      <vt:lpstr>Quotes!ConnFL_1</vt:lpstr>
      <vt:lpstr>Quotes!ConnFL_10</vt:lpstr>
      <vt:lpstr>Quotes!ConnFL_11</vt:lpstr>
      <vt:lpstr>Quotes!ConnFL_12</vt:lpstr>
      <vt:lpstr>Quotes!ConnFL_13</vt:lpstr>
      <vt:lpstr>Quotes!ConnFL_14</vt:lpstr>
      <vt:lpstr>Quotes!ConnFL_15</vt:lpstr>
      <vt:lpstr>Quotes!ConnFL_16</vt:lpstr>
      <vt:lpstr>Quotes!ConnFL_17</vt:lpstr>
      <vt:lpstr>Quotes!ConnFL_18</vt:lpstr>
      <vt:lpstr>Quotes!ConnFL_19</vt:lpstr>
      <vt:lpstr>Quotes!ConnFL_2</vt:lpstr>
      <vt:lpstr>Quotes!ConnFL_20</vt:lpstr>
      <vt:lpstr>Quotes!ConnFL_21</vt:lpstr>
      <vt:lpstr>Quotes!ConnFL_22</vt:lpstr>
      <vt:lpstr>Quotes!ConnFL_23</vt:lpstr>
      <vt:lpstr>Quotes!ConnFL_24</vt:lpstr>
      <vt:lpstr>Quotes!ConnFL_25</vt:lpstr>
      <vt:lpstr>Quotes!ConnFL_26</vt:lpstr>
      <vt:lpstr>Quotes!ConnFL_3</vt:lpstr>
      <vt:lpstr>Quotes!ConnFL_4</vt:lpstr>
      <vt:lpstr>Quotes!ConnFL_5</vt:lpstr>
      <vt:lpstr>Quotes!ConnFL_6</vt:lpstr>
      <vt:lpstr>Quotes!ConnFL_7</vt:lpstr>
      <vt:lpstr>Quotes!ConnFL_8</vt:lpstr>
      <vt:lpstr>Quotes!ConnFL_9</vt:lpstr>
      <vt:lpstr>Quotes!ConnFLR</vt:lpstr>
      <vt:lpstr>Quotes!ConnFLR_1</vt:lpstr>
      <vt:lpstr>Quotes!ConnFLR_2</vt:lpstr>
      <vt:lpstr>Quotes!ConnFLR_3</vt:lpstr>
      <vt:lpstr>Quotes!ConnFLR_4</vt:lpstr>
      <vt:lpstr>Quotes!ConnFLR_5</vt:lpstr>
      <vt:lpstr>Quotes!ConnFLR_6</vt:lpstr>
      <vt:lpstr>Quotes!ConnFLR_7</vt:lpstr>
      <vt:lpstr>Quotes!ConnFLR_8</vt:lpstr>
      <vt:lpstr>Quotes!ConnFOX</vt:lpstr>
      <vt:lpstr>Quotes!ConnFOX_1</vt:lpstr>
      <vt:lpstr>Quotes!ConnFOX_10</vt:lpstr>
      <vt:lpstr>Quotes!ConnFOX_11</vt:lpstr>
      <vt:lpstr>Quotes!ConnFOX_12</vt:lpstr>
      <vt:lpstr>Quotes!ConnFOX_13</vt:lpstr>
      <vt:lpstr>Quotes!ConnFOX_14</vt:lpstr>
      <vt:lpstr>Quotes!ConnFOX_15</vt:lpstr>
      <vt:lpstr>Quotes!ConnFOX_16</vt:lpstr>
      <vt:lpstr>Quotes!ConnFOX_17</vt:lpstr>
      <vt:lpstr>Quotes!ConnFOX_18</vt:lpstr>
      <vt:lpstr>Quotes!ConnFOX_19</vt:lpstr>
      <vt:lpstr>Quotes!ConnFOX_2</vt:lpstr>
      <vt:lpstr>Quotes!ConnFOX_20</vt:lpstr>
      <vt:lpstr>Quotes!ConnFOX_21</vt:lpstr>
      <vt:lpstr>Quotes!ConnFOX_22</vt:lpstr>
      <vt:lpstr>Quotes!ConnFOX_23</vt:lpstr>
      <vt:lpstr>Quotes!ConnFOX_24</vt:lpstr>
      <vt:lpstr>Quotes!ConnFOX_25</vt:lpstr>
      <vt:lpstr>Quotes!ConnFOX_26</vt:lpstr>
      <vt:lpstr>Quotes!ConnFOX_27</vt:lpstr>
      <vt:lpstr>Quotes!ConnFOX_28</vt:lpstr>
      <vt:lpstr>Quotes!ConnFOX_29</vt:lpstr>
      <vt:lpstr>Quotes!ConnFOX_3</vt:lpstr>
      <vt:lpstr>Quotes!ConnFOX_4</vt:lpstr>
      <vt:lpstr>Quotes!ConnFOX_5</vt:lpstr>
      <vt:lpstr>Quotes!ConnFOX_6</vt:lpstr>
      <vt:lpstr>Quotes!ConnFOX_7</vt:lpstr>
      <vt:lpstr>Quotes!ConnFOX_8</vt:lpstr>
      <vt:lpstr>Quotes!ConnFOX_9</vt:lpstr>
      <vt:lpstr>Quotes!ConnFOXA</vt:lpstr>
      <vt:lpstr>Quotes!ConnFOXA_1</vt:lpstr>
      <vt:lpstr>Quotes!ConnFOXA_10</vt:lpstr>
      <vt:lpstr>Quotes!ConnFOXA_11</vt:lpstr>
      <vt:lpstr>Quotes!ConnFOXA_12</vt:lpstr>
      <vt:lpstr>Quotes!ConnFOXA_13</vt:lpstr>
      <vt:lpstr>Quotes!ConnFOXA_14</vt:lpstr>
      <vt:lpstr>Quotes!ConnFOXA_15</vt:lpstr>
      <vt:lpstr>Quotes!ConnFOXA_16</vt:lpstr>
      <vt:lpstr>Quotes!ConnFOXA_17</vt:lpstr>
      <vt:lpstr>Quotes!ConnFOXA_18</vt:lpstr>
      <vt:lpstr>Quotes!ConnFOXA_19</vt:lpstr>
      <vt:lpstr>Quotes!ConnFOXA_2</vt:lpstr>
      <vt:lpstr>Quotes!ConnFOXA_20</vt:lpstr>
      <vt:lpstr>Quotes!ConnFOXA_21</vt:lpstr>
      <vt:lpstr>Quotes!ConnFOXA_22</vt:lpstr>
      <vt:lpstr>Quotes!ConnFOXA_23</vt:lpstr>
      <vt:lpstr>Quotes!ConnFOXA_24</vt:lpstr>
      <vt:lpstr>Quotes!ConnFOXA_25</vt:lpstr>
      <vt:lpstr>Quotes!ConnFOXA_26</vt:lpstr>
      <vt:lpstr>Quotes!ConnFOXA_27</vt:lpstr>
      <vt:lpstr>Quotes!ConnFOXA_28</vt:lpstr>
      <vt:lpstr>Quotes!ConnFOXA_29</vt:lpstr>
      <vt:lpstr>Quotes!ConnFOXA_3</vt:lpstr>
      <vt:lpstr>Quotes!ConnFOXA_4</vt:lpstr>
      <vt:lpstr>Quotes!ConnFOXA_5</vt:lpstr>
      <vt:lpstr>Quotes!ConnFOXA_6</vt:lpstr>
      <vt:lpstr>Quotes!ConnFOXA_7</vt:lpstr>
      <vt:lpstr>Quotes!ConnFOXA_8</vt:lpstr>
      <vt:lpstr>Quotes!ConnFOXA_9</vt:lpstr>
      <vt:lpstr>Quotes!ConnFRT</vt:lpstr>
      <vt:lpstr>Quotes!ConnFRT_1</vt:lpstr>
      <vt:lpstr>Quotes!ConnFRT_10</vt:lpstr>
      <vt:lpstr>Quotes!ConnFRT_2</vt:lpstr>
      <vt:lpstr>Quotes!ConnFRT_3</vt:lpstr>
      <vt:lpstr>Quotes!ConnFRT_4</vt:lpstr>
      <vt:lpstr>Quotes!ConnFRT_5</vt:lpstr>
      <vt:lpstr>Quotes!ConnFRT_6</vt:lpstr>
      <vt:lpstr>Quotes!ConnFRT_7</vt:lpstr>
      <vt:lpstr>Quotes!ConnFRT_8</vt:lpstr>
      <vt:lpstr>Quotes!ConnFRT_9</vt:lpstr>
      <vt:lpstr>Quotes!ConnGPS</vt:lpstr>
      <vt:lpstr>Quotes!ConnGRMN</vt:lpstr>
      <vt:lpstr>Quotes!ConnGRMN_1</vt:lpstr>
      <vt:lpstr>Quotes!ConnGRMN_10</vt:lpstr>
      <vt:lpstr>Quotes!ConnGRMN_11</vt:lpstr>
      <vt:lpstr>Quotes!ConnGRMN_12</vt:lpstr>
      <vt:lpstr>Quotes!ConnGRMN_13</vt:lpstr>
      <vt:lpstr>Quotes!ConnGRMN_2</vt:lpstr>
      <vt:lpstr>Quotes!ConnGRMN_3</vt:lpstr>
      <vt:lpstr>Quotes!ConnGRMN_4</vt:lpstr>
      <vt:lpstr>Quotes!ConnGRMN_5</vt:lpstr>
      <vt:lpstr>Quotes!ConnGRMN_6</vt:lpstr>
      <vt:lpstr>Quotes!ConnGRMN_7</vt:lpstr>
      <vt:lpstr>Quotes!ConnGRMN_8</vt:lpstr>
      <vt:lpstr>Quotes!ConnGRMN_9</vt:lpstr>
      <vt:lpstr>Quotes!ConnGS</vt:lpstr>
      <vt:lpstr>Quotes!ConnGS_1</vt:lpstr>
      <vt:lpstr>Quotes!ConnGS_10</vt:lpstr>
      <vt:lpstr>Quotes!ConnGS_11</vt:lpstr>
      <vt:lpstr>Quotes!ConnGS_12</vt:lpstr>
      <vt:lpstr>Quotes!ConnGS_2</vt:lpstr>
      <vt:lpstr>Quotes!ConnGS_3</vt:lpstr>
      <vt:lpstr>Quotes!ConnGS_4</vt:lpstr>
      <vt:lpstr>Quotes!ConnGS_5</vt:lpstr>
      <vt:lpstr>Quotes!ConnGS_6</vt:lpstr>
      <vt:lpstr>Quotes!ConnGS_7</vt:lpstr>
      <vt:lpstr>Quotes!ConnGS_8</vt:lpstr>
      <vt:lpstr>Quotes!ConnGS_9</vt:lpstr>
      <vt:lpstr>Quotes!ConnGT</vt:lpstr>
      <vt:lpstr>Quotes!ConnGT_1</vt:lpstr>
      <vt:lpstr>Quotes!ConnGT_10</vt:lpstr>
      <vt:lpstr>Quotes!ConnGT_11</vt:lpstr>
      <vt:lpstr>Quotes!ConnGT_12</vt:lpstr>
      <vt:lpstr>Quotes!ConnGT_13</vt:lpstr>
      <vt:lpstr>Quotes!ConnGT_14</vt:lpstr>
      <vt:lpstr>Quotes!ConnGT_2</vt:lpstr>
      <vt:lpstr>Quotes!ConnGT_3</vt:lpstr>
      <vt:lpstr>Quotes!ConnGT_4</vt:lpstr>
      <vt:lpstr>Quotes!ConnGT_5</vt:lpstr>
      <vt:lpstr>Quotes!ConnGT_6</vt:lpstr>
      <vt:lpstr>Quotes!ConnGT_7</vt:lpstr>
      <vt:lpstr>Quotes!ConnGT_8</vt:lpstr>
      <vt:lpstr>Quotes!ConnGT_9</vt:lpstr>
      <vt:lpstr>Quotes!ConnGWW</vt:lpstr>
      <vt:lpstr>Quotes!ConnGWW_1</vt:lpstr>
      <vt:lpstr>Quotes!ConnGWW_10</vt:lpstr>
      <vt:lpstr>Quotes!ConnGWW_11</vt:lpstr>
      <vt:lpstr>Quotes!ConnGWW_12</vt:lpstr>
      <vt:lpstr>Quotes!ConnGWW_13</vt:lpstr>
      <vt:lpstr>Quotes!ConnGWW_2</vt:lpstr>
      <vt:lpstr>Quotes!ConnGWW_3</vt:lpstr>
      <vt:lpstr>Quotes!ConnGWW_4</vt:lpstr>
      <vt:lpstr>Quotes!ConnGWW_5</vt:lpstr>
      <vt:lpstr>Quotes!ConnGWW_6</vt:lpstr>
      <vt:lpstr>Quotes!ConnGWW_7</vt:lpstr>
      <vt:lpstr>Quotes!ConnGWW_8</vt:lpstr>
      <vt:lpstr>Quotes!ConnGWW_9</vt:lpstr>
      <vt:lpstr>Quotes!ConnHAL</vt:lpstr>
      <vt:lpstr>Quotes!ConnHAL_1</vt:lpstr>
      <vt:lpstr>Quotes!ConnHAL_10</vt:lpstr>
      <vt:lpstr>Quotes!ConnHAL_11</vt:lpstr>
      <vt:lpstr>Quotes!ConnHAL_12</vt:lpstr>
      <vt:lpstr>Quotes!ConnHAL_13</vt:lpstr>
      <vt:lpstr>Quotes!ConnHAL_14</vt:lpstr>
      <vt:lpstr>Quotes!ConnHAL_15</vt:lpstr>
      <vt:lpstr>Quotes!ConnHAL_16</vt:lpstr>
      <vt:lpstr>Quotes!ConnHAL_17</vt:lpstr>
      <vt:lpstr>Quotes!ConnHAL_18</vt:lpstr>
      <vt:lpstr>Quotes!ConnHAL_19</vt:lpstr>
      <vt:lpstr>Quotes!ConnHAL_2</vt:lpstr>
      <vt:lpstr>Quotes!ConnHAL_20</vt:lpstr>
      <vt:lpstr>Quotes!ConnHAL_21</vt:lpstr>
      <vt:lpstr>Quotes!ConnHAL_22</vt:lpstr>
      <vt:lpstr>Quotes!ConnHAL_3</vt:lpstr>
      <vt:lpstr>Quotes!ConnHAL_4</vt:lpstr>
      <vt:lpstr>Quotes!ConnHAL_5</vt:lpstr>
      <vt:lpstr>Quotes!ConnHAL_6</vt:lpstr>
      <vt:lpstr>Quotes!ConnHAL_7</vt:lpstr>
      <vt:lpstr>Quotes!ConnHAL_8</vt:lpstr>
      <vt:lpstr>Quotes!ConnHAL_9</vt:lpstr>
      <vt:lpstr>Quotes!ConnHOLX</vt:lpstr>
      <vt:lpstr>Quotes!ConnHOLX_1</vt:lpstr>
      <vt:lpstr>Quotes!ConnHOLX_10</vt:lpstr>
      <vt:lpstr>Quotes!ConnHOLX_11</vt:lpstr>
      <vt:lpstr>Quotes!ConnHOLX_2</vt:lpstr>
      <vt:lpstr>Quotes!ConnHOLX_3</vt:lpstr>
      <vt:lpstr>Quotes!ConnHOLX_4</vt:lpstr>
      <vt:lpstr>Quotes!ConnHOLX_5</vt:lpstr>
      <vt:lpstr>Quotes!ConnHOLX_6</vt:lpstr>
      <vt:lpstr>Quotes!ConnHOLX_7</vt:lpstr>
      <vt:lpstr>Quotes!ConnHOLX_8</vt:lpstr>
      <vt:lpstr>Quotes!ConnHOLX_9</vt:lpstr>
      <vt:lpstr>Quotes!ConnHST</vt:lpstr>
      <vt:lpstr>Quotes!ConnHST_1</vt:lpstr>
      <vt:lpstr>Quotes!ConnHST_10</vt:lpstr>
      <vt:lpstr>Quotes!ConnHST_2</vt:lpstr>
      <vt:lpstr>Quotes!ConnHST_3</vt:lpstr>
      <vt:lpstr>Quotes!ConnHST_4</vt:lpstr>
      <vt:lpstr>Quotes!ConnHST_5</vt:lpstr>
      <vt:lpstr>Quotes!ConnHST_6</vt:lpstr>
      <vt:lpstr>Quotes!ConnHST_7</vt:lpstr>
      <vt:lpstr>Quotes!ConnHST_8</vt:lpstr>
      <vt:lpstr>Quotes!ConnHST_9</vt:lpstr>
      <vt:lpstr>Quotes!ConnHSY</vt:lpstr>
      <vt:lpstr>Quotes!ConnHSY_1</vt:lpstr>
      <vt:lpstr>Quotes!ConnHSY_10</vt:lpstr>
      <vt:lpstr>Quotes!ConnHSY_2</vt:lpstr>
      <vt:lpstr>Quotes!ConnHSY_3</vt:lpstr>
      <vt:lpstr>Quotes!ConnHSY_4</vt:lpstr>
      <vt:lpstr>Quotes!ConnHSY_5</vt:lpstr>
      <vt:lpstr>Quotes!ConnHSY_6</vt:lpstr>
      <vt:lpstr>Quotes!ConnHSY_7</vt:lpstr>
      <vt:lpstr>Quotes!ConnHSY_8</vt:lpstr>
      <vt:lpstr>Quotes!ConnHSY_9</vt:lpstr>
      <vt:lpstr>Quotes!ConnHUM</vt:lpstr>
      <vt:lpstr>Quotes!ConnHUM_1</vt:lpstr>
      <vt:lpstr>Quotes!ConnHUM_10</vt:lpstr>
      <vt:lpstr>Quotes!ConnHUM_11</vt:lpstr>
      <vt:lpstr>Quotes!ConnHUM_12</vt:lpstr>
      <vt:lpstr>Quotes!ConnHUM_2</vt:lpstr>
      <vt:lpstr>Quotes!ConnHUM_3</vt:lpstr>
      <vt:lpstr>Quotes!ConnHUM_4</vt:lpstr>
      <vt:lpstr>Quotes!ConnHUM_5</vt:lpstr>
      <vt:lpstr>Quotes!ConnHUM_6</vt:lpstr>
      <vt:lpstr>Quotes!ConnHUM_7</vt:lpstr>
      <vt:lpstr>Quotes!ConnHUM_8</vt:lpstr>
      <vt:lpstr>Quotes!ConnHUM_9</vt:lpstr>
      <vt:lpstr>Quotes!ConnIBM</vt:lpstr>
      <vt:lpstr>Quotes!ConnIBM_1</vt:lpstr>
      <vt:lpstr>Quotes!ConnIBM_10</vt:lpstr>
      <vt:lpstr>Quotes!ConnIBM_2</vt:lpstr>
      <vt:lpstr>Quotes!ConnIBM_3</vt:lpstr>
      <vt:lpstr>Quotes!ConnIBM_4</vt:lpstr>
      <vt:lpstr>Quotes!ConnIBM_5</vt:lpstr>
      <vt:lpstr>Quotes!ConnIBM_6</vt:lpstr>
      <vt:lpstr>Quotes!ConnIBM_7</vt:lpstr>
      <vt:lpstr>Quotes!ConnIBM_8</vt:lpstr>
      <vt:lpstr>Quotes!ConnIBM_9</vt:lpstr>
      <vt:lpstr>Quotes!ConnIFF</vt:lpstr>
      <vt:lpstr>Quotes!ConnIFF_1</vt:lpstr>
      <vt:lpstr>Quotes!ConnIFF_10</vt:lpstr>
      <vt:lpstr>Quotes!ConnIFF_2</vt:lpstr>
      <vt:lpstr>Quotes!ConnIFF_3</vt:lpstr>
      <vt:lpstr>Quotes!ConnIFF_4</vt:lpstr>
      <vt:lpstr>Quotes!ConnIFF_5</vt:lpstr>
      <vt:lpstr>Quotes!ConnIFF_6</vt:lpstr>
      <vt:lpstr>Quotes!ConnIFF_7</vt:lpstr>
      <vt:lpstr>Quotes!ConnIFF_8</vt:lpstr>
      <vt:lpstr>Quotes!ConnIFF_9</vt:lpstr>
      <vt:lpstr>Quotes!ConnINTU</vt:lpstr>
      <vt:lpstr>Quotes!ConnINTU_1</vt:lpstr>
      <vt:lpstr>Quotes!ConnINTU_10</vt:lpstr>
      <vt:lpstr>Quotes!ConnINTU_11</vt:lpstr>
      <vt:lpstr>Quotes!ConnINTU_12</vt:lpstr>
      <vt:lpstr>Quotes!ConnINTU_13</vt:lpstr>
      <vt:lpstr>Quotes!ConnINTU_14</vt:lpstr>
      <vt:lpstr>Quotes!ConnINTU_15</vt:lpstr>
      <vt:lpstr>Quotes!ConnINTU_16</vt:lpstr>
      <vt:lpstr>Quotes!ConnINTU_17</vt:lpstr>
      <vt:lpstr>Quotes!ConnINTU_18</vt:lpstr>
      <vt:lpstr>Quotes!ConnINTU_2</vt:lpstr>
      <vt:lpstr>Quotes!ConnINTU_3</vt:lpstr>
      <vt:lpstr>Quotes!ConnINTU_4</vt:lpstr>
      <vt:lpstr>Quotes!ConnINTU_5</vt:lpstr>
      <vt:lpstr>Quotes!ConnINTU_6</vt:lpstr>
      <vt:lpstr>Quotes!ConnINTU_7</vt:lpstr>
      <vt:lpstr>Quotes!ConnINTU_8</vt:lpstr>
      <vt:lpstr>Quotes!ConnINTU_9</vt:lpstr>
      <vt:lpstr>Quotes!ConnIPGP</vt:lpstr>
      <vt:lpstr>Quotes!ConnIR</vt:lpstr>
      <vt:lpstr>Quotes!ConnIR_1</vt:lpstr>
      <vt:lpstr>Quotes!ConnIR_10</vt:lpstr>
      <vt:lpstr>Quotes!ConnIR_2</vt:lpstr>
      <vt:lpstr>Quotes!ConnIR_3</vt:lpstr>
      <vt:lpstr>Quotes!ConnIR_4</vt:lpstr>
      <vt:lpstr>Quotes!ConnIR_5</vt:lpstr>
      <vt:lpstr>Quotes!ConnIR_6</vt:lpstr>
      <vt:lpstr>Quotes!ConnIR_7</vt:lpstr>
      <vt:lpstr>Quotes!ConnIR_8</vt:lpstr>
      <vt:lpstr>Quotes!ConnIR_9</vt:lpstr>
      <vt:lpstr>Quotes!ConnJWN</vt:lpstr>
      <vt:lpstr>Quotes!ConnJWN_1</vt:lpstr>
      <vt:lpstr>Quotes!ConnJWN_10</vt:lpstr>
      <vt:lpstr>Quotes!ConnJWN_11</vt:lpstr>
      <vt:lpstr>Quotes!ConnJWN_12</vt:lpstr>
      <vt:lpstr>Quotes!ConnJWN_13</vt:lpstr>
      <vt:lpstr>Quotes!ConnJWN_2</vt:lpstr>
      <vt:lpstr>Quotes!ConnJWN_3</vt:lpstr>
      <vt:lpstr>Quotes!ConnJWN_4</vt:lpstr>
      <vt:lpstr>Quotes!ConnJWN_5</vt:lpstr>
      <vt:lpstr>Quotes!ConnJWN_6</vt:lpstr>
      <vt:lpstr>Quotes!ConnJWN_7</vt:lpstr>
      <vt:lpstr>Quotes!ConnJWN_8</vt:lpstr>
      <vt:lpstr>Quotes!ConnJWN_9</vt:lpstr>
      <vt:lpstr>Quotes!ConnKEY</vt:lpstr>
      <vt:lpstr>Quotes!ConnKEY_1</vt:lpstr>
      <vt:lpstr>Quotes!ConnKEY_10</vt:lpstr>
      <vt:lpstr>Quotes!ConnKEY_2</vt:lpstr>
      <vt:lpstr>Quotes!ConnKEY_3</vt:lpstr>
      <vt:lpstr>Quotes!ConnKEY_4</vt:lpstr>
      <vt:lpstr>Quotes!ConnKEY_5</vt:lpstr>
      <vt:lpstr>Quotes!ConnKEY_6</vt:lpstr>
      <vt:lpstr>Quotes!ConnKEY_7</vt:lpstr>
      <vt:lpstr>Quotes!ConnKEY_8</vt:lpstr>
      <vt:lpstr>Quotes!ConnKEY_9</vt:lpstr>
      <vt:lpstr>Quotes!ConnKHC</vt:lpstr>
      <vt:lpstr>Quotes!ConnKHC_1</vt:lpstr>
      <vt:lpstr>Quotes!ConnKHC_2</vt:lpstr>
      <vt:lpstr>Quotes!ConnKHC_3</vt:lpstr>
      <vt:lpstr>Quotes!ConnKHC_4</vt:lpstr>
      <vt:lpstr>Quotes!ConnKHC_5</vt:lpstr>
      <vt:lpstr>Quotes!ConnKIM</vt:lpstr>
      <vt:lpstr>Quotes!ConnKIM_1</vt:lpstr>
      <vt:lpstr>Quotes!ConnKIM_10</vt:lpstr>
      <vt:lpstr>Quotes!ConnKIM_11</vt:lpstr>
      <vt:lpstr>Quotes!ConnKIM_2</vt:lpstr>
      <vt:lpstr>Quotes!ConnKIM_3</vt:lpstr>
      <vt:lpstr>Quotes!ConnKIM_4</vt:lpstr>
      <vt:lpstr>Quotes!ConnKIM_5</vt:lpstr>
      <vt:lpstr>Quotes!ConnKIM_6</vt:lpstr>
      <vt:lpstr>Quotes!ConnKIM_7</vt:lpstr>
      <vt:lpstr>Quotes!ConnKIM_8</vt:lpstr>
      <vt:lpstr>Quotes!ConnKIM_9</vt:lpstr>
      <vt:lpstr>Quotes!ConnKSU_1</vt:lpstr>
      <vt:lpstr>Quotes!ConnM</vt:lpstr>
      <vt:lpstr>Quotes!ConnM_1</vt:lpstr>
      <vt:lpstr>Quotes!ConnM_2</vt:lpstr>
      <vt:lpstr>Quotes!ConnM_3</vt:lpstr>
      <vt:lpstr>Quotes!ConnM_4</vt:lpstr>
      <vt:lpstr>Quotes!ConnMAC</vt:lpstr>
      <vt:lpstr>Quotes!ConnMAC_1</vt:lpstr>
      <vt:lpstr>Quotes!ConnMAC_10</vt:lpstr>
      <vt:lpstr>Quotes!ConnMAC_11</vt:lpstr>
      <vt:lpstr>Quotes!ConnMAC_12</vt:lpstr>
      <vt:lpstr>Quotes!ConnMAC_13</vt:lpstr>
      <vt:lpstr>Quotes!ConnMAC_14</vt:lpstr>
      <vt:lpstr>Quotes!ConnMAC_15</vt:lpstr>
      <vt:lpstr>Quotes!ConnMAC_16</vt:lpstr>
      <vt:lpstr>Quotes!ConnMAC_17</vt:lpstr>
      <vt:lpstr>Quotes!ConnMAC_18</vt:lpstr>
      <vt:lpstr>Quotes!ConnMAC_2</vt:lpstr>
      <vt:lpstr>Quotes!ConnMAC_3</vt:lpstr>
      <vt:lpstr>Quotes!ConnMAC_4</vt:lpstr>
      <vt:lpstr>Quotes!ConnMAC_5</vt:lpstr>
      <vt:lpstr>Quotes!ConnMAC_6</vt:lpstr>
      <vt:lpstr>Quotes!ConnMAC_7</vt:lpstr>
      <vt:lpstr>Quotes!ConnMAC_8</vt:lpstr>
      <vt:lpstr>Quotes!ConnMAC_9</vt:lpstr>
      <vt:lpstr>Quotes!ConnMDLZ</vt:lpstr>
      <vt:lpstr>Quotes!ConnMDLZ_1</vt:lpstr>
      <vt:lpstr>Quotes!ConnMDLZ_10</vt:lpstr>
      <vt:lpstr>Quotes!ConnMDLZ_2</vt:lpstr>
      <vt:lpstr>Quotes!ConnMDLZ_3</vt:lpstr>
      <vt:lpstr>Quotes!ConnMDLZ_4</vt:lpstr>
      <vt:lpstr>Quotes!ConnMDLZ_5</vt:lpstr>
      <vt:lpstr>Quotes!ConnMDLZ_6</vt:lpstr>
      <vt:lpstr>Quotes!ConnMDLZ_7</vt:lpstr>
      <vt:lpstr>Quotes!ConnMDLZ_8</vt:lpstr>
      <vt:lpstr>Quotes!ConnMDLZ_9</vt:lpstr>
      <vt:lpstr>Quotes!ConnMMC</vt:lpstr>
      <vt:lpstr>Quotes!ConnMMC_1</vt:lpstr>
      <vt:lpstr>Quotes!ConnMMC_10</vt:lpstr>
      <vt:lpstr>Quotes!ConnMMC_11</vt:lpstr>
      <vt:lpstr>Quotes!ConnMMC_2</vt:lpstr>
      <vt:lpstr>Quotes!ConnMMC_3</vt:lpstr>
      <vt:lpstr>Quotes!ConnMMC_4</vt:lpstr>
      <vt:lpstr>Quotes!ConnMMC_5</vt:lpstr>
      <vt:lpstr>Quotes!ConnMMC_6</vt:lpstr>
      <vt:lpstr>Quotes!ConnMMC_7</vt:lpstr>
      <vt:lpstr>Quotes!ConnMMC_8</vt:lpstr>
      <vt:lpstr>Quotes!ConnMMC_9</vt:lpstr>
      <vt:lpstr>Quotes!ConnMRO</vt:lpstr>
      <vt:lpstr>Quotes!ConnMSI</vt:lpstr>
      <vt:lpstr>Quotes!ConnMSI_1</vt:lpstr>
      <vt:lpstr>Quotes!ConnMSI_10</vt:lpstr>
      <vt:lpstr>Quotes!ConnMSI_11</vt:lpstr>
      <vt:lpstr>Quotes!ConnMSI_12</vt:lpstr>
      <vt:lpstr>Quotes!ConnMSI_13</vt:lpstr>
      <vt:lpstr>Quotes!ConnMSI_14</vt:lpstr>
      <vt:lpstr>Quotes!ConnMSI_2</vt:lpstr>
      <vt:lpstr>Quotes!ConnMSI_3</vt:lpstr>
      <vt:lpstr>Quotes!ConnMSI_4</vt:lpstr>
      <vt:lpstr>Quotes!ConnMSI_5</vt:lpstr>
      <vt:lpstr>Quotes!ConnMSI_6</vt:lpstr>
      <vt:lpstr>Quotes!ConnMSI_7</vt:lpstr>
      <vt:lpstr>Quotes!ConnMSI_8</vt:lpstr>
      <vt:lpstr>Quotes!ConnMSI_9</vt:lpstr>
      <vt:lpstr>Quotes!ConnMTD</vt:lpstr>
      <vt:lpstr>Quotes!ConnMTD_1</vt:lpstr>
      <vt:lpstr>Quotes!ConnMTD_10</vt:lpstr>
      <vt:lpstr>Quotes!ConnMTD_11</vt:lpstr>
      <vt:lpstr>Quotes!ConnMTD_12</vt:lpstr>
      <vt:lpstr>Quotes!ConnMTD_13</vt:lpstr>
      <vt:lpstr>Quotes!ConnMTD_14</vt:lpstr>
      <vt:lpstr>Quotes!ConnMTD_15</vt:lpstr>
      <vt:lpstr>Quotes!ConnMTD_16</vt:lpstr>
      <vt:lpstr>Quotes!ConnMTD_2</vt:lpstr>
      <vt:lpstr>Quotes!ConnMTD_3</vt:lpstr>
      <vt:lpstr>Quotes!ConnMTD_4</vt:lpstr>
      <vt:lpstr>Quotes!ConnMTD_5</vt:lpstr>
      <vt:lpstr>Quotes!ConnMTD_6</vt:lpstr>
      <vt:lpstr>Quotes!ConnMTD_7</vt:lpstr>
      <vt:lpstr>Quotes!ConnMTD_8</vt:lpstr>
      <vt:lpstr>Quotes!ConnMTD_9</vt:lpstr>
      <vt:lpstr>Quotes!ConnMYL</vt:lpstr>
      <vt:lpstr>Quotes!ConnMYL_1</vt:lpstr>
      <vt:lpstr>Quotes!ConnMYL_2</vt:lpstr>
      <vt:lpstr>Quotes!ConnMYL_3</vt:lpstr>
      <vt:lpstr>Quotes!ConnMYL_4</vt:lpstr>
      <vt:lpstr>Quotes!ConnNBL</vt:lpstr>
      <vt:lpstr>Quotes!ConnNKE</vt:lpstr>
      <vt:lpstr>Quotes!ConnNKE_1</vt:lpstr>
      <vt:lpstr>Quotes!ConnNKE_10</vt:lpstr>
      <vt:lpstr>Quotes!ConnNKE_11</vt:lpstr>
      <vt:lpstr>Quotes!ConnNKE_12</vt:lpstr>
      <vt:lpstr>Quotes!ConnNKE_13</vt:lpstr>
      <vt:lpstr>Quotes!ConnNKE_2</vt:lpstr>
      <vt:lpstr>Quotes!ConnNKE_3</vt:lpstr>
      <vt:lpstr>Quotes!ConnNKE_4</vt:lpstr>
      <vt:lpstr>Quotes!ConnNKE_5</vt:lpstr>
      <vt:lpstr>Quotes!ConnNKE_6</vt:lpstr>
      <vt:lpstr>Quotes!ConnNKE_7</vt:lpstr>
      <vt:lpstr>Quotes!ConnNKE_8</vt:lpstr>
      <vt:lpstr>Quotes!ConnNKE_9</vt:lpstr>
      <vt:lpstr>Quotes!ConnNKTR</vt:lpstr>
      <vt:lpstr>Quotes!ConnNKTR_1</vt:lpstr>
      <vt:lpstr>Quotes!ConnNKTR_10</vt:lpstr>
      <vt:lpstr>Quotes!ConnNKTR_11</vt:lpstr>
      <vt:lpstr>Quotes!ConnNKTR_12</vt:lpstr>
      <vt:lpstr>Quotes!ConnNKTR_13</vt:lpstr>
      <vt:lpstr>Quotes!ConnNKTR_14</vt:lpstr>
      <vt:lpstr>Quotes!ConnNKTR_15</vt:lpstr>
      <vt:lpstr>Quotes!ConnNKTR_2</vt:lpstr>
      <vt:lpstr>Quotes!ConnNKTR_3</vt:lpstr>
      <vt:lpstr>Quotes!ConnNKTR_4</vt:lpstr>
      <vt:lpstr>Quotes!ConnNKTR_5</vt:lpstr>
      <vt:lpstr>Quotes!ConnNKTR_6</vt:lpstr>
      <vt:lpstr>Quotes!ConnNKTR_7</vt:lpstr>
      <vt:lpstr>Quotes!ConnNKTR_8</vt:lpstr>
      <vt:lpstr>Quotes!ConnNKTR_9</vt:lpstr>
      <vt:lpstr>Quotes!ConnNOV</vt:lpstr>
      <vt:lpstr>Quotes!ConnNOV_1</vt:lpstr>
      <vt:lpstr>Quotes!ConnNOV_2</vt:lpstr>
      <vt:lpstr>Quotes!ConnNOV_3</vt:lpstr>
      <vt:lpstr>Quotes!ConnNOV_4</vt:lpstr>
      <vt:lpstr>Quotes!ConnNOV_5</vt:lpstr>
      <vt:lpstr>Quotes!ConnNRG</vt:lpstr>
      <vt:lpstr>Quotes!ConnNRG_1</vt:lpstr>
      <vt:lpstr>Quotes!ConnNRG_10</vt:lpstr>
      <vt:lpstr>Quotes!ConnNRG_11</vt:lpstr>
      <vt:lpstr>Quotes!ConnNRG_12</vt:lpstr>
      <vt:lpstr>Quotes!ConnNRG_13</vt:lpstr>
      <vt:lpstr>Quotes!ConnNRG_2</vt:lpstr>
      <vt:lpstr>Quotes!ConnNRG_3</vt:lpstr>
      <vt:lpstr>Quotes!ConnNRG_4</vt:lpstr>
      <vt:lpstr>Quotes!ConnNRG_5</vt:lpstr>
      <vt:lpstr>Quotes!ConnNRG_6</vt:lpstr>
      <vt:lpstr>Quotes!ConnNRG_7</vt:lpstr>
      <vt:lpstr>Quotes!ConnNRG_8</vt:lpstr>
      <vt:lpstr>Quotes!ConnNRG_9</vt:lpstr>
      <vt:lpstr>Quotes!ConnNTAP</vt:lpstr>
      <vt:lpstr>Quotes!ConnNTAP_1</vt:lpstr>
      <vt:lpstr>Quotes!ConnNTAP_10</vt:lpstr>
      <vt:lpstr>Quotes!ConnNTAP_11</vt:lpstr>
      <vt:lpstr>Quotes!ConnNTAP_2</vt:lpstr>
      <vt:lpstr>Quotes!ConnNTAP_3</vt:lpstr>
      <vt:lpstr>Quotes!ConnNTAP_4</vt:lpstr>
      <vt:lpstr>Quotes!ConnNTAP_5</vt:lpstr>
      <vt:lpstr>Quotes!ConnNTAP_6</vt:lpstr>
      <vt:lpstr>Quotes!ConnNTAP_7</vt:lpstr>
      <vt:lpstr>Quotes!ConnNTAP_8</vt:lpstr>
      <vt:lpstr>Quotes!ConnNTAP_9</vt:lpstr>
      <vt:lpstr>Quotes!ConnNWL</vt:lpstr>
      <vt:lpstr>Quotes!ConnO</vt:lpstr>
      <vt:lpstr>Quotes!ConnO_1</vt:lpstr>
      <vt:lpstr>Quotes!ConnO_10</vt:lpstr>
      <vt:lpstr>Quotes!ConnO_11</vt:lpstr>
      <vt:lpstr>Quotes!ConnO_12</vt:lpstr>
      <vt:lpstr>Quotes!ConnO_13</vt:lpstr>
      <vt:lpstr>Quotes!ConnO_2</vt:lpstr>
      <vt:lpstr>Quotes!ConnO_3</vt:lpstr>
      <vt:lpstr>Quotes!ConnO_4</vt:lpstr>
      <vt:lpstr>Quotes!ConnO_5</vt:lpstr>
      <vt:lpstr>Quotes!ConnO_6</vt:lpstr>
      <vt:lpstr>Quotes!ConnO_7</vt:lpstr>
      <vt:lpstr>Quotes!ConnO_8</vt:lpstr>
      <vt:lpstr>Quotes!ConnO_9</vt:lpstr>
      <vt:lpstr>Quotes!ConnORCL</vt:lpstr>
      <vt:lpstr>Quotes!ConnORCL_1</vt:lpstr>
      <vt:lpstr>Quotes!ConnORCL_10</vt:lpstr>
      <vt:lpstr>Quotes!ConnORCL_2</vt:lpstr>
      <vt:lpstr>Quotes!ConnORCL_3</vt:lpstr>
      <vt:lpstr>Quotes!ConnORCL_4</vt:lpstr>
      <vt:lpstr>Quotes!ConnORCL_5</vt:lpstr>
      <vt:lpstr>Quotes!ConnORCL_6</vt:lpstr>
      <vt:lpstr>Quotes!ConnORCL_7</vt:lpstr>
      <vt:lpstr>Quotes!ConnORCL_8</vt:lpstr>
      <vt:lpstr>Quotes!ConnORCL_9</vt:lpstr>
      <vt:lpstr>Quotes!ConnPAYX</vt:lpstr>
      <vt:lpstr>Quotes!ConnPAYX_1</vt:lpstr>
      <vt:lpstr>Quotes!ConnPAYX_10</vt:lpstr>
      <vt:lpstr>Quotes!ConnPAYX_2</vt:lpstr>
      <vt:lpstr>Quotes!ConnPAYX_3</vt:lpstr>
      <vt:lpstr>Quotes!ConnPAYX_4</vt:lpstr>
      <vt:lpstr>Quotes!ConnPAYX_5</vt:lpstr>
      <vt:lpstr>Quotes!ConnPAYX_6</vt:lpstr>
      <vt:lpstr>Quotes!ConnPAYX_7</vt:lpstr>
      <vt:lpstr>Quotes!ConnPAYX_8</vt:lpstr>
      <vt:lpstr>Quotes!ConnPAYX_9</vt:lpstr>
      <vt:lpstr>Quotes!ConnPG</vt:lpstr>
      <vt:lpstr>Quotes!ConnPG_1</vt:lpstr>
      <vt:lpstr>Quotes!ConnPG_10</vt:lpstr>
      <vt:lpstr>Quotes!ConnPG_11</vt:lpstr>
      <vt:lpstr>Quotes!ConnPG_12</vt:lpstr>
      <vt:lpstr>Quotes!ConnPG_13</vt:lpstr>
      <vt:lpstr>Quotes!ConnPG_2</vt:lpstr>
      <vt:lpstr>Quotes!ConnPG_3</vt:lpstr>
      <vt:lpstr>Quotes!ConnPG_4</vt:lpstr>
      <vt:lpstr>Quotes!ConnPG_5</vt:lpstr>
      <vt:lpstr>Quotes!ConnPG_6</vt:lpstr>
      <vt:lpstr>Quotes!ConnPG_7</vt:lpstr>
      <vt:lpstr>Quotes!ConnPG_8</vt:lpstr>
      <vt:lpstr>Quotes!ConnPG_9</vt:lpstr>
      <vt:lpstr>Quotes!ConnPLD</vt:lpstr>
      <vt:lpstr>Quotes!ConnPLD_1</vt:lpstr>
      <vt:lpstr>Quotes!ConnPLD_10</vt:lpstr>
      <vt:lpstr>Quotes!ConnPLD_2</vt:lpstr>
      <vt:lpstr>Quotes!ConnPLD_3</vt:lpstr>
      <vt:lpstr>Quotes!ConnPLD_4</vt:lpstr>
      <vt:lpstr>Quotes!ConnPLD_5</vt:lpstr>
      <vt:lpstr>Quotes!ConnPLD_6</vt:lpstr>
      <vt:lpstr>Quotes!ConnPLD_7</vt:lpstr>
      <vt:lpstr>Quotes!ConnPLD_8</vt:lpstr>
      <vt:lpstr>Quotes!ConnPLD_9</vt:lpstr>
      <vt:lpstr>Quotes!ConnPRU</vt:lpstr>
      <vt:lpstr>Quotes!ConnPRU_1</vt:lpstr>
      <vt:lpstr>Quotes!ConnPRU_10</vt:lpstr>
      <vt:lpstr>Quotes!ConnPRU_2</vt:lpstr>
      <vt:lpstr>Quotes!ConnPRU_3</vt:lpstr>
      <vt:lpstr>Quotes!ConnPRU_4</vt:lpstr>
      <vt:lpstr>Quotes!ConnPRU_5</vt:lpstr>
      <vt:lpstr>Quotes!ConnPRU_6</vt:lpstr>
      <vt:lpstr>Quotes!ConnPRU_7</vt:lpstr>
      <vt:lpstr>Quotes!ConnPRU_8</vt:lpstr>
      <vt:lpstr>Quotes!ConnPRU_9</vt:lpstr>
      <vt:lpstr>Quotes!ConnPVH</vt:lpstr>
      <vt:lpstr>Quotes!ConnPVH_1</vt:lpstr>
      <vt:lpstr>Quotes!ConnPVH_2</vt:lpstr>
      <vt:lpstr>Quotes!ConnPVH_3</vt:lpstr>
      <vt:lpstr>Quotes!ConnPVH_4</vt:lpstr>
      <vt:lpstr>Quotes!ConnPYPL</vt:lpstr>
      <vt:lpstr>Quotes!ConnPYPL_1</vt:lpstr>
      <vt:lpstr>Quotes!ConnPYPL_10</vt:lpstr>
      <vt:lpstr>Quotes!ConnPYPL_11</vt:lpstr>
      <vt:lpstr>Quotes!ConnPYPL_12</vt:lpstr>
      <vt:lpstr>Quotes!ConnPYPL_13</vt:lpstr>
      <vt:lpstr>Quotes!ConnPYPL_2</vt:lpstr>
      <vt:lpstr>Quotes!ConnPYPL_3</vt:lpstr>
      <vt:lpstr>Quotes!ConnPYPL_4</vt:lpstr>
      <vt:lpstr>Quotes!ConnPYPL_5</vt:lpstr>
      <vt:lpstr>Quotes!ConnPYPL_6</vt:lpstr>
      <vt:lpstr>Quotes!ConnPYPL_7</vt:lpstr>
      <vt:lpstr>Quotes!ConnPYPL_8</vt:lpstr>
      <vt:lpstr>Quotes!ConnPYPL_9</vt:lpstr>
      <vt:lpstr>Quotes!ConnREG</vt:lpstr>
      <vt:lpstr>Quotes!ConnREG_1</vt:lpstr>
      <vt:lpstr>Quotes!ConnREG_10</vt:lpstr>
      <vt:lpstr>Quotes!ConnREG_2</vt:lpstr>
      <vt:lpstr>Quotes!ConnREG_3</vt:lpstr>
      <vt:lpstr>Quotes!ConnREG_4</vt:lpstr>
      <vt:lpstr>Quotes!ConnREG_5</vt:lpstr>
      <vt:lpstr>Quotes!ConnREG_6</vt:lpstr>
      <vt:lpstr>Quotes!ConnREG_7</vt:lpstr>
      <vt:lpstr>Quotes!ConnREG_8</vt:lpstr>
      <vt:lpstr>Quotes!ConnREG_9</vt:lpstr>
      <vt:lpstr>Quotes!ConnRHT</vt:lpstr>
      <vt:lpstr>Quotes!ConnRHT_1</vt:lpstr>
      <vt:lpstr>Quotes!ConnRHT_10</vt:lpstr>
      <vt:lpstr>Quotes!ConnRHT_11</vt:lpstr>
      <vt:lpstr>Quotes!ConnRHT_12</vt:lpstr>
      <vt:lpstr>Quotes!ConnRHT_13</vt:lpstr>
      <vt:lpstr>Quotes!ConnRHT_14</vt:lpstr>
      <vt:lpstr>Quotes!ConnRHT_15</vt:lpstr>
      <vt:lpstr>Quotes!ConnRHT_16</vt:lpstr>
      <vt:lpstr>Quotes!ConnRHT_17</vt:lpstr>
      <vt:lpstr>Quotes!ConnRHT_18</vt:lpstr>
      <vt:lpstr>Quotes!ConnRHT_19</vt:lpstr>
      <vt:lpstr>Quotes!ConnRHT_2</vt:lpstr>
      <vt:lpstr>Quotes!ConnRHT_20</vt:lpstr>
      <vt:lpstr>Quotes!ConnRHT_21</vt:lpstr>
      <vt:lpstr>Quotes!ConnRHT_22</vt:lpstr>
      <vt:lpstr>Quotes!ConnRHT_23</vt:lpstr>
      <vt:lpstr>Quotes!ConnRHT_24</vt:lpstr>
      <vt:lpstr>Quotes!ConnRHT_25</vt:lpstr>
      <vt:lpstr>Quotes!ConnRHT_26</vt:lpstr>
      <vt:lpstr>Quotes!ConnRHT_27</vt:lpstr>
      <vt:lpstr>Quotes!ConnRHT_28</vt:lpstr>
      <vt:lpstr>Quotes!ConnRHT_29</vt:lpstr>
      <vt:lpstr>Quotes!ConnRHT_3</vt:lpstr>
      <vt:lpstr>Quotes!ConnRHT_30</vt:lpstr>
      <vt:lpstr>Quotes!ConnRHT_31</vt:lpstr>
      <vt:lpstr>Quotes!ConnRHT_32</vt:lpstr>
      <vt:lpstr>Quotes!ConnRHT_33</vt:lpstr>
      <vt:lpstr>Quotes!ConnRHT_4</vt:lpstr>
      <vt:lpstr>Quotes!ConnRHT_5</vt:lpstr>
      <vt:lpstr>Quotes!ConnRHT_6</vt:lpstr>
      <vt:lpstr>Quotes!ConnRHT_7</vt:lpstr>
      <vt:lpstr>Quotes!ConnRHT_8</vt:lpstr>
      <vt:lpstr>Quotes!ConnRHT_9</vt:lpstr>
      <vt:lpstr>Quotes!ConnSBAC</vt:lpstr>
      <vt:lpstr>Quotes!ConnSBAC_1</vt:lpstr>
      <vt:lpstr>Quotes!ConnSBAC_10</vt:lpstr>
      <vt:lpstr>Quotes!ConnSBAC_11</vt:lpstr>
      <vt:lpstr>Quotes!ConnSBAC_12</vt:lpstr>
      <vt:lpstr>Quotes!ConnSBAC_2</vt:lpstr>
      <vt:lpstr>Quotes!ConnSBAC_3</vt:lpstr>
      <vt:lpstr>Quotes!ConnSBAC_4</vt:lpstr>
      <vt:lpstr>Quotes!ConnSBAC_5</vt:lpstr>
      <vt:lpstr>Quotes!ConnSBAC_6</vt:lpstr>
      <vt:lpstr>Quotes!ConnSBAC_7</vt:lpstr>
      <vt:lpstr>Quotes!ConnSBAC_8</vt:lpstr>
      <vt:lpstr>Quotes!ConnSBAC_9</vt:lpstr>
      <vt:lpstr>Quotes!ConnSBUX</vt:lpstr>
      <vt:lpstr>Quotes!ConnSBUX_1</vt:lpstr>
      <vt:lpstr>Quotes!ConnSBUX_2</vt:lpstr>
      <vt:lpstr>Quotes!ConnSLB</vt:lpstr>
      <vt:lpstr>Quotes!ConnSLB_1</vt:lpstr>
      <vt:lpstr>Quotes!ConnSLB_2</vt:lpstr>
      <vt:lpstr>Quotes!ConnSLB_3</vt:lpstr>
      <vt:lpstr>Quotes!ConnSYK</vt:lpstr>
      <vt:lpstr>Quotes!ConnSYK_1</vt:lpstr>
      <vt:lpstr>Quotes!ConnSYK_10</vt:lpstr>
      <vt:lpstr>Quotes!ConnSYK_11</vt:lpstr>
      <vt:lpstr>Quotes!ConnSYK_12</vt:lpstr>
      <vt:lpstr>Quotes!ConnSYK_13</vt:lpstr>
      <vt:lpstr>Quotes!ConnSYK_2</vt:lpstr>
      <vt:lpstr>Quotes!ConnSYK_3</vt:lpstr>
      <vt:lpstr>Quotes!ConnSYK_4</vt:lpstr>
      <vt:lpstr>Quotes!ConnSYK_5</vt:lpstr>
      <vt:lpstr>Quotes!ConnSYK_6</vt:lpstr>
      <vt:lpstr>Quotes!ConnSYK_7</vt:lpstr>
      <vt:lpstr>Quotes!ConnSYK_8</vt:lpstr>
      <vt:lpstr>Quotes!ConnSYK_9</vt:lpstr>
      <vt:lpstr>Quotes!ConnTFX</vt:lpstr>
      <vt:lpstr>Quotes!ConnTFX_1</vt:lpstr>
      <vt:lpstr>Quotes!ConnTFX_10</vt:lpstr>
      <vt:lpstr>Quotes!ConnTFX_11</vt:lpstr>
      <vt:lpstr>Quotes!ConnTFX_12</vt:lpstr>
      <vt:lpstr>Quotes!ConnTFX_2</vt:lpstr>
      <vt:lpstr>Quotes!ConnTFX_3</vt:lpstr>
      <vt:lpstr>Quotes!ConnTFX_4</vt:lpstr>
      <vt:lpstr>Quotes!ConnTFX_5</vt:lpstr>
      <vt:lpstr>Quotes!ConnTFX_6</vt:lpstr>
      <vt:lpstr>Quotes!ConnTFX_7</vt:lpstr>
      <vt:lpstr>Quotes!ConnTFX_8</vt:lpstr>
      <vt:lpstr>Quotes!ConnTFX_9</vt:lpstr>
      <vt:lpstr>Quotes!ConnTPR</vt:lpstr>
      <vt:lpstr>Quotes!ConnTPR_1</vt:lpstr>
      <vt:lpstr>Quotes!ConnTPR_2</vt:lpstr>
      <vt:lpstr>Quotes!ConnTPR_3</vt:lpstr>
      <vt:lpstr>Quotes!ConnTPR_4</vt:lpstr>
      <vt:lpstr>Quotes!ConnUDR</vt:lpstr>
      <vt:lpstr>Quotes!ConnUDR_1</vt:lpstr>
      <vt:lpstr>Quotes!ConnUDR_10</vt:lpstr>
      <vt:lpstr>Quotes!ConnUDR_2</vt:lpstr>
      <vt:lpstr>Quotes!ConnUDR_3</vt:lpstr>
      <vt:lpstr>Quotes!ConnUDR_4</vt:lpstr>
      <vt:lpstr>Quotes!ConnUDR_5</vt:lpstr>
      <vt:lpstr>Quotes!ConnUDR_6</vt:lpstr>
      <vt:lpstr>Quotes!ConnUDR_7</vt:lpstr>
      <vt:lpstr>Quotes!ConnUDR_8</vt:lpstr>
      <vt:lpstr>Quotes!ConnUDR_9</vt:lpstr>
      <vt:lpstr>Quotes!ConnUSB</vt:lpstr>
      <vt:lpstr>Quotes!ConnUSB_1</vt:lpstr>
      <vt:lpstr>Quotes!ConnUSB_10</vt:lpstr>
      <vt:lpstr>Quotes!ConnUSB_2</vt:lpstr>
      <vt:lpstr>Quotes!ConnUSB_3</vt:lpstr>
      <vt:lpstr>Quotes!ConnUSB_4</vt:lpstr>
      <vt:lpstr>Quotes!ConnUSB_5</vt:lpstr>
      <vt:lpstr>Quotes!ConnUSB_6</vt:lpstr>
      <vt:lpstr>Quotes!ConnUSB_7</vt:lpstr>
      <vt:lpstr>Quotes!ConnUSB_8</vt:lpstr>
      <vt:lpstr>Quotes!ConnUSB_9</vt:lpstr>
      <vt:lpstr>Quotes!ConnVAR</vt:lpstr>
      <vt:lpstr>Quotes!ConnVAR_1</vt:lpstr>
      <vt:lpstr>Quotes!ConnVAR_10</vt:lpstr>
      <vt:lpstr>Quotes!ConnVAR_11</vt:lpstr>
      <vt:lpstr>Quotes!ConnVAR_12</vt:lpstr>
      <vt:lpstr>Quotes!ConnVAR_2</vt:lpstr>
      <vt:lpstr>Quotes!ConnVAR_3</vt:lpstr>
      <vt:lpstr>Quotes!ConnVAR_4</vt:lpstr>
      <vt:lpstr>Quotes!ConnVAR_5</vt:lpstr>
      <vt:lpstr>Quotes!ConnVAR_6</vt:lpstr>
      <vt:lpstr>Quotes!ConnVAR_7</vt:lpstr>
      <vt:lpstr>Quotes!ConnVAR_8</vt:lpstr>
      <vt:lpstr>Quotes!ConnVAR_9</vt:lpstr>
      <vt:lpstr>Quotes!ConnWAT</vt:lpstr>
      <vt:lpstr>Quotes!ConnWAT_1</vt:lpstr>
      <vt:lpstr>Quotes!ConnWAT_10</vt:lpstr>
      <vt:lpstr>Quotes!ConnWAT_11</vt:lpstr>
      <vt:lpstr>Quotes!ConnWAT_12</vt:lpstr>
      <vt:lpstr>Quotes!ConnWAT_13</vt:lpstr>
      <vt:lpstr>Quotes!ConnWAT_14</vt:lpstr>
      <vt:lpstr>Quotes!ConnWAT_15</vt:lpstr>
      <vt:lpstr>Quotes!ConnWAT_2</vt:lpstr>
      <vt:lpstr>Quotes!ConnWAT_3</vt:lpstr>
      <vt:lpstr>Quotes!ConnWAT_4</vt:lpstr>
      <vt:lpstr>Quotes!ConnWAT_5</vt:lpstr>
      <vt:lpstr>Quotes!ConnWAT_6</vt:lpstr>
      <vt:lpstr>Quotes!ConnWAT_7</vt:lpstr>
      <vt:lpstr>Quotes!ConnWAT_8</vt:lpstr>
      <vt:lpstr>Quotes!ConnWAT_9</vt:lpstr>
      <vt:lpstr>Quotes!ConnWDC</vt:lpstr>
      <vt:lpstr>Quotes!ConnWDC_1</vt:lpstr>
      <vt:lpstr>Quotes!ConnWDC_10</vt:lpstr>
      <vt:lpstr>Quotes!ConnWDC_11</vt:lpstr>
      <vt:lpstr>Quotes!ConnWDC_12</vt:lpstr>
      <vt:lpstr>Quotes!ConnWDC_13</vt:lpstr>
      <vt:lpstr>Quotes!ConnWDC_14</vt:lpstr>
      <vt:lpstr>Quotes!ConnWDC_15</vt:lpstr>
      <vt:lpstr>Quotes!ConnWDC_2</vt:lpstr>
      <vt:lpstr>Quotes!ConnWDC_3</vt:lpstr>
      <vt:lpstr>Quotes!ConnWDC_4</vt:lpstr>
      <vt:lpstr>Quotes!ConnWDC_5</vt:lpstr>
      <vt:lpstr>Quotes!ConnWDC_6</vt:lpstr>
      <vt:lpstr>Quotes!ConnWDC_7</vt:lpstr>
      <vt:lpstr>Quotes!ConnWDC_8</vt:lpstr>
      <vt:lpstr>Quotes!ConnWDC_9</vt:lpstr>
      <vt:lpstr>Quotes!ConnWLTW</vt:lpstr>
      <vt:lpstr>Quotes!ConnWLTW_1</vt:lpstr>
      <vt:lpstr>Quotes!ConnWLTW_10</vt:lpstr>
      <vt:lpstr>Quotes!ConnWLTW_11</vt:lpstr>
      <vt:lpstr>Quotes!ConnWLTW_2</vt:lpstr>
      <vt:lpstr>Quotes!ConnWLTW_3</vt:lpstr>
      <vt:lpstr>Quotes!ConnWLTW_4</vt:lpstr>
      <vt:lpstr>Quotes!ConnWLTW_5</vt:lpstr>
      <vt:lpstr>Quotes!ConnWLTW_6</vt:lpstr>
      <vt:lpstr>Quotes!ConnWLTW_7</vt:lpstr>
      <vt:lpstr>Quotes!ConnWLTW_8</vt:lpstr>
      <vt:lpstr>Quotes!ConnWLTW_9</vt:lpstr>
      <vt:lpstr>Quotes!ConnWM</vt:lpstr>
      <vt:lpstr>Quotes!ConnWM_1</vt:lpstr>
      <vt:lpstr>Quotes!ConnWM_10</vt:lpstr>
      <vt:lpstr>Quotes!ConnWM_2</vt:lpstr>
      <vt:lpstr>Quotes!ConnWM_3</vt:lpstr>
      <vt:lpstr>Quotes!ConnWM_4</vt:lpstr>
      <vt:lpstr>Quotes!ConnWM_5</vt:lpstr>
      <vt:lpstr>Quotes!ConnWM_6</vt:lpstr>
      <vt:lpstr>Quotes!ConnWM_7</vt:lpstr>
      <vt:lpstr>Quotes!ConnWM_8</vt:lpstr>
      <vt:lpstr>Quotes!ConnWM_9</vt:lpstr>
      <vt:lpstr>Quotes!ConnWRK</vt:lpstr>
      <vt:lpstr>Quotes!ConnWRK_1</vt:lpstr>
      <vt:lpstr>Quotes!ConnWRK_10</vt:lpstr>
      <vt:lpstr>Quotes!ConnWRK_11</vt:lpstr>
      <vt:lpstr>Quotes!ConnWRK_2</vt:lpstr>
      <vt:lpstr>Quotes!ConnWRK_3</vt:lpstr>
      <vt:lpstr>Quotes!ConnWRK_4</vt:lpstr>
      <vt:lpstr>Quotes!ConnWRK_5</vt:lpstr>
      <vt:lpstr>Quotes!ConnWRK_6</vt:lpstr>
      <vt:lpstr>Quotes!ConnWRK_7</vt:lpstr>
      <vt:lpstr>Quotes!ConnWRK_8</vt:lpstr>
      <vt:lpstr>Quotes!ConnWRK_9</vt:lpstr>
      <vt:lpstr>Quotes!ConnXEC</vt:lpstr>
      <vt:lpstr>Quotes!ConnXEC_1</vt:lpstr>
      <vt:lpstr>Quotes!ConnXEC_2</vt:lpstr>
      <vt:lpstr>Quotes!ConnXEC_3</vt:lpstr>
      <vt:lpstr>Quotes!ConnXEC_4</vt:lpstr>
      <vt:lpstr>Quotes!ConnXEC_5</vt:lpstr>
      <vt:lpstr>Quotes!ConnZION</vt:lpstr>
      <vt:lpstr>Quotes!ConnZION_1</vt:lpstr>
      <vt:lpstr>Quotes!ConnZION_10</vt:lpstr>
      <vt:lpstr>Quotes!ConnZION_2</vt:lpstr>
      <vt:lpstr>Quotes!ConnZION_3</vt:lpstr>
      <vt:lpstr>Quotes!ConnZION_4</vt:lpstr>
      <vt:lpstr>Quotes!ConnZION_5</vt:lpstr>
      <vt:lpstr>Quotes!ConnZION_6</vt:lpstr>
      <vt:lpstr>Quotes!ConnZION_7</vt:lpstr>
      <vt:lpstr>Quotes!ConnZION_8</vt:lpstr>
      <vt:lpstr>Quotes!ConnZION_9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</dc:creator>
  <cp:lastModifiedBy>Ivan Ivanov</cp:lastModifiedBy>
  <dcterms:created xsi:type="dcterms:W3CDTF">2012-12-25T06:58:13Z</dcterms:created>
  <dcterms:modified xsi:type="dcterms:W3CDTF">2019-09-16T14:15:46Z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1aaa87c1-3438-4364-b4d7-5de42d41f29f</vt:lpwstr>
  </property>
</Properties>
</file>