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245" windowHeight="8010"/>
  </bookViews>
  <sheets>
    <sheet name="report data" sheetId="7" r:id="rId1"/>
    <sheet name="played bets" sheetId="1" r:id="rId2"/>
  </sheets>
  <definedNames>
    <definedName name="_xlnm._FilterDatabase" localSheetId="1" hidden="1">'played bets'!$A$1:$I$1</definedName>
  </definedNames>
  <calcPr calcId="152511"/>
</workbook>
</file>

<file path=xl/calcChain.xml><?xml version="1.0" encoding="utf-8"?>
<calcChain xmlns="http://schemas.openxmlformats.org/spreadsheetml/2006/main">
  <c r="H5" i="1" l="1"/>
  <c r="I5" i="1" l="1"/>
  <c r="I6" i="1" s="1"/>
  <c r="R2" i="7"/>
  <c r="P2" i="7"/>
  <c r="S2" i="7" s="1"/>
</calcChain>
</file>

<file path=xl/sharedStrings.xml><?xml version="1.0" encoding="utf-8"?>
<sst xmlns="http://schemas.openxmlformats.org/spreadsheetml/2006/main" count="29" uniqueCount="24">
  <si>
    <t>HOME_TEAM</t>
  </si>
  <si>
    <t>AWAY_TEAM</t>
  </si>
  <si>
    <t>HIS_PROB</t>
  </si>
  <si>
    <t>HIS_ODD</t>
  </si>
  <si>
    <t>DIRECT_PROB</t>
  </si>
  <si>
    <t>DIRECT_ODD</t>
  </si>
  <si>
    <t>MATCH_DATE</t>
  </si>
  <si>
    <t>BET</t>
  </si>
  <si>
    <t>ODD</t>
  </si>
  <si>
    <t>STAKE</t>
  </si>
  <si>
    <t>PROFIT_LOOSE</t>
  </si>
  <si>
    <t>FAIR_ODD</t>
  </si>
  <si>
    <t>DIVSION</t>
  </si>
  <si>
    <t>DIVISION</t>
  </si>
  <si>
    <t>BETTING_MARKET</t>
  </si>
  <si>
    <t>FAIR_PROB</t>
  </si>
  <si>
    <t>MARKET_ODD</t>
  </si>
  <si>
    <t>HOME_EXPECT_GOALS</t>
  </si>
  <si>
    <t>AWAY_EXPECT_GOALS</t>
  </si>
  <si>
    <t>ZIP_PROB</t>
  </si>
  <si>
    <t>ZIP_ODD</t>
  </si>
  <si>
    <t>MARKET_PROB</t>
  </si>
  <si>
    <t>Yield</t>
  </si>
  <si>
    <t>BET_VALUE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</si>
</sst>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1" fillId="2" borderId="0" xfId="0" applyNumberFormat="1" applyFont="1" applyFill="1"/>
    <xf numFmtId="0" fontId="0" fillId="0" borderId="1" xfId="0" applyBorder="1"/>
    <xf numFmtId="0" fontId="2" fillId="0" borderId="0" xfId="0" applyFont="1"/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="90" zoomScaleNormal="90" workbookViewId="0">
      <pane ySplit="1" topLeftCell="A2" activePane="bottomLeft" state="frozen"/>
      <selection pane="bottomLeft" activeCell="A3" sqref="A3"/>
    </sheetView>
  </sheetViews>
  <sheetFormatPr baseColWidth="10" defaultRowHeight="14.25" x14ac:dyDescent="0.45"/>
  <cols>
    <col min="1" max="1" width="11.796875" bestFit="1" customWidth="1"/>
    <col min="2" max="2" width="7.796875" bestFit="1" customWidth="1"/>
    <col min="3" max="3" width="13.265625" bestFit="1" customWidth="1"/>
    <col min="4" max="4" width="12.59765625" bestFit="1" customWidth="1"/>
    <col min="5" max="5" width="15.19921875" bestFit="1" customWidth="1"/>
    <col min="6" max="6" width="18.796875" bestFit="1" customWidth="1"/>
    <col min="7" max="7" width="18.6640625" bestFit="1" customWidth="1"/>
    <col min="8" max="8" width="8.46484375" bestFit="1" customWidth="1"/>
    <col min="9" max="9" width="7.73046875" bestFit="1" customWidth="1"/>
    <col min="10" max="10" width="8.59765625" bestFit="1" customWidth="1"/>
    <col min="11" max="11" width="7.86328125" bestFit="1" customWidth="1"/>
    <col min="12" max="12" width="11.6640625" bestFit="1" customWidth="1"/>
    <col min="13" max="13" width="10.9296875" bestFit="1" customWidth="1"/>
    <col min="14" max="14" width="9.59765625" bestFit="1" customWidth="1"/>
    <col min="15" max="15" width="8.86328125" bestFit="1" customWidth="1"/>
    <col min="16" max="16" width="12.796875" style="3" bestFit="1" customWidth="1"/>
    <col min="17" max="17" width="12.06640625" style="4" bestFit="1" customWidth="1"/>
    <col min="18" max="18" width="10" style="3" bestFit="1" customWidth="1"/>
    <col min="19" max="19" width="7.86328125" style="3" bestFit="1" customWidth="1"/>
  </cols>
  <sheetData>
    <row r="1" spans="1:19" x14ac:dyDescent="0.45">
      <c r="A1" t="s">
        <v>6</v>
      </c>
      <c r="B1" t="s">
        <v>13</v>
      </c>
      <c r="C1" t="s">
        <v>0</v>
      </c>
      <c r="D1" t="s">
        <v>1</v>
      </c>
      <c r="E1" t="s">
        <v>14</v>
      </c>
      <c r="F1" t="s">
        <v>17</v>
      </c>
      <c r="G1" t="s">
        <v>18</v>
      </c>
      <c r="H1" t="s">
        <v>19</v>
      </c>
      <c r="I1" t="s">
        <v>20</v>
      </c>
      <c r="J1" t="s">
        <v>2</v>
      </c>
      <c r="K1" t="s">
        <v>3</v>
      </c>
      <c r="L1" t="s">
        <v>4</v>
      </c>
      <c r="M1" t="s">
        <v>5</v>
      </c>
      <c r="N1" t="s">
        <v>15</v>
      </c>
      <c r="O1" t="s">
        <v>11</v>
      </c>
      <c r="P1" s="3" t="s">
        <v>21</v>
      </c>
      <c r="Q1" s="4" t="s">
        <v>16</v>
      </c>
      <c r="R1" s="3" t="s">
        <v>23</v>
      </c>
      <c r="S1" s="3" t="s">
        <v>7</v>
      </c>
    </row>
    <row r="2" spans="1:19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e">
        <f>1/Q2</f>
        <v>#DIV/0!</v>
      </c>
      <c r="R2" s="3">
        <f>(Q2-1)/(O2-1)-1</f>
        <v>0</v>
      </c>
      <c r="S2" s="3" t="e">
        <f>IF(AND(P2&gt;0.1,R2&gt;=0.2),"Bet","")</f>
        <v>#DIV/0!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.1328125" defaultRowHeight="14.25" x14ac:dyDescent="0.45"/>
  <cols>
    <col min="1" max="1" width="14" bestFit="1" customWidth="1"/>
    <col min="2" max="2" width="9.53125" bestFit="1" customWidth="1"/>
    <col min="3" max="3" width="13.59765625" bestFit="1" customWidth="1"/>
    <col min="4" max="4" width="13.46484375" bestFit="1" customWidth="1"/>
    <col min="5" max="5" width="9.53125" bestFit="1" customWidth="1"/>
    <col min="6" max="6" width="11.06640625" bestFit="1" customWidth="1"/>
    <col min="7" max="7" width="6.59765625" bestFit="1" customWidth="1"/>
    <col min="8" max="8" width="7.796875" bestFit="1" customWidth="1"/>
    <col min="9" max="9" width="14.59765625" bestFit="1" customWidth="1"/>
  </cols>
  <sheetData>
    <row r="1" spans="1:9" x14ac:dyDescent="0.45">
      <c r="A1" s="1" t="s">
        <v>6</v>
      </c>
      <c r="B1" t="s">
        <v>12</v>
      </c>
      <c r="C1" t="s">
        <v>0</v>
      </c>
      <c r="D1" t="s">
        <v>1</v>
      </c>
      <c r="E1" t="s">
        <v>7</v>
      </c>
      <c r="F1" t="s">
        <v>11</v>
      </c>
      <c r="G1" t="s">
        <v>8</v>
      </c>
      <c r="H1" t="s">
        <v>9</v>
      </c>
      <c r="I1" t="s">
        <v>10</v>
      </c>
    </row>
    <row r="2" spans="1:9" x14ac:dyDescent="0.45">
      <c r="A2" s="1"/>
    </row>
    <row r="3" spans="1:9" x14ac:dyDescent="0.45">
      <c r="A3" s="1"/>
    </row>
    <row r="4" spans="1:9" x14ac:dyDescent="0.45">
      <c r="A4" s="7"/>
      <c r="C4" s="7"/>
    </row>
    <row r="5" spans="1:9" ht="14.65" thickBot="1" x14ac:dyDescent="0.5">
      <c r="H5" s="5">
        <f>SUM(H4:H4)</f>
        <v>0</v>
      </c>
      <c r="I5" s="5">
        <f>SUM(I4:I4)</f>
        <v>0</v>
      </c>
    </row>
    <row r="6" spans="1:9" x14ac:dyDescent="0.45">
      <c r="H6" t="s">
        <v>22</v>
      </c>
      <c r="I6" s="6" t="e">
        <f>I5/H5</f>
        <v>#DIV/0!</v>
      </c>
    </row>
  </sheetData>
  <autoFilter ref="A1:I2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report data</vt:lpstr>
      <vt:lpstr>played bets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2017-08-04T10:50:13Z</dcterms:modified>
</cp:coreProperties>
</file>