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252" documentId="11_F25DC773A252ABDACC104827B19C42B45ADE58F1" xr6:coauthVersionLast="47" xr6:coauthVersionMax="47" xr10:uidLastSave="{7DA6630A-A3DA-4462-9AF0-E442E626A92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Q7" i="1"/>
  <c r="Q5" i="1"/>
  <c r="Q2" i="1"/>
  <c r="Q3" i="1"/>
  <c r="A38" i="1"/>
  <c r="A32" i="1"/>
  <c r="A36" i="1"/>
  <c r="A37" i="1"/>
  <c r="A39" i="1"/>
  <c r="A40" i="1"/>
  <c r="A41" i="1"/>
  <c r="A35" i="1"/>
  <c r="A34" i="1"/>
  <c r="A33" i="1"/>
  <c r="H3" i="1"/>
  <c r="A13" i="1" s="1"/>
  <c r="H2" i="1"/>
  <c r="A12" i="1" s="1"/>
  <c r="A11" i="1"/>
  <c r="H4" i="1"/>
  <c r="A14" i="1" s="1"/>
  <c r="H5" i="1"/>
  <c r="A15" i="1" s="1"/>
  <c r="H6" i="1"/>
  <c r="A16" i="1" s="1"/>
  <c r="H7" i="1"/>
  <c r="H8" i="1"/>
  <c r="H9" i="1"/>
  <c r="A19" i="1" s="1"/>
  <c r="A17" i="1" l="1"/>
  <c r="A18" i="1"/>
</calcChain>
</file>

<file path=xl/sharedStrings.xml><?xml version="1.0" encoding="utf-8"?>
<sst xmlns="http://schemas.openxmlformats.org/spreadsheetml/2006/main" count="90" uniqueCount="52">
  <si>
    <t>name</t>
  </si>
  <si>
    <t>waste</t>
  </si>
  <si>
    <t>t-shirts</t>
  </si>
  <si>
    <t>sweaters</t>
  </si>
  <si>
    <t>trousers</t>
  </si>
  <si>
    <t>denim</t>
  </si>
  <si>
    <t>accessories</t>
  </si>
  <si>
    <t>0.6</t>
  </si>
  <si>
    <t>0.2</t>
  </si>
  <si>
    <t>p-name</t>
  </si>
  <si>
    <t>p-price</t>
  </si>
  <si>
    <t>p-sustainability</t>
  </si>
  <si>
    <t>p-quality</t>
  </si>
  <si>
    <t>p-shelf-life</t>
  </si>
  <si>
    <t>p-prod-cost-min</t>
  </si>
  <si>
    <t>p-price-max</t>
  </si>
  <si>
    <t>p-sustainability-min</t>
  </si>
  <si>
    <t>p-sustainability-max</t>
  </si>
  <si>
    <t>color</t>
  </si>
  <si>
    <t>p-stock-threshold</t>
  </si>
  <si>
    <t>0.5</t>
  </si>
  <si>
    <t>0.65</t>
  </si>
  <si>
    <t>0.4</t>
  </si>
  <si>
    <t>0.28</t>
  </si>
  <si>
    <t>0.52</t>
  </si>
  <si>
    <t>0.42</t>
  </si>
  <si>
    <t>0.78</t>
  </si>
  <si>
    <t>tops</t>
  </si>
  <si>
    <t>0.45</t>
  </si>
  <si>
    <t>0.37</t>
  </si>
  <si>
    <t>0.25</t>
  </si>
  <si>
    <t>0.55</t>
  </si>
  <si>
    <t>0.455</t>
  </si>
  <si>
    <t>0.315</t>
  </si>
  <si>
    <t>0.585</t>
  </si>
  <si>
    <t>0.259</t>
  </si>
  <si>
    <t>0.481</t>
  </si>
  <si>
    <t>0.385</t>
  </si>
  <si>
    <t>0.715</t>
  </si>
  <si>
    <t>0.175</t>
  </si>
  <si>
    <t>0.325</t>
  </si>
  <si>
    <t>prod cost min = media -40%(possibile differenza) - 30% (=revenues minime)</t>
  </si>
  <si>
    <t>p-price-min</t>
  </si>
  <si>
    <t>10.5</t>
  </si>
  <si>
    <t>8.4</t>
  </si>
  <si>
    <t>25.2</t>
  </si>
  <si>
    <t>16.8</t>
  </si>
  <si>
    <t>23.1</t>
  </si>
  <si>
    <t>p-quality-min</t>
  </si>
  <si>
    <t>p-quality-max</t>
  </si>
  <si>
    <t>sportswear</t>
  </si>
  <si>
    <t>jackets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</si>
</sst>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3" fontId="0" fillId="0" borderId="0" xfId="1" applyFont="1"/>
    <xf numFmtId="165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A15" sqref="A15"/>
    </sheetView>
  </sheetViews>
  <sheetFormatPr defaultRowHeight="14.4" x14ac:dyDescent="0.3"/>
  <cols>
    <col min="1" max="1" width="10.33203125" bestFit="1" customWidth="1"/>
    <col min="3" max="3" width="13.33203125" bestFit="1" customWidth="1"/>
    <col min="4" max="4" width="8.109375" bestFit="1" customWidth="1"/>
    <col min="5" max="5" width="9.77734375" bestFit="1" customWidth="1"/>
    <col min="6" max="6" width="12.21875" bestFit="1" customWidth="1"/>
    <col min="7" max="7" width="15.77734375" bestFit="1" customWidth="1"/>
    <col min="8" max="8" width="11.109375" bestFit="1" customWidth="1"/>
    <col min="9" max="9" width="17.88671875" bestFit="1" customWidth="1"/>
    <col min="10" max="10" width="18.21875" bestFit="1" customWidth="1"/>
    <col min="11" max="11" width="12.44140625" bestFit="1" customWidth="1"/>
    <col min="12" max="12" width="12.77734375" bestFit="1" customWidth="1"/>
  </cols>
  <sheetData>
    <row r="1" spans="1:17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42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48</v>
      </c>
      <c r="L1" s="1" t="s">
        <v>49</v>
      </c>
      <c r="M1" s="1" t="s">
        <v>18</v>
      </c>
      <c r="N1" s="1" t="s">
        <v>19</v>
      </c>
      <c r="P1" t="s">
        <v>41</v>
      </c>
    </row>
    <row r="2" spans="1:17" x14ac:dyDescent="0.3">
      <c r="A2" s="1" t="s">
        <v>2</v>
      </c>
      <c r="B2" s="2">
        <v>25</v>
      </c>
      <c r="C2" s="2" t="s">
        <v>21</v>
      </c>
      <c r="D2" s="2" t="s">
        <v>20</v>
      </c>
      <c r="E2" s="2">
        <v>40</v>
      </c>
      <c r="F2" s="2">
        <f t="shared" ref="F2:F9" si="0">B2*(1-0.4)</f>
        <v>15</v>
      </c>
      <c r="G2" s="4" t="s">
        <v>43</v>
      </c>
      <c r="H2" s="2">
        <f t="shared" ref="H2:H9" si="1">B2*1.4</f>
        <v>35</v>
      </c>
      <c r="I2" s="2" t="s">
        <v>32</v>
      </c>
      <c r="J2" s="2">
        <v>1</v>
      </c>
      <c r="K2" s="2">
        <v>0</v>
      </c>
      <c r="L2" s="2">
        <v>1</v>
      </c>
      <c r="M2" s="2">
        <v>15</v>
      </c>
      <c r="N2" s="2">
        <v>15</v>
      </c>
      <c r="Q2">
        <f>B2*0.6</f>
        <v>15</v>
      </c>
    </row>
    <row r="3" spans="1:17" x14ac:dyDescent="0.3">
      <c r="A3" s="1" t="s">
        <v>27</v>
      </c>
      <c r="B3" s="2">
        <v>20</v>
      </c>
      <c r="C3" s="2" t="s">
        <v>22</v>
      </c>
      <c r="D3" s="2" t="s">
        <v>20</v>
      </c>
      <c r="E3" s="2">
        <v>20</v>
      </c>
      <c r="F3" s="2">
        <f t="shared" si="0"/>
        <v>12</v>
      </c>
      <c r="G3" s="4" t="s">
        <v>44</v>
      </c>
      <c r="H3" s="2">
        <f t="shared" si="1"/>
        <v>28</v>
      </c>
      <c r="I3" s="2" t="s">
        <v>23</v>
      </c>
      <c r="J3" s="2" t="s">
        <v>24</v>
      </c>
      <c r="K3" s="2">
        <v>0</v>
      </c>
      <c r="L3" s="2">
        <v>1</v>
      </c>
      <c r="M3" s="2">
        <v>20</v>
      </c>
      <c r="N3" s="2">
        <v>5</v>
      </c>
      <c r="Q3">
        <f>B2*1.4</f>
        <v>35</v>
      </c>
    </row>
    <row r="4" spans="1:17" x14ac:dyDescent="0.3">
      <c r="A4" s="1" t="s">
        <v>3</v>
      </c>
      <c r="B4" s="2">
        <v>60</v>
      </c>
      <c r="C4" s="2" t="s">
        <v>7</v>
      </c>
      <c r="D4" s="2" t="s">
        <v>20</v>
      </c>
      <c r="E4" s="2">
        <v>36</v>
      </c>
      <c r="F4" s="2">
        <f t="shared" si="0"/>
        <v>36</v>
      </c>
      <c r="G4" s="4" t="s">
        <v>45</v>
      </c>
      <c r="H4" s="2">
        <f t="shared" si="1"/>
        <v>84</v>
      </c>
      <c r="I4" s="2" t="s">
        <v>25</v>
      </c>
      <c r="J4" s="2" t="s">
        <v>26</v>
      </c>
      <c r="K4" s="2">
        <v>0</v>
      </c>
      <c r="L4" s="2">
        <v>1</v>
      </c>
      <c r="M4" s="2">
        <v>25</v>
      </c>
      <c r="N4" s="2">
        <v>7</v>
      </c>
    </row>
    <row r="5" spans="1:17" x14ac:dyDescent="0.3">
      <c r="A5" s="1" t="s">
        <v>4</v>
      </c>
      <c r="B5" s="2">
        <v>40</v>
      </c>
      <c r="C5" s="2" t="s">
        <v>28</v>
      </c>
      <c r="D5" s="2" t="s">
        <v>20</v>
      </c>
      <c r="E5" s="2">
        <v>28</v>
      </c>
      <c r="F5" s="2">
        <f t="shared" si="0"/>
        <v>24</v>
      </c>
      <c r="G5" s="4" t="s">
        <v>46</v>
      </c>
      <c r="H5" s="2">
        <f t="shared" si="1"/>
        <v>56</v>
      </c>
      <c r="I5" s="2" t="s">
        <v>33</v>
      </c>
      <c r="J5" s="2" t="s">
        <v>34</v>
      </c>
      <c r="K5" s="2">
        <v>0</v>
      </c>
      <c r="L5" s="2">
        <v>1</v>
      </c>
      <c r="M5" s="2">
        <v>35</v>
      </c>
      <c r="N5" s="2">
        <v>5</v>
      </c>
      <c r="Q5">
        <f>B2*(1-0.4)*(1-0.3)</f>
        <v>10.5</v>
      </c>
    </row>
    <row r="6" spans="1:17" x14ac:dyDescent="0.3">
      <c r="A6" s="1" t="s">
        <v>5</v>
      </c>
      <c r="B6" s="2">
        <v>55</v>
      </c>
      <c r="C6" s="2" t="s">
        <v>29</v>
      </c>
      <c r="D6" s="2" t="s">
        <v>20</v>
      </c>
      <c r="E6" s="2">
        <v>48</v>
      </c>
      <c r="F6" s="2">
        <f t="shared" si="0"/>
        <v>33</v>
      </c>
      <c r="G6" s="4" t="s">
        <v>47</v>
      </c>
      <c r="H6" s="2">
        <f t="shared" si="1"/>
        <v>77</v>
      </c>
      <c r="I6" s="2" t="s">
        <v>35</v>
      </c>
      <c r="J6" s="2" t="s">
        <v>36</v>
      </c>
      <c r="K6" s="2">
        <v>0</v>
      </c>
      <c r="L6" s="2">
        <v>1</v>
      </c>
      <c r="M6" s="2">
        <v>45</v>
      </c>
      <c r="N6" s="2">
        <v>5</v>
      </c>
    </row>
    <row r="7" spans="1:17" x14ac:dyDescent="0.3">
      <c r="A7" s="1" t="s">
        <v>51</v>
      </c>
      <c r="B7" s="2">
        <v>150</v>
      </c>
      <c r="C7" s="2" t="s">
        <v>31</v>
      </c>
      <c r="D7" s="2" t="s">
        <v>20</v>
      </c>
      <c r="E7" s="2">
        <v>52</v>
      </c>
      <c r="F7" s="2">
        <f t="shared" si="0"/>
        <v>90</v>
      </c>
      <c r="G7" s="5">
        <v>62.999999999999993</v>
      </c>
      <c r="H7" s="2">
        <f t="shared" si="1"/>
        <v>210</v>
      </c>
      <c r="I7" s="2" t="s">
        <v>37</v>
      </c>
      <c r="J7" s="2" t="s">
        <v>38</v>
      </c>
      <c r="K7" s="2">
        <v>0</v>
      </c>
      <c r="L7" s="2">
        <v>1</v>
      </c>
      <c r="M7" s="2">
        <v>55</v>
      </c>
      <c r="N7" s="2">
        <v>2</v>
      </c>
      <c r="Q7">
        <f>B2*(1-0.4-0.3)</f>
        <v>7.5</v>
      </c>
    </row>
    <row r="8" spans="1:17" x14ac:dyDescent="0.3">
      <c r="A8" s="1" t="s">
        <v>50</v>
      </c>
      <c r="B8" s="2">
        <v>50</v>
      </c>
      <c r="C8" s="2" t="s">
        <v>30</v>
      </c>
      <c r="D8" s="2" t="s">
        <v>20</v>
      </c>
      <c r="E8" s="2">
        <v>16</v>
      </c>
      <c r="F8" s="2">
        <f t="shared" si="0"/>
        <v>30</v>
      </c>
      <c r="G8" s="5">
        <v>21</v>
      </c>
      <c r="H8" s="2">
        <f t="shared" si="1"/>
        <v>70</v>
      </c>
      <c r="I8" s="2" t="s">
        <v>39</v>
      </c>
      <c r="J8" s="2" t="s">
        <v>40</v>
      </c>
      <c r="K8" s="2">
        <v>0</v>
      </c>
      <c r="L8" s="2">
        <v>1</v>
      </c>
      <c r="M8" s="2">
        <v>65</v>
      </c>
      <c r="N8" s="2">
        <v>3</v>
      </c>
    </row>
    <row r="9" spans="1:17" x14ac:dyDescent="0.3">
      <c r="A9" s="1" t="s">
        <v>6</v>
      </c>
      <c r="B9" s="2">
        <v>25</v>
      </c>
      <c r="C9" s="2" t="s">
        <v>31</v>
      </c>
      <c r="D9" s="2" t="s">
        <v>20</v>
      </c>
      <c r="E9" s="2">
        <v>40</v>
      </c>
      <c r="F9" s="2">
        <f t="shared" si="0"/>
        <v>15</v>
      </c>
      <c r="G9" s="4" t="s">
        <v>43</v>
      </c>
      <c r="H9" s="2">
        <f t="shared" si="1"/>
        <v>35</v>
      </c>
      <c r="I9" s="2" t="s">
        <v>37</v>
      </c>
      <c r="J9" s="2" t="s">
        <v>38</v>
      </c>
      <c r="K9" s="2">
        <v>0</v>
      </c>
      <c r="L9" s="2">
        <v>1</v>
      </c>
      <c r="M9" s="2">
        <v>70</v>
      </c>
      <c r="N9" s="2">
        <v>4</v>
      </c>
    </row>
    <row r="10" spans="1:17" x14ac:dyDescent="0.3">
      <c r="I10" s="3"/>
    </row>
    <row r="11" spans="1:17" x14ac:dyDescent="0.3">
      <c r="A11" t="str">
        <f t="shared" ref="A11:A19" si="2">_xlfn.TEXTJOIN(",",TRUE,A1:N1)</f>
        <v>p-name,p-price,p-sustainability,p-quality,p-shelf-life,p-price-min,p-prod-cost-min,p-price-max,p-sustainability-min,p-sustainability-max,p-quality-min,p-quality-max,color,p-stock-threshold</v>
      </c>
    </row>
    <row r="12" spans="1:17" x14ac:dyDescent="0.3">
      <c r="A12" t="str">
        <f t="shared" si="2"/>
        <v>t-shirts,25,0.65,0.5,40,15,10.5,35,0.455,1,0,1,15,15</v>
      </c>
    </row>
    <row r="13" spans="1:17" x14ac:dyDescent="0.3">
      <c r="A13" t="str">
        <f t="shared" si="2"/>
        <v>tops,20,0.4,0.5,20,12,8.4,28,0.28,0.52,0,1,20,5</v>
      </c>
    </row>
    <row r="14" spans="1:17" x14ac:dyDescent="0.3">
      <c r="A14" t="str">
        <f t="shared" si="2"/>
        <v>sweaters,60,0.6,0.5,36,36,25.2,84,0.42,0.78,0,1,25,7</v>
      </c>
    </row>
    <row r="15" spans="1:17" x14ac:dyDescent="0.3">
      <c r="A15" t="str">
        <f t="shared" si="2"/>
        <v>trousers,40,0.45,0.5,28,24,16.8,56,0.315,0.585,0,1,35,5</v>
      </c>
    </row>
    <row r="16" spans="1:17" x14ac:dyDescent="0.3">
      <c r="A16" t="str">
        <f t="shared" si="2"/>
        <v>denim,55,0.37,0.5,48,33,23.1,77,0.259,0.481,0,1,45,5</v>
      </c>
    </row>
    <row r="17" spans="1:10" x14ac:dyDescent="0.3">
      <c r="A17" t="str">
        <f t="shared" si="2"/>
        <v>jackets,150,0.55,0.5,52,90,63,210,0.385,0.715,0,1,55,2</v>
      </c>
    </row>
    <row r="18" spans="1:10" x14ac:dyDescent="0.3">
      <c r="A18" t="str">
        <f t="shared" si="2"/>
        <v>sportswear,50,0.25,0.5,16,30,21,70,0.175,0.325,0,1,65,3</v>
      </c>
    </row>
    <row r="19" spans="1:10" x14ac:dyDescent="0.3">
      <c r="A19" t="str">
        <f t="shared" si="2"/>
        <v>accessories,25,0.55,0.5,40,15,10.5,35,0.385,0.715,0,1,70,4</v>
      </c>
    </row>
    <row r="21" spans="1:10" x14ac:dyDescent="0.3">
      <c r="A21" s="1" t="s">
        <v>0</v>
      </c>
      <c r="B21" s="1" t="s">
        <v>1</v>
      </c>
      <c r="C21" s="1" t="s">
        <v>2</v>
      </c>
      <c r="D21" s="1" t="s">
        <v>27</v>
      </c>
      <c r="E21" s="1" t="s">
        <v>3</v>
      </c>
      <c r="F21" s="1" t="s">
        <v>4</v>
      </c>
      <c r="G21" s="1" t="s">
        <v>5</v>
      </c>
      <c r="H21" s="1" t="s">
        <v>51</v>
      </c>
      <c r="I21" s="1" t="s">
        <v>50</v>
      </c>
      <c r="J21" s="1" t="s">
        <v>6</v>
      </c>
    </row>
    <row r="22" spans="1:10" x14ac:dyDescent="0.3">
      <c r="A22" s="1" t="s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3">
      <c r="A23" s="1" t="s">
        <v>2</v>
      </c>
      <c r="B23" s="2" t="s">
        <v>7</v>
      </c>
      <c r="C23" s="2">
        <v>0</v>
      </c>
      <c r="D23" s="2" t="s">
        <v>22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3">
      <c r="A24" s="1" t="s">
        <v>27</v>
      </c>
      <c r="B24" s="2" t="s">
        <v>7</v>
      </c>
      <c r="C24" s="2">
        <v>0</v>
      </c>
      <c r="D24" s="2" t="s">
        <v>22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3">
      <c r="A25" s="1" t="s">
        <v>3</v>
      </c>
      <c r="B25" s="2" t="s">
        <v>22</v>
      </c>
      <c r="C25" s="2">
        <v>0</v>
      </c>
      <c r="D25" s="2">
        <v>0</v>
      </c>
      <c r="E25" s="2" t="s">
        <v>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3">
      <c r="A26" s="1" t="s">
        <v>4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3">
      <c r="A27" s="1" t="s">
        <v>5</v>
      </c>
      <c r="B27" s="2" t="s">
        <v>20</v>
      </c>
      <c r="C27" s="2">
        <v>0</v>
      </c>
      <c r="D27" s="2">
        <v>0</v>
      </c>
      <c r="E27" s="2">
        <v>0</v>
      </c>
      <c r="F27" s="2" t="s">
        <v>20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3">
      <c r="A28" s="1" t="s">
        <v>51</v>
      </c>
      <c r="B28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3">
      <c r="A29" s="1" t="s">
        <v>50</v>
      </c>
      <c r="B29" s="2" t="s">
        <v>31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 t="s">
        <v>8</v>
      </c>
      <c r="J29" s="2" t="s">
        <v>30</v>
      </c>
    </row>
    <row r="30" spans="1:10" x14ac:dyDescent="0.3">
      <c r="A30" s="1" t="s">
        <v>6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2" spans="1:10" x14ac:dyDescent="0.3">
      <c r="A32" t="str">
        <f>_xlfn.TEXTJOIN(",",TRUE,A21:J21)</f>
        <v>name,waste,t-shirts,tops,sweaters,trousers,denim,jackets,sportswear,accessories</v>
      </c>
    </row>
    <row r="33" spans="1:1" x14ac:dyDescent="0.3">
      <c r="A33" t="str">
        <f>_xlfn.TEXTJOIN(",",TRUE,A22:J22)</f>
        <v>waste,0,0,0,0,0,0,0,0,0</v>
      </c>
    </row>
    <row r="34" spans="1:1" x14ac:dyDescent="0.3">
      <c r="A34" t="str">
        <f>_xlfn.TEXTJOIN(",",TRUE,A23:J23)</f>
        <v>t-shirts,0.6,0,0.4,0,0,0,0,0,0</v>
      </c>
    </row>
    <row r="35" spans="1:1" x14ac:dyDescent="0.3">
      <c r="A35" t="str">
        <f>_xlfn.TEXTJOIN(",",TRUE,A24:J24)</f>
        <v>tops,0.6,0,0.4,0,0,0,0,0,0</v>
      </c>
    </row>
    <row r="36" spans="1:1" x14ac:dyDescent="0.3">
      <c r="A36" t="str">
        <f t="shared" ref="A36:A41" si="3">_xlfn.TEXTJOIN(",",TRUE,A25:J25)</f>
        <v>sweaters,0.4,0,0,0.6,0,0,0,0,0</v>
      </c>
    </row>
    <row r="37" spans="1:1" x14ac:dyDescent="0.3">
      <c r="A37" t="str">
        <f t="shared" si="3"/>
        <v>trousers,1,0,0,0,0,0,0,0,0</v>
      </c>
    </row>
    <row r="38" spans="1:1" x14ac:dyDescent="0.3">
      <c r="A38" t="str">
        <f>_xlfn.TEXTJOIN(",",TRUE,A27:J27)</f>
        <v>denim,0.5,0,0,0,0.5,0,0,0,0</v>
      </c>
    </row>
    <row r="39" spans="1:1" x14ac:dyDescent="0.3">
      <c r="A39" t="str">
        <f t="shared" si="3"/>
        <v>jackets,1,0,0,0,0,0,0,0,0</v>
      </c>
    </row>
    <row r="40" spans="1:1" x14ac:dyDescent="0.3">
      <c r="A40" t="str">
        <f t="shared" si="3"/>
        <v>sportswear,0.55,0,0,0,0,0,0,0.2,0.25</v>
      </c>
    </row>
    <row r="41" spans="1:1" x14ac:dyDescent="0.3">
      <c r="A41" t="str">
        <f t="shared" si="3"/>
        <v>accessories,1,0,0,0,0,0,0,0,0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2015-06-05T18:17:20Z</dcterms:created>
  <dcterms:modified xsi:type="dcterms:W3CDTF">2024-09-12T09:18:23Z</dcterms:modified>
</cp:coreProperties>
</file>