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c-my.sharepoint.com/personal/be22_filippini_stud_liuc_it/Documents/TESI/Tesi Beatrice Filippini/Modello NetLogo/rebound_ABM/"/>
    </mc:Choice>
  </mc:AlternateContent>
  <xr:revisionPtr revIDLastSave="750" documentId="8_{ECFB5445-1A90-4625-A58D-D2F45E3D0085}" xr6:coauthVersionLast="47" xr6:coauthVersionMax="47" xr10:uidLastSave="{3520FD58-B46F-4654-8A15-14B69DEB9832}"/>
  <bookViews>
    <workbookView xWindow="-108" yWindow="-108" windowWidth="23256" windowHeight="12456" activeTab="6" xr2:uid="{C3AE1D0B-89DA-4EA7-BE6F-31DD07EEF3DD}"/>
  </bookViews>
  <sheets>
    <sheet name="Sheet1" sheetId="1" r:id="rId1"/>
    <sheet name="Sheet5" sheetId="5" r:id="rId2"/>
    <sheet name="Sheet2" sheetId="2" r:id="rId3"/>
    <sheet name="Sheet3" sheetId="3" r:id="rId4"/>
    <sheet name="Sheet6" sheetId="6" r:id="rId5"/>
    <sheet name="Sheet4" sheetId="4" r:id="rId6"/>
    <sheet name="Adj facto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M5" i="7"/>
  <c r="M6" i="7"/>
  <c r="M7" i="7"/>
  <c r="M8" i="7"/>
  <c r="M9" i="7"/>
  <c r="N9" i="7" s="1"/>
  <c r="M10" i="7"/>
  <c r="M11" i="7"/>
  <c r="M12" i="7"/>
  <c r="M13" i="7"/>
  <c r="M14" i="7"/>
  <c r="M15" i="7"/>
  <c r="N15" i="7" s="1"/>
  <c r="M16" i="7"/>
  <c r="M17" i="7"/>
  <c r="M18" i="7"/>
  <c r="M19" i="7"/>
  <c r="M20" i="7"/>
  <c r="M21" i="7"/>
  <c r="M22" i="7"/>
  <c r="M23" i="7"/>
  <c r="N19" i="7"/>
  <c r="M3" i="7"/>
  <c r="N20" i="7"/>
  <c r="K12" i="7"/>
  <c r="K13" i="7"/>
  <c r="K3" i="7"/>
  <c r="J4" i="7"/>
  <c r="K4" i="7" s="1"/>
  <c r="J5" i="7"/>
  <c r="K5" i="7" s="1"/>
  <c r="J6" i="7"/>
  <c r="K6" i="7" s="1"/>
  <c r="J7" i="7"/>
  <c r="K7" i="7" s="1"/>
  <c r="J8" i="7"/>
  <c r="K8" i="7" s="1"/>
  <c r="J9" i="7"/>
  <c r="K9" i="7" s="1"/>
  <c r="J10" i="7"/>
  <c r="K10" i="7" s="1"/>
  <c r="J11" i="7"/>
  <c r="K11" i="7" s="1"/>
  <c r="J12" i="7"/>
  <c r="J13" i="7"/>
  <c r="J14" i="7"/>
  <c r="K14" i="7" s="1"/>
  <c r="J15" i="7"/>
  <c r="K15" i="7" s="1"/>
  <c r="J16" i="7"/>
  <c r="K16" i="7" s="1"/>
  <c r="J17" i="7"/>
  <c r="K17" i="7" s="1"/>
  <c r="J18" i="7"/>
  <c r="K18" i="7" s="1"/>
  <c r="J19" i="7"/>
  <c r="K19" i="7" s="1"/>
  <c r="J20" i="7"/>
  <c r="K20" i="7" s="1"/>
  <c r="J21" i="7"/>
  <c r="K21" i="7" s="1"/>
  <c r="J22" i="7"/>
  <c r="K22" i="7" s="1"/>
  <c r="J23" i="7"/>
  <c r="K23" i="7" s="1"/>
  <c r="J3" i="7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R2" i="7"/>
  <c r="N17" i="7" s="1"/>
  <c r="C3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N10" i="7" l="1"/>
  <c r="N12" i="7"/>
  <c r="N11" i="7"/>
  <c r="N6" i="7"/>
  <c r="N22" i="7"/>
  <c r="N13" i="7"/>
  <c r="N5" i="7"/>
  <c r="N3" i="7"/>
  <c r="N8" i="7"/>
  <c r="N21" i="7"/>
  <c r="N7" i="7"/>
  <c r="N16" i="7"/>
  <c r="N4" i="7"/>
  <c r="N18" i="7"/>
  <c r="N14" i="7"/>
  <c r="N23" i="7"/>
  <c r="D3" i="7"/>
  <c r="D18" i="7"/>
  <c r="D14" i="7"/>
  <c r="D22" i="7"/>
  <c r="D9" i="7"/>
  <c r="D15" i="7"/>
  <c r="D19" i="7"/>
  <c r="D4" i="7"/>
  <c r="D10" i="7"/>
  <c r="D23" i="7"/>
  <c r="D5" i="7"/>
  <c r="D11" i="7"/>
  <c r="D16" i="7"/>
  <c r="D20" i="7"/>
  <c r="D8" i="7"/>
  <c r="D6" i="7"/>
  <c r="D12" i="7"/>
  <c r="D7" i="7"/>
  <c r="D13" i="7"/>
  <c r="D17" i="7"/>
  <c r="D21" i="7"/>
  <c r="E25" i="6"/>
  <c r="E26" i="6"/>
  <c r="E27" i="6"/>
  <c r="E28" i="6"/>
  <c r="E24" i="6"/>
  <c r="D28" i="6"/>
  <c r="D25" i="6"/>
  <c r="D26" i="6"/>
  <c r="D27" i="6"/>
  <c r="D24" i="6"/>
  <c r="C25" i="6"/>
  <c r="C26" i="6"/>
  <c r="C27" i="6"/>
  <c r="C28" i="6"/>
  <c r="C24" i="6"/>
  <c r="D4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C5" i="6"/>
  <c r="D1" i="6"/>
  <c r="A12" i="1"/>
  <c r="G3" i="4"/>
  <c r="C6" i="4"/>
  <c r="C10" i="4" s="1"/>
  <c r="C5" i="4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W22" i="3"/>
  <c r="X22" i="3"/>
  <c r="Y22" i="3"/>
  <c r="Z22" i="3"/>
  <c r="AA22" i="3"/>
  <c r="AB22" i="3"/>
  <c r="V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F22" i="3"/>
  <c r="E24" i="3"/>
  <c r="AD24" i="3" s="1"/>
  <c r="E25" i="3"/>
  <c r="AD25" i="3" s="1"/>
  <c r="E26" i="3"/>
  <c r="AD26" i="3" s="1"/>
  <c r="E27" i="3"/>
  <c r="AD27" i="3" s="1"/>
  <c r="E28" i="3"/>
  <c r="AD28" i="3" s="1"/>
  <c r="E29" i="3"/>
  <c r="E30" i="3"/>
  <c r="AD30" i="3" s="1"/>
  <c r="E31" i="3"/>
  <c r="AD31" i="3" s="1"/>
  <c r="E32" i="3"/>
  <c r="AD32" i="3" s="1"/>
  <c r="E33" i="3"/>
  <c r="AD33" i="3" s="1"/>
  <c r="E34" i="3"/>
  <c r="AD34" i="3" s="1"/>
  <c r="E35" i="3"/>
  <c r="E36" i="3"/>
  <c r="AD36" i="3" s="1"/>
  <c r="E37" i="3"/>
  <c r="AD37" i="3" s="1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C36" i="3"/>
  <c r="C37" i="3"/>
  <c r="C24" i="3"/>
  <c r="C25" i="3"/>
  <c r="C26" i="3"/>
  <c r="C27" i="3"/>
  <c r="C28" i="3"/>
  <c r="C29" i="3"/>
  <c r="C30" i="3"/>
  <c r="C31" i="3"/>
  <c r="C32" i="3"/>
  <c r="C33" i="3"/>
  <c r="C34" i="3"/>
  <c r="C35" i="3"/>
  <c r="D23" i="3"/>
  <c r="E23" i="3"/>
  <c r="AD23" i="3" s="1"/>
  <c r="C23" i="3"/>
  <c r="E5" i="3"/>
  <c r="H5" i="3" s="1"/>
  <c r="E6" i="3"/>
  <c r="I6" i="3" s="1"/>
  <c r="E7" i="3"/>
  <c r="F7" i="3" s="1"/>
  <c r="E8" i="3"/>
  <c r="F8" i="3" s="1"/>
  <c r="E9" i="3"/>
  <c r="F9" i="3" s="1"/>
  <c r="E10" i="3"/>
  <c r="F10" i="3" s="1"/>
  <c r="E11" i="3"/>
  <c r="H11" i="3" s="1"/>
  <c r="E12" i="3"/>
  <c r="I12" i="3" s="1"/>
  <c r="E13" i="3"/>
  <c r="F13" i="3" s="1"/>
  <c r="E14" i="3"/>
  <c r="F14" i="3" s="1"/>
  <c r="E15" i="3"/>
  <c r="F15" i="3" s="1"/>
  <c r="E16" i="3"/>
  <c r="F16" i="3" s="1"/>
  <c r="E17" i="3"/>
  <c r="F17" i="3" s="1"/>
  <c r="E4" i="3"/>
  <c r="F4" i="3" s="1"/>
  <c r="K3" i="2"/>
  <c r="J3" i="2"/>
  <c r="J4" i="2"/>
  <c r="J5" i="2"/>
  <c r="J6" i="2"/>
  <c r="K6" i="2" s="1"/>
  <c r="J7" i="2"/>
  <c r="L3" i="2"/>
  <c r="L5" i="2"/>
  <c r="L4" i="2"/>
  <c r="L6" i="2"/>
  <c r="L7" i="2"/>
  <c r="K4" i="2"/>
  <c r="K5" i="2"/>
  <c r="K7" i="2"/>
  <c r="I11" i="2"/>
  <c r="I10" i="2"/>
  <c r="A13" i="1"/>
  <c r="A14" i="1"/>
  <c r="A15" i="1"/>
  <c r="A16" i="1"/>
  <c r="A17" i="1"/>
  <c r="A18" i="1"/>
  <c r="A19" i="1"/>
  <c r="A11" i="1"/>
  <c r="S10" i="1"/>
  <c r="F23" i="3" l="1"/>
  <c r="F45" i="3" s="1"/>
  <c r="C14" i="4"/>
  <c r="C16" i="4"/>
  <c r="E45" i="3"/>
  <c r="G35" i="3"/>
  <c r="G57" i="3" s="1"/>
  <c r="G29" i="3"/>
  <c r="G51" i="3" s="1"/>
  <c r="AD50" i="3"/>
  <c r="AD55" i="3"/>
  <c r="AD49" i="3"/>
  <c r="AD54" i="3"/>
  <c r="AD48" i="3"/>
  <c r="AD56" i="3"/>
  <c r="AD45" i="3"/>
  <c r="AD59" i="3"/>
  <c r="AD53" i="3"/>
  <c r="AD47" i="3"/>
  <c r="AD58" i="3"/>
  <c r="AD52" i="3"/>
  <c r="AD46" i="3"/>
  <c r="AO23" i="3"/>
  <c r="AO45" i="3" s="1"/>
  <c r="AO32" i="3"/>
  <c r="AO54" i="3" s="1"/>
  <c r="AI34" i="3"/>
  <c r="AI56" i="3" s="1"/>
  <c r="AI32" i="3"/>
  <c r="AI54" i="3" s="1"/>
  <c r="AI28" i="3"/>
  <c r="AI50" i="3" s="1"/>
  <c r="AO36" i="3"/>
  <c r="AO58" i="3" s="1"/>
  <c r="AI24" i="3"/>
  <c r="AI46" i="3" s="1"/>
  <c r="AI36" i="3"/>
  <c r="AI58" i="3" s="1"/>
  <c r="AI25" i="3"/>
  <c r="AI47" i="3" s="1"/>
  <c r="AO34" i="3"/>
  <c r="AO56" i="3" s="1"/>
  <c r="AO31" i="3"/>
  <c r="AO53" i="3" s="1"/>
  <c r="AO27" i="3"/>
  <c r="AO49" i="3" s="1"/>
  <c r="AO24" i="3"/>
  <c r="AO46" i="3" s="1"/>
  <c r="AI27" i="3"/>
  <c r="AI49" i="3" s="1"/>
  <c r="AO37" i="3"/>
  <c r="AO59" i="3" s="1"/>
  <c r="AO33" i="3"/>
  <c r="AO55" i="3" s="1"/>
  <c r="AO30" i="3"/>
  <c r="AO52" i="3" s="1"/>
  <c r="AO26" i="3"/>
  <c r="AO48" i="3" s="1"/>
  <c r="AI31" i="3"/>
  <c r="AI53" i="3" s="1"/>
  <c r="AI37" i="3"/>
  <c r="AI59" i="3" s="1"/>
  <c r="AI33" i="3"/>
  <c r="AI55" i="3" s="1"/>
  <c r="AI30" i="3"/>
  <c r="AI52" i="3" s="1"/>
  <c r="AI26" i="3"/>
  <c r="AI48" i="3" s="1"/>
  <c r="AI23" i="3"/>
  <c r="AI45" i="3" s="1"/>
  <c r="AO28" i="3"/>
  <c r="AO50" i="3" s="1"/>
  <c r="AO25" i="3"/>
  <c r="AO47" i="3" s="1"/>
  <c r="AO35" i="3"/>
  <c r="AO57" i="3" s="1"/>
  <c r="AI35" i="3"/>
  <c r="AI57" i="3" s="1"/>
  <c r="AO29" i="3"/>
  <c r="AO51" i="3" s="1"/>
  <c r="AI29" i="3"/>
  <c r="AI51" i="3" s="1"/>
  <c r="AN37" i="3"/>
  <c r="AN59" i="3" s="1"/>
  <c r="AH37" i="3"/>
  <c r="AH59" i="3" s="1"/>
  <c r="AN36" i="3"/>
  <c r="AN58" i="3" s="1"/>
  <c r="AH36" i="3"/>
  <c r="AH58" i="3" s="1"/>
  <c r="AN35" i="3"/>
  <c r="AN57" i="3" s="1"/>
  <c r="AH35" i="3"/>
  <c r="AH57" i="3" s="1"/>
  <c r="AN34" i="3"/>
  <c r="AN56" i="3" s="1"/>
  <c r="AH34" i="3"/>
  <c r="AH56" i="3" s="1"/>
  <c r="AN33" i="3"/>
  <c r="AN55" i="3" s="1"/>
  <c r="AH33" i="3"/>
  <c r="AH55" i="3" s="1"/>
  <c r="AN32" i="3"/>
  <c r="AN54" i="3" s="1"/>
  <c r="AH32" i="3"/>
  <c r="AH54" i="3" s="1"/>
  <c r="AN31" i="3"/>
  <c r="AN53" i="3" s="1"/>
  <c r="AH31" i="3"/>
  <c r="AH53" i="3" s="1"/>
  <c r="AN30" i="3"/>
  <c r="AN52" i="3" s="1"/>
  <c r="AH30" i="3"/>
  <c r="AH52" i="3" s="1"/>
  <c r="AN29" i="3"/>
  <c r="AN51" i="3" s="1"/>
  <c r="AH29" i="3"/>
  <c r="AH51" i="3" s="1"/>
  <c r="AN28" i="3"/>
  <c r="AN50" i="3" s="1"/>
  <c r="AH28" i="3"/>
  <c r="AH50" i="3" s="1"/>
  <c r="AN27" i="3"/>
  <c r="AN49" i="3" s="1"/>
  <c r="AH27" i="3"/>
  <c r="AH49" i="3" s="1"/>
  <c r="AN26" i="3"/>
  <c r="AN48" i="3" s="1"/>
  <c r="AH26" i="3"/>
  <c r="AH48" i="3" s="1"/>
  <c r="AN25" i="3"/>
  <c r="AN47" i="3" s="1"/>
  <c r="AH25" i="3"/>
  <c r="AH47" i="3" s="1"/>
  <c r="AN24" i="3"/>
  <c r="AN46" i="3" s="1"/>
  <c r="AH24" i="3"/>
  <c r="AH46" i="3" s="1"/>
  <c r="AN23" i="3"/>
  <c r="AN45" i="3" s="1"/>
  <c r="AH23" i="3"/>
  <c r="AH45" i="3" s="1"/>
  <c r="AM37" i="3"/>
  <c r="AM59" i="3" s="1"/>
  <c r="AG37" i="3"/>
  <c r="AG59" i="3" s="1"/>
  <c r="AM36" i="3"/>
  <c r="AM58" i="3" s="1"/>
  <c r="AG36" i="3"/>
  <c r="AG58" i="3" s="1"/>
  <c r="AM35" i="3"/>
  <c r="AM57" i="3" s="1"/>
  <c r="AG35" i="3"/>
  <c r="AG57" i="3" s="1"/>
  <c r="AM34" i="3"/>
  <c r="AM56" i="3" s="1"/>
  <c r="AG34" i="3"/>
  <c r="AG56" i="3" s="1"/>
  <c r="AM33" i="3"/>
  <c r="AM55" i="3" s="1"/>
  <c r="AG33" i="3"/>
  <c r="AG55" i="3" s="1"/>
  <c r="AM32" i="3"/>
  <c r="AM54" i="3" s="1"/>
  <c r="AG32" i="3"/>
  <c r="AG54" i="3" s="1"/>
  <c r="AM31" i="3"/>
  <c r="AM53" i="3" s="1"/>
  <c r="AG31" i="3"/>
  <c r="AG53" i="3" s="1"/>
  <c r="AM30" i="3"/>
  <c r="AM52" i="3" s="1"/>
  <c r="AG30" i="3"/>
  <c r="AG52" i="3" s="1"/>
  <c r="AM29" i="3"/>
  <c r="AM51" i="3" s="1"/>
  <c r="AG29" i="3"/>
  <c r="AG51" i="3" s="1"/>
  <c r="AM28" i="3"/>
  <c r="AM50" i="3" s="1"/>
  <c r="AG28" i="3"/>
  <c r="AG50" i="3" s="1"/>
  <c r="AM27" i="3"/>
  <c r="AM49" i="3" s="1"/>
  <c r="AG27" i="3"/>
  <c r="AG49" i="3" s="1"/>
  <c r="AM26" i="3"/>
  <c r="AM48" i="3" s="1"/>
  <c r="AG26" i="3"/>
  <c r="AG48" i="3" s="1"/>
  <c r="AM25" i="3"/>
  <c r="AM47" i="3" s="1"/>
  <c r="AG25" i="3"/>
  <c r="AG47" i="3" s="1"/>
  <c r="AM24" i="3"/>
  <c r="AM46" i="3" s="1"/>
  <c r="AG24" i="3"/>
  <c r="AG46" i="3" s="1"/>
  <c r="AM23" i="3"/>
  <c r="AM45" i="3" s="1"/>
  <c r="AG23" i="3"/>
  <c r="AG45" i="3" s="1"/>
  <c r="AL37" i="3"/>
  <c r="AL59" i="3" s="1"/>
  <c r="AF37" i="3"/>
  <c r="AF59" i="3" s="1"/>
  <c r="AL36" i="3"/>
  <c r="AL58" i="3" s="1"/>
  <c r="AF36" i="3"/>
  <c r="AF58" i="3" s="1"/>
  <c r="AL35" i="3"/>
  <c r="AL57" i="3" s="1"/>
  <c r="AF35" i="3"/>
  <c r="AF57" i="3" s="1"/>
  <c r="AL34" i="3"/>
  <c r="AL56" i="3" s="1"/>
  <c r="AF34" i="3"/>
  <c r="AF56" i="3" s="1"/>
  <c r="AL33" i="3"/>
  <c r="AL55" i="3" s="1"/>
  <c r="AF33" i="3"/>
  <c r="AF55" i="3" s="1"/>
  <c r="AL32" i="3"/>
  <c r="AL54" i="3" s="1"/>
  <c r="AF32" i="3"/>
  <c r="AF54" i="3" s="1"/>
  <c r="AL31" i="3"/>
  <c r="AL53" i="3" s="1"/>
  <c r="AF31" i="3"/>
  <c r="AF53" i="3" s="1"/>
  <c r="AL30" i="3"/>
  <c r="AL52" i="3" s="1"/>
  <c r="AF30" i="3"/>
  <c r="AF52" i="3" s="1"/>
  <c r="AL29" i="3"/>
  <c r="AL51" i="3" s="1"/>
  <c r="AF29" i="3"/>
  <c r="AF51" i="3" s="1"/>
  <c r="AL28" i="3"/>
  <c r="AL50" i="3" s="1"/>
  <c r="AF28" i="3"/>
  <c r="AF50" i="3" s="1"/>
  <c r="AL27" i="3"/>
  <c r="AL49" i="3" s="1"/>
  <c r="AF27" i="3"/>
  <c r="AF49" i="3" s="1"/>
  <c r="AL26" i="3"/>
  <c r="AL48" i="3" s="1"/>
  <c r="AF26" i="3"/>
  <c r="AF48" i="3" s="1"/>
  <c r="AL25" i="3"/>
  <c r="AL47" i="3" s="1"/>
  <c r="AF25" i="3"/>
  <c r="AF47" i="3" s="1"/>
  <c r="AL24" i="3"/>
  <c r="AL46" i="3" s="1"/>
  <c r="AF24" i="3"/>
  <c r="AF46" i="3" s="1"/>
  <c r="AL23" i="3"/>
  <c r="AL45" i="3" s="1"/>
  <c r="AF23" i="3"/>
  <c r="AF45" i="3" s="1"/>
  <c r="AK37" i="3"/>
  <c r="AK59" i="3" s="1"/>
  <c r="AE37" i="3"/>
  <c r="AE59" i="3" s="1"/>
  <c r="AK36" i="3"/>
  <c r="AK58" i="3" s="1"/>
  <c r="AE36" i="3"/>
  <c r="AE58" i="3" s="1"/>
  <c r="AK35" i="3"/>
  <c r="AK57" i="3" s="1"/>
  <c r="AE35" i="3"/>
  <c r="AE57" i="3" s="1"/>
  <c r="AK34" i="3"/>
  <c r="AK56" i="3" s="1"/>
  <c r="AE34" i="3"/>
  <c r="AE56" i="3" s="1"/>
  <c r="AK33" i="3"/>
  <c r="AK55" i="3" s="1"/>
  <c r="AE33" i="3"/>
  <c r="AE55" i="3" s="1"/>
  <c r="AK32" i="3"/>
  <c r="AK54" i="3" s="1"/>
  <c r="AE32" i="3"/>
  <c r="AE54" i="3" s="1"/>
  <c r="AK31" i="3"/>
  <c r="AK53" i="3" s="1"/>
  <c r="AE31" i="3"/>
  <c r="AE53" i="3" s="1"/>
  <c r="AK30" i="3"/>
  <c r="AK52" i="3" s="1"/>
  <c r="AE30" i="3"/>
  <c r="AE52" i="3" s="1"/>
  <c r="AK29" i="3"/>
  <c r="AK51" i="3" s="1"/>
  <c r="AE29" i="3"/>
  <c r="AE51" i="3" s="1"/>
  <c r="AK28" i="3"/>
  <c r="AK50" i="3" s="1"/>
  <c r="AE28" i="3"/>
  <c r="AE50" i="3" s="1"/>
  <c r="AK27" i="3"/>
  <c r="AK49" i="3" s="1"/>
  <c r="AE27" i="3"/>
  <c r="AE49" i="3" s="1"/>
  <c r="AK26" i="3"/>
  <c r="AK48" i="3" s="1"/>
  <c r="AE26" i="3"/>
  <c r="AE48" i="3" s="1"/>
  <c r="AK25" i="3"/>
  <c r="AK47" i="3" s="1"/>
  <c r="AE25" i="3"/>
  <c r="AE47" i="3" s="1"/>
  <c r="AK24" i="3"/>
  <c r="AK46" i="3" s="1"/>
  <c r="AE24" i="3"/>
  <c r="AE46" i="3" s="1"/>
  <c r="AK23" i="3"/>
  <c r="AK45" i="3" s="1"/>
  <c r="AE23" i="3"/>
  <c r="AE45" i="3" s="1"/>
  <c r="AJ37" i="3"/>
  <c r="AJ59" i="3" s="1"/>
  <c r="AJ36" i="3"/>
  <c r="AJ58" i="3" s="1"/>
  <c r="AJ35" i="3"/>
  <c r="AJ57" i="3" s="1"/>
  <c r="AD35" i="3"/>
  <c r="AD57" i="3" s="1"/>
  <c r="AJ34" i="3"/>
  <c r="AJ56" i="3" s="1"/>
  <c r="AJ33" i="3"/>
  <c r="AJ55" i="3" s="1"/>
  <c r="AJ32" i="3"/>
  <c r="AJ54" i="3" s="1"/>
  <c r="AJ31" i="3"/>
  <c r="AJ53" i="3" s="1"/>
  <c r="AJ30" i="3"/>
  <c r="AJ52" i="3" s="1"/>
  <c r="AJ29" i="3"/>
  <c r="AJ51" i="3" s="1"/>
  <c r="AD29" i="3"/>
  <c r="AD51" i="3" s="1"/>
  <c r="AJ28" i="3"/>
  <c r="AJ50" i="3" s="1"/>
  <c r="AJ27" i="3"/>
  <c r="AJ49" i="3" s="1"/>
  <c r="AJ26" i="3"/>
  <c r="AJ48" i="3" s="1"/>
  <c r="AJ25" i="3"/>
  <c r="AJ47" i="3" s="1"/>
  <c r="AJ24" i="3"/>
  <c r="AJ46" i="3" s="1"/>
  <c r="AJ23" i="3"/>
  <c r="AJ45" i="3" s="1"/>
  <c r="F27" i="3"/>
  <c r="F49" i="3" s="1"/>
  <c r="F32" i="3"/>
  <c r="F54" i="3" s="1"/>
  <c r="F26" i="3"/>
  <c r="F48" i="3" s="1"/>
  <c r="F28" i="3"/>
  <c r="F50" i="3" s="1"/>
  <c r="F33" i="3"/>
  <c r="F55" i="3" s="1"/>
  <c r="F37" i="3"/>
  <c r="F59" i="3" s="1"/>
  <c r="F31" i="3"/>
  <c r="F53" i="3" s="1"/>
  <c r="F25" i="3"/>
  <c r="F47" i="3" s="1"/>
  <c r="F34" i="3"/>
  <c r="F56" i="3" s="1"/>
  <c r="F36" i="3"/>
  <c r="F58" i="3" s="1"/>
  <c r="F30" i="3"/>
  <c r="F52" i="3" s="1"/>
  <c r="F24" i="3"/>
  <c r="F46" i="3" s="1"/>
  <c r="E40" i="3"/>
  <c r="Z32" i="3"/>
  <c r="Z54" i="3" s="1"/>
  <c r="O32" i="3"/>
  <c r="O54" i="3" s="1"/>
  <c r="R29" i="3"/>
  <c r="R51" i="3" s="1"/>
  <c r="Q28" i="3"/>
  <c r="Q50" i="3" s="1"/>
  <c r="T37" i="3"/>
  <c r="T59" i="3" s="1"/>
  <c r="N32" i="3"/>
  <c r="N54" i="3" s="1"/>
  <c r="AA26" i="3"/>
  <c r="AA48" i="3" s="1"/>
  <c r="X35" i="3"/>
  <c r="X57" i="3" s="1"/>
  <c r="H32" i="3"/>
  <c r="H54" i="3" s="1"/>
  <c r="I26" i="3"/>
  <c r="I48" i="3" s="1"/>
  <c r="L35" i="3"/>
  <c r="L57" i="3" s="1"/>
  <c r="S31" i="3"/>
  <c r="S53" i="3" s="1"/>
  <c r="N25" i="3"/>
  <c r="N47" i="3" s="1"/>
  <c r="V34" i="3"/>
  <c r="V56" i="3" s="1"/>
  <c r="X29" i="3"/>
  <c r="X51" i="3" s="1"/>
  <c r="W23" i="3"/>
  <c r="W45" i="3" s="1"/>
  <c r="I33" i="3"/>
  <c r="I55" i="3" s="1"/>
  <c r="S37" i="3"/>
  <c r="S59" i="3" s="1"/>
  <c r="R35" i="3"/>
  <c r="R57" i="3" s="1"/>
  <c r="Q34" i="3"/>
  <c r="Q56" i="3" s="1"/>
  <c r="V33" i="3"/>
  <c r="V55" i="3" s="1"/>
  <c r="AA32" i="3"/>
  <c r="AA54" i="3" s="1"/>
  <c r="I32" i="3"/>
  <c r="I54" i="3" s="1"/>
  <c r="N31" i="3"/>
  <c r="N53" i="3" s="1"/>
  <c r="L29" i="3"/>
  <c r="L51" i="3" s="1"/>
  <c r="P28" i="3"/>
  <c r="P50" i="3" s="1"/>
  <c r="U27" i="3"/>
  <c r="U49" i="3" s="1"/>
  <c r="Z26" i="3"/>
  <c r="Z48" i="3" s="1"/>
  <c r="H26" i="3"/>
  <c r="H48" i="3" s="1"/>
  <c r="M25" i="3"/>
  <c r="M47" i="3" s="1"/>
  <c r="R23" i="3"/>
  <c r="R45" i="3" s="1"/>
  <c r="N37" i="3"/>
  <c r="N59" i="3" s="1"/>
  <c r="P34" i="3"/>
  <c r="P56" i="3" s="1"/>
  <c r="U33" i="3"/>
  <c r="U55" i="3" s="1"/>
  <c r="M31" i="3"/>
  <c r="M53" i="3" s="1"/>
  <c r="AC28" i="3"/>
  <c r="AC50" i="3" s="1"/>
  <c r="K28" i="3"/>
  <c r="K50" i="3" s="1"/>
  <c r="P27" i="3"/>
  <c r="P49" i="3" s="1"/>
  <c r="U26" i="3"/>
  <c r="U48" i="3" s="1"/>
  <c r="Z25" i="3"/>
  <c r="Z47" i="3" s="1"/>
  <c r="H25" i="3"/>
  <c r="H47" i="3" s="1"/>
  <c r="Q23" i="3"/>
  <c r="Q45" i="3" s="1"/>
  <c r="AA33" i="3"/>
  <c r="AA55" i="3" s="1"/>
  <c r="M37" i="3"/>
  <c r="M59" i="3" s="1"/>
  <c r="AC34" i="3"/>
  <c r="AC56" i="3" s="1"/>
  <c r="K34" i="3"/>
  <c r="K56" i="3" s="1"/>
  <c r="P33" i="3"/>
  <c r="P55" i="3" s="1"/>
  <c r="U32" i="3"/>
  <c r="U54" i="3" s="1"/>
  <c r="Z31" i="3"/>
  <c r="Z53" i="3" s="1"/>
  <c r="H31" i="3"/>
  <c r="H53" i="3" s="1"/>
  <c r="AB28" i="3"/>
  <c r="AB50" i="3" s="1"/>
  <c r="J28" i="3"/>
  <c r="J50" i="3" s="1"/>
  <c r="O27" i="3"/>
  <c r="O49" i="3" s="1"/>
  <c r="T26" i="3"/>
  <c r="T48" i="3" s="1"/>
  <c r="Y25" i="3"/>
  <c r="Y47" i="3" s="1"/>
  <c r="G25" i="3"/>
  <c r="G47" i="3" s="1"/>
  <c r="L23" i="3"/>
  <c r="L45" i="3" s="1"/>
  <c r="V27" i="3"/>
  <c r="V49" i="3" s="1"/>
  <c r="Z37" i="3"/>
  <c r="Z59" i="3" s="1"/>
  <c r="H37" i="3"/>
  <c r="H59" i="3" s="1"/>
  <c r="AB34" i="3"/>
  <c r="AB56" i="3" s="1"/>
  <c r="J34" i="3"/>
  <c r="J56" i="3" s="1"/>
  <c r="O33" i="3"/>
  <c r="O55" i="3" s="1"/>
  <c r="T32" i="3"/>
  <c r="T54" i="3" s="1"/>
  <c r="Y31" i="3"/>
  <c r="Y53" i="3" s="1"/>
  <c r="G31" i="3"/>
  <c r="G53" i="3" s="1"/>
  <c r="W28" i="3"/>
  <c r="W50" i="3" s="1"/>
  <c r="AB27" i="3"/>
  <c r="AB49" i="3" s="1"/>
  <c r="J27" i="3"/>
  <c r="J49" i="3" s="1"/>
  <c r="O26" i="3"/>
  <c r="O48" i="3" s="1"/>
  <c r="T25" i="3"/>
  <c r="T47" i="3" s="1"/>
  <c r="AC23" i="3"/>
  <c r="AC45" i="3" s="1"/>
  <c r="K23" i="3"/>
  <c r="K45" i="3" s="1"/>
  <c r="Y37" i="3"/>
  <c r="Y59" i="3" s="1"/>
  <c r="G37" i="3"/>
  <c r="G59" i="3" s="1"/>
  <c r="W34" i="3"/>
  <c r="W56" i="3" s="1"/>
  <c r="AB33" i="3"/>
  <c r="AB55" i="3" s="1"/>
  <c r="J33" i="3"/>
  <c r="J55" i="3" s="1"/>
  <c r="T31" i="3"/>
  <c r="T53" i="3" s="1"/>
  <c r="V28" i="3"/>
  <c r="V50" i="3" s="1"/>
  <c r="AA27" i="3"/>
  <c r="AA49" i="3" s="1"/>
  <c r="I27" i="3"/>
  <c r="I49" i="3" s="1"/>
  <c r="N26" i="3"/>
  <c r="N48" i="3" s="1"/>
  <c r="S25" i="3"/>
  <c r="S47" i="3" s="1"/>
  <c r="X23" i="3"/>
  <c r="X45" i="3" s="1"/>
  <c r="AB29" i="3"/>
  <c r="AB51" i="3" s="1"/>
  <c r="S36" i="3"/>
  <c r="S58" i="3" s="1"/>
  <c r="Y30" i="3"/>
  <c r="Y52" i="3" s="1"/>
  <c r="G30" i="3"/>
  <c r="G52" i="3" s="1"/>
  <c r="S24" i="3"/>
  <c r="S46" i="3" s="1"/>
  <c r="R36" i="3"/>
  <c r="R58" i="3" s="1"/>
  <c r="X30" i="3"/>
  <c r="X52" i="3" s="1"/>
  <c r="W29" i="3"/>
  <c r="W51" i="3" s="1"/>
  <c r="R24" i="3"/>
  <c r="R46" i="3" s="1"/>
  <c r="L24" i="3"/>
  <c r="L46" i="3" s="1"/>
  <c r="F29" i="3"/>
  <c r="F51" i="3" s="1"/>
  <c r="X37" i="3"/>
  <c r="X59" i="3" s="1"/>
  <c r="R37" i="3"/>
  <c r="R59" i="3" s="1"/>
  <c r="L37" i="3"/>
  <c r="L59" i="3" s="1"/>
  <c r="AC36" i="3"/>
  <c r="AC58" i="3" s="1"/>
  <c r="W36" i="3"/>
  <c r="W58" i="3" s="1"/>
  <c r="Q36" i="3"/>
  <c r="Q58" i="3" s="1"/>
  <c r="K36" i="3"/>
  <c r="K58" i="3" s="1"/>
  <c r="AB35" i="3"/>
  <c r="AB57" i="3" s="1"/>
  <c r="V35" i="3"/>
  <c r="V57" i="3" s="1"/>
  <c r="P35" i="3"/>
  <c r="P57" i="3" s="1"/>
  <c r="J35" i="3"/>
  <c r="J57" i="3" s="1"/>
  <c r="AA34" i="3"/>
  <c r="AA56" i="3" s="1"/>
  <c r="U34" i="3"/>
  <c r="U56" i="3" s="1"/>
  <c r="O34" i="3"/>
  <c r="O56" i="3" s="1"/>
  <c r="I34" i="3"/>
  <c r="I56" i="3" s="1"/>
  <c r="Z33" i="3"/>
  <c r="Z55" i="3" s="1"/>
  <c r="T33" i="3"/>
  <c r="T55" i="3" s="1"/>
  <c r="N33" i="3"/>
  <c r="N55" i="3" s="1"/>
  <c r="H33" i="3"/>
  <c r="H55" i="3" s="1"/>
  <c r="Y32" i="3"/>
  <c r="Y54" i="3" s="1"/>
  <c r="S32" i="3"/>
  <c r="S54" i="3" s="1"/>
  <c r="M32" i="3"/>
  <c r="M54" i="3" s="1"/>
  <c r="G32" i="3"/>
  <c r="G54" i="3" s="1"/>
  <c r="X31" i="3"/>
  <c r="X53" i="3" s="1"/>
  <c r="R31" i="3"/>
  <c r="R53" i="3" s="1"/>
  <c r="L31" i="3"/>
  <c r="L53" i="3" s="1"/>
  <c r="AC30" i="3"/>
  <c r="AC52" i="3" s="1"/>
  <c r="W30" i="3"/>
  <c r="W52" i="3" s="1"/>
  <c r="Q30" i="3"/>
  <c r="Q52" i="3" s="1"/>
  <c r="K30" i="3"/>
  <c r="K52" i="3" s="1"/>
  <c r="V29" i="3"/>
  <c r="V51" i="3" s="1"/>
  <c r="P29" i="3"/>
  <c r="P51" i="3" s="1"/>
  <c r="J29" i="3"/>
  <c r="J51" i="3" s="1"/>
  <c r="AA28" i="3"/>
  <c r="AA50" i="3" s="1"/>
  <c r="U28" i="3"/>
  <c r="U50" i="3" s="1"/>
  <c r="O28" i="3"/>
  <c r="O50" i="3" s="1"/>
  <c r="I28" i="3"/>
  <c r="I50" i="3" s="1"/>
  <c r="Z27" i="3"/>
  <c r="Z49" i="3" s="1"/>
  <c r="T27" i="3"/>
  <c r="T49" i="3" s="1"/>
  <c r="N27" i="3"/>
  <c r="N49" i="3" s="1"/>
  <c r="H27" i="3"/>
  <c r="H49" i="3" s="1"/>
  <c r="Y26" i="3"/>
  <c r="Y48" i="3" s="1"/>
  <c r="S26" i="3"/>
  <c r="S48" i="3" s="1"/>
  <c r="M26" i="3"/>
  <c r="M48" i="3" s="1"/>
  <c r="G26" i="3"/>
  <c r="G48" i="3" s="1"/>
  <c r="X25" i="3"/>
  <c r="X47" i="3" s="1"/>
  <c r="R25" i="3"/>
  <c r="R47" i="3" s="1"/>
  <c r="L25" i="3"/>
  <c r="L47" i="3" s="1"/>
  <c r="AC24" i="3"/>
  <c r="AC46" i="3" s="1"/>
  <c r="W24" i="3"/>
  <c r="W46" i="3" s="1"/>
  <c r="Q24" i="3"/>
  <c r="Q46" i="3" s="1"/>
  <c r="K24" i="3"/>
  <c r="K46" i="3" s="1"/>
  <c r="AB23" i="3"/>
  <c r="AB45" i="3" s="1"/>
  <c r="V23" i="3"/>
  <c r="V45" i="3" s="1"/>
  <c r="P23" i="3"/>
  <c r="P45" i="3" s="1"/>
  <c r="J23" i="3"/>
  <c r="J45" i="3" s="1"/>
  <c r="M36" i="3"/>
  <c r="M58" i="3" s="1"/>
  <c r="M30" i="3"/>
  <c r="M52" i="3" s="1"/>
  <c r="Y24" i="3"/>
  <c r="Y46" i="3" s="1"/>
  <c r="M24" i="3"/>
  <c r="M46" i="3" s="1"/>
  <c r="X36" i="3"/>
  <c r="X58" i="3" s="1"/>
  <c r="AC35" i="3"/>
  <c r="AC57" i="3" s="1"/>
  <c r="K35" i="3"/>
  <c r="K57" i="3" s="1"/>
  <c r="L30" i="3"/>
  <c r="L52" i="3" s="1"/>
  <c r="AC29" i="3"/>
  <c r="AC51" i="3" s="1"/>
  <c r="Q29" i="3"/>
  <c r="Q51" i="3" s="1"/>
  <c r="X24" i="3"/>
  <c r="X46" i="3" s="1"/>
  <c r="AC37" i="3"/>
  <c r="AC59" i="3" s="1"/>
  <c r="W37" i="3"/>
  <c r="W59" i="3" s="1"/>
  <c r="Q37" i="3"/>
  <c r="Q59" i="3" s="1"/>
  <c r="K37" i="3"/>
  <c r="K59" i="3" s="1"/>
  <c r="AB36" i="3"/>
  <c r="AB58" i="3" s="1"/>
  <c r="V36" i="3"/>
  <c r="V58" i="3" s="1"/>
  <c r="P36" i="3"/>
  <c r="P58" i="3" s="1"/>
  <c r="J36" i="3"/>
  <c r="J58" i="3" s="1"/>
  <c r="AA35" i="3"/>
  <c r="AA57" i="3" s="1"/>
  <c r="U35" i="3"/>
  <c r="U57" i="3" s="1"/>
  <c r="O35" i="3"/>
  <c r="O57" i="3" s="1"/>
  <c r="I35" i="3"/>
  <c r="I57" i="3" s="1"/>
  <c r="Z34" i="3"/>
  <c r="Z56" i="3" s="1"/>
  <c r="T34" i="3"/>
  <c r="T56" i="3" s="1"/>
  <c r="N34" i="3"/>
  <c r="N56" i="3" s="1"/>
  <c r="H34" i="3"/>
  <c r="H56" i="3" s="1"/>
  <c r="Y33" i="3"/>
  <c r="Y55" i="3" s="1"/>
  <c r="S33" i="3"/>
  <c r="S55" i="3" s="1"/>
  <c r="M33" i="3"/>
  <c r="M55" i="3" s="1"/>
  <c r="G33" i="3"/>
  <c r="G55" i="3" s="1"/>
  <c r="X32" i="3"/>
  <c r="X54" i="3" s="1"/>
  <c r="R32" i="3"/>
  <c r="R54" i="3" s="1"/>
  <c r="L32" i="3"/>
  <c r="L54" i="3" s="1"/>
  <c r="AC31" i="3"/>
  <c r="AC53" i="3" s="1"/>
  <c r="W31" i="3"/>
  <c r="W53" i="3" s="1"/>
  <c r="Q31" i="3"/>
  <c r="Q53" i="3" s="1"/>
  <c r="K31" i="3"/>
  <c r="K53" i="3" s="1"/>
  <c r="AB30" i="3"/>
  <c r="AB52" i="3" s="1"/>
  <c r="V30" i="3"/>
  <c r="V52" i="3" s="1"/>
  <c r="P30" i="3"/>
  <c r="P52" i="3" s="1"/>
  <c r="J30" i="3"/>
  <c r="J52" i="3" s="1"/>
  <c r="AA29" i="3"/>
  <c r="AA51" i="3" s="1"/>
  <c r="U29" i="3"/>
  <c r="U51" i="3" s="1"/>
  <c r="O29" i="3"/>
  <c r="O51" i="3" s="1"/>
  <c r="I29" i="3"/>
  <c r="I51" i="3" s="1"/>
  <c r="Z28" i="3"/>
  <c r="Z50" i="3" s="1"/>
  <c r="T28" i="3"/>
  <c r="T50" i="3" s="1"/>
  <c r="N28" i="3"/>
  <c r="N50" i="3" s="1"/>
  <c r="H28" i="3"/>
  <c r="H50" i="3" s="1"/>
  <c r="Y27" i="3"/>
  <c r="Y49" i="3" s="1"/>
  <c r="S27" i="3"/>
  <c r="S49" i="3" s="1"/>
  <c r="M27" i="3"/>
  <c r="M49" i="3" s="1"/>
  <c r="G27" i="3"/>
  <c r="G49" i="3" s="1"/>
  <c r="X26" i="3"/>
  <c r="X48" i="3" s="1"/>
  <c r="R26" i="3"/>
  <c r="R48" i="3" s="1"/>
  <c r="L26" i="3"/>
  <c r="L48" i="3" s="1"/>
  <c r="AC25" i="3"/>
  <c r="AC47" i="3" s="1"/>
  <c r="W25" i="3"/>
  <c r="W47" i="3" s="1"/>
  <c r="Q25" i="3"/>
  <c r="Q47" i="3" s="1"/>
  <c r="K25" i="3"/>
  <c r="K47" i="3" s="1"/>
  <c r="AB24" i="3"/>
  <c r="AB46" i="3" s="1"/>
  <c r="V24" i="3"/>
  <c r="V46" i="3" s="1"/>
  <c r="P24" i="3"/>
  <c r="P46" i="3" s="1"/>
  <c r="J24" i="3"/>
  <c r="J46" i="3" s="1"/>
  <c r="AA23" i="3"/>
  <c r="AA45" i="3" s="1"/>
  <c r="U23" i="3"/>
  <c r="U45" i="3" s="1"/>
  <c r="O23" i="3"/>
  <c r="O45" i="3" s="1"/>
  <c r="I23" i="3"/>
  <c r="I45" i="3" s="1"/>
  <c r="Y36" i="3"/>
  <c r="Y58" i="3" s="1"/>
  <c r="G24" i="3"/>
  <c r="G46" i="3" s="1"/>
  <c r="F35" i="3"/>
  <c r="F57" i="3" s="1"/>
  <c r="L36" i="3"/>
  <c r="L58" i="3" s="1"/>
  <c r="Q35" i="3"/>
  <c r="Q57" i="3" s="1"/>
  <c r="R30" i="3"/>
  <c r="R52" i="3" s="1"/>
  <c r="K29" i="3"/>
  <c r="K51" i="3" s="1"/>
  <c r="AB37" i="3"/>
  <c r="AB59" i="3" s="1"/>
  <c r="V37" i="3"/>
  <c r="V59" i="3" s="1"/>
  <c r="P37" i="3"/>
  <c r="P59" i="3" s="1"/>
  <c r="J37" i="3"/>
  <c r="J59" i="3" s="1"/>
  <c r="AA36" i="3"/>
  <c r="AA58" i="3" s="1"/>
  <c r="U36" i="3"/>
  <c r="U58" i="3" s="1"/>
  <c r="O36" i="3"/>
  <c r="O58" i="3" s="1"/>
  <c r="I36" i="3"/>
  <c r="I58" i="3" s="1"/>
  <c r="Z35" i="3"/>
  <c r="Z57" i="3" s="1"/>
  <c r="T35" i="3"/>
  <c r="T57" i="3" s="1"/>
  <c r="N35" i="3"/>
  <c r="N57" i="3" s="1"/>
  <c r="H35" i="3"/>
  <c r="H57" i="3" s="1"/>
  <c r="Y34" i="3"/>
  <c r="Y56" i="3" s="1"/>
  <c r="S34" i="3"/>
  <c r="S56" i="3" s="1"/>
  <c r="M34" i="3"/>
  <c r="M56" i="3" s="1"/>
  <c r="G34" i="3"/>
  <c r="G56" i="3" s="1"/>
  <c r="X33" i="3"/>
  <c r="X55" i="3" s="1"/>
  <c r="R33" i="3"/>
  <c r="R55" i="3" s="1"/>
  <c r="L33" i="3"/>
  <c r="L55" i="3" s="1"/>
  <c r="AC32" i="3"/>
  <c r="AC54" i="3" s="1"/>
  <c r="W32" i="3"/>
  <c r="W54" i="3" s="1"/>
  <c r="Q32" i="3"/>
  <c r="Q54" i="3" s="1"/>
  <c r="K32" i="3"/>
  <c r="K54" i="3" s="1"/>
  <c r="AB31" i="3"/>
  <c r="AB53" i="3" s="1"/>
  <c r="V31" i="3"/>
  <c r="V53" i="3" s="1"/>
  <c r="P31" i="3"/>
  <c r="P53" i="3" s="1"/>
  <c r="J31" i="3"/>
  <c r="J53" i="3" s="1"/>
  <c r="AA30" i="3"/>
  <c r="AA52" i="3" s="1"/>
  <c r="U30" i="3"/>
  <c r="U52" i="3" s="1"/>
  <c r="O30" i="3"/>
  <c r="O52" i="3" s="1"/>
  <c r="I30" i="3"/>
  <c r="I52" i="3" s="1"/>
  <c r="Z29" i="3"/>
  <c r="Z51" i="3" s="1"/>
  <c r="T29" i="3"/>
  <c r="T51" i="3" s="1"/>
  <c r="N29" i="3"/>
  <c r="N51" i="3" s="1"/>
  <c r="H29" i="3"/>
  <c r="H51" i="3" s="1"/>
  <c r="Y28" i="3"/>
  <c r="Y50" i="3" s="1"/>
  <c r="S28" i="3"/>
  <c r="S50" i="3" s="1"/>
  <c r="M28" i="3"/>
  <c r="M50" i="3" s="1"/>
  <c r="G28" i="3"/>
  <c r="G50" i="3" s="1"/>
  <c r="X27" i="3"/>
  <c r="X49" i="3" s="1"/>
  <c r="R27" i="3"/>
  <c r="R49" i="3" s="1"/>
  <c r="L27" i="3"/>
  <c r="L49" i="3" s="1"/>
  <c r="AC26" i="3"/>
  <c r="AC48" i="3" s="1"/>
  <c r="W26" i="3"/>
  <c r="W48" i="3" s="1"/>
  <c r="Q26" i="3"/>
  <c r="Q48" i="3" s="1"/>
  <c r="K26" i="3"/>
  <c r="K48" i="3" s="1"/>
  <c r="AB25" i="3"/>
  <c r="AB47" i="3" s="1"/>
  <c r="V25" i="3"/>
  <c r="V47" i="3" s="1"/>
  <c r="P25" i="3"/>
  <c r="P47" i="3" s="1"/>
  <c r="J25" i="3"/>
  <c r="J47" i="3" s="1"/>
  <c r="AA24" i="3"/>
  <c r="AA46" i="3" s="1"/>
  <c r="U24" i="3"/>
  <c r="U46" i="3" s="1"/>
  <c r="O24" i="3"/>
  <c r="O46" i="3" s="1"/>
  <c r="I24" i="3"/>
  <c r="I46" i="3" s="1"/>
  <c r="Z23" i="3"/>
  <c r="Z45" i="3" s="1"/>
  <c r="T23" i="3"/>
  <c r="T45" i="3" s="1"/>
  <c r="N23" i="3"/>
  <c r="N45" i="3" s="1"/>
  <c r="H23" i="3"/>
  <c r="H45" i="3" s="1"/>
  <c r="G36" i="3"/>
  <c r="G58" i="3" s="1"/>
  <c r="S30" i="3"/>
  <c r="S52" i="3" s="1"/>
  <c r="W35" i="3"/>
  <c r="W57" i="3" s="1"/>
  <c r="AA37" i="3"/>
  <c r="AA59" i="3" s="1"/>
  <c r="U37" i="3"/>
  <c r="U59" i="3" s="1"/>
  <c r="O37" i="3"/>
  <c r="O59" i="3" s="1"/>
  <c r="I37" i="3"/>
  <c r="I59" i="3" s="1"/>
  <c r="Z36" i="3"/>
  <c r="Z58" i="3" s="1"/>
  <c r="T36" i="3"/>
  <c r="T58" i="3" s="1"/>
  <c r="N36" i="3"/>
  <c r="N58" i="3" s="1"/>
  <c r="H36" i="3"/>
  <c r="H58" i="3" s="1"/>
  <c r="Y35" i="3"/>
  <c r="Y57" i="3" s="1"/>
  <c r="S35" i="3"/>
  <c r="S57" i="3" s="1"/>
  <c r="M35" i="3"/>
  <c r="M57" i="3" s="1"/>
  <c r="X34" i="3"/>
  <c r="X56" i="3" s="1"/>
  <c r="R34" i="3"/>
  <c r="R56" i="3" s="1"/>
  <c r="L34" i="3"/>
  <c r="L56" i="3" s="1"/>
  <c r="AC33" i="3"/>
  <c r="AC55" i="3" s="1"/>
  <c r="W33" i="3"/>
  <c r="W55" i="3" s="1"/>
  <c r="Q33" i="3"/>
  <c r="Q55" i="3" s="1"/>
  <c r="K33" i="3"/>
  <c r="K55" i="3" s="1"/>
  <c r="AB32" i="3"/>
  <c r="AB54" i="3" s="1"/>
  <c r="V32" i="3"/>
  <c r="V54" i="3" s="1"/>
  <c r="P32" i="3"/>
  <c r="P54" i="3" s="1"/>
  <c r="J32" i="3"/>
  <c r="J54" i="3" s="1"/>
  <c r="AA31" i="3"/>
  <c r="AA53" i="3" s="1"/>
  <c r="U31" i="3"/>
  <c r="U53" i="3" s="1"/>
  <c r="O31" i="3"/>
  <c r="O53" i="3" s="1"/>
  <c r="I31" i="3"/>
  <c r="I53" i="3" s="1"/>
  <c r="Z30" i="3"/>
  <c r="Z52" i="3" s="1"/>
  <c r="T30" i="3"/>
  <c r="T52" i="3" s="1"/>
  <c r="N30" i="3"/>
  <c r="N52" i="3" s="1"/>
  <c r="H30" i="3"/>
  <c r="H52" i="3" s="1"/>
  <c r="Y29" i="3"/>
  <c r="Y51" i="3" s="1"/>
  <c r="S29" i="3"/>
  <c r="S51" i="3" s="1"/>
  <c r="M29" i="3"/>
  <c r="M51" i="3" s="1"/>
  <c r="X28" i="3"/>
  <c r="X50" i="3" s="1"/>
  <c r="R28" i="3"/>
  <c r="R50" i="3" s="1"/>
  <c r="L28" i="3"/>
  <c r="L50" i="3" s="1"/>
  <c r="AC27" i="3"/>
  <c r="AC49" i="3" s="1"/>
  <c r="W27" i="3"/>
  <c r="W49" i="3" s="1"/>
  <c r="Q27" i="3"/>
  <c r="Q49" i="3" s="1"/>
  <c r="K27" i="3"/>
  <c r="K49" i="3" s="1"/>
  <c r="AB26" i="3"/>
  <c r="AB48" i="3" s="1"/>
  <c r="V26" i="3"/>
  <c r="V48" i="3" s="1"/>
  <c r="P26" i="3"/>
  <c r="P48" i="3" s="1"/>
  <c r="J26" i="3"/>
  <c r="J48" i="3" s="1"/>
  <c r="AA25" i="3"/>
  <c r="AA47" i="3" s="1"/>
  <c r="U25" i="3"/>
  <c r="U47" i="3" s="1"/>
  <c r="O25" i="3"/>
  <c r="O47" i="3" s="1"/>
  <c r="I25" i="3"/>
  <c r="I47" i="3" s="1"/>
  <c r="Z24" i="3"/>
  <c r="Z46" i="3" s="1"/>
  <c r="T24" i="3"/>
  <c r="T46" i="3" s="1"/>
  <c r="N24" i="3"/>
  <c r="N46" i="3" s="1"/>
  <c r="H24" i="3"/>
  <c r="H46" i="3" s="1"/>
  <c r="Y23" i="3"/>
  <c r="Y45" i="3" s="1"/>
  <c r="S23" i="3"/>
  <c r="S45" i="3" s="1"/>
  <c r="M23" i="3"/>
  <c r="M45" i="3" s="1"/>
  <c r="G23" i="3"/>
  <c r="G45" i="3" s="1"/>
  <c r="C59" i="3"/>
  <c r="C56" i="3"/>
  <c r="C50" i="3"/>
  <c r="C49" i="3"/>
  <c r="E55" i="3"/>
  <c r="C46" i="3"/>
  <c r="D49" i="3"/>
  <c r="C57" i="3"/>
  <c r="E59" i="3"/>
  <c r="E53" i="3"/>
  <c r="E47" i="3"/>
  <c r="C52" i="3"/>
  <c r="E57" i="3"/>
  <c r="E51" i="3"/>
  <c r="C58" i="3"/>
  <c r="D54" i="3"/>
  <c r="D48" i="3"/>
  <c r="E50" i="3"/>
  <c r="D55" i="3"/>
  <c r="D59" i="3"/>
  <c r="E49" i="3"/>
  <c r="C54" i="3"/>
  <c r="C48" i="3"/>
  <c r="D58" i="3"/>
  <c r="D52" i="3"/>
  <c r="D46" i="3"/>
  <c r="E54" i="3"/>
  <c r="E48" i="3"/>
  <c r="C55" i="3"/>
  <c r="C53" i="3"/>
  <c r="D47" i="3"/>
  <c r="D51" i="3"/>
  <c r="E56" i="3"/>
  <c r="D56" i="3"/>
  <c r="D50" i="3"/>
  <c r="E58" i="3"/>
  <c r="E52" i="3"/>
  <c r="E46" i="3"/>
  <c r="C51" i="3"/>
  <c r="C47" i="3"/>
  <c r="D53" i="3"/>
  <c r="D57" i="3"/>
  <c r="AC15" i="3"/>
  <c r="AA15" i="3"/>
  <c r="O15" i="3"/>
  <c r="AB8" i="3"/>
  <c r="L11" i="3"/>
  <c r="R12" i="3"/>
  <c r="X6" i="3"/>
  <c r="L6" i="3"/>
  <c r="K15" i="3"/>
  <c r="AC9" i="3"/>
  <c r="Q5" i="3"/>
  <c r="Y17" i="3"/>
  <c r="I15" i="3"/>
  <c r="W9" i="3"/>
  <c r="V4" i="3"/>
  <c r="L12" i="3"/>
  <c r="W11" i="3"/>
  <c r="G17" i="3"/>
  <c r="J14" i="3"/>
  <c r="K9" i="3"/>
  <c r="I8" i="3"/>
  <c r="W17" i="3"/>
  <c r="AA13" i="3"/>
  <c r="I13" i="3"/>
  <c r="N12" i="3"/>
  <c r="S11" i="3"/>
  <c r="AA9" i="3"/>
  <c r="I9" i="3"/>
  <c r="Y7" i="3"/>
  <c r="Z6" i="3"/>
  <c r="H6" i="3"/>
  <c r="M5" i="3"/>
  <c r="R4" i="3"/>
  <c r="AA7" i="3"/>
  <c r="P4" i="3"/>
  <c r="Q17" i="3"/>
  <c r="W15" i="3"/>
  <c r="AB14" i="3"/>
  <c r="U13" i="3"/>
  <c r="Z12" i="3"/>
  <c r="H12" i="3"/>
  <c r="M11" i="3"/>
  <c r="U9" i="3"/>
  <c r="V8" i="3"/>
  <c r="S7" i="3"/>
  <c r="T6" i="3"/>
  <c r="Y5" i="3"/>
  <c r="G5" i="3"/>
  <c r="L4" i="3"/>
  <c r="M13" i="3"/>
  <c r="I7" i="3"/>
  <c r="G13" i="3"/>
  <c r="AC5" i="3"/>
  <c r="M17" i="3"/>
  <c r="U15" i="3"/>
  <c r="V14" i="3"/>
  <c r="S13" i="3"/>
  <c r="X12" i="3"/>
  <c r="AC11" i="3"/>
  <c r="K11" i="3"/>
  <c r="Q9" i="3"/>
  <c r="P8" i="3"/>
  <c r="O7" i="3"/>
  <c r="R6" i="3"/>
  <c r="W5" i="3"/>
  <c r="AB4" i="3"/>
  <c r="J4" i="3"/>
  <c r="S17" i="3"/>
  <c r="Y13" i="3"/>
  <c r="Q11" i="3"/>
  <c r="U7" i="3"/>
  <c r="K5" i="3"/>
  <c r="AC17" i="3"/>
  <c r="K17" i="3"/>
  <c r="Q15" i="3"/>
  <c r="P14" i="3"/>
  <c r="O13" i="3"/>
  <c r="T12" i="3"/>
  <c r="Y11" i="3"/>
  <c r="G11" i="3"/>
  <c r="O9" i="3"/>
  <c r="J8" i="3"/>
  <c r="M7" i="3"/>
  <c r="N6" i="3"/>
  <c r="S5" i="3"/>
  <c r="X4" i="3"/>
  <c r="G7" i="3"/>
  <c r="X10" i="3"/>
  <c r="X17" i="3"/>
  <c r="R17" i="3"/>
  <c r="L17" i="3"/>
  <c r="AC16" i="3"/>
  <c r="W16" i="3"/>
  <c r="Q16" i="3"/>
  <c r="K16" i="3"/>
  <c r="AB15" i="3"/>
  <c r="V15" i="3"/>
  <c r="P15" i="3"/>
  <c r="J15" i="3"/>
  <c r="AA14" i="3"/>
  <c r="U14" i="3"/>
  <c r="O14" i="3"/>
  <c r="I14" i="3"/>
  <c r="Z13" i="3"/>
  <c r="T13" i="3"/>
  <c r="N13" i="3"/>
  <c r="H13" i="3"/>
  <c r="Y12" i="3"/>
  <c r="S12" i="3"/>
  <c r="M12" i="3"/>
  <c r="G12" i="3"/>
  <c r="X11" i="3"/>
  <c r="R11" i="3"/>
  <c r="AC10" i="3"/>
  <c r="W10" i="3"/>
  <c r="Q10" i="3"/>
  <c r="K10" i="3"/>
  <c r="AB9" i="3"/>
  <c r="V9" i="3"/>
  <c r="P9" i="3"/>
  <c r="J9" i="3"/>
  <c r="AA8" i="3"/>
  <c r="U8" i="3"/>
  <c r="O8" i="3"/>
  <c r="Z7" i="3"/>
  <c r="T7" i="3"/>
  <c r="N7" i="3"/>
  <c r="H7" i="3"/>
  <c r="Y6" i="3"/>
  <c r="S6" i="3"/>
  <c r="M6" i="3"/>
  <c r="G6" i="3"/>
  <c r="X5" i="3"/>
  <c r="R5" i="3"/>
  <c r="L5" i="3"/>
  <c r="AC4" i="3"/>
  <c r="W4" i="3"/>
  <c r="Q4" i="3"/>
  <c r="K4" i="3"/>
  <c r="L16" i="3"/>
  <c r="R10" i="3"/>
  <c r="AB16" i="3"/>
  <c r="P16" i="3"/>
  <c r="Z14" i="3"/>
  <c r="H14" i="3"/>
  <c r="AB17" i="3"/>
  <c r="V17" i="3"/>
  <c r="P17" i="3"/>
  <c r="J17" i="3"/>
  <c r="AA16" i="3"/>
  <c r="U16" i="3"/>
  <c r="O16" i="3"/>
  <c r="I16" i="3"/>
  <c r="Z15" i="3"/>
  <c r="T15" i="3"/>
  <c r="N15" i="3"/>
  <c r="H15" i="3"/>
  <c r="Y14" i="3"/>
  <c r="S14" i="3"/>
  <c r="M14" i="3"/>
  <c r="G14" i="3"/>
  <c r="X13" i="3"/>
  <c r="R13" i="3"/>
  <c r="L13" i="3"/>
  <c r="AC12" i="3"/>
  <c r="W12" i="3"/>
  <c r="Q12" i="3"/>
  <c r="K12" i="3"/>
  <c r="AB11" i="3"/>
  <c r="V11" i="3"/>
  <c r="P11" i="3"/>
  <c r="J11" i="3"/>
  <c r="AA10" i="3"/>
  <c r="U10" i="3"/>
  <c r="O10" i="3"/>
  <c r="I10" i="3"/>
  <c r="Z9" i="3"/>
  <c r="T9" i="3"/>
  <c r="N9" i="3"/>
  <c r="H9" i="3"/>
  <c r="Y8" i="3"/>
  <c r="S8" i="3"/>
  <c r="M8" i="3"/>
  <c r="G8" i="3"/>
  <c r="X7" i="3"/>
  <c r="R7" i="3"/>
  <c r="L7" i="3"/>
  <c r="AC6" i="3"/>
  <c r="W6" i="3"/>
  <c r="Q6" i="3"/>
  <c r="K6" i="3"/>
  <c r="AB5" i="3"/>
  <c r="V5" i="3"/>
  <c r="P5" i="3"/>
  <c r="J5" i="3"/>
  <c r="AA4" i="3"/>
  <c r="U4" i="3"/>
  <c r="O4" i="3"/>
  <c r="I4" i="3"/>
  <c r="R16" i="3"/>
  <c r="L10" i="3"/>
  <c r="V16" i="3"/>
  <c r="T14" i="3"/>
  <c r="AB10" i="3"/>
  <c r="V10" i="3"/>
  <c r="P10" i="3"/>
  <c r="J10" i="3"/>
  <c r="Z8" i="3"/>
  <c r="T8" i="3"/>
  <c r="N8" i="3"/>
  <c r="H8" i="3"/>
  <c r="AA17" i="3"/>
  <c r="U17" i="3"/>
  <c r="O17" i="3"/>
  <c r="I17" i="3"/>
  <c r="Z16" i="3"/>
  <c r="T16" i="3"/>
  <c r="N16" i="3"/>
  <c r="H16" i="3"/>
  <c r="Y15" i="3"/>
  <c r="S15" i="3"/>
  <c r="M15" i="3"/>
  <c r="G15" i="3"/>
  <c r="X14" i="3"/>
  <c r="R14" i="3"/>
  <c r="L14" i="3"/>
  <c r="AC13" i="3"/>
  <c r="W13" i="3"/>
  <c r="Q13" i="3"/>
  <c r="K13" i="3"/>
  <c r="AB12" i="3"/>
  <c r="V12" i="3"/>
  <c r="P12" i="3"/>
  <c r="J12" i="3"/>
  <c r="AA11" i="3"/>
  <c r="U11" i="3"/>
  <c r="O11" i="3"/>
  <c r="I11" i="3"/>
  <c r="Z10" i="3"/>
  <c r="T10" i="3"/>
  <c r="N10" i="3"/>
  <c r="H10" i="3"/>
  <c r="Y9" i="3"/>
  <c r="S9" i="3"/>
  <c r="M9" i="3"/>
  <c r="G9" i="3"/>
  <c r="X8" i="3"/>
  <c r="R8" i="3"/>
  <c r="L8" i="3"/>
  <c r="AC7" i="3"/>
  <c r="W7" i="3"/>
  <c r="Q7" i="3"/>
  <c r="K7" i="3"/>
  <c r="AB6" i="3"/>
  <c r="V6" i="3"/>
  <c r="P6" i="3"/>
  <c r="J6" i="3"/>
  <c r="AA5" i="3"/>
  <c r="U5" i="3"/>
  <c r="O5" i="3"/>
  <c r="I5" i="3"/>
  <c r="Z4" i="3"/>
  <c r="T4" i="3"/>
  <c r="N4" i="3"/>
  <c r="H4" i="3"/>
  <c r="X16" i="3"/>
  <c r="J16" i="3"/>
  <c r="N14" i="3"/>
  <c r="Z17" i="3"/>
  <c r="T17" i="3"/>
  <c r="N17" i="3"/>
  <c r="H17" i="3"/>
  <c r="Y16" i="3"/>
  <c r="S16" i="3"/>
  <c r="M16" i="3"/>
  <c r="G16" i="3"/>
  <c r="X15" i="3"/>
  <c r="R15" i="3"/>
  <c r="L15" i="3"/>
  <c r="AC14" i="3"/>
  <c r="W14" i="3"/>
  <c r="Q14" i="3"/>
  <c r="K14" i="3"/>
  <c r="AB13" i="3"/>
  <c r="V13" i="3"/>
  <c r="P13" i="3"/>
  <c r="J13" i="3"/>
  <c r="AA12" i="3"/>
  <c r="U12" i="3"/>
  <c r="O12" i="3"/>
  <c r="Z11" i="3"/>
  <c r="T11" i="3"/>
  <c r="N11" i="3"/>
  <c r="Y10" i="3"/>
  <c r="S10" i="3"/>
  <c r="M10" i="3"/>
  <c r="G10" i="3"/>
  <c r="X9" i="3"/>
  <c r="R9" i="3"/>
  <c r="L9" i="3"/>
  <c r="AC8" i="3"/>
  <c r="W8" i="3"/>
  <c r="Q8" i="3"/>
  <c r="K8" i="3"/>
  <c r="AB7" i="3"/>
  <c r="V7" i="3"/>
  <c r="P7" i="3"/>
  <c r="J7" i="3"/>
  <c r="AA6" i="3"/>
  <c r="U6" i="3"/>
  <c r="O6" i="3"/>
  <c r="Z5" i="3"/>
  <c r="T5" i="3"/>
  <c r="N5" i="3"/>
  <c r="Y4" i="3"/>
  <c r="S4" i="3"/>
  <c r="M4" i="3"/>
  <c r="G4" i="3"/>
  <c r="F12" i="3"/>
  <c r="F6" i="3"/>
  <c r="F11" i="3"/>
  <c r="F5" i="3"/>
  <c r="E19" i="3"/>
  <c r="C13" i="2"/>
  <c r="C45" i="3" l="1"/>
  <c r="D45" i="3"/>
  <c r="E39" i="3"/>
  <c r="AF64" i="3"/>
  <c r="AH64" i="3"/>
  <c r="AO64" i="3"/>
  <c r="AG64" i="3"/>
  <c r="AJ64" i="3"/>
  <c r="AK64" i="3"/>
  <c r="AL64" i="3"/>
  <c r="AM64" i="3"/>
  <c r="AN64" i="3"/>
  <c r="AE64" i="3"/>
  <c r="AI64" i="3"/>
  <c r="AD64" i="3"/>
  <c r="AD40" i="3"/>
  <c r="AI40" i="3"/>
  <c r="AO40" i="3"/>
  <c r="H42" i="3" s="1"/>
  <c r="AE40" i="3"/>
  <c r="AF40" i="3"/>
  <c r="AG40" i="3"/>
  <c r="AH40" i="3"/>
  <c r="AJ40" i="3"/>
  <c r="AK40" i="3"/>
  <c r="AL40" i="3"/>
  <c r="AM40" i="3"/>
  <c r="AN40" i="3"/>
  <c r="E64" i="3"/>
  <c r="H40" i="3"/>
  <c r="M40" i="3"/>
  <c r="T40" i="3"/>
  <c r="F40" i="3"/>
  <c r="O40" i="3"/>
  <c r="W40" i="3"/>
  <c r="G40" i="3"/>
  <c r="N40" i="3"/>
  <c r="U40" i="3"/>
  <c r="L40" i="3"/>
  <c r="AA40" i="3"/>
  <c r="S40" i="3"/>
  <c r="Z40" i="3"/>
  <c r="P40" i="3"/>
  <c r="X40" i="3"/>
  <c r="K40" i="3"/>
  <c r="R40" i="3"/>
  <c r="Y40" i="3"/>
  <c r="V40" i="3"/>
  <c r="AC40" i="3"/>
  <c r="E42" i="3" s="1"/>
  <c r="Q40" i="3"/>
  <c r="J40" i="3"/>
  <c r="I40" i="3"/>
  <c r="AB40" i="3"/>
  <c r="F19" i="3"/>
  <c r="G19" i="3"/>
  <c r="AE60" i="3" l="1"/>
  <c r="AJ60" i="3"/>
  <c r="V60" i="3"/>
  <c r="T60" i="3"/>
  <c r="AO60" i="3"/>
  <c r="P60" i="3"/>
  <c r="S60" i="3"/>
  <c r="AC60" i="3"/>
  <c r="AA60" i="3"/>
  <c r="Z60" i="3"/>
  <c r="W60" i="3"/>
  <c r="U60" i="3"/>
  <c r="X60" i="3"/>
  <c r="AN60" i="3"/>
  <c r="I60" i="3"/>
  <c r="R60" i="3"/>
  <c r="AH60" i="3"/>
  <c r="AL60" i="3"/>
  <c r="AI60" i="3"/>
  <c r="AB60" i="3"/>
  <c r="O60" i="3"/>
  <c r="G60" i="3"/>
  <c r="L60" i="3"/>
  <c r="Q60" i="3"/>
  <c r="AM60" i="3"/>
  <c r="AK60" i="3"/>
  <c r="H60" i="3"/>
  <c r="Y60" i="3"/>
  <c r="N60" i="3"/>
  <c r="E60" i="3"/>
  <c r="AG60" i="3"/>
  <c r="K60" i="3"/>
  <c r="J60" i="3"/>
  <c r="AF60" i="3"/>
  <c r="M60" i="3"/>
  <c r="AD60" i="3"/>
  <c r="H66" i="3"/>
  <c r="R64" i="3"/>
  <c r="N64" i="3"/>
  <c r="L64" i="3"/>
  <c r="H64" i="3"/>
  <c r="I64" i="3"/>
  <c r="K64" i="3"/>
  <c r="P64" i="3"/>
  <c r="M64" i="3"/>
  <c r="Z64" i="3"/>
  <c r="U64" i="3"/>
  <c r="O64" i="3"/>
  <c r="AC64" i="3"/>
  <c r="E66" i="3" s="1"/>
  <c r="W64" i="3"/>
  <c r="Y64" i="3"/>
  <c r="AB64" i="3"/>
  <c r="Q64" i="3"/>
  <c r="V64" i="3"/>
  <c r="S64" i="3"/>
  <c r="AA64" i="3"/>
  <c r="X64" i="3"/>
  <c r="J64" i="3"/>
  <c r="T64" i="3"/>
  <c r="G64" i="3"/>
  <c r="H19" i="3"/>
  <c r="I19" i="3" l="1"/>
  <c r="J19" i="3" l="1"/>
  <c r="K19" i="3" l="1"/>
  <c r="L19" i="3" l="1"/>
  <c r="M19" i="3" l="1"/>
  <c r="N19" i="3" l="1"/>
  <c r="O19" i="3" l="1"/>
  <c r="P19" i="3" l="1"/>
  <c r="Q19" i="3" l="1"/>
  <c r="R19" i="3" l="1"/>
  <c r="S19" i="3" l="1"/>
  <c r="T19" i="3" l="1"/>
  <c r="U19" i="3" l="1"/>
  <c r="V19" i="3" l="1"/>
  <c r="W19" i="3" l="1"/>
  <c r="X19" i="3" l="1"/>
  <c r="Y19" i="3" l="1"/>
  <c r="Z19" i="3" l="1"/>
  <c r="AA19" i="3" l="1"/>
  <c r="AC19" i="3" l="1"/>
  <c r="AB19" i="3"/>
  <c r="F60" i="3"/>
  <c r="F64" i="3"/>
  <c r="E63" i="3"/>
</calcChain>
</file>

<file path=xl/sharedStrings.xml><?xml version="1.0" encoding="utf-8"?>
<sst xmlns="http://schemas.openxmlformats.org/spreadsheetml/2006/main" count="160" uniqueCount="118">
  <si>
    <t>p-name</t>
  </si>
  <si>
    <t>p-price</t>
  </si>
  <si>
    <t>p-sustainability</t>
  </si>
  <si>
    <t>p-quality</t>
  </si>
  <si>
    <t>p-shelf-life</t>
  </si>
  <si>
    <t>p-residual-life</t>
  </si>
  <si>
    <t>p-production-cost</t>
  </si>
  <si>
    <t>owner-ID</t>
  </si>
  <si>
    <t>p-price-max</t>
  </si>
  <si>
    <t>p-sustainability-min</t>
  </si>
  <si>
    <t>p-sustainability-max</t>
  </si>
  <si>
    <t>cons-per-user</t>
  </si>
  <si>
    <t>color</t>
  </si>
  <si>
    <t>p-stock-threshold</t>
  </si>
  <si>
    <t>Fresh fruits and vegetables</t>
  </si>
  <si>
    <t>2.5</t>
  </si>
  <si>
    <t>0.8</t>
  </si>
  <si>
    <t>0.3</t>
  </si>
  <si>
    <t>1.75</t>
  </si>
  <si>
    <t>3.25</t>
  </si>
  <si>
    <t>0.56</t>
  </si>
  <si>
    <t>Frozen food</t>
  </si>
  <si>
    <t>0.2</t>
  </si>
  <si>
    <t>4.9</t>
  </si>
  <si>
    <t>9.1</t>
  </si>
  <si>
    <t>0.14</t>
  </si>
  <si>
    <t>0.26</t>
  </si>
  <si>
    <t>Sweets</t>
  </si>
  <si>
    <t>0.5</t>
  </si>
  <si>
    <t>3.5</t>
  </si>
  <si>
    <t>6.5</t>
  </si>
  <si>
    <t>0.35</t>
  </si>
  <si>
    <t>0.65</t>
  </si>
  <si>
    <t>Canned food</t>
  </si>
  <si>
    <t>2.1</t>
  </si>
  <si>
    <t>3.9</t>
  </si>
  <si>
    <t>0.21</t>
  </si>
  <si>
    <t>0.4</t>
  </si>
  <si>
    <t>Meat</t>
  </si>
  <si>
    <t>Fish</t>
  </si>
  <si>
    <t>0.28</t>
  </si>
  <si>
    <t>0.52</t>
  </si>
  <si>
    <t>Pasta</t>
  </si>
  <si>
    <t>0.6</t>
  </si>
  <si>
    <t>1.4</t>
  </si>
  <si>
    <t>2.6</t>
  </si>
  <si>
    <t>0.42</t>
  </si>
  <si>
    <t>0.78</t>
  </si>
  <si>
    <t>TOT</t>
  </si>
  <si>
    <t>tot</t>
  </si>
  <si>
    <t>pesi norm</t>
  </si>
  <si>
    <t>c1</t>
  </si>
  <si>
    <t>c2</t>
  </si>
  <si>
    <t>c3</t>
  </si>
  <si>
    <t>c4</t>
  </si>
  <si>
    <t>c5</t>
  </si>
  <si>
    <t>utile annuale</t>
  </si>
  <si>
    <t>min</t>
  </si>
  <si>
    <t>max</t>
  </si>
  <si>
    <t>target rev</t>
  </si>
  <si>
    <t>miglioramento % max</t>
  </si>
  <si>
    <t>c-target-revenues</t>
  </si>
  <si>
    <t>weight-sustainability</t>
  </si>
  <si>
    <t>weight-sustainability corretto</t>
  </si>
  <si>
    <t>peso medio</t>
  </si>
  <si>
    <t>periodo</t>
  </si>
  <si>
    <t>alpha</t>
  </si>
  <si>
    <t>gamma</t>
  </si>
  <si>
    <t>beta</t>
  </si>
  <si>
    <t>alpha norm</t>
  </si>
  <si>
    <t>beta norm</t>
  </si>
  <si>
    <t>gamma norm</t>
  </si>
  <si>
    <t>riga</t>
  </si>
  <si>
    <t>delta  2 anni</t>
  </si>
  <si>
    <t>delta 3 anni</t>
  </si>
  <si>
    <t>anno 0</t>
  </si>
  <si>
    <t>incremento di beta per ogni tick</t>
  </si>
  <si>
    <t>somma pesi</t>
  </si>
  <si>
    <t>beta corretto norm</t>
  </si>
  <si>
    <t>sust min</t>
  </si>
  <si>
    <t>sust max</t>
  </si>
  <si>
    <t xml:space="preserve">variability </t>
  </si>
  <si>
    <t>random di variability</t>
  </si>
  <si>
    <t>Totale</t>
  </si>
  <si>
    <t>c- sust</t>
  </si>
  <si>
    <t>media</t>
  </si>
  <si>
    <t>Totale con variability ^exp</t>
  </si>
  <si>
    <t>Totale con tutto  ^ exp</t>
  </si>
  <si>
    <t>ask companies[print (word "who " who " c-sust " c-sustainability "media sust prodotti " mean [p-sustainability] of products)]</t>
  </si>
  <si>
    <t>0.15</t>
  </si>
  <si>
    <t>0.1</t>
  </si>
  <si>
    <t>0.05</t>
  </si>
  <si>
    <t>p-prod-cost-min</t>
  </si>
  <si>
    <t>sust-increase-adj-factor</t>
  </si>
  <si>
    <t>sust-increase-adj-factor-per-tick</t>
  </si>
  <si>
    <t>p-sustainability-increase</t>
  </si>
  <si>
    <t>ticks</t>
  </si>
  <si>
    <t>beta-adj-factor-per-tick</t>
  </si>
  <si>
    <t>beta-adj-factor</t>
  </si>
  <si>
    <t>normalizzati</t>
  </si>
  <si>
    <t>increase in prod   cost caso base</t>
  </si>
  <si>
    <t>increase in prod   cost caso normalizzato</t>
  </si>
  <si>
    <t>Adj factor</t>
  </si>
  <si>
    <t>if ((i-stock / i-stock-threshold ) &lt;= (utility-of-best-product )* trigger)</t>
  </si>
  <si>
    <t>stock</t>
  </si>
  <si>
    <t>stock trhd</t>
  </si>
  <si>
    <t>max(s/st; 0)</t>
  </si>
  <si>
    <t>2-stock/stock-threshold</t>
  </si>
  <si>
    <t>ut*trigger</t>
  </si>
  <si>
    <t>utility</t>
  </si>
  <si>
    <t>trigger</t>
  </si>
  <si>
    <t>con Adj factor</t>
  </si>
  <si>
    <t>trigger-stock/stock-threshold</t>
  </si>
  <si>
    <t>s/st &lt;= …</t>
  </si>
  <si>
    <t>stock ratio</t>
  </si>
  <si>
    <t>sr&lt;= …</t>
  </si>
  <si>
    <t>SBAGLIATO</t>
  </si>
  <si>
    <t>CB= VERSIONE GIUSTA!!!!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</si>
</sst>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"/>
    <numFmt numFmtId="166" formatCode="0.0000"/>
    <numFmt numFmtId="167" formatCode="0.000"/>
    <numFmt numFmtId="168" formatCode="0.0%"/>
    <numFmt numFmtId="169" formatCode="0.000000000000000000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3" borderId="0" xfId="0" applyFill="1"/>
    <xf numFmtId="167" fontId="0" fillId="3" borderId="0" xfId="0" applyNumberFormat="1" applyFill="1"/>
    <xf numFmtId="0" fontId="2" fillId="0" borderId="0" xfId="0" applyFont="1"/>
    <xf numFmtId="0" fontId="2" fillId="3" borderId="0" xfId="0" applyFont="1" applyFill="1"/>
    <xf numFmtId="168" fontId="0" fillId="0" borderId="0" xfId="1" applyNumberFormat="1" applyFont="1"/>
    <xf numFmtId="165" fontId="0" fillId="2" borderId="0" xfId="0" applyNumberFormat="1" applyFill="1"/>
    <xf numFmtId="169" fontId="0" fillId="0" borderId="0" xfId="0" applyNumberFormat="1"/>
    <xf numFmtId="0" fontId="0" fillId="2" borderId="0" xfId="0" applyFill="1" applyAlignment="1">
      <alignment horizontal="left"/>
    </xf>
    <xf numFmtId="167" fontId="0" fillId="2" borderId="0" xfId="0" applyNumberForma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E16F-D9C0-4E55-ADC5-98580F6C2F9D}">
  <dimension ref="A1:U19"/>
  <sheetViews>
    <sheetView zoomScale="75" workbookViewId="0">
      <pane xSplit="1" topLeftCell="H1" activePane="topRight" state="frozen"/>
      <selection pane="topRight" activeCell="I1" sqref="I1"/>
    </sheetView>
  </sheetViews>
  <sheetFormatPr defaultRowHeight="14.4" x14ac:dyDescent="0.3"/>
  <cols>
    <col min="1" max="1" width="24.5546875" style="1" customWidth="1"/>
    <col min="2" max="4" width="8.88671875" style="1"/>
    <col min="5" max="5" width="9.6640625" style="1" bestFit="1" customWidth="1"/>
    <col min="6" max="6" width="12.21875" style="1" bestFit="1" customWidth="1"/>
    <col min="7" max="7" width="15.5546875" style="1" bestFit="1" customWidth="1"/>
    <col min="8" max="8" width="8.33203125" style="1" bestFit="1" customWidth="1"/>
    <col min="9" max="9" width="10.44140625" style="1" bestFit="1" customWidth="1"/>
    <col min="10" max="10" width="10.77734375" style="1" bestFit="1" customWidth="1"/>
    <col min="11" max="11" width="16.88671875" style="1" bestFit="1" customWidth="1"/>
    <col min="12" max="12" width="17.33203125" style="1" bestFit="1" customWidth="1"/>
    <col min="13" max="13" width="12.44140625" style="1" bestFit="1" customWidth="1"/>
    <col min="14" max="14" width="8.88671875" style="1"/>
    <col min="15" max="15" width="15.5546875" style="1" bestFit="1" customWidth="1"/>
    <col min="16" max="22" width="8.88671875" style="1"/>
    <col min="23" max="23" width="16.109375" style="1" bestFit="1" customWidth="1"/>
    <col min="24" max="16384" width="8.88671875" style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21" x14ac:dyDescent="0.3">
      <c r="A2" s="1" t="s">
        <v>14</v>
      </c>
      <c r="B2" s="1" t="s">
        <v>15</v>
      </c>
      <c r="C2" s="1" t="s">
        <v>16</v>
      </c>
      <c r="D2" s="1">
        <v>0</v>
      </c>
      <c r="E2" s="1">
        <v>6</v>
      </c>
      <c r="F2" s="1">
        <v>4</v>
      </c>
      <c r="G2" s="1" t="s">
        <v>17</v>
      </c>
      <c r="H2" s="1">
        <v>1</v>
      </c>
      <c r="I2" s="1" t="s">
        <v>18</v>
      </c>
      <c r="J2" s="1" t="s">
        <v>19</v>
      </c>
      <c r="K2" s="1" t="s">
        <v>20</v>
      </c>
      <c r="L2" s="1">
        <v>1</v>
      </c>
      <c r="M2" s="1" t="s">
        <v>89</v>
      </c>
      <c r="N2" s="1">
        <v>15</v>
      </c>
      <c r="O2" s="1">
        <v>12</v>
      </c>
      <c r="S2" s="1" t="s">
        <v>11</v>
      </c>
    </row>
    <row r="3" spans="1:21" x14ac:dyDescent="0.3">
      <c r="A3" s="1" t="s">
        <v>21</v>
      </c>
      <c r="B3" s="1">
        <v>7</v>
      </c>
      <c r="C3" s="1" t="s">
        <v>22</v>
      </c>
      <c r="D3" s="1">
        <v>0</v>
      </c>
      <c r="E3" s="1">
        <v>300</v>
      </c>
      <c r="F3" s="1">
        <v>299</v>
      </c>
      <c r="G3" s="1">
        <v>4</v>
      </c>
      <c r="H3" s="1">
        <v>1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22</v>
      </c>
      <c r="N3" s="1">
        <v>25</v>
      </c>
      <c r="O3" s="1">
        <v>6</v>
      </c>
      <c r="S3" s="1">
        <v>0.13</v>
      </c>
      <c r="U3" s="1" t="s">
        <v>89</v>
      </c>
    </row>
    <row r="4" spans="1:21" x14ac:dyDescent="0.3">
      <c r="A4" s="1" t="s">
        <v>27</v>
      </c>
      <c r="B4" s="1">
        <v>5</v>
      </c>
      <c r="C4" s="1" t="s">
        <v>28</v>
      </c>
      <c r="D4" s="1">
        <v>0</v>
      </c>
      <c r="E4" s="1">
        <v>20</v>
      </c>
      <c r="F4" s="1">
        <v>15</v>
      </c>
      <c r="G4" s="1">
        <v>1</v>
      </c>
      <c r="H4" s="1">
        <v>1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90</v>
      </c>
      <c r="N4" s="1">
        <v>35</v>
      </c>
      <c r="O4" s="1">
        <v>6</v>
      </c>
      <c r="S4" s="1">
        <v>0.09</v>
      </c>
      <c r="U4" s="1" t="s">
        <v>22</v>
      </c>
    </row>
    <row r="5" spans="1:21" x14ac:dyDescent="0.3">
      <c r="A5" s="1" t="s">
        <v>33</v>
      </c>
      <c r="B5" s="1">
        <v>3</v>
      </c>
      <c r="C5" s="1" t="s">
        <v>17</v>
      </c>
      <c r="D5" s="1">
        <v>0</v>
      </c>
      <c r="E5" s="1">
        <v>720</v>
      </c>
      <c r="F5" s="1">
        <v>717</v>
      </c>
      <c r="G5" s="1">
        <v>2</v>
      </c>
      <c r="H5" s="1">
        <v>1</v>
      </c>
      <c r="I5" s="1" t="s">
        <v>34</v>
      </c>
      <c r="J5" s="1" t="s">
        <v>35</v>
      </c>
      <c r="K5" s="1" t="s">
        <v>36</v>
      </c>
      <c r="L5" s="1" t="s">
        <v>37</v>
      </c>
      <c r="M5" s="1" t="s">
        <v>91</v>
      </c>
      <c r="N5" s="1">
        <v>45</v>
      </c>
      <c r="O5" s="1">
        <v>8</v>
      </c>
      <c r="S5" s="1">
        <v>7.0000000000000007E-2</v>
      </c>
      <c r="U5" s="1" t="s">
        <v>90</v>
      </c>
    </row>
    <row r="6" spans="1:21" x14ac:dyDescent="0.3">
      <c r="A6" s="1" t="s">
        <v>38</v>
      </c>
      <c r="B6" s="1">
        <v>20</v>
      </c>
      <c r="C6" s="1" t="s">
        <v>17</v>
      </c>
      <c r="D6" s="1">
        <v>0</v>
      </c>
      <c r="E6" s="1">
        <v>5</v>
      </c>
      <c r="F6" s="1">
        <v>3</v>
      </c>
      <c r="G6" s="1">
        <v>8</v>
      </c>
      <c r="H6" s="1">
        <v>1</v>
      </c>
      <c r="I6" s="1">
        <v>14</v>
      </c>
      <c r="J6" s="1">
        <v>26</v>
      </c>
      <c r="K6" s="1" t="s">
        <v>36</v>
      </c>
      <c r="L6" s="1" t="s">
        <v>37</v>
      </c>
      <c r="M6" s="1" t="s">
        <v>22</v>
      </c>
      <c r="N6" s="1">
        <v>55</v>
      </c>
      <c r="O6" s="1">
        <v>7</v>
      </c>
      <c r="S6" s="1">
        <v>0.06</v>
      </c>
      <c r="U6" s="1" t="s">
        <v>91</v>
      </c>
    </row>
    <row r="7" spans="1:21" x14ac:dyDescent="0.3">
      <c r="A7" s="1" t="s">
        <v>39</v>
      </c>
      <c r="B7" s="1">
        <v>25</v>
      </c>
      <c r="C7" s="1" t="s">
        <v>37</v>
      </c>
      <c r="D7" s="1">
        <v>0</v>
      </c>
      <c r="E7" s="1">
        <v>3</v>
      </c>
      <c r="F7" s="1">
        <v>2</v>
      </c>
      <c r="G7" s="1">
        <v>10</v>
      </c>
      <c r="H7" s="1">
        <v>1</v>
      </c>
      <c r="I7" s="1">
        <v>18</v>
      </c>
      <c r="J7" s="1">
        <v>33</v>
      </c>
      <c r="K7" s="1" t="s">
        <v>40</v>
      </c>
      <c r="L7" s="1" t="s">
        <v>41</v>
      </c>
      <c r="M7" s="1" t="s">
        <v>89</v>
      </c>
      <c r="N7" s="1">
        <v>65</v>
      </c>
      <c r="O7" s="1">
        <v>7</v>
      </c>
      <c r="S7" s="1">
        <v>0.08</v>
      </c>
      <c r="U7" s="1" t="s">
        <v>22</v>
      </c>
    </row>
    <row r="8" spans="1:21" x14ac:dyDescent="0.3">
      <c r="A8" s="1" t="s">
        <v>42</v>
      </c>
      <c r="B8" s="1">
        <v>2</v>
      </c>
      <c r="C8" s="1" t="s">
        <v>43</v>
      </c>
      <c r="D8" s="1">
        <v>0</v>
      </c>
      <c r="E8" s="1">
        <v>365</v>
      </c>
      <c r="F8" s="1">
        <v>350</v>
      </c>
      <c r="G8" s="1" t="s">
        <v>28</v>
      </c>
      <c r="H8" s="1">
        <v>1</v>
      </c>
      <c r="I8" s="1" t="s">
        <v>44</v>
      </c>
      <c r="J8" s="1" t="s">
        <v>45</v>
      </c>
      <c r="K8" s="1" t="s">
        <v>46</v>
      </c>
      <c r="L8" s="1" t="s">
        <v>47</v>
      </c>
      <c r="M8" s="1" t="s">
        <v>90</v>
      </c>
      <c r="N8" s="1">
        <v>75</v>
      </c>
      <c r="O8" s="1">
        <v>12</v>
      </c>
      <c r="S8" s="1">
        <v>0.09</v>
      </c>
      <c r="U8" s="1" t="s">
        <v>89</v>
      </c>
    </row>
    <row r="9" spans="1:21" x14ac:dyDescent="0.3">
      <c r="S9" s="1">
        <v>0.15</v>
      </c>
      <c r="U9" s="1" t="s">
        <v>90</v>
      </c>
    </row>
    <row r="10" spans="1:21" x14ac:dyDescent="0.3">
      <c r="R10" s="1" t="s">
        <v>48</v>
      </c>
      <c r="S10" s="16">
        <f>SUM(S3:S9)</f>
        <v>0.67</v>
      </c>
    </row>
    <row r="11" spans="1:21" x14ac:dyDescent="0.3">
      <c r="A11" s="1" t="str">
        <f>_xlfn.TEXTJOIN(",",TRUE,A1:O1)</f>
        <v>p-name,p-price,p-sustainability,p-quality,p-shelf-life,p-residual-life,p-production-cost,owner-ID,p-prod-cost-min,p-price-max,p-sustainability-min,p-sustainability-max,cons-per-user,color,p-stock-threshold</v>
      </c>
    </row>
    <row r="12" spans="1:21" x14ac:dyDescent="0.3">
      <c r="A12" s="1" t="str">
        <f t="shared" ref="A12:A19" si="0">_xlfn.TEXTJOIN(",",TRUE,A2:O2)</f>
        <v>Fresh fruits and vegetables,2.5,0.8,0,6,4,0.3,1,1.75,3.25,0.56,1,0.15,15,12</v>
      </c>
    </row>
    <row r="13" spans="1:21" x14ac:dyDescent="0.3">
      <c r="A13" s="1" t="str">
        <f t="shared" si="0"/>
        <v>Frozen food,7,0.2,0,300,299,4,1,4.9,9.1,0.14,0.26,0.2,25,6</v>
      </c>
    </row>
    <row r="14" spans="1:21" x14ac:dyDescent="0.3">
      <c r="A14" s="1" t="str">
        <f t="shared" si="0"/>
        <v>Sweets,5,0.5,0,20,15,1,1,3.5,6.5,0.35,0.65,0.1,35,6</v>
      </c>
    </row>
    <row r="15" spans="1:21" x14ac:dyDescent="0.3">
      <c r="A15" s="1" t="str">
        <f t="shared" si="0"/>
        <v>Canned food,3,0.3,0,720,717,2,1,2.1,3.9,0.21,0.4,0.05,45,8</v>
      </c>
    </row>
    <row r="16" spans="1:21" x14ac:dyDescent="0.3">
      <c r="A16" s="1" t="str">
        <f t="shared" si="0"/>
        <v>Meat,20,0.3,0,5,3,8,1,14,26,0.21,0.4,0.2,55,7</v>
      </c>
    </row>
    <row r="17" spans="1:1" x14ac:dyDescent="0.3">
      <c r="A17" s="1" t="str">
        <f t="shared" si="0"/>
        <v>Fish,25,0.4,0,3,2,10,1,18,33,0.28,0.52,0.15,65,7</v>
      </c>
    </row>
    <row r="18" spans="1:1" x14ac:dyDescent="0.3">
      <c r="A18" s="1" t="str">
        <f t="shared" si="0"/>
        <v>Pasta,2,0.6,0,365,350,0.5,1,1.4,2.6,0.42,0.78,0.1,75,12</v>
      </c>
    </row>
    <row r="19" spans="1:1" x14ac:dyDescent="0.3">
      <c r="A19" s="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711E-181A-45D7-BB58-E7745C3D3397}">
  <dimension ref="A1:B8"/>
  <sheetViews>
    <sheetView workbookViewId="0">
      <selection sqref="A1:A1048576"/>
    </sheetView>
  </sheetViews>
  <sheetFormatPr defaultRowHeight="14.4" x14ac:dyDescent="0.3"/>
  <sheetData>
    <row r="1" spans="1:2" x14ac:dyDescent="0.3">
      <c r="A1" s="1" t="s">
        <v>9</v>
      </c>
      <c r="B1" s="1" t="s">
        <v>10</v>
      </c>
    </row>
    <row r="2" spans="1:2" x14ac:dyDescent="0.3">
      <c r="A2" s="1" t="s">
        <v>20</v>
      </c>
      <c r="B2" s="1">
        <v>1</v>
      </c>
    </row>
    <row r="3" spans="1:2" x14ac:dyDescent="0.3">
      <c r="A3" s="1" t="s">
        <v>25</v>
      </c>
      <c r="B3" s="1" t="s">
        <v>26</v>
      </c>
    </row>
    <row r="4" spans="1:2" x14ac:dyDescent="0.3">
      <c r="A4" s="1" t="s">
        <v>31</v>
      </c>
      <c r="B4" s="1" t="s">
        <v>32</v>
      </c>
    </row>
    <row r="5" spans="1:2" x14ac:dyDescent="0.3">
      <c r="A5" s="1" t="s">
        <v>36</v>
      </c>
      <c r="B5" s="1" t="s">
        <v>37</v>
      </c>
    </row>
    <row r="6" spans="1:2" x14ac:dyDescent="0.3">
      <c r="A6" s="1" t="s">
        <v>36</v>
      </c>
      <c r="B6" s="1" t="s">
        <v>37</v>
      </c>
    </row>
    <row r="7" spans="1:2" x14ac:dyDescent="0.3">
      <c r="A7" s="1" t="s">
        <v>40</v>
      </c>
      <c r="B7" s="1" t="s">
        <v>41</v>
      </c>
    </row>
    <row r="8" spans="1:2" x14ac:dyDescent="0.3">
      <c r="A8" s="1" t="s">
        <v>46</v>
      </c>
      <c r="B8" s="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6335-87A3-4C61-9BD2-ED655A7897D7}">
  <dimension ref="B2:L17"/>
  <sheetViews>
    <sheetView topLeftCell="G1" workbookViewId="0">
      <selection activeCell="L3" sqref="L3"/>
    </sheetView>
  </sheetViews>
  <sheetFormatPr defaultRowHeight="14.4" x14ac:dyDescent="0.3"/>
  <cols>
    <col min="7" max="7" width="11.88671875" bestFit="1" customWidth="1"/>
    <col min="9" max="9" width="14.77734375" bestFit="1" customWidth="1"/>
    <col min="11" max="11" width="18.33203125" bestFit="1" customWidth="1"/>
  </cols>
  <sheetData>
    <row r="2" spans="2:12" x14ac:dyDescent="0.3">
      <c r="C2" t="s">
        <v>50</v>
      </c>
      <c r="I2" t="s">
        <v>56</v>
      </c>
      <c r="J2" t="s">
        <v>59</v>
      </c>
      <c r="K2" t="s">
        <v>60</v>
      </c>
      <c r="L2" t="s">
        <v>61</v>
      </c>
    </row>
    <row r="3" spans="2:12" x14ac:dyDescent="0.3">
      <c r="B3" s="4"/>
      <c r="C3" s="2">
        <v>0.15</v>
      </c>
      <c r="H3" t="s">
        <v>51</v>
      </c>
      <c r="I3">
        <v>100</v>
      </c>
      <c r="J3" s="2">
        <f>I3 + ($I$11-I3) * (I3/$I$11)</f>
        <v>198.8235294117647</v>
      </c>
      <c r="K3">
        <f>J3/I3</f>
        <v>1.9882352941176469</v>
      </c>
      <c r="L3">
        <f ca="1">I3 + RANDBETWEEN(0, $I$11-I3) * (I3/$I$11)</f>
        <v>116.17647058823529</v>
      </c>
    </row>
    <row r="4" spans="2:12" x14ac:dyDescent="0.3">
      <c r="B4" s="4"/>
      <c r="C4" s="2">
        <v>0.14000000000000001</v>
      </c>
      <c r="H4" t="s">
        <v>52</v>
      </c>
      <c r="I4">
        <v>2000</v>
      </c>
      <c r="J4" s="2">
        <f>I4 + ($I$11-I4) * (I4/$I$11)</f>
        <v>3529.4117647058824</v>
      </c>
      <c r="K4">
        <f>J4/I4</f>
        <v>1.7647058823529411</v>
      </c>
      <c r="L4">
        <f t="shared" ref="L4:L7" ca="1" si="0">I4 + RANDBETWEEN(0, $I$11-I4) * (I4/$I$11)</f>
        <v>2695.2941176470586</v>
      </c>
    </row>
    <row r="5" spans="2:12" x14ac:dyDescent="0.3">
      <c r="B5" s="4"/>
      <c r="C5" s="2">
        <v>0.13</v>
      </c>
      <c r="H5" t="s">
        <v>53</v>
      </c>
      <c r="I5">
        <v>8500</v>
      </c>
      <c r="J5" s="2">
        <f t="shared" ref="J5:J7" si="1">I5 + ($I$11-I5) * (I5/$I$11)</f>
        <v>8500</v>
      </c>
      <c r="K5">
        <f t="shared" ref="K5:K7" si="2">J5/I5</f>
        <v>1</v>
      </c>
      <c r="L5">
        <f ca="1">I5 + RANDBETWEEN(0, $I$11-I5) * (I5/$I$11)</f>
        <v>8500</v>
      </c>
    </row>
    <row r="6" spans="2:12" x14ac:dyDescent="0.3">
      <c r="B6" s="4"/>
      <c r="C6" s="2">
        <v>0.12</v>
      </c>
      <c r="H6" t="s">
        <v>54</v>
      </c>
      <c r="I6">
        <v>600</v>
      </c>
      <c r="J6" s="2">
        <f t="shared" si="1"/>
        <v>1157.6470588235293</v>
      </c>
      <c r="K6">
        <f t="shared" si="2"/>
        <v>1.9294117647058822</v>
      </c>
      <c r="L6">
        <f t="shared" ca="1" si="0"/>
        <v>1097.3647058823531</v>
      </c>
    </row>
    <row r="7" spans="2:12" x14ac:dyDescent="0.3">
      <c r="B7" s="4"/>
      <c r="C7" s="2">
        <v>0.11</v>
      </c>
      <c r="H7" t="s">
        <v>55</v>
      </c>
      <c r="I7">
        <v>950</v>
      </c>
      <c r="J7" s="2">
        <f t="shared" si="1"/>
        <v>1793.8235294117649</v>
      </c>
      <c r="K7">
        <f t="shared" si="2"/>
        <v>1.8882352941176472</v>
      </c>
      <c r="L7">
        <f t="shared" ca="1" si="0"/>
        <v>1331.1176470588234</v>
      </c>
    </row>
    <row r="8" spans="2:12" x14ac:dyDescent="0.3">
      <c r="B8" s="4"/>
      <c r="C8" s="2">
        <v>0.1</v>
      </c>
    </row>
    <row r="9" spans="2:12" x14ac:dyDescent="0.3">
      <c r="B9" s="4"/>
      <c r="C9" s="2">
        <v>0.09</v>
      </c>
    </row>
    <row r="10" spans="2:12" x14ac:dyDescent="0.3">
      <c r="B10" s="4"/>
      <c r="C10" s="2">
        <v>7.0000000000000007E-2</v>
      </c>
      <c r="H10" t="s">
        <v>57</v>
      </c>
      <c r="I10">
        <f>MIN($I$3:$I$7)</f>
        <v>100</v>
      </c>
    </row>
    <row r="11" spans="2:12" x14ac:dyDescent="0.3">
      <c r="B11" s="4"/>
      <c r="C11" s="2">
        <v>0.05</v>
      </c>
      <c r="H11" t="s">
        <v>58</v>
      </c>
      <c r="I11">
        <f>MAX($I$3:$I$7)</f>
        <v>8500</v>
      </c>
    </row>
    <row r="12" spans="2:12" x14ac:dyDescent="0.3">
      <c r="B12" s="4"/>
      <c r="C12" s="2">
        <v>0.04</v>
      </c>
    </row>
    <row r="13" spans="2:12" x14ac:dyDescent="0.3">
      <c r="B13" t="s">
        <v>49</v>
      </c>
      <c r="C13" s="2">
        <f>SUM(C3:C12)</f>
        <v>1</v>
      </c>
    </row>
    <row r="17" spans="3:3" x14ac:dyDescent="0.3">
      <c r="C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A6DF-F54D-4B09-8C8A-4CFD042F8AFB}">
  <dimension ref="B1:AO66"/>
  <sheetViews>
    <sheetView topLeftCell="L31" zoomScale="91" zoomScaleNormal="115" workbookViewId="0">
      <selection activeCell="E22" sqref="E22:AC22"/>
    </sheetView>
  </sheetViews>
  <sheetFormatPr defaultRowHeight="14.4" x14ac:dyDescent="0.3"/>
  <cols>
    <col min="2" max="2" width="13.21875" bestFit="1" customWidth="1"/>
    <col min="3" max="3" width="12.33203125" bestFit="1" customWidth="1"/>
    <col min="4" max="4" width="27.33203125" bestFit="1" customWidth="1"/>
    <col min="5" max="5" width="17.6640625" bestFit="1" customWidth="1"/>
    <col min="6" max="6" width="14.21875" customWidth="1"/>
    <col min="7" max="7" width="15" customWidth="1"/>
    <col min="8" max="29" width="11.44140625" bestFit="1" customWidth="1"/>
  </cols>
  <sheetData>
    <row r="1" spans="5:41" x14ac:dyDescent="0.3">
      <c r="E1" t="s">
        <v>65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</row>
    <row r="2" spans="5:41" x14ac:dyDescent="0.3">
      <c r="F2">
        <v>1.0009999999999999</v>
      </c>
      <c r="G2">
        <v>1.002</v>
      </c>
      <c r="H2">
        <v>1.0029999999999999</v>
      </c>
      <c r="I2">
        <v>1.004</v>
      </c>
      <c r="J2">
        <v>1.0049999999999999</v>
      </c>
      <c r="K2">
        <v>1.006</v>
      </c>
      <c r="L2">
        <v>1.0069999999999999</v>
      </c>
      <c r="M2">
        <v>1.008</v>
      </c>
      <c r="N2">
        <v>1.0089999999999999</v>
      </c>
      <c r="O2">
        <v>1.01</v>
      </c>
      <c r="P2">
        <v>1.0109999999999999</v>
      </c>
      <c r="Q2">
        <v>1.012</v>
      </c>
      <c r="R2">
        <v>1.0129999999999999</v>
      </c>
      <c r="S2">
        <v>1.014</v>
      </c>
      <c r="T2">
        <v>1.0149999999999999</v>
      </c>
      <c r="U2">
        <v>1.016</v>
      </c>
      <c r="V2">
        <v>1.0169999999999999</v>
      </c>
      <c r="W2">
        <v>1.018</v>
      </c>
      <c r="X2">
        <v>1.0189999999999999</v>
      </c>
      <c r="Y2">
        <v>1.02</v>
      </c>
      <c r="Z2">
        <v>1.0209999999999999</v>
      </c>
      <c r="AA2">
        <v>1.022</v>
      </c>
      <c r="AB2">
        <v>1.0229999999999999</v>
      </c>
      <c r="AC2">
        <v>1.024</v>
      </c>
      <c r="AD2">
        <v>1.0249999999999999</v>
      </c>
      <c r="AE2">
        <v>1.026</v>
      </c>
      <c r="AF2">
        <v>1.0269999999999999</v>
      </c>
      <c r="AG2">
        <v>1.028</v>
      </c>
      <c r="AH2">
        <v>1.0289999999999999</v>
      </c>
      <c r="AI2">
        <v>1.03</v>
      </c>
      <c r="AJ2">
        <v>1.0309999999999999</v>
      </c>
      <c r="AK2">
        <v>1.032</v>
      </c>
      <c r="AL2">
        <v>1.0329999999999999</v>
      </c>
      <c r="AM2">
        <v>1.034</v>
      </c>
      <c r="AN2">
        <v>1.0349999999999999</v>
      </c>
      <c r="AO2">
        <v>1.036</v>
      </c>
    </row>
    <row r="3" spans="5:41" x14ac:dyDescent="0.3">
      <c r="E3" s="7" t="s">
        <v>62</v>
      </c>
      <c r="F3" t="s">
        <v>63</v>
      </c>
      <c r="G3" t="s">
        <v>63</v>
      </c>
    </row>
    <row r="4" spans="5:41" x14ac:dyDescent="0.3">
      <c r="E4" s="5">
        <f ca="1">RAND()</f>
        <v>0.63237062066444805</v>
      </c>
      <c r="F4" s="5">
        <f t="shared" ref="F4:O14" ca="1" si="0">$E4*F$2</f>
        <v>0.63300299128511239</v>
      </c>
      <c r="G4" s="5">
        <f t="shared" ca="1" si="0"/>
        <v>0.63363536190577696</v>
      </c>
      <c r="H4" s="5">
        <f t="shared" ca="1" si="0"/>
        <v>0.63426773252644131</v>
      </c>
      <c r="I4" s="5">
        <f t="shared" ca="1" si="0"/>
        <v>0.63490010314710588</v>
      </c>
      <c r="J4" s="5">
        <f t="shared" ca="1" si="0"/>
        <v>0.63553247376777022</v>
      </c>
      <c r="K4" s="5">
        <f t="shared" ca="1" si="0"/>
        <v>0.63616484438843479</v>
      </c>
      <c r="L4" s="5">
        <f t="shared" ca="1" si="0"/>
        <v>0.63679721500909914</v>
      </c>
      <c r="M4" s="5">
        <f t="shared" ca="1" si="0"/>
        <v>0.6374295856297636</v>
      </c>
      <c r="N4" s="5">
        <f t="shared" ca="1" si="0"/>
        <v>0.63806195625042805</v>
      </c>
      <c r="O4" s="5">
        <f t="shared" ca="1" si="0"/>
        <v>0.63869432687109251</v>
      </c>
      <c r="P4" s="5">
        <f t="shared" ref="P4:AC14" ca="1" si="1">$E4*P$2</f>
        <v>0.63932669749175686</v>
      </c>
      <c r="Q4" s="5">
        <f t="shared" ca="1" si="1"/>
        <v>0.63995906811242143</v>
      </c>
      <c r="R4" s="5">
        <f t="shared" ca="1" si="1"/>
        <v>0.64059143873308577</v>
      </c>
      <c r="S4" s="5">
        <f t="shared" ca="1" si="1"/>
        <v>0.64122380935375034</v>
      </c>
      <c r="T4" s="5">
        <f t="shared" ca="1" si="1"/>
        <v>0.64185617997441469</v>
      </c>
      <c r="U4" s="5">
        <f t="shared" ca="1" si="1"/>
        <v>0.64248855059507926</v>
      </c>
      <c r="V4" s="5">
        <f t="shared" ca="1" si="1"/>
        <v>0.6431209212157436</v>
      </c>
      <c r="W4" s="5">
        <f t="shared" ca="1" si="1"/>
        <v>0.64375329183640817</v>
      </c>
      <c r="X4" s="5">
        <f t="shared" ca="1" si="1"/>
        <v>0.64438566245707252</v>
      </c>
      <c r="Y4" s="5">
        <f t="shared" ca="1" si="1"/>
        <v>0.64501803307773697</v>
      </c>
      <c r="Z4" s="5">
        <f t="shared" ca="1" si="1"/>
        <v>0.64565040369840143</v>
      </c>
      <c r="AA4" s="5">
        <f t="shared" ca="1" si="1"/>
        <v>0.64628277431906589</v>
      </c>
      <c r="AB4" s="5">
        <f t="shared" ca="1" si="1"/>
        <v>0.64691514493973035</v>
      </c>
      <c r="AC4" s="5">
        <f t="shared" ca="1" si="1"/>
        <v>0.6475475155603948</v>
      </c>
    </row>
    <row r="5" spans="5:41" x14ac:dyDescent="0.3">
      <c r="E5" s="5">
        <f t="shared" ref="E5:E17" ca="1" si="2">RAND()</f>
        <v>0.76367374068528415</v>
      </c>
      <c r="F5" s="5">
        <f t="shared" ca="1" si="0"/>
        <v>0.76443741442596935</v>
      </c>
      <c r="G5" s="5">
        <f t="shared" ca="1" si="0"/>
        <v>0.76520108816665477</v>
      </c>
      <c r="H5" s="5">
        <f t="shared" ca="1" si="0"/>
        <v>0.76596476190733997</v>
      </c>
      <c r="I5" s="5">
        <f t="shared" ca="1" si="0"/>
        <v>0.76672843564802529</v>
      </c>
      <c r="J5" s="5">
        <f t="shared" ca="1" si="0"/>
        <v>0.76749210938871049</v>
      </c>
      <c r="K5" s="5">
        <f t="shared" ca="1" si="0"/>
        <v>0.76825578312939591</v>
      </c>
      <c r="L5" s="5">
        <f t="shared" ca="1" si="0"/>
        <v>0.76901945687008111</v>
      </c>
      <c r="M5" s="5">
        <f t="shared" ca="1" si="0"/>
        <v>0.76978313061076642</v>
      </c>
      <c r="N5" s="5">
        <f t="shared" ca="1" si="0"/>
        <v>0.77054680435145162</v>
      </c>
      <c r="O5" s="5">
        <f t="shared" ca="1" si="0"/>
        <v>0.77131047809213704</v>
      </c>
      <c r="P5" s="5">
        <f t="shared" ca="1" si="1"/>
        <v>0.77207415183282224</v>
      </c>
      <c r="Q5" s="5">
        <f t="shared" ca="1" si="1"/>
        <v>0.77283782557350755</v>
      </c>
      <c r="R5" s="5">
        <f t="shared" ca="1" si="1"/>
        <v>0.77360149931419275</v>
      </c>
      <c r="S5" s="5">
        <f t="shared" ca="1" si="1"/>
        <v>0.77436517305487818</v>
      </c>
      <c r="T5" s="5">
        <f t="shared" ca="1" si="1"/>
        <v>0.77512884679556338</v>
      </c>
      <c r="U5" s="5">
        <f t="shared" ca="1" si="1"/>
        <v>0.77589252053624869</v>
      </c>
      <c r="V5" s="5">
        <f t="shared" ca="1" si="1"/>
        <v>0.77665619427693389</v>
      </c>
      <c r="W5" s="5">
        <f t="shared" ca="1" si="1"/>
        <v>0.77741986801761931</v>
      </c>
      <c r="X5" s="5">
        <f t="shared" ca="1" si="1"/>
        <v>0.77818354175830451</v>
      </c>
      <c r="Y5" s="5">
        <f t="shared" ca="1" si="1"/>
        <v>0.77894721549898982</v>
      </c>
      <c r="Z5" s="5">
        <f t="shared" ca="1" si="1"/>
        <v>0.77971088923967502</v>
      </c>
      <c r="AA5" s="5">
        <f t="shared" ca="1" si="1"/>
        <v>0.78047456298036044</v>
      </c>
      <c r="AB5" s="5">
        <f t="shared" ca="1" si="1"/>
        <v>0.78123823672104564</v>
      </c>
      <c r="AC5" s="5">
        <f t="shared" ca="1" si="1"/>
        <v>0.78200191046173095</v>
      </c>
    </row>
    <row r="6" spans="5:41" x14ac:dyDescent="0.3">
      <c r="E6" s="5">
        <f t="shared" ca="1" si="2"/>
        <v>0.38376818276715785</v>
      </c>
      <c r="F6" s="5">
        <f t="shared" ca="1" si="0"/>
        <v>0.38415195094992499</v>
      </c>
      <c r="G6" s="5">
        <f t="shared" ca="1" si="0"/>
        <v>0.38453571913269219</v>
      </c>
      <c r="H6" s="5">
        <f t="shared" ca="1" si="0"/>
        <v>0.38491948731545927</v>
      </c>
      <c r="I6" s="5">
        <f t="shared" ca="1" si="0"/>
        <v>0.38530325549822647</v>
      </c>
      <c r="J6" s="5">
        <f t="shared" ca="1" si="0"/>
        <v>0.38568702368099361</v>
      </c>
      <c r="K6" s="5">
        <f t="shared" ca="1" si="0"/>
        <v>0.38607079186376081</v>
      </c>
      <c r="L6" s="5">
        <f t="shared" ca="1" si="0"/>
        <v>0.3864545600465279</v>
      </c>
      <c r="M6" s="5">
        <f t="shared" ca="1" si="0"/>
        <v>0.38683832822929509</v>
      </c>
      <c r="N6" s="5">
        <f t="shared" ca="1" si="0"/>
        <v>0.38722209641206223</v>
      </c>
      <c r="O6" s="5">
        <f t="shared" ca="1" si="0"/>
        <v>0.38760586459482943</v>
      </c>
      <c r="P6" s="5">
        <f t="shared" ca="1" si="1"/>
        <v>0.38798963277759657</v>
      </c>
      <c r="Q6" s="5">
        <f t="shared" ca="1" si="1"/>
        <v>0.38837340096036377</v>
      </c>
      <c r="R6" s="5">
        <f t="shared" ca="1" si="1"/>
        <v>0.38875716914313085</v>
      </c>
      <c r="S6" s="5">
        <f t="shared" ca="1" si="1"/>
        <v>0.38914093732589805</v>
      </c>
      <c r="T6" s="5">
        <f t="shared" ca="1" si="1"/>
        <v>0.38952470550866519</v>
      </c>
      <c r="U6" s="5">
        <f t="shared" ca="1" si="1"/>
        <v>0.38990847369143239</v>
      </c>
      <c r="V6" s="5">
        <f t="shared" ca="1" si="1"/>
        <v>0.39029224187419947</v>
      </c>
      <c r="W6" s="5">
        <f t="shared" ca="1" si="1"/>
        <v>0.39067601005696667</v>
      </c>
      <c r="X6" s="5">
        <f t="shared" ca="1" si="1"/>
        <v>0.39105977823973381</v>
      </c>
      <c r="Y6" s="5">
        <f t="shared" ca="1" si="1"/>
        <v>0.39144354642250101</v>
      </c>
      <c r="Z6" s="5">
        <f t="shared" ca="1" si="1"/>
        <v>0.39182731460526815</v>
      </c>
      <c r="AA6" s="5">
        <f t="shared" ca="1" si="1"/>
        <v>0.39221108278803535</v>
      </c>
      <c r="AB6" s="5">
        <f t="shared" ca="1" si="1"/>
        <v>0.39259485097080243</v>
      </c>
      <c r="AC6" s="5">
        <f t="shared" ca="1" si="1"/>
        <v>0.39297861915356963</v>
      </c>
    </row>
    <row r="7" spans="5:41" x14ac:dyDescent="0.3">
      <c r="E7" s="5">
        <f t="shared" ca="1" si="2"/>
        <v>0.24805750988274244</v>
      </c>
      <c r="F7" s="5">
        <f t="shared" ca="1" si="0"/>
        <v>0.24830556739262516</v>
      </c>
      <c r="G7" s="5">
        <f t="shared" ca="1" si="0"/>
        <v>0.24855362490250793</v>
      </c>
      <c r="H7" s="5">
        <f t="shared" ca="1" si="0"/>
        <v>0.24880168241239065</v>
      </c>
      <c r="I7" s="5">
        <f t="shared" ca="1" si="0"/>
        <v>0.24904973992227342</v>
      </c>
      <c r="J7" s="5">
        <f t="shared" ca="1" si="0"/>
        <v>0.24929779743215613</v>
      </c>
      <c r="K7" s="5">
        <f t="shared" ca="1" si="0"/>
        <v>0.2495458549420389</v>
      </c>
      <c r="L7" s="5">
        <f t="shared" ca="1" si="0"/>
        <v>0.24979391245192162</v>
      </c>
      <c r="M7" s="5">
        <f t="shared" ca="1" si="0"/>
        <v>0.25004196996180439</v>
      </c>
      <c r="N7" s="5">
        <f t="shared" ca="1" si="0"/>
        <v>0.2502900274716871</v>
      </c>
      <c r="O7" s="5">
        <f t="shared" ca="1" si="0"/>
        <v>0.25053808498156988</v>
      </c>
      <c r="P7" s="5">
        <f t="shared" ca="1" si="1"/>
        <v>0.25078614249145259</v>
      </c>
      <c r="Q7" s="5">
        <f t="shared" ca="1" si="1"/>
        <v>0.25103420000133536</v>
      </c>
      <c r="R7" s="5">
        <f t="shared" ca="1" si="1"/>
        <v>0.25128225751121808</v>
      </c>
      <c r="S7" s="5">
        <f t="shared" ca="1" si="1"/>
        <v>0.25153031502110085</v>
      </c>
      <c r="T7" s="5">
        <f t="shared" ca="1" si="1"/>
        <v>0.25177837253098356</v>
      </c>
      <c r="U7" s="5">
        <f t="shared" ca="1" si="1"/>
        <v>0.25202643004086633</v>
      </c>
      <c r="V7" s="5">
        <f t="shared" ca="1" si="1"/>
        <v>0.25227448755074905</v>
      </c>
      <c r="W7" s="5">
        <f t="shared" ca="1" si="1"/>
        <v>0.25252254506063182</v>
      </c>
      <c r="X7" s="5">
        <f t="shared" ca="1" si="1"/>
        <v>0.25277060257051454</v>
      </c>
      <c r="Y7" s="5">
        <f t="shared" ca="1" si="1"/>
        <v>0.25301866008039731</v>
      </c>
      <c r="Z7" s="5">
        <f t="shared" ca="1" si="1"/>
        <v>0.25326671759028002</v>
      </c>
      <c r="AA7" s="5">
        <f t="shared" ca="1" si="1"/>
        <v>0.25351477510016279</v>
      </c>
      <c r="AB7" s="5">
        <f t="shared" ca="1" si="1"/>
        <v>0.25376283261004551</v>
      </c>
      <c r="AC7" s="5">
        <f t="shared" ca="1" si="1"/>
        <v>0.25401089011992828</v>
      </c>
    </row>
    <row r="8" spans="5:41" x14ac:dyDescent="0.3">
      <c r="E8" s="5">
        <f t="shared" ca="1" si="2"/>
        <v>0.27532820536060387</v>
      </c>
      <c r="F8" s="5">
        <f t="shared" ca="1" si="0"/>
        <v>0.27560353356596445</v>
      </c>
      <c r="G8" s="5">
        <f t="shared" ca="1" si="0"/>
        <v>0.27587886177132509</v>
      </c>
      <c r="H8" s="5">
        <f t="shared" ca="1" si="0"/>
        <v>0.27615418997668567</v>
      </c>
      <c r="I8" s="5">
        <f t="shared" ca="1" si="0"/>
        <v>0.27642951818204631</v>
      </c>
      <c r="J8" s="5">
        <f t="shared" ca="1" si="0"/>
        <v>0.27670484638740689</v>
      </c>
      <c r="K8" s="5">
        <f t="shared" ca="1" si="0"/>
        <v>0.27698017459276747</v>
      </c>
      <c r="L8" s="5">
        <f t="shared" ca="1" si="0"/>
        <v>0.27725550279812805</v>
      </c>
      <c r="M8" s="5">
        <f t="shared" ca="1" si="0"/>
        <v>0.27753083100348869</v>
      </c>
      <c r="N8" s="5">
        <f t="shared" ca="1" si="0"/>
        <v>0.27780615920884927</v>
      </c>
      <c r="O8" s="5">
        <f t="shared" ca="1" si="0"/>
        <v>0.2780814874142099</v>
      </c>
      <c r="P8" s="5">
        <f t="shared" ca="1" si="1"/>
        <v>0.27835681561957049</v>
      </c>
      <c r="Q8" s="5">
        <f t="shared" ca="1" si="1"/>
        <v>0.27863214382493112</v>
      </c>
      <c r="R8" s="5">
        <f t="shared" ca="1" si="1"/>
        <v>0.2789074720302917</v>
      </c>
      <c r="S8" s="5">
        <f t="shared" ca="1" si="1"/>
        <v>0.27918280023565234</v>
      </c>
      <c r="T8" s="5">
        <f t="shared" ca="1" si="1"/>
        <v>0.27945812844101292</v>
      </c>
      <c r="U8" s="5">
        <f t="shared" ca="1" si="1"/>
        <v>0.27973345664637356</v>
      </c>
      <c r="V8" s="5">
        <f t="shared" ca="1" si="1"/>
        <v>0.28000878485173414</v>
      </c>
      <c r="W8" s="5">
        <f t="shared" ca="1" si="1"/>
        <v>0.28028411305709472</v>
      </c>
      <c r="X8" s="5">
        <f t="shared" ca="1" si="1"/>
        <v>0.2805594412624553</v>
      </c>
      <c r="Y8" s="5">
        <f t="shared" ca="1" si="1"/>
        <v>0.28083476946781594</v>
      </c>
      <c r="Z8" s="5">
        <f t="shared" ca="1" si="1"/>
        <v>0.28111009767317652</v>
      </c>
      <c r="AA8" s="5">
        <f t="shared" ca="1" si="1"/>
        <v>0.28138542587853715</v>
      </c>
      <c r="AB8" s="5">
        <f t="shared" ca="1" si="1"/>
        <v>0.28166075408389774</v>
      </c>
      <c r="AC8" s="5">
        <f t="shared" ca="1" si="1"/>
        <v>0.28193608228925837</v>
      </c>
    </row>
    <row r="9" spans="5:41" x14ac:dyDescent="0.3">
      <c r="E9" s="5">
        <f t="shared" ca="1" si="2"/>
        <v>0.13285348785639062</v>
      </c>
      <c r="F9" s="5">
        <f t="shared" ca="1" si="0"/>
        <v>0.132986341344247</v>
      </c>
      <c r="G9" s="5">
        <f t="shared" ca="1" si="0"/>
        <v>0.13311919483210341</v>
      </c>
      <c r="H9" s="5">
        <f t="shared" ca="1" si="0"/>
        <v>0.13325204831995976</v>
      </c>
      <c r="I9" s="5">
        <f t="shared" ca="1" si="0"/>
        <v>0.13338490180781618</v>
      </c>
      <c r="J9" s="5">
        <f t="shared" ca="1" si="0"/>
        <v>0.13351775529567256</v>
      </c>
      <c r="K9" s="5">
        <f t="shared" ca="1" si="0"/>
        <v>0.13365060878352897</v>
      </c>
      <c r="L9" s="5">
        <f t="shared" ca="1" si="0"/>
        <v>0.13378346227138535</v>
      </c>
      <c r="M9" s="5">
        <f t="shared" ca="1" si="0"/>
        <v>0.13391631575924173</v>
      </c>
      <c r="N9" s="5">
        <f t="shared" ca="1" si="0"/>
        <v>0.13404916924709812</v>
      </c>
      <c r="O9" s="5">
        <f t="shared" ca="1" si="0"/>
        <v>0.13418202273495453</v>
      </c>
      <c r="P9" s="5">
        <f t="shared" ca="1" si="1"/>
        <v>0.13431487622281091</v>
      </c>
      <c r="Q9" s="5">
        <f t="shared" ca="1" si="1"/>
        <v>0.13444772971066732</v>
      </c>
      <c r="R9" s="5">
        <f t="shared" ca="1" si="1"/>
        <v>0.13458058319852367</v>
      </c>
      <c r="S9" s="5">
        <f t="shared" ca="1" si="1"/>
        <v>0.13471343668638008</v>
      </c>
      <c r="T9" s="5">
        <f t="shared" ca="1" si="1"/>
        <v>0.13484629017423647</v>
      </c>
      <c r="U9" s="5">
        <f t="shared" ca="1" si="1"/>
        <v>0.13497914366209288</v>
      </c>
      <c r="V9" s="5">
        <f t="shared" ca="1" si="1"/>
        <v>0.13511199714994926</v>
      </c>
      <c r="W9" s="5">
        <f t="shared" ca="1" si="1"/>
        <v>0.13524485063780564</v>
      </c>
      <c r="X9" s="5">
        <f t="shared" ca="1" si="1"/>
        <v>0.13537770412566202</v>
      </c>
      <c r="Y9" s="5">
        <f t="shared" ca="1" si="1"/>
        <v>0.13551055761351843</v>
      </c>
      <c r="Z9" s="5">
        <f t="shared" ca="1" si="1"/>
        <v>0.13564341110137482</v>
      </c>
      <c r="AA9" s="5">
        <f t="shared" ca="1" si="1"/>
        <v>0.13577626458923123</v>
      </c>
      <c r="AB9" s="5">
        <f t="shared" ca="1" si="1"/>
        <v>0.13590911807708758</v>
      </c>
      <c r="AC9" s="5">
        <f t="shared" ca="1" si="1"/>
        <v>0.13604197156494399</v>
      </c>
    </row>
    <row r="10" spans="5:41" x14ac:dyDescent="0.3">
      <c r="E10" s="5">
        <f t="shared" ca="1" si="2"/>
        <v>0.78521123393484349</v>
      </c>
      <c r="F10" s="5">
        <f t="shared" ca="1" si="0"/>
        <v>0.7859964451687782</v>
      </c>
      <c r="G10" s="5">
        <f t="shared" ca="1" si="0"/>
        <v>0.78678165640271314</v>
      </c>
      <c r="H10" s="5">
        <f t="shared" ca="1" si="0"/>
        <v>0.78756686763664796</v>
      </c>
      <c r="I10" s="5">
        <f t="shared" ca="1" si="0"/>
        <v>0.7883520788705829</v>
      </c>
      <c r="J10" s="5">
        <f t="shared" ca="1" si="0"/>
        <v>0.78913729010451761</v>
      </c>
      <c r="K10" s="5">
        <f t="shared" ca="1" si="0"/>
        <v>0.78992250133845254</v>
      </c>
      <c r="L10" s="5">
        <f t="shared" ca="1" si="0"/>
        <v>0.79070771257238726</v>
      </c>
      <c r="M10" s="5">
        <f t="shared" ca="1" si="0"/>
        <v>0.79149292380632219</v>
      </c>
      <c r="N10" s="5">
        <f t="shared" ca="1" si="0"/>
        <v>0.79227813504025701</v>
      </c>
      <c r="O10" s="5">
        <f t="shared" ca="1" si="0"/>
        <v>0.79306334627419195</v>
      </c>
      <c r="P10" s="5">
        <f t="shared" ca="1" si="1"/>
        <v>0.79384855750812666</v>
      </c>
      <c r="Q10" s="5">
        <f t="shared" ca="1" si="1"/>
        <v>0.7946337687420616</v>
      </c>
      <c r="R10" s="5">
        <f t="shared" ca="1" si="1"/>
        <v>0.79541897997599642</v>
      </c>
      <c r="S10" s="5">
        <f t="shared" ca="1" si="1"/>
        <v>0.79620419120993136</v>
      </c>
      <c r="T10" s="5">
        <f t="shared" ca="1" si="1"/>
        <v>0.79698940244386607</v>
      </c>
      <c r="U10" s="5">
        <f t="shared" ca="1" si="1"/>
        <v>0.797774613677801</v>
      </c>
      <c r="V10" s="5">
        <f t="shared" ca="1" si="1"/>
        <v>0.79855982491173572</v>
      </c>
      <c r="W10" s="5">
        <f t="shared" ca="1" si="1"/>
        <v>0.79934503614567065</v>
      </c>
      <c r="X10" s="5">
        <f t="shared" ca="1" si="1"/>
        <v>0.80013024737960547</v>
      </c>
      <c r="Y10" s="5">
        <f t="shared" ca="1" si="1"/>
        <v>0.80091545861354041</v>
      </c>
      <c r="Z10" s="5">
        <f t="shared" ca="1" si="1"/>
        <v>0.80170066984747512</v>
      </c>
      <c r="AA10" s="5">
        <f t="shared" ca="1" si="1"/>
        <v>0.80248588108141006</v>
      </c>
      <c r="AB10" s="5">
        <f t="shared" ca="1" si="1"/>
        <v>0.80327109231534477</v>
      </c>
      <c r="AC10" s="5">
        <f t="shared" ca="1" si="1"/>
        <v>0.80405630354927971</v>
      </c>
    </row>
    <row r="11" spans="5:41" x14ac:dyDescent="0.3">
      <c r="E11" s="5">
        <f t="shared" ca="1" si="2"/>
        <v>0.34017206768055008</v>
      </c>
      <c r="F11" s="5">
        <f t="shared" ca="1" si="0"/>
        <v>0.34051223974823058</v>
      </c>
      <c r="G11" s="5">
        <f t="shared" ca="1" si="0"/>
        <v>0.34085241181591119</v>
      </c>
      <c r="H11" s="5">
        <f t="shared" ca="1" si="0"/>
        <v>0.34119258388359169</v>
      </c>
      <c r="I11" s="5">
        <f t="shared" ca="1" si="0"/>
        <v>0.3415327559512723</v>
      </c>
      <c r="J11" s="5">
        <f t="shared" ca="1" si="0"/>
        <v>0.3418729280189528</v>
      </c>
      <c r="K11" s="5">
        <f t="shared" ca="1" si="0"/>
        <v>0.34221310008663336</v>
      </c>
      <c r="L11" s="5">
        <f t="shared" ca="1" si="0"/>
        <v>0.34255327215431391</v>
      </c>
      <c r="M11" s="5">
        <f t="shared" ca="1" si="0"/>
        <v>0.34289344422199447</v>
      </c>
      <c r="N11" s="5">
        <f t="shared" ca="1" si="0"/>
        <v>0.34323361628967503</v>
      </c>
      <c r="O11" s="5">
        <f t="shared" ca="1" si="0"/>
        <v>0.34357378835735558</v>
      </c>
      <c r="P11" s="5">
        <f t="shared" ca="1" si="1"/>
        <v>0.34391396042503608</v>
      </c>
      <c r="Q11" s="5">
        <f t="shared" ca="1" si="1"/>
        <v>0.34425413249271669</v>
      </c>
      <c r="R11" s="5">
        <f t="shared" ca="1" si="1"/>
        <v>0.34459430456039719</v>
      </c>
      <c r="S11" s="5">
        <f t="shared" ca="1" si="1"/>
        <v>0.3449344766280778</v>
      </c>
      <c r="T11" s="5">
        <f t="shared" ca="1" si="1"/>
        <v>0.3452746486957583</v>
      </c>
      <c r="U11" s="5">
        <f t="shared" ca="1" si="1"/>
        <v>0.34561482076343891</v>
      </c>
      <c r="V11" s="5">
        <f t="shared" ca="1" si="1"/>
        <v>0.34595499283111941</v>
      </c>
      <c r="W11" s="5">
        <f t="shared" ca="1" si="1"/>
        <v>0.34629516489879997</v>
      </c>
      <c r="X11" s="5">
        <f t="shared" ca="1" si="1"/>
        <v>0.34663533696648052</v>
      </c>
      <c r="Y11" s="5">
        <f t="shared" ca="1" si="1"/>
        <v>0.34697550903416108</v>
      </c>
      <c r="Z11" s="5">
        <f t="shared" ca="1" si="1"/>
        <v>0.34731568110184158</v>
      </c>
      <c r="AA11" s="5">
        <f t="shared" ca="1" si="1"/>
        <v>0.34765585316952219</v>
      </c>
      <c r="AB11" s="5">
        <f t="shared" ca="1" si="1"/>
        <v>0.34799602523720269</v>
      </c>
      <c r="AC11" s="5">
        <f t="shared" ca="1" si="1"/>
        <v>0.3483361973048833</v>
      </c>
    </row>
    <row r="12" spans="5:41" x14ac:dyDescent="0.3">
      <c r="E12" s="5">
        <f t="shared" ca="1" si="2"/>
        <v>0.54534741967608402</v>
      </c>
      <c r="F12" s="5">
        <f t="shared" ca="1" si="0"/>
        <v>0.54589276709576007</v>
      </c>
      <c r="G12" s="5">
        <f t="shared" ca="1" si="0"/>
        <v>0.54643811451543622</v>
      </c>
      <c r="H12" s="5">
        <f t="shared" ca="1" si="0"/>
        <v>0.54698346193511227</v>
      </c>
      <c r="I12" s="5">
        <f t="shared" ca="1" si="0"/>
        <v>0.54752880935478832</v>
      </c>
      <c r="J12" s="5">
        <f t="shared" ca="1" si="0"/>
        <v>0.54807415677446436</v>
      </c>
      <c r="K12" s="5">
        <f t="shared" ca="1" si="0"/>
        <v>0.54861950419414052</v>
      </c>
      <c r="L12" s="5">
        <f t="shared" ca="1" si="0"/>
        <v>0.54916485161381656</v>
      </c>
      <c r="M12" s="5">
        <f t="shared" ca="1" si="0"/>
        <v>0.54971019903349272</v>
      </c>
      <c r="N12" s="5">
        <f t="shared" ca="1" si="0"/>
        <v>0.55025554645316876</v>
      </c>
      <c r="O12" s="5">
        <f t="shared" ca="1" si="0"/>
        <v>0.55080089387284492</v>
      </c>
      <c r="P12" s="5">
        <f t="shared" ca="1" si="1"/>
        <v>0.55134624129252086</v>
      </c>
      <c r="Q12" s="5">
        <f t="shared" ca="1" si="1"/>
        <v>0.55189158871219701</v>
      </c>
      <c r="R12" s="5">
        <f t="shared" ca="1" si="1"/>
        <v>0.55243693613187306</v>
      </c>
      <c r="S12" s="5">
        <f t="shared" ca="1" si="1"/>
        <v>0.55298228355154921</v>
      </c>
      <c r="T12" s="5">
        <f t="shared" ca="1" si="1"/>
        <v>0.55352763097122526</v>
      </c>
      <c r="U12" s="5">
        <f t="shared" ca="1" si="1"/>
        <v>0.55407297839090142</v>
      </c>
      <c r="V12" s="5">
        <f t="shared" ca="1" si="1"/>
        <v>0.55461832581057735</v>
      </c>
      <c r="W12" s="5">
        <f t="shared" ca="1" si="1"/>
        <v>0.55516367323025351</v>
      </c>
      <c r="X12" s="5">
        <f t="shared" ca="1" si="1"/>
        <v>0.55570902064992955</v>
      </c>
      <c r="Y12" s="5">
        <f t="shared" ca="1" si="1"/>
        <v>0.55625436806960571</v>
      </c>
      <c r="Z12" s="5">
        <f t="shared" ca="1" si="1"/>
        <v>0.55679971548928175</v>
      </c>
      <c r="AA12" s="5">
        <f t="shared" ca="1" si="1"/>
        <v>0.55734506290895791</v>
      </c>
      <c r="AB12" s="5">
        <f t="shared" ca="1" si="1"/>
        <v>0.55789041032863396</v>
      </c>
      <c r="AC12" s="5">
        <f t="shared" ca="1" si="1"/>
        <v>0.55843575774831</v>
      </c>
    </row>
    <row r="13" spans="5:41" x14ac:dyDescent="0.3">
      <c r="E13" s="5">
        <f t="shared" ca="1" si="2"/>
        <v>0.33190797232018765</v>
      </c>
      <c r="F13" s="5">
        <f t="shared" ca="1" si="0"/>
        <v>0.33223988029250778</v>
      </c>
      <c r="G13" s="5">
        <f t="shared" ca="1" si="0"/>
        <v>0.33257178826482803</v>
      </c>
      <c r="H13" s="5">
        <f t="shared" ca="1" si="0"/>
        <v>0.33290369623714816</v>
      </c>
      <c r="I13" s="5">
        <f t="shared" ca="1" si="0"/>
        <v>0.33323560420946841</v>
      </c>
      <c r="J13" s="5">
        <f t="shared" ca="1" si="0"/>
        <v>0.33356751218178854</v>
      </c>
      <c r="K13" s="5">
        <f t="shared" ca="1" si="0"/>
        <v>0.33389942015410878</v>
      </c>
      <c r="L13" s="5">
        <f t="shared" ca="1" si="0"/>
        <v>0.33423132812642892</v>
      </c>
      <c r="M13" s="5">
        <f t="shared" ca="1" si="0"/>
        <v>0.33456323609874916</v>
      </c>
      <c r="N13" s="5">
        <f t="shared" ca="1" si="0"/>
        <v>0.3348951440710693</v>
      </c>
      <c r="O13" s="5">
        <f t="shared" ca="1" si="0"/>
        <v>0.33522705204338954</v>
      </c>
      <c r="P13" s="5">
        <f t="shared" ca="1" si="1"/>
        <v>0.33555896001570967</v>
      </c>
      <c r="Q13" s="5">
        <f t="shared" ca="1" si="1"/>
        <v>0.33589086798802992</v>
      </c>
      <c r="R13" s="5">
        <f t="shared" ca="1" si="1"/>
        <v>0.33622277596035005</v>
      </c>
      <c r="S13" s="5">
        <f t="shared" ca="1" si="1"/>
        <v>0.3365546839326703</v>
      </c>
      <c r="T13" s="5">
        <f t="shared" ca="1" si="1"/>
        <v>0.33688659190499043</v>
      </c>
      <c r="U13" s="5">
        <f t="shared" ca="1" si="1"/>
        <v>0.33721849987731067</v>
      </c>
      <c r="V13" s="5">
        <f t="shared" ca="1" si="1"/>
        <v>0.33755040784963081</v>
      </c>
      <c r="W13" s="5">
        <f t="shared" ca="1" si="1"/>
        <v>0.33788231582195105</v>
      </c>
      <c r="X13" s="5">
        <f t="shared" ca="1" si="1"/>
        <v>0.33821422379427118</v>
      </c>
      <c r="Y13" s="5">
        <f t="shared" ca="1" si="1"/>
        <v>0.33854613176659143</v>
      </c>
      <c r="Z13" s="5">
        <f t="shared" ca="1" si="1"/>
        <v>0.33887803973891156</v>
      </c>
      <c r="AA13" s="5">
        <f t="shared" ca="1" si="1"/>
        <v>0.33920994771123181</v>
      </c>
      <c r="AB13" s="5">
        <f t="shared" ca="1" si="1"/>
        <v>0.33954185568355194</v>
      </c>
      <c r="AC13" s="5">
        <f t="shared" ca="1" si="1"/>
        <v>0.33987376365587219</v>
      </c>
    </row>
    <row r="14" spans="5:41" x14ac:dyDescent="0.3">
      <c r="E14" s="5">
        <f t="shared" ca="1" si="2"/>
        <v>0.58563242228287504</v>
      </c>
      <c r="F14" s="5">
        <f t="shared" ca="1" si="0"/>
        <v>0.58621805470515786</v>
      </c>
      <c r="G14" s="5">
        <f t="shared" ca="1" si="0"/>
        <v>0.5868036871274408</v>
      </c>
      <c r="H14" s="5">
        <f t="shared" ca="1" si="0"/>
        <v>0.58738931954972362</v>
      </c>
      <c r="I14" s="5">
        <f t="shared" ca="1" si="0"/>
        <v>0.58797495197200655</v>
      </c>
      <c r="J14" s="5">
        <f t="shared" ca="1" si="0"/>
        <v>0.58856058439428938</v>
      </c>
      <c r="K14" s="5">
        <f t="shared" ca="1" si="0"/>
        <v>0.58914621681657231</v>
      </c>
      <c r="L14" s="5">
        <f t="shared" ca="1" si="0"/>
        <v>0.58973184923885513</v>
      </c>
      <c r="M14" s="5">
        <f t="shared" ca="1" si="0"/>
        <v>0.59031748166113807</v>
      </c>
      <c r="N14" s="5">
        <f t="shared" ca="1" si="0"/>
        <v>0.59090311408342089</v>
      </c>
      <c r="O14" s="5">
        <f t="shared" ca="1" si="0"/>
        <v>0.59148874650570382</v>
      </c>
      <c r="P14" s="5">
        <f t="shared" ca="1" si="1"/>
        <v>0.59207437892798664</v>
      </c>
      <c r="Q14" s="5">
        <f t="shared" ca="1" si="1"/>
        <v>0.59266001135026958</v>
      </c>
      <c r="R14" s="5">
        <f t="shared" ca="1" si="1"/>
        <v>0.5932456437725524</v>
      </c>
      <c r="S14" s="5">
        <f t="shared" ca="1" si="1"/>
        <v>0.59383127619483533</v>
      </c>
      <c r="T14" s="5">
        <f t="shared" ca="1" si="1"/>
        <v>0.59441690861711816</v>
      </c>
      <c r="U14" s="5">
        <f t="shared" ca="1" si="1"/>
        <v>0.59500254103940109</v>
      </c>
      <c r="V14" s="5">
        <f t="shared" ca="1" si="1"/>
        <v>0.59558817346168391</v>
      </c>
      <c r="W14" s="5">
        <f t="shared" ca="1" si="1"/>
        <v>0.59617380588396685</v>
      </c>
      <c r="X14" s="5">
        <f t="shared" ca="1" si="1"/>
        <v>0.59675943830624967</v>
      </c>
      <c r="Y14" s="5">
        <f t="shared" ca="1" si="1"/>
        <v>0.5973450707285326</v>
      </c>
      <c r="Z14" s="5">
        <f t="shared" ca="1" si="1"/>
        <v>0.59793070315081531</v>
      </c>
      <c r="AA14" s="5">
        <f t="shared" ca="1" si="1"/>
        <v>0.59851633557309836</v>
      </c>
      <c r="AB14" s="5">
        <f t="shared" ca="1" si="1"/>
        <v>0.59910196799538107</v>
      </c>
      <c r="AC14" s="5">
        <f t="shared" ca="1" si="1"/>
        <v>0.599687600417664</v>
      </c>
    </row>
    <row r="15" spans="5:41" x14ac:dyDescent="0.3">
      <c r="E15" s="5">
        <f t="shared" ca="1" si="2"/>
        <v>0.35465059094239626</v>
      </c>
      <c r="F15" s="5">
        <f t="shared" ref="F15:W15" ca="1" si="3">$E15*F$2</f>
        <v>0.35500524153333862</v>
      </c>
      <c r="G15" s="5">
        <f t="shared" ca="1" si="3"/>
        <v>0.35535989212428104</v>
      </c>
      <c r="H15" s="5">
        <f t="shared" ca="1" si="3"/>
        <v>0.3557145427152234</v>
      </c>
      <c r="I15" s="5">
        <f t="shared" ca="1" si="3"/>
        <v>0.35606919330616582</v>
      </c>
      <c r="J15" s="5">
        <f t="shared" ca="1" si="3"/>
        <v>0.35642384389710818</v>
      </c>
      <c r="K15" s="5">
        <f t="shared" ca="1" si="3"/>
        <v>0.35677849448805066</v>
      </c>
      <c r="L15" s="5">
        <f t="shared" ca="1" si="3"/>
        <v>0.35713314507899302</v>
      </c>
      <c r="M15" s="5">
        <f t="shared" ca="1" si="3"/>
        <v>0.35748779566993544</v>
      </c>
      <c r="N15" s="5">
        <f t="shared" ca="1" si="3"/>
        <v>0.3578424462608778</v>
      </c>
      <c r="O15" s="5">
        <f t="shared" ca="1" si="3"/>
        <v>0.35819709685182022</v>
      </c>
      <c r="P15" s="5">
        <f t="shared" ca="1" si="3"/>
        <v>0.35855174744276258</v>
      </c>
      <c r="Q15" s="5">
        <f t="shared" ca="1" si="3"/>
        <v>0.358906398033705</v>
      </c>
      <c r="R15" s="5">
        <f t="shared" ca="1" si="3"/>
        <v>0.35926104862464736</v>
      </c>
      <c r="S15" s="5">
        <f t="shared" ca="1" si="3"/>
        <v>0.35961569921558983</v>
      </c>
      <c r="T15" s="5">
        <f t="shared" ca="1" si="3"/>
        <v>0.35997034980653214</v>
      </c>
      <c r="U15" s="5">
        <f t="shared" ca="1" si="3"/>
        <v>0.36032500039747462</v>
      </c>
      <c r="V15" s="5">
        <f t="shared" ca="1" si="3"/>
        <v>0.36067965098841698</v>
      </c>
      <c r="W15" s="5">
        <f t="shared" ca="1" si="3"/>
        <v>0.3610343015793594</v>
      </c>
      <c r="X15" s="5">
        <f t="shared" ref="X15:AC17" ca="1" si="4">$E15*X$2</f>
        <v>0.36138895217030176</v>
      </c>
      <c r="Y15" s="5">
        <f t="shared" ca="1" si="4"/>
        <v>0.36174360276124418</v>
      </c>
      <c r="Z15" s="5">
        <f t="shared" ca="1" si="4"/>
        <v>0.36209825335218654</v>
      </c>
      <c r="AA15" s="5">
        <f t="shared" ca="1" si="4"/>
        <v>0.36245290394312901</v>
      </c>
      <c r="AB15" s="5">
        <f t="shared" ca="1" si="4"/>
        <v>0.36280755453407132</v>
      </c>
      <c r="AC15" s="5">
        <f t="shared" ca="1" si="4"/>
        <v>0.36316220512501379</v>
      </c>
    </row>
    <row r="16" spans="5:41" x14ac:dyDescent="0.3">
      <c r="E16" s="5">
        <f t="shared" ca="1" si="2"/>
        <v>0.31596893439376161</v>
      </c>
      <c r="F16" s="5">
        <f ca="1">$E16*F$2</f>
        <v>0.31628490332815534</v>
      </c>
      <c r="G16" s="5">
        <f t="shared" ref="G16:W17" ca="1" si="5">$E16*G$2</f>
        <v>0.31660087226254913</v>
      </c>
      <c r="H16" s="5">
        <f t="shared" ca="1" si="5"/>
        <v>0.31691684119694286</v>
      </c>
      <c r="I16" s="5">
        <f t="shared" ca="1" si="5"/>
        <v>0.31723281013133664</v>
      </c>
      <c r="J16" s="5">
        <f t="shared" ca="1" si="5"/>
        <v>0.31754877906573037</v>
      </c>
      <c r="K16" s="5">
        <f t="shared" ca="1" si="5"/>
        <v>0.31786474800012421</v>
      </c>
      <c r="L16" s="5">
        <f t="shared" ca="1" si="5"/>
        <v>0.31818071693451794</v>
      </c>
      <c r="M16" s="5">
        <f t="shared" ca="1" si="5"/>
        <v>0.31849668586891172</v>
      </c>
      <c r="N16" s="5">
        <f t="shared" ca="1" si="5"/>
        <v>0.31881265480330545</v>
      </c>
      <c r="O16" s="5">
        <f t="shared" ca="1" si="5"/>
        <v>0.31912862373769924</v>
      </c>
      <c r="P16" s="5">
        <f t="shared" ca="1" si="5"/>
        <v>0.31944459267209296</v>
      </c>
      <c r="Q16" s="5">
        <f t="shared" ca="1" si="5"/>
        <v>0.31976056160648675</v>
      </c>
      <c r="R16" s="5">
        <f t="shared" ca="1" si="5"/>
        <v>0.32007653054088048</v>
      </c>
      <c r="S16" s="5">
        <f t="shared" ca="1" si="5"/>
        <v>0.32039249947527426</v>
      </c>
      <c r="T16" s="5">
        <f t="shared" ca="1" si="5"/>
        <v>0.32070846840966799</v>
      </c>
      <c r="U16" s="5">
        <f t="shared" ca="1" si="5"/>
        <v>0.32102443734406183</v>
      </c>
      <c r="V16" s="5">
        <f t="shared" ca="1" si="5"/>
        <v>0.3213404062784555</v>
      </c>
      <c r="W16" s="5">
        <f t="shared" ca="1" si="5"/>
        <v>0.32165637521284934</v>
      </c>
      <c r="X16" s="5">
        <f t="shared" ca="1" si="4"/>
        <v>0.32197234414724307</v>
      </c>
      <c r="Y16" s="5">
        <f t="shared" ca="1" si="4"/>
        <v>0.32228831308163686</v>
      </c>
      <c r="Z16" s="5">
        <f t="shared" ca="1" si="4"/>
        <v>0.32260428201603059</v>
      </c>
      <c r="AA16" s="5">
        <f t="shared" ca="1" si="4"/>
        <v>0.32292025095042437</v>
      </c>
      <c r="AB16" s="5">
        <f t="shared" ca="1" si="4"/>
        <v>0.3232362198848181</v>
      </c>
      <c r="AC16" s="5">
        <f t="shared" ca="1" si="4"/>
        <v>0.32355218881921188</v>
      </c>
    </row>
    <row r="17" spans="2:41" x14ac:dyDescent="0.3">
      <c r="E17" s="5">
        <f t="shared" ca="1" si="2"/>
        <v>0.81358347942727327</v>
      </c>
      <c r="F17" s="5">
        <f ca="1">$E17*F$2</f>
        <v>0.81439706290670044</v>
      </c>
      <c r="G17" s="5">
        <f t="shared" ca="1" si="5"/>
        <v>0.81521064638612784</v>
      </c>
      <c r="H17" s="5">
        <f t="shared" ca="1" si="5"/>
        <v>0.81602422986555501</v>
      </c>
      <c r="I17" s="5">
        <f t="shared" ca="1" si="5"/>
        <v>0.8168378133449824</v>
      </c>
      <c r="J17" s="5">
        <f t="shared" ca="1" si="5"/>
        <v>0.81765139682440957</v>
      </c>
      <c r="K17" s="5">
        <f t="shared" ca="1" si="5"/>
        <v>0.81846498030383696</v>
      </c>
      <c r="L17" s="5">
        <f t="shared" ca="1" si="5"/>
        <v>0.81927856378326414</v>
      </c>
      <c r="M17" s="5">
        <f t="shared" ca="1" si="5"/>
        <v>0.82009214726269142</v>
      </c>
      <c r="N17" s="5">
        <f t="shared" ca="1" si="5"/>
        <v>0.8209057307421187</v>
      </c>
      <c r="O17" s="5">
        <f t="shared" ca="1" si="5"/>
        <v>0.82171931422154598</v>
      </c>
      <c r="P17" s="5">
        <f t="shared" ca="1" si="5"/>
        <v>0.82253289770097315</v>
      </c>
      <c r="Q17" s="5">
        <f t="shared" ca="1" si="5"/>
        <v>0.82334648118040055</v>
      </c>
      <c r="R17" s="5">
        <f t="shared" ca="1" si="5"/>
        <v>0.82416006465982772</v>
      </c>
      <c r="S17" s="5">
        <f t="shared" ca="1" si="5"/>
        <v>0.82497364813925511</v>
      </c>
      <c r="T17" s="5">
        <f t="shared" ca="1" si="5"/>
        <v>0.82578723161868228</v>
      </c>
      <c r="U17" s="5">
        <f t="shared" ca="1" si="5"/>
        <v>0.82660081509810968</v>
      </c>
      <c r="V17" s="5">
        <f t="shared" ca="1" si="5"/>
        <v>0.82741439857753685</v>
      </c>
      <c r="W17" s="5">
        <f t="shared" ca="1" si="5"/>
        <v>0.82822798205696424</v>
      </c>
      <c r="X17" s="5">
        <f t="shared" ca="1" si="4"/>
        <v>0.82904156553639141</v>
      </c>
      <c r="Y17" s="5">
        <f t="shared" ca="1" si="4"/>
        <v>0.8298551490158188</v>
      </c>
      <c r="Z17" s="5">
        <f t="shared" ca="1" si="4"/>
        <v>0.83066873249524598</v>
      </c>
      <c r="AA17" s="5">
        <f t="shared" ca="1" si="4"/>
        <v>0.83148231597467326</v>
      </c>
      <c r="AB17" s="5">
        <f t="shared" ca="1" si="4"/>
        <v>0.83229589945410043</v>
      </c>
      <c r="AC17" s="5">
        <f t="shared" ca="1" si="4"/>
        <v>0.83310948293352782</v>
      </c>
    </row>
    <row r="19" spans="2:41" x14ac:dyDescent="0.3">
      <c r="D19" t="s">
        <v>64</v>
      </c>
      <c r="E19" s="2">
        <f ca="1">AVERAGE(E4:E17)</f>
        <v>0.46489470484818557</v>
      </c>
      <c r="F19" s="2">
        <f t="shared" ref="F19:AC19" ca="1" si="6">AVERAGE(F4:F17)</f>
        <v>0.46535959955303369</v>
      </c>
      <c r="G19" s="2">
        <f t="shared" ca="1" si="6"/>
        <v>0.46582449425788208</v>
      </c>
      <c r="H19" s="2">
        <f t="shared" ca="1" si="6"/>
        <v>0.46628938896273009</v>
      </c>
      <c r="I19" s="2">
        <f t="shared" ca="1" si="6"/>
        <v>0.46675428366757832</v>
      </c>
      <c r="J19" s="2">
        <f t="shared" ca="1" si="6"/>
        <v>0.46721917837242655</v>
      </c>
      <c r="K19" s="2">
        <f t="shared" ca="1" si="6"/>
        <v>0.46768407307727466</v>
      </c>
      <c r="L19" s="2">
        <f t="shared" ca="1" si="6"/>
        <v>0.46814896778212284</v>
      </c>
      <c r="M19" s="2">
        <f t="shared" ca="1" si="6"/>
        <v>0.46861386248697107</v>
      </c>
      <c r="N19" s="2">
        <f t="shared" ca="1" si="6"/>
        <v>0.46907875719181924</v>
      </c>
      <c r="O19" s="2">
        <f t="shared" ca="1" si="6"/>
        <v>0.46954365189666752</v>
      </c>
      <c r="P19" s="2">
        <f t="shared" ca="1" si="6"/>
        <v>0.47000854660151553</v>
      </c>
      <c r="Q19" s="2">
        <f t="shared" ca="1" si="6"/>
        <v>0.47047344130636376</v>
      </c>
      <c r="R19" s="2">
        <f t="shared" ca="1" si="6"/>
        <v>0.47093833601121199</v>
      </c>
      <c r="S19" s="2">
        <f t="shared" ca="1" si="6"/>
        <v>0.47140323071606022</v>
      </c>
      <c r="T19" s="2">
        <f t="shared" ca="1" si="6"/>
        <v>0.47186812542090839</v>
      </c>
      <c r="U19" s="2">
        <f t="shared" ca="1" si="6"/>
        <v>0.47233302012575662</v>
      </c>
      <c r="V19" s="2">
        <f t="shared" ca="1" si="6"/>
        <v>0.47279791483060485</v>
      </c>
      <c r="W19" s="2">
        <f t="shared" ca="1" si="6"/>
        <v>0.47326280953545297</v>
      </c>
      <c r="X19" s="2">
        <f t="shared" ca="1" si="6"/>
        <v>0.47372770424030103</v>
      </c>
      <c r="Y19" s="2">
        <f t="shared" ca="1" si="6"/>
        <v>0.47419259894514931</v>
      </c>
      <c r="Z19" s="2">
        <f t="shared" ca="1" si="6"/>
        <v>0.47465749364999749</v>
      </c>
      <c r="AA19" s="2">
        <f t="shared" ca="1" si="6"/>
        <v>0.47512238835484577</v>
      </c>
      <c r="AB19" s="2">
        <f t="shared" ca="1" si="6"/>
        <v>0.47558728305969383</v>
      </c>
      <c r="AC19" s="2">
        <f t="shared" ca="1" si="6"/>
        <v>0.47605217776454217</v>
      </c>
    </row>
    <row r="22" spans="2:41" x14ac:dyDescent="0.3">
      <c r="B22" s="11" t="s">
        <v>72</v>
      </c>
      <c r="C22" s="11" t="s">
        <v>66</v>
      </c>
      <c r="D22" s="11" t="s">
        <v>67</v>
      </c>
      <c r="E22" s="12" t="s">
        <v>68</v>
      </c>
      <c r="F22" s="12">
        <f>F2</f>
        <v>1.0009999999999999</v>
      </c>
      <c r="G22" s="12">
        <f t="shared" ref="G22:U22" si="7">G2</f>
        <v>1.002</v>
      </c>
      <c r="H22" s="12">
        <f t="shared" si="7"/>
        <v>1.0029999999999999</v>
      </c>
      <c r="I22" s="12">
        <f t="shared" si="7"/>
        <v>1.004</v>
      </c>
      <c r="J22" s="12">
        <f t="shared" si="7"/>
        <v>1.0049999999999999</v>
      </c>
      <c r="K22" s="12">
        <f t="shared" si="7"/>
        <v>1.006</v>
      </c>
      <c r="L22" s="12">
        <f t="shared" si="7"/>
        <v>1.0069999999999999</v>
      </c>
      <c r="M22" s="12">
        <f t="shared" si="7"/>
        <v>1.008</v>
      </c>
      <c r="N22" s="12">
        <f t="shared" si="7"/>
        <v>1.0089999999999999</v>
      </c>
      <c r="O22" s="12">
        <f t="shared" si="7"/>
        <v>1.01</v>
      </c>
      <c r="P22" s="12">
        <f t="shared" si="7"/>
        <v>1.0109999999999999</v>
      </c>
      <c r="Q22" s="12">
        <f t="shared" si="7"/>
        <v>1.012</v>
      </c>
      <c r="R22" s="12">
        <f t="shared" si="7"/>
        <v>1.0129999999999999</v>
      </c>
      <c r="S22" s="12">
        <f t="shared" si="7"/>
        <v>1.014</v>
      </c>
      <c r="T22" s="12">
        <f t="shared" si="7"/>
        <v>1.0149999999999999</v>
      </c>
      <c r="U22" s="12">
        <f t="shared" si="7"/>
        <v>1.016</v>
      </c>
      <c r="V22" s="12">
        <f>V2</f>
        <v>1.0169999999999999</v>
      </c>
      <c r="W22" s="12">
        <f t="shared" ref="W22:AB22" si="8">W2</f>
        <v>1.018</v>
      </c>
      <c r="X22" s="12">
        <f t="shared" si="8"/>
        <v>1.0189999999999999</v>
      </c>
      <c r="Y22" s="12">
        <f t="shared" si="8"/>
        <v>1.02</v>
      </c>
      <c r="Z22" s="12">
        <f t="shared" si="8"/>
        <v>1.0209999999999999</v>
      </c>
      <c r="AA22" s="12">
        <f t="shared" si="8"/>
        <v>1.022</v>
      </c>
      <c r="AB22" s="12">
        <f t="shared" si="8"/>
        <v>1.0229999999999999</v>
      </c>
      <c r="AC22" s="12">
        <f>AC2</f>
        <v>1.024</v>
      </c>
      <c r="AD22" s="12">
        <f>AD2</f>
        <v>1.0249999999999999</v>
      </c>
      <c r="AE22" s="12">
        <f t="shared" ref="AE22:AO22" si="9">AE2</f>
        <v>1.026</v>
      </c>
      <c r="AF22" s="12">
        <f t="shared" si="9"/>
        <v>1.0269999999999999</v>
      </c>
      <c r="AG22" s="12">
        <f t="shared" si="9"/>
        <v>1.028</v>
      </c>
      <c r="AH22" s="12">
        <f t="shared" si="9"/>
        <v>1.0289999999999999</v>
      </c>
      <c r="AI22" s="12">
        <f t="shared" si="9"/>
        <v>1.03</v>
      </c>
      <c r="AJ22" s="12">
        <f t="shared" si="9"/>
        <v>1.0309999999999999</v>
      </c>
      <c r="AK22" s="12">
        <f t="shared" si="9"/>
        <v>1.032</v>
      </c>
      <c r="AL22" s="12">
        <f t="shared" si="9"/>
        <v>1.0329999999999999</v>
      </c>
      <c r="AM22" s="12">
        <f t="shared" si="9"/>
        <v>1.034</v>
      </c>
      <c r="AN22" s="12">
        <f t="shared" si="9"/>
        <v>1.0349999999999999</v>
      </c>
      <c r="AO22" s="12">
        <f t="shared" si="9"/>
        <v>1.036</v>
      </c>
    </row>
    <row r="23" spans="2:41" x14ac:dyDescent="0.3">
      <c r="B23">
        <v>1</v>
      </c>
      <c r="C23" s="8">
        <f ca="1">RAND()</f>
        <v>0.27689954151176077</v>
      </c>
      <c r="D23" s="8">
        <f ca="1">RAND()</f>
        <v>0.17649981441960272</v>
      </c>
      <c r="E23" s="10">
        <f ca="1">RAND()</f>
        <v>0.22471236899341729</v>
      </c>
      <c r="F23" s="10">
        <f ca="1">$E23*F$22</f>
        <v>0.22493708136241067</v>
      </c>
      <c r="G23" s="17">
        <f t="shared" ref="G23:AC34" ca="1" si="10">$E23*G$22</f>
        <v>0.22516179373140413</v>
      </c>
      <c r="H23" s="10">
        <f t="shared" ca="1" si="10"/>
        <v>0.22538650610039751</v>
      </c>
      <c r="I23" s="10">
        <f t="shared" ca="1" si="10"/>
        <v>0.22561121846939095</v>
      </c>
      <c r="J23" s="10">
        <f t="shared" ca="1" si="10"/>
        <v>0.22583593083838435</v>
      </c>
      <c r="K23" s="10">
        <f t="shared" ca="1" si="10"/>
        <v>0.22606064320737779</v>
      </c>
      <c r="L23" s="10">
        <f t="shared" ca="1" si="10"/>
        <v>0.22628535557637119</v>
      </c>
      <c r="M23" s="10">
        <f t="shared" ca="1" si="10"/>
        <v>0.22651006794536463</v>
      </c>
      <c r="N23" s="10">
        <f t="shared" ca="1" si="10"/>
        <v>0.22673478031435801</v>
      </c>
      <c r="O23" s="10">
        <f t="shared" ca="1" si="10"/>
        <v>0.22695949268335147</v>
      </c>
      <c r="P23" s="10">
        <f t="shared" ca="1" si="10"/>
        <v>0.22718420505234485</v>
      </c>
      <c r="Q23" s="10">
        <f t="shared" ca="1" si="10"/>
        <v>0.22740891742133829</v>
      </c>
      <c r="R23" s="10">
        <f t="shared" ca="1" si="10"/>
        <v>0.22763362979033169</v>
      </c>
      <c r="S23" s="10">
        <f t="shared" ca="1" si="10"/>
        <v>0.22785834215932513</v>
      </c>
      <c r="T23" s="10">
        <f t="shared" ca="1" si="10"/>
        <v>0.22808305452831854</v>
      </c>
      <c r="U23" s="10">
        <f t="shared" ca="1" si="10"/>
        <v>0.22830776689731197</v>
      </c>
      <c r="V23" s="10">
        <f t="shared" ca="1" si="10"/>
        <v>0.22853247926630535</v>
      </c>
      <c r="W23" s="10">
        <f t="shared" ca="1" si="10"/>
        <v>0.22875719163529881</v>
      </c>
      <c r="X23" s="10">
        <f t="shared" ca="1" si="10"/>
        <v>0.22898190400429219</v>
      </c>
      <c r="Y23" s="10">
        <f t="shared" ca="1" si="10"/>
        <v>0.22920661637328563</v>
      </c>
      <c r="Z23" s="10">
        <f t="shared" ca="1" si="10"/>
        <v>0.22943132874227903</v>
      </c>
      <c r="AA23" s="10">
        <f t="shared" ca="1" si="10"/>
        <v>0.22965604111127247</v>
      </c>
      <c r="AB23" s="10">
        <f t="shared" ca="1" si="10"/>
        <v>0.22988075348026588</v>
      </c>
      <c r="AC23" s="10">
        <f t="shared" ca="1" si="10"/>
        <v>0.23010546584925931</v>
      </c>
      <c r="AD23" s="10">
        <f ca="1">$E23*AD$22</f>
        <v>0.23033017821825269</v>
      </c>
      <c r="AE23" s="10">
        <f t="shared" ref="AE23:AO37" ca="1" si="11">$E23*AE$22</f>
        <v>0.23055489058724615</v>
      </c>
      <c r="AF23" s="10">
        <f t="shared" ca="1" si="11"/>
        <v>0.23077960295623953</v>
      </c>
      <c r="AG23" s="10">
        <f t="shared" ca="1" si="11"/>
        <v>0.23100431532523297</v>
      </c>
      <c r="AH23" s="10">
        <f t="shared" ca="1" si="11"/>
        <v>0.23122902769422637</v>
      </c>
      <c r="AI23" s="10">
        <f t="shared" ca="1" si="11"/>
        <v>0.23145374006321981</v>
      </c>
      <c r="AJ23" s="10">
        <f t="shared" ca="1" si="11"/>
        <v>0.23167845243221322</v>
      </c>
      <c r="AK23" s="10">
        <f t="shared" ca="1" si="11"/>
        <v>0.23190316480120665</v>
      </c>
      <c r="AL23" s="10">
        <f t="shared" ca="1" si="11"/>
        <v>0.23212787717020003</v>
      </c>
      <c r="AM23" s="10">
        <f t="shared" ca="1" si="11"/>
        <v>0.23235258953919349</v>
      </c>
      <c r="AN23" s="10">
        <f t="shared" ca="1" si="11"/>
        <v>0.23257730190818687</v>
      </c>
      <c r="AO23" s="10">
        <f ca="1">$E23*AO$22</f>
        <v>0.23280201427718031</v>
      </c>
    </row>
    <row r="24" spans="2:41" x14ac:dyDescent="0.3">
      <c r="B24">
        <v>2</v>
      </c>
      <c r="C24" s="8">
        <f t="shared" ref="C24:E37" ca="1" si="12">RAND()</f>
        <v>0.85902371321534543</v>
      </c>
      <c r="D24" s="8">
        <f t="shared" ca="1" si="12"/>
        <v>0.68681695925110309</v>
      </c>
      <c r="E24" s="10">
        <f t="shared" ca="1" si="12"/>
        <v>0.64339071404783166</v>
      </c>
      <c r="F24" s="10">
        <f t="shared" ref="F24:U37" ca="1" si="13">$E24*F$22</f>
        <v>0.64403410476187939</v>
      </c>
      <c r="G24" s="10">
        <f t="shared" ca="1" si="13"/>
        <v>0.64467749547592734</v>
      </c>
      <c r="H24" s="10">
        <f t="shared" ca="1" si="13"/>
        <v>0.64532088618997507</v>
      </c>
      <c r="I24" s="10">
        <f t="shared" ca="1" si="13"/>
        <v>0.64596427690402303</v>
      </c>
      <c r="J24" s="10">
        <f t="shared" ca="1" si="13"/>
        <v>0.64660766761807076</v>
      </c>
      <c r="K24" s="10">
        <f t="shared" ca="1" si="13"/>
        <v>0.6472510583321186</v>
      </c>
      <c r="L24" s="10">
        <f t="shared" ca="1" si="13"/>
        <v>0.64789444904616644</v>
      </c>
      <c r="M24" s="10">
        <f t="shared" ca="1" si="13"/>
        <v>0.64853783976021429</v>
      </c>
      <c r="N24" s="10">
        <f t="shared" ca="1" si="13"/>
        <v>0.64918123047426213</v>
      </c>
      <c r="O24" s="10">
        <f t="shared" ca="1" si="13"/>
        <v>0.64982462118830997</v>
      </c>
      <c r="P24" s="10">
        <f t="shared" ca="1" si="13"/>
        <v>0.6504680119023577</v>
      </c>
      <c r="Q24" s="10">
        <f t="shared" ca="1" si="13"/>
        <v>0.65111140261640565</v>
      </c>
      <c r="R24" s="10">
        <f t="shared" ca="1" si="13"/>
        <v>0.65175479333045339</v>
      </c>
      <c r="S24" s="10">
        <f t="shared" ca="1" si="13"/>
        <v>0.65239818404450134</v>
      </c>
      <c r="T24" s="10">
        <f t="shared" ca="1" si="13"/>
        <v>0.65304157475854907</v>
      </c>
      <c r="U24" s="10">
        <f t="shared" ca="1" si="13"/>
        <v>0.65368496547259702</v>
      </c>
      <c r="V24" s="10">
        <f t="shared" ca="1" si="10"/>
        <v>0.65432835618664476</v>
      </c>
      <c r="W24" s="10">
        <f t="shared" ca="1" si="10"/>
        <v>0.6549717469006926</v>
      </c>
      <c r="X24" s="10">
        <f t="shared" ca="1" si="10"/>
        <v>0.65561513761474044</v>
      </c>
      <c r="Y24" s="10">
        <f t="shared" ca="1" si="10"/>
        <v>0.65625852832878828</v>
      </c>
      <c r="Z24" s="10">
        <f t="shared" ca="1" si="10"/>
        <v>0.65690191904283601</v>
      </c>
      <c r="AA24" s="10">
        <f t="shared" ca="1" si="10"/>
        <v>0.65754530975688397</v>
      </c>
      <c r="AB24" s="10">
        <f t="shared" ca="1" si="10"/>
        <v>0.6581887004709317</v>
      </c>
      <c r="AC24" s="10">
        <f t="shared" ca="1" si="10"/>
        <v>0.65883209118497965</v>
      </c>
      <c r="AD24" s="10">
        <f t="shared" ref="AD24:AO37" ca="1" si="14">$E24*AD$22</f>
        <v>0.65947548189902738</v>
      </c>
      <c r="AE24" s="10">
        <f t="shared" ca="1" si="14"/>
        <v>0.66011887261307534</v>
      </c>
      <c r="AF24" s="10">
        <f t="shared" ca="1" si="14"/>
        <v>0.66076226332712307</v>
      </c>
      <c r="AG24" s="10">
        <f t="shared" ca="1" si="14"/>
        <v>0.66140565404117091</v>
      </c>
      <c r="AH24" s="10">
        <f t="shared" ca="1" si="14"/>
        <v>0.66204904475521875</v>
      </c>
      <c r="AI24" s="10">
        <f t="shared" ca="1" si="14"/>
        <v>0.66269243546926659</v>
      </c>
      <c r="AJ24" s="10">
        <f t="shared" ca="1" si="14"/>
        <v>0.66333582618331444</v>
      </c>
      <c r="AK24" s="10">
        <f t="shared" ca="1" si="14"/>
        <v>0.66397921689736228</v>
      </c>
      <c r="AL24" s="10">
        <f t="shared" ca="1" si="14"/>
        <v>0.66462260761141001</v>
      </c>
      <c r="AM24" s="10">
        <f t="shared" ca="1" si="14"/>
        <v>0.66526599832545796</v>
      </c>
      <c r="AN24" s="10">
        <f t="shared" ca="1" si="14"/>
        <v>0.66590938903950569</v>
      </c>
      <c r="AO24" s="10">
        <f t="shared" ca="1" si="14"/>
        <v>0.66655277975355365</v>
      </c>
    </row>
    <row r="25" spans="2:41" x14ac:dyDescent="0.3">
      <c r="B25">
        <v>3</v>
      </c>
      <c r="C25" s="8">
        <f t="shared" ca="1" si="12"/>
        <v>0.57636832324128484</v>
      </c>
      <c r="D25" s="8">
        <f t="shared" ca="1" si="12"/>
        <v>0.43752373945506529</v>
      </c>
      <c r="E25" s="10">
        <f t="shared" ca="1" si="12"/>
        <v>0.75174088314206711</v>
      </c>
      <c r="F25" s="10">
        <f t="shared" ca="1" si="13"/>
        <v>0.75249262402520911</v>
      </c>
      <c r="G25" s="10">
        <f t="shared" ca="1" si="10"/>
        <v>0.75324436490835123</v>
      </c>
      <c r="H25" s="10">
        <f t="shared" ca="1" si="10"/>
        <v>0.75399610579149323</v>
      </c>
      <c r="I25" s="10">
        <f t="shared" ca="1" si="10"/>
        <v>0.75474784667463535</v>
      </c>
      <c r="J25" s="10">
        <f t="shared" ca="1" si="10"/>
        <v>0.75549958755777735</v>
      </c>
      <c r="K25" s="10">
        <f t="shared" ca="1" si="10"/>
        <v>0.75625132844091947</v>
      </c>
      <c r="L25" s="10">
        <f t="shared" ca="1" si="10"/>
        <v>0.75700306932406147</v>
      </c>
      <c r="M25" s="10">
        <f t="shared" ca="1" si="10"/>
        <v>0.7577548102072037</v>
      </c>
      <c r="N25" s="10">
        <f t="shared" ca="1" si="10"/>
        <v>0.75850655109034559</v>
      </c>
      <c r="O25" s="10">
        <f t="shared" ca="1" si="10"/>
        <v>0.75925829197348782</v>
      </c>
      <c r="P25" s="10">
        <f t="shared" ca="1" si="10"/>
        <v>0.76001003285662971</v>
      </c>
      <c r="Q25" s="10">
        <f t="shared" ca="1" si="10"/>
        <v>0.76076177373977194</v>
      </c>
      <c r="R25" s="10">
        <f t="shared" ca="1" si="10"/>
        <v>0.76151351462291395</v>
      </c>
      <c r="S25" s="10">
        <f t="shared" ca="1" si="10"/>
        <v>0.76226525550605606</v>
      </c>
      <c r="T25" s="10">
        <f t="shared" ca="1" si="10"/>
        <v>0.76301699638919807</v>
      </c>
      <c r="U25" s="10">
        <f t="shared" ca="1" si="10"/>
        <v>0.76376873727234018</v>
      </c>
      <c r="V25" s="10">
        <f t="shared" ca="1" si="10"/>
        <v>0.76452047815548219</v>
      </c>
      <c r="W25" s="10">
        <f t="shared" ca="1" si="10"/>
        <v>0.7652722190386243</v>
      </c>
      <c r="X25" s="10">
        <f t="shared" ca="1" si="10"/>
        <v>0.76602395992176631</v>
      </c>
      <c r="Y25" s="10">
        <f t="shared" ca="1" si="10"/>
        <v>0.76677570080490842</v>
      </c>
      <c r="Z25" s="10">
        <f t="shared" ca="1" si="10"/>
        <v>0.76752744168805043</v>
      </c>
      <c r="AA25" s="10">
        <f t="shared" ca="1" si="10"/>
        <v>0.76827918257119254</v>
      </c>
      <c r="AB25" s="10">
        <f t="shared" ca="1" si="10"/>
        <v>0.76903092345433455</v>
      </c>
      <c r="AC25" s="10">
        <f t="shared" ca="1" si="10"/>
        <v>0.76978266433747677</v>
      </c>
      <c r="AD25" s="10">
        <f t="shared" ca="1" si="14"/>
        <v>0.77053440522061867</v>
      </c>
      <c r="AE25" s="10">
        <f t="shared" ca="1" si="11"/>
        <v>0.77128614610376089</v>
      </c>
      <c r="AF25" s="10">
        <f t="shared" ca="1" si="11"/>
        <v>0.7720378869869029</v>
      </c>
      <c r="AG25" s="10">
        <f t="shared" ca="1" si="11"/>
        <v>0.77278962787004502</v>
      </c>
      <c r="AH25" s="10">
        <f t="shared" ca="1" si="11"/>
        <v>0.77354136875318702</v>
      </c>
      <c r="AI25" s="10">
        <f t="shared" ca="1" si="11"/>
        <v>0.77429310963632914</v>
      </c>
      <c r="AJ25" s="10">
        <f t="shared" ca="1" si="11"/>
        <v>0.77504485051947114</v>
      </c>
      <c r="AK25" s="10">
        <f t="shared" ca="1" si="11"/>
        <v>0.77579659140261326</v>
      </c>
      <c r="AL25" s="10">
        <f t="shared" ca="1" si="11"/>
        <v>0.77654833228575526</v>
      </c>
      <c r="AM25" s="10">
        <f t="shared" ca="1" si="11"/>
        <v>0.77730007316889738</v>
      </c>
      <c r="AN25" s="10">
        <f t="shared" ca="1" si="11"/>
        <v>0.77805181405203938</v>
      </c>
      <c r="AO25" s="10">
        <f t="shared" ca="1" si="11"/>
        <v>0.7788035549351815</v>
      </c>
    </row>
    <row r="26" spans="2:41" x14ac:dyDescent="0.3">
      <c r="B26">
        <v>4</v>
      </c>
      <c r="C26" s="8">
        <f t="shared" ca="1" si="12"/>
        <v>0.61937913356968555</v>
      </c>
      <c r="D26" s="8">
        <f t="shared" ca="1" si="12"/>
        <v>0.45316558825557207</v>
      </c>
      <c r="E26" s="10">
        <f t="shared" ca="1" si="12"/>
        <v>0.957489278185639</v>
      </c>
      <c r="F26" s="10">
        <f t="shared" ca="1" si="13"/>
        <v>0.95844676746382451</v>
      </c>
      <c r="G26" s="10">
        <f t="shared" ca="1" si="10"/>
        <v>0.95940425674201024</v>
      </c>
      <c r="H26" s="10">
        <f t="shared" ca="1" si="10"/>
        <v>0.96036174602019586</v>
      </c>
      <c r="I26" s="10">
        <f t="shared" ca="1" si="10"/>
        <v>0.96131923529838159</v>
      </c>
      <c r="J26" s="10">
        <f t="shared" ca="1" si="10"/>
        <v>0.9622767245765671</v>
      </c>
      <c r="K26" s="10">
        <f t="shared" ca="1" si="10"/>
        <v>0.96323421385475283</v>
      </c>
      <c r="L26" s="10">
        <f t="shared" ca="1" si="10"/>
        <v>0.96419170313293834</v>
      </c>
      <c r="M26" s="10">
        <f t="shared" ca="1" si="10"/>
        <v>0.96514919241112407</v>
      </c>
      <c r="N26" s="10">
        <f t="shared" ca="1" si="10"/>
        <v>0.96610668168930969</v>
      </c>
      <c r="O26" s="10">
        <f t="shared" ca="1" si="10"/>
        <v>0.96706417096749542</v>
      </c>
      <c r="P26" s="10">
        <f t="shared" ca="1" si="10"/>
        <v>0.96802166024568093</v>
      </c>
      <c r="Q26" s="10">
        <f t="shared" ca="1" si="10"/>
        <v>0.96897914952386666</v>
      </c>
      <c r="R26" s="10">
        <f t="shared" ca="1" si="10"/>
        <v>0.96993663880205216</v>
      </c>
      <c r="S26" s="10">
        <f t="shared" ca="1" si="10"/>
        <v>0.97089412808023801</v>
      </c>
      <c r="T26" s="10">
        <f t="shared" ca="1" si="10"/>
        <v>0.97185161735842351</v>
      </c>
      <c r="U26" s="10">
        <f t="shared" ca="1" si="10"/>
        <v>0.97280910663660924</v>
      </c>
      <c r="V26" s="10">
        <f t="shared" ca="1" si="10"/>
        <v>0.97376659591479475</v>
      </c>
      <c r="W26" s="10">
        <f t="shared" ca="1" si="10"/>
        <v>0.97472408519298048</v>
      </c>
      <c r="X26" s="10">
        <f t="shared" ca="1" si="10"/>
        <v>0.9756815744711661</v>
      </c>
      <c r="Y26" s="10">
        <f t="shared" ca="1" si="10"/>
        <v>0.97663906374935183</v>
      </c>
      <c r="Z26" s="10">
        <f t="shared" ca="1" si="10"/>
        <v>0.97759655302753734</v>
      </c>
      <c r="AA26" s="10">
        <f t="shared" ca="1" si="10"/>
        <v>0.97855404230572307</v>
      </c>
      <c r="AB26" s="10">
        <f t="shared" ca="1" si="10"/>
        <v>0.97951153158390858</v>
      </c>
      <c r="AC26" s="10">
        <f t="shared" ca="1" si="10"/>
        <v>0.98046902086209431</v>
      </c>
      <c r="AD26" s="10">
        <f t="shared" ca="1" si="14"/>
        <v>0.98142651014027993</v>
      </c>
      <c r="AE26" s="10">
        <f t="shared" ca="1" si="11"/>
        <v>0.98238399941846566</v>
      </c>
      <c r="AF26" s="10">
        <f t="shared" ca="1" si="11"/>
        <v>0.98334148869665117</v>
      </c>
      <c r="AG26" s="10">
        <f t="shared" ca="1" si="11"/>
        <v>0.9842989779748369</v>
      </c>
      <c r="AH26" s="10">
        <f t="shared" ca="1" si="11"/>
        <v>0.98525646725302241</v>
      </c>
      <c r="AI26" s="10">
        <f t="shared" ca="1" si="11"/>
        <v>0.98621395653120825</v>
      </c>
      <c r="AJ26" s="10">
        <f t="shared" ca="1" si="11"/>
        <v>0.98717144580939375</v>
      </c>
      <c r="AK26" s="10">
        <f t="shared" ca="1" si="11"/>
        <v>0.98812893508757949</v>
      </c>
      <c r="AL26" s="10">
        <f t="shared" ca="1" si="11"/>
        <v>0.98908642436576499</v>
      </c>
      <c r="AM26" s="10">
        <f t="shared" ca="1" si="11"/>
        <v>0.99004391364395072</v>
      </c>
      <c r="AN26" s="10">
        <f t="shared" ca="1" si="11"/>
        <v>0.99100140292213634</v>
      </c>
      <c r="AO26" s="10">
        <f t="shared" ca="1" si="11"/>
        <v>0.99195889220032207</v>
      </c>
    </row>
    <row r="27" spans="2:41" x14ac:dyDescent="0.3">
      <c r="B27">
        <v>5</v>
      </c>
      <c r="C27" s="8">
        <f t="shared" ca="1" si="12"/>
        <v>0.80135307086105734</v>
      </c>
      <c r="D27" s="8">
        <f t="shared" ca="1" si="12"/>
        <v>0.36848807428535346</v>
      </c>
      <c r="E27" s="10">
        <f t="shared" ca="1" si="12"/>
        <v>8.9996234707615974E-2</v>
      </c>
      <c r="F27" s="10">
        <f t="shared" ca="1" si="13"/>
        <v>9.0086230942323584E-2</v>
      </c>
      <c r="G27" s="10">
        <f t="shared" ca="1" si="10"/>
        <v>9.0176227177031207E-2</v>
      </c>
      <c r="H27" s="10">
        <f t="shared" ca="1" si="10"/>
        <v>9.0266223411738816E-2</v>
      </c>
      <c r="I27" s="10">
        <f t="shared" ca="1" si="10"/>
        <v>9.035621964644644E-2</v>
      </c>
      <c r="J27" s="10">
        <f t="shared" ca="1" si="10"/>
        <v>9.0446215881154049E-2</v>
      </c>
      <c r="K27" s="10">
        <f t="shared" ca="1" si="10"/>
        <v>9.0536212115861672E-2</v>
      </c>
      <c r="L27" s="10">
        <f t="shared" ca="1" si="10"/>
        <v>9.0626208350569282E-2</v>
      </c>
      <c r="M27" s="10">
        <f t="shared" ca="1" si="10"/>
        <v>9.0716204585276905E-2</v>
      </c>
      <c r="N27" s="10">
        <f t="shared" ca="1" si="10"/>
        <v>9.0806200819984514E-2</v>
      </c>
      <c r="O27" s="10">
        <f t="shared" ca="1" si="10"/>
        <v>9.0896197054692138E-2</v>
      </c>
      <c r="P27" s="10">
        <f t="shared" ca="1" si="10"/>
        <v>9.0986193289399747E-2</v>
      </c>
      <c r="Q27" s="10">
        <f t="shared" ca="1" si="10"/>
        <v>9.107618952410737E-2</v>
      </c>
      <c r="R27" s="10">
        <f t="shared" ca="1" si="10"/>
        <v>9.1166185758814966E-2</v>
      </c>
      <c r="S27" s="10">
        <f t="shared" ca="1" si="10"/>
        <v>9.1256181993522603E-2</v>
      </c>
      <c r="T27" s="10">
        <f t="shared" ca="1" si="10"/>
        <v>9.1346178228230199E-2</v>
      </c>
      <c r="U27" s="10">
        <f t="shared" ca="1" si="10"/>
        <v>9.1436174462937836E-2</v>
      </c>
      <c r="V27" s="10">
        <f t="shared" ca="1" si="10"/>
        <v>9.1526170697645431E-2</v>
      </c>
      <c r="W27" s="10">
        <f t="shared" ca="1" si="10"/>
        <v>9.1616166932353069E-2</v>
      </c>
      <c r="X27" s="10">
        <f t="shared" ca="1" si="10"/>
        <v>9.1706163167060664E-2</v>
      </c>
      <c r="Y27" s="10">
        <f t="shared" ca="1" si="10"/>
        <v>9.1796159401768301E-2</v>
      </c>
      <c r="Z27" s="10">
        <f t="shared" ca="1" si="10"/>
        <v>9.1886155636475897E-2</v>
      </c>
      <c r="AA27" s="10">
        <f t="shared" ca="1" si="10"/>
        <v>9.1976151871183534E-2</v>
      </c>
      <c r="AB27" s="10">
        <f t="shared" ca="1" si="10"/>
        <v>9.206614810589113E-2</v>
      </c>
      <c r="AC27" s="10">
        <f t="shared" ca="1" si="10"/>
        <v>9.2156144340598753E-2</v>
      </c>
      <c r="AD27" s="10">
        <f t="shared" ca="1" si="14"/>
        <v>9.2246140575306362E-2</v>
      </c>
      <c r="AE27" s="10">
        <f t="shared" ca="1" si="11"/>
        <v>9.2336136810013986E-2</v>
      </c>
      <c r="AF27" s="10">
        <f t="shared" ca="1" si="11"/>
        <v>9.2426133044721595E-2</v>
      </c>
      <c r="AG27" s="10">
        <f t="shared" ca="1" si="11"/>
        <v>9.2516129279429218E-2</v>
      </c>
      <c r="AH27" s="10">
        <f t="shared" ca="1" si="11"/>
        <v>9.2606125514136828E-2</v>
      </c>
      <c r="AI27" s="10">
        <f t="shared" ca="1" si="11"/>
        <v>9.2696121748844451E-2</v>
      </c>
      <c r="AJ27" s="10">
        <f t="shared" ca="1" si="11"/>
        <v>9.2786117983552061E-2</v>
      </c>
      <c r="AK27" s="10">
        <f t="shared" ca="1" si="11"/>
        <v>9.2876114218259684E-2</v>
      </c>
      <c r="AL27" s="10">
        <f t="shared" ca="1" si="11"/>
        <v>9.2966110452967293E-2</v>
      </c>
      <c r="AM27" s="10">
        <f t="shared" ca="1" si="11"/>
        <v>9.3056106687674917E-2</v>
      </c>
      <c r="AN27" s="10">
        <f t="shared" ca="1" si="11"/>
        <v>9.3146102922382526E-2</v>
      </c>
      <c r="AO27" s="10">
        <f t="shared" ca="1" si="11"/>
        <v>9.3236099157090149E-2</v>
      </c>
    </row>
    <row r="28" spans="2:41" x14ac:dyDescent="0.3">
      <c r="B28">
        <v>6</v>
      </c>
      <c r="C28" s="8">
        <f t="shared" ca="1" si="12"/>
        <v>0.26164483313298326</v>
      </c>
      <c r="D28" s="8">
        <f t="shared" ca="1" si="12"/>
        <v>0.21483001054952511</v>
      </c>
      <c r="E28" s="10">
        <f t="shared" ca="1" si="12"/>
        <v>0.37391563671160877</v>
      </c>
      <c r="F28" s="10">
        <f t="shared" ca="1" si="13"/>
        <v>0.37428955234832034</v>
      </c>
      <c r="G28" s="10">
        <f t="shared" ca="1" si="10"/>
        <v>0.37466346798503197</v>
      </c>
      <c r="H28" s="10">
        <f t="shared" ca="1" si="10"/>
        <v>0.37503738362174355</v>
      </c>
      <c r="I28" s="10">
        <f t="shared" ca="1" si="10"/>
        <v>0.37541129925845518</v>
      </c>
      <c r="J28" s="10">
        <f t="shared" ca="1" si="10"/>
        <v>0.37578521489516675</v>
      </c>
      <c r="K28" s="10">
        <f t="shared" ca="1" si="10"/>
        <v>0.37615913053187844</v>
      </c>
      <c r="L28" s="10">
        <f t="shared" ca="1" si="10"/>
        <v>0.37653304616859001</v>
      </c>
      <c r="M28" s="10">
        <f t="shared" ca="1" si="10"/>
        <v>0.37690696180530164</v>
      </c>
      <c r="N28" s="10">
        <f t="shared" ca="1" si="10"/>
        <v>0.37728087744201322</v>
      </c>
      <c r="O28" s="10">
        <f t="shared" ca="1" si="10"/>
        <v>0.37765479307872485</v>
      </c>
      <c r="P28" s="10">
        <f t="shared" ca="1" si="10"/>
        <v>0.37802870871543642</v>
      </c>
      <c r="Q28" s="10">
        <f t="shared" ca="1" si="10"/>
        <v>0.37840262435214805</v>
      </c>
      <c r="R28" s="10">
        <f t="shared" ca="1" si="10"/>
        <v>0.37877653998885963</v>
      </c>
      <c r="S28" s="10">
        <f t="shared" ca="1" si="10"/>
        <v>0.37915045562557131</v>
      </c>
      <c r="T28" s="10">
        <f t="shared" ca="1" si="10"/>
        <v>0.37952437126228289</v>
      </c>
      <c r="U28" s="10">
        <f t="shared" ca="1" si="10"/>
        <v>0.37989828689899452</v>
      </c>
      <c r="V28" s="10">
        <f t="shared" ca="1" si="10"/>
        <v>0.38027220253570609</v>
      </c>
      <c r="W28" s="10">
        <f t="shared" ca="1" si="10"/>
        <v>0.38064611817241772</v>
      </c>
      <c r="X28" s="10">
        <f t="shared" ca="1" si="10"/>
        <v>0.3810200338091293</v>
      </c>
      <c r="Y28" s="10">
        <f t="shared" ca="1" si="10"/>
        <v>0.38139394944584093</v>
      </c>
      <c r="Z28" s="10">
        <f t="shared" ca="1" si="10"/>
        <v>0.3817678650825525</v>
      </c>
      <c r="AA28" s="10">
        <f t="shared" ca="1" si="10"/>
        <v>0.38214178071926419</v>
      </c>
      <c r="AB28" s="10">
        <f t="shared" ca="1" si="10"/>
        <v>0.38251569635597571</v>
      </c>
      <c r="AC28" s="10">
        <f t="shared" ca="1" si="10"/>
        <v>0.3828896119926874</v>
      </c>
      <c r="AD28" s="10">
        <f t="shared" ca="1" si="14"/>
        <v>0.38326352762939897</v>
      </c>
      <c r="AE28" s="10">
        <f t="shared" ca="1" si="11"/>
        <v>0.3836374432661106</v>
      </c>
      <c r="AF28" s="10">
        <f t="shared" ca="1" si="11"/>
        <v>0.38401135890282218</v>
      </c>
      <c r="AG28" s="10">
        <f t="shared" ca="1" si="11"/>
        <v>0.38438527453953381</v>
      </c>
      <c r="AH28" s="10">
        <f t="shared" ca="1" si="11"/>
        <v>0.38475919017624538</v>
      </c>
      <c r="AI28" s="10">
        <f t="shared" ca="1" si="11"/>
        <v>0.38513310581295707</v>
      </c>
      <c r="AJ28" s="10">
        <f t="shared" ca="1" si="11"/>
        <v>0.38550702144966859</v>
      </c>
      <c r="AK28" s="10">
        <f t="shared" ca="1" si="11"/>
        <v>0.38588093708638027</v>
      </c>
      <c r="AL28" s="10">
        <f t="shared" ca="1" si="11"/>
        <v>0.38625485272309185</v>
      </c>
      <c r="AM28" s="10">
        <f t="shared" ca="1" si="11"/>
        <v>0.38662876835980348</v>
      </c>
      <c r="AN28" s="10">
        <f t="shared" ca="1" si="11"/>
        <v>0.38700268399651505</v>
      </c>
      <c r="AO28" s="10">
        <f t="shared" ca="1" si="11"/>
        <v>0.38737659963322668</v>
      </c>
    </row>
    <row r="29" spans="2:41" x14ac:dyDescent="0.3">
      <c r="B29">
        <v>7</v>
      </c>
      <c r="C29" s="8">
        <f t="shared" ca="1" si="12"/>
        <v>0.70025144015090046</v>
      </c>
      <c r="D29" s="8">
        <f t="shared" ca="1" si="12"/>
        <v>0.4047458773980348</v>
      </c>
      <c r="E29" s="10">
        <f t="shared" ca="1" si="12"/>
        <v>0.14616597110092566</v>
      </c>
      <c r="F29" s="10">
        <f t="shared" ca="1" si="13"/>
        <v>0.14631213707202656</v>
      </c>
      <c r="G29" s="10">
        <f t="shared" ca="1" si="10"/>
        <v>0.14645830304312751</v>
      </c>
      <c r="H29" s="10">
        <f t="shared" ca="1" si="10"/>
        <v>0.14660446901422841</v>
      </c>
      <c r="I29" s="10">
        <f t="shared" ca="1" si="10"/>
        <v>0.14675063498532936</v>
      </c>
      <c r="J29" s="10">
        <f t="shared" ca="1" si="10"/>
        <v>0.14689680095643026</v>
      </c>
      <c r="K29" s="10">
        <f t="shared" ca="1" si="10"/>
        <v>0.14704296692753122</v>
      </c>
      <c r="L29" s="10">
        <f t="shared" ca="1" si="10"/>
        <v>0.14718913289863211</v>
      </c>
      <c r="M29" s="10">
        <f t="shared" ca="1" si="10"/>
        <v>0.14733529886973307</v>
      </c>
      <c r="N29" s="10">
        <f t="shared" ca="1" si="10"/>
        <v>0.14748146484083396</v>
      </c>
      <c r="O29" s="10">
        <f t="shared" ca="1" si="10"/>
        <v>0.14762763081193492</v>
      </c>
      <c r="P29" s="10">
        <f t="shared" ca="1" si="10"/>
        <v>0.14777379678303584</v>
      </c>
      <c r="Q29" s="10">
        <f t="shared" ca="1" si="10"/>
        <v>0.14791996275413677</v>
      </c>
      <c r="R29" s="10">
        <f t="shared" ca="1" si="10"/>
        <v>0.14806612872523769</v>
      </c>
      <c r="S29" s="10">
        <f t="shared" ca="1" si="10"/>
        <v>0.14821229469633862</v>
      </c>
      <c r="T29" s="10">
        <f t="shared" ca="1" si="10"/>
        <v>0.14835846066743955</v>
      </c>
      <c r="U29" s="10">
        <f t="shared" ca="1" si="10"/>
        <v>0.14850462663854047</v>
      </c>
      <c r="V29" s="10">
        <f t="shared" ca="1" si="10"/>
        <v>0.1486507926096414</v>
      </c>
      <c r="W29" s="10">
        <f t="shared" ca="1" si="10"/>
        <v>0.14879695858074232</v>
      </c>
      <c r="X29" s="10">
        <f t="shared" ca="1" si="10"/>
        <v>0.14894312455184325</v>
      </c>
      <c r="Y29" s="10">
        <f t="shared" ca="1" si="10"/>
        <v>0.14908929052294417</v>
      </c>
      <c r="Z29" s="10">
        <f t="shared" ca="1" si="10"/>
        <v>0.1492354564940451</v>
      </c>
      <c r="AA29" s="10">
        <f t="shared" ca="1" si="10"/>
        <v>0.14938162246514602</v>
      </c>
      <c r="AB29" s="10">
        <f ca="1">$E29*AB$22</f>
        <v>0.14952778843624695</v>
      </c>
      <c r="AC29" s="10">
        <f t="shared" ca="1" si="10"/>
        <v>0.14967395440734788</v>
      </c>
      <c r="AD29" s="10">
        <f t="shared" ca="1" si="14"/>
        <v>0.1498201203784488</v>
      </c>
      <c r="AE29" s="10">
        <f t="shared" ca="1" si="11"/>
        <v>0.14996628634954973</v>
      </c>
      <c r="AF29" s="10">
        <f t="shared" ca="1" si="11"/>
        <v>0.15011245232065065</v>
      </c>
      <c r="AG29" s="10">
        <f t="shared" ca="1" si="11"/>
        <v>0.15025861829175158</v>
      </c>
      <c r="AH29" s="10">
        <f t="shared" ca="1" si="11"/>
        <v>0.1504047842628525</v>
      </c>
      <c r="AI29" s="10">
        <f t="shared" ca="1" si="11"/>
        <v>0.15055095023395343</v>
      </c>
      <c r="AJ29" s="10">
        <f t="shared" ca="1" si="11"/>
        <v>0.15069711620505435</v>
      </c>
      <c r="AK29" s="10">
        <f t="shared" ca="1" si="11"/>
        <v>0.15084328217615528</v>
      </c>
      <c r="AL29" s="10">
        <f t="shared" ca="1" si="11"/>
        <v>0.15098944814725621</v>
      </c>
      <c r="AM29" s="10">
        <f t="shared" ca="1" si="11"/>
        <v>0.15113561411835713</v>
      </c>
      <c r="AN29" s="10">
        <f t="shared" ca="1" si="11"/>
        <v>0.15128178008945806</v>
      </c>
      <c r="AO29" s="10">
        <f t="shared" ca="1" si="11"/>
        <v>0.15142794606055898</v>
      </c>
    </row>
    <row r="30" spans="2:41" x14ac:dyDescent="0.3">
      <c r="B30">
        <v>8</v>
      </c>
      <c r="C30" s="8">
        <f t="shared" ca="1" si="12"/>
        <v>0.57818211987900625</v>
      </c>
      <c r="D30" s="8">
        <f t="shared" ca="1" si="12"/>
        <v>0.19050467062788057</v>
      </c>
      <c r="E30" s="10">
        <f t="shared" ca="1" si="12"/>
        <v>0.32676578619150176</v>
      </c>
      <c r="F30" s="10">
        <f t="shared" ca="1" si="13"/>
        <v>0.32709255197769321</v>
      </c>
      <c r="G30" s="10">
        <f t="shared" ca="1" si="10"/>
        <v>0.32741931776388478</v>
      </c>
      <c r="H30" s="10">
        <f t="shared" ca="1" si="10"/>
        <v>0.32774608355007623</v>
      </c>
      <c r="I30" s="10">
        <f t="shared" ca="1" si="10"/>
        <v>0.32807284933626779</v>
      </c>
      <c r="J30" s="10">
        <f t="shared" ca="1" si="10"/>
        <v>0.32839961512245924</v>
      </c>
      <c r="K30" s="10">
        <f t="shared" ca="1" si="10"/>
        <v>0.32872638090865075</v>
      </c>
      <c r="L30" s="10">
        <f t="shared" ca="1" si="10"/>
        <v>0.32905314669484226</v>
      </c>
      <c r="M30" s="10">
        <f t="shared" ca="1" si="10"/>
        <v>0.32937991248103377</v>
      </c>
      <c r="N30" s="10">
        <f t="shared" ca="1" si="10"/>
        <v>0.32970667826722522</v>
      </c>
      <c r="O30" s="10">
        <f t="shared" ca="1" si="10"/>
        <v>0.33003344405341678</v>
      </c>
      <c r="P30" s="10">
        <f t="shared" ca="1" si="10"/>
        <v>0.33036020983960823</v>
      </c>
      <c r="Q30" s="10">
        <f t="shared" ca="1" si="10"/>
        <v>0.33068697562579979</v>
      </c>
      <c r="R30" s="10">
        <f t="shared" ca="1" si="10"/>
        <v>0.33101374141199125</v>
      </c>
      <c r="S30" s="10">
        <f t="shared" ca="1" si="10"/>
        <v>0.33134050719818281</v>
      </c>
      <c r="T30" s="10">
        <f t="shared" ca="1" si="10"/>
        <v>0.33166727298437426</v>
      </c>
      <c r="U30" s="10">
        <f t="shared" ca="1" si="10"/>
        <v>0.33199403877056577</v>
      </c>
      <c r="V30" s="10">
        <f t="shared" ca="1" si="10"/>
        <v>0.33232080455675728</v>
      </c>
      <c r="W30" s="10">
        <f t="shared" ca="1" si="10"/>
        <v>0.33264757034294878</v>
      </c>
      <c r="X30" s="10">
        <f t="shared" ca="1" si="10"/>
        <v>0.33297433612914029</v>
      </c>
      <c r="Y30" s="10">
        <f t="shared" ca="1" si="10"/>
        <v>0.3333011019153318</v>
      </c>
      <c r="Z30" s="10">
        <f t="shared" ca="1" si="10"/>
        <v>0.33362786770152325</v>
      </c>
      <c r="AA30" s="10">
        <f t="shared" ca="1" si="10"/>
        <v>0.33395463348771481</v>
      </c>
      <c r="AB30" s="10">
        <f t="shared" ca="1" si="10"/>
        <v>0.33428139927390627</v>
      </c>
      <c r="AC30" s="10">
        <f t="shared" ca="1" si="10"/>
        <v>0.33460816506009783</v>
      </c>
      <c r="AD30" s="10">
        <f t="shared" ca="1" si="14"/>
        <v>0.33493493084628928</v>
      </c>
      <c r="AE30" s="10">
        <f t="shared" ca="1" si="11"/>
        <v>0.33526169663248079</v>
      </c>
      <c r="AF30" s="10">
        <f t="shared" ca="1" si="11"/>
        <v>0.3355884624186723</v>
      </c>
      <c r="AG30" s="10">
        <f t="shared" ca="1" si="11"/>
        <v>0.3359152282048638</v>
      </c>
      <c r="AH30" s="10">
        <f t="shared" ca="1" si="11"/>
        <v>0.33624199399105531</v>
      </c>
      <c r="AI30" s="10">
        <f t="shared" ca="1" si="11"/>
        <v>0.33656875977724682</v>
      </c>
      <c r="AJ30" s="10">
        <f t="shared" ca="1" si="11"/>
        <v>0.33689552556343827</v>
      </c>
      <c r="AK30" s="10">
        <f t="shared" ca="1" si="11"/>
        <v>0.33722229134962983</v>
      </c>
      <c r="AL30" s="10">
        <f t="shared" ca="1" si="11"/>
        <v>0.33754905713582128</v>
      </c>
      <c r="AM30" s="10">
        <f t="shared" ca="1" si="11"/>
        <v>0.33787582292201285</v>
      </c>
      <c r="AN30" s="10">
        <f t="shared" ca="1" si="11"/>
        <v>0.3382025887082043</v>
      </c>
      <c r="AO30" s="10">
        <f t="shared" ca="1" si="11"/>
        <v>0.33852935449439586</v>
      </c>
    </row>
    <row r="31" spans="2:41" x14ac:dyDescent="0.3">
      <c r="B31">
        <v>9</v>
      </c>
      <c r="C31" s="8">
        <f t="shared" ca="1" si="12"/>
        <v>0.21437639681761367</v>
      </c>
      <c r="D31" s="8">
        <f t="shared" ca="1" si="12"/>
        <v>0.65778988352275924</v>
      </c>
      <c r="E31" s="10">
        <f t="shared" ca="1" si="12"/>
        <v>0.3110269757006674</v>
      </c>
      <c r="F31" s="10">
        <f t="shared" ca="1" si="13"/>
        <v>0.31133800267636802</v>
      </c>
      <c r="G31" s="10">
        <f t="shared" ca="1" si="10"/>
        <v>0.31164902965206875</v>
      </c>
      <c r="H31" s="10">
        <f t="shared" ca="1" si="10"/>
        <v>0.31196005662776938</v>
      </c>
      <c r="I31" s="10">
        <f t="shared" ca="1" si="10"/>
        <v>0.31227108360347006</v>
      </c>
      <c r="J31" s="10">
        <f t="shared" ca="1" si="10"/>
        <v>0.31258211057917068</v>
      </c>
      <c r="K31" s="10">
        <f t="shared" ca="1" si="10"/>
        <v>0.31289313755487141</v>
      </c>
      <c r="L31" s="10">
        <f t="shared" ca="1" si="10"/>
        <v>0.31320416453057204</v>
      </c>
      <c r="M31" s="10">
        <f t="shared" ca="1" si="10"/>
        <v>0.31351519150627272</v>
      </c>
      <c r="N31" s="10">
        <f t="shared" ca="1" si="10"/>
        <v>0.3138262184819734</v>
      </c>
      <c r="O31" s="10">
        <f t="shared" ca="1" si="10"/>
        <v>0.31413724545767407</v>
      </c>
      <c r="P31" s="10">
        <f t="shared" ca="1" si="10"/>
        <v>0.3144482724333747</v>
      </c>
      <c r="Q31" s="10">
        <f t="shared" ca="1" si="10"/>
        <v>0.31475929940907543</v>
      </c>
      <c r="R31" s="10">
        <f t="shared" ca="1" si="10"/>
        <v>0.31507032638477606</v>
      </c>
      <c r="S31" s="10">
        <f t="shared" ca="1" si="10"/>
        <v>0.31538135336047673</v>
      </c>
      <c r="T31" s="10">
        <f t="shared" ca="1" si="10"/>
        <v>0.31569238033617736</v>
      </c>
      <c r="U31" s="10">
        <f t="shared" ca="1" si="10"/>
        <v>0.31600340731187809</v>
      </c>
      <c r="V31" s="10">
        <f t="shared" ca="1" si="10"/>
        <v>0.31631443428757872</v>
      </c>
      <c r="W31" s="10">
        <f t="shared" ca="1" si="10"/>
        <v>0.3166254612632794</v>
      </c>
      <c r="X31" s="10">
        <f t="shared" ca="1" si="10"/>
        <v>0.31693648823898007</v>
      </c>
      <c r="Y31" s="10">
        <f t="shared" ca="1" si="10"/>
        <v>0.31724751521468075</v>
      </c>
      <c r="Z31" s="10">
        <f t="shared" ca="1" si="10"/>
        <v>0.31755854219038138</v>
      </c>
      <c r="AA31" s="10">
        <f t="shared" ca="1" si="10"/>
        <v>0.31786956916608211</v>
      </c>
      <c r="AB31" s="10">
        <f t="shared" ca="1" si="10"/>
        <v>0.31818059614178273</v>
      </c>
      <c r="AC31" s="10">
        <f t="shared" ca="1" si="10"/>
        <v>0.31849162311748341</v>
      </c>
      <c r="AD31" s="10">
        <f t="shared" ca="1" si="14"/>
        <v>0.31880265009318404</v>
      </c>
      <c r="AE31" s="10">
        <f t="shared" ca="1" si="11"/>
        <v>0.31911367706888477</v>
      </c>
      <c r="AF31" s="10">
        <f t="shared" ca="1" si="11"/>
        <v>0.31942470404458539</v>
      </c>
      <c r="AG31" s="10">
        <f t="shared" ca="1" si="11"/>
        <v>0.31973573102028607</v>
      </c>
      <c r="AH31" s="10">
        <f t="shared" ca="1" si="11"/>
        <v>0.3200467579959867</v>
      </c>
      <c r="AI31" s="10">
        <f t="shared" ca="1" si="11"/>
        <v>0.32035778497168743</v>
      </c>
      <c r="AJ31" s="10">
        <f t="shared" ca="1" si="11"/>
        <v>0.32066881194738805</v>
      </c>
      <c r="AK31" s="10">
        <f t="shared" ca="1" si="11"/>
        <v>0.32097983892308879</v>
      </c>
      <c r="AL31" s="10">
        <f t="shared" ca="1" si="11"/>
        <v>0.32129086589878941</v>
      </c>
      <c r="AM31" s="10">
        <f t="shared" ca="1" si="11"/>
        <v>0.32160189287449009</v>
      </c>
      <c r="AN31" s="10">
        <f t="shared" ca="1" si="11"/>
        <v>0.32191291985019072</v>
      </c>
      <c r="AO31" s="10">
        <f t="shared" ca="1" si="11"/>
        <v>0.32222394682589145</v>
      </c>
    </row>
    <row r="32" spans="2:41" x14ac:dyDescent="0.3">
      <c r="B32">
        <v>10</v>
      </c>
      <c r="C32" s="8">
        <f t="shared" ca="1" si="12"/>
        <v>3.6482780132018888E-5</v>
      </c>
      <c r="D32" s="8">
        <f t="shared" ca="1" si="12"/>
        <v>0.37367681194312252</v>
      </c>
      <c r="E32" s="10">
        <f t="shared" ca="1" si="12"/>
        <v>1.1524791249996946E-2</v>
      </c>
      <c r="F32" s="10">
        <f t="shared" ca="1" si="13"/>
        <v>1.1536316041246941E-2</v>
      </c>
      <c r="G32" s="10">
        <f t="shared" ca="1" si="10"/>
        <v>1.154784083249694E-2</v>
      </c>
      <c r="H32" s="10">
        <f t="shared" ca="1" si="10"/>
        <v>1.1559365623746936E-2</v>
      </c>
      <c r="I32" s="10">
        <f t="shared" ca="1" si="10"/>
        <v>1.1570890414996935E-2</v>
      </c>
      <c r="J32" s="10">
        <f t="shared" ca="1" si="10"/>
        <v>1.158241520624693E-2</v>
      </c>
      <c r="K32" s="10">
        <f t="shared" ca="1" si="10"/>
        <v>1.1593939997496928E-2</v>
      </c>
      <c r="L32" s="10">
        <f t="shared" ca="1" si="10"/>
        <v>1.1605464788746923E-2</v>
      </c>
      <c r="M32" s="10">
        <f t="shared" ca="1" si="10"/>
        <v>1.1616989579996921E-2</v>
      </c>
      <c r="N32" s="10">
        <f t="shared" ca="1" si="10"/>
        <v>1.1628514371246918E-2</v>
      </c>
      <c r="O32" s="10">
        <f t="shared" ca="1" si="10"/>
        <v>1.1640039162496917E-2</v>
      </c>
      <c r="P32" s="10">
        <f t="shared" ca="1" si="10"/>
        <v>1.1651563953746912E-2</v>
      </c>
      <c r="Q32" s="10">
        <f t="shared" ca="1" si="10"/>
        <v>1.166308874499691E-2</v>
      </c>
      <c r="R32" s="10">
        <f t="shared" ca="1" si="10"/>
        <v>1.1674613536246905E-2</v>
      </c>
      <c r="S32" s="10">
        <f t="shared" ca="1" si="10"/>
        <v>1.1686138327496903E-2</v>
      </c>
      <c r="T32" s="10">
        <f t="shared" ca="1" si="10"/>
        <v>1.16976631187469E-2</v>
      </c>
      <c r="U32" s="10">
        <f t="shared" ca="1" si="10"/>
        <v>1.1709187909996898E-2</v>
      </c>
      <c r="V32" s="10">
        <f t="shared" ca="1" si="10"/>
        <v>1.1720712701246893E-2</v>
      </c>
      <c r="W32" s="10">
        <f t="shared" ca="1" si="10"/>
        <v>1.1732237492496892E-2</v>
      </c>
      <c r="X32" s="10">
        <f t="shared" ca="1" si="10"/>
        <v>1.1743762283746887E-2</v>
      </c>
      <c r="Y32" s="10">
        <f t="shared" ca="1" si="10"/>
        <v>1.1755287074996885E-2</v>
      </c>
      <c r="Z32" s="10">
        <f t="shared" ca="1" si="10"/>
        <v>1.1766811866246882E-2</v>
      </c>
      <c r="AA32" s="10">
        <f t="shared" ca="1" si="10"/>
        <v>1.1778336657496878E-2</v>
      </c>
      <c r="AB32" s="10">
        <f t="shared" ca="1" si="10"/>
        <v>1.1789861448746875E-2</v>
      </c>
      <c r="AC32" s="10">
        <f t="shared" ca="1" si="10"/>
        <v>1.1801386239996874E-2</v>
      </c>
      <c r="AD32" s="10">
        <f t="shared" ca="1" si="14"/>
        <v>1.1812911031246869E-2</v>
      </c>
      <c r="AE32" s="10">
        <f t="shared" ca="1" si="11"/>
        <v>1.1824435822496867E-2</v>
      </c>
      <c r="AF32" s="10">
        <f t="shared" ca="1" si="11"/>
        <v>1.1835960613746864E-2</v>
      </c>
      <c r="AG32" s="10">
        <f t="shared" ca="1" si="11"/>
        <v>1.184748540499686E-2</v>
      </c>
      <c r="AH32" s="10">
        <f t="shared" ca="1" si="11"/>
        <v>1.1859010196246857E-2</v>
      </c>
      <c r="AI32" s="10">
        <f t="shared" ca="1" si="11"/>
        <v>1.1870534987496855E-2</v>
      </c>
      <c r="AJ32" s="10">
        <f t="shared" ca="1" si="11"/>
        <v>1.188205977874685E-2</v>
      </c>
      <c r="AK32" s="10">
        <f t="shared" ca="1" si="11"/>
        <v>1.1893584569996849E-2</v>
      </c>
      <c r="AL32" s="10">
        <f t="shared" ca="1" si="11"/>
        <v>1.1905109361246844E-2</v>
      </c>
      <c r="AM32" s="10">
        <f t="shared" ca="1" si="11"/>
        <v>1.1916634152496842E-2</v>
      </c>
      <c r="AN32" s="10">
        <f t="shared" ca="1" si="11"/>
        <v>1.1928158943746839E-2</v>
      </c>
      <c r="AO32" s="10">
        <f t="shared" ca="1" si="11"/>
        <v>1.1939683734996837E-2</v>
      </c>
    </row>
    <row r="33" spans="2:41" x14ac:dyDescent="0.3">
      <c r="B33">
        <v>11</v>
      </c>
      <c r="C33" s="8">
        <f t="shared" ca="1" si="12"/>
        <v>4.1591251664008233E-3</v>
      </c>
      <c r="D33" s="8">
        <f t="shared" ca="1" si="12"/>
        <v>0.69558190309493928</v>
      </c>
      <c r="E33" s="10">
        <f t="shared" ca="1" si="12"/>
        <v>0.73331566347213251</v>
      </c>
      <c r="F33" s="10">
        <f t="shared" ca="1" si="13"/>
        <v>0.73404897913560452</v>
      </c>
      <c r="G33" s="10">
        <f t="shared" ca="1" si="10"/>
        <v>0.73478229479907675</v>
      </c>
      <c r="H33" s="10">
        <f t="shared" ca="1" si="10"/>
        <v>0.73551561046254887</v>
      </c>
      <c r="I33" s="10">
        <f t="shared" ca="1" si="10"/>
        <v>0.736248926126021</v>
      </c>
      <c r="J33" s="10">
        <f t="shared" ca="1" si="10"/>
        <v>0.73698224178949312</v>
      </c>
      <c r="K33" s="10">
        <f t="shared" ca="1" si="10"/>
        <v>0.73771555745296535</v>
      </c>
      <c r="L33" s="10">
        <f t="shared" ca="1" si="10"/>
        <v>0.73844887311643737</v>
      </c>
      <c r="M33" s="10">
        <f t="shared" ca="1" si="10"/>
        <v>0.7391821887799096</v>
      </c>
      <c r="N33" s="10">
        <f t="shared" ca="1" si="10"/>
        <v>0.73991550444338161</v>
      </c>
      <c r="O33" s="10">
        <f t="shared" ca="1" si="10"/>
        <v>0.74064882010685384</v>
      </c>
      <c r="P33" s="10">
        <f t="shared" ca="1" si="10"/>
        <v>0.74138213577032586</v>
      </c>
      <c r="Q33" s="10">
        <f t="shared" ca="1" si="10"/>
        <v>0.74211545143379809</v>
      </c>
      <c r="R33" s="10">
        <f t="shared" ca="1" si="10"/>
        <v>0.7428487670972701</v>
      </c>
      <c r="S33" s="10">
        <f t="shared" ca="1" si="10"/>
        <v>0.74358208276074234</v>
      </c>
      <c r="T33" s="10">
        <f t="shared" ca="1" si="10"/>
        <v>0.74431539842421446</v>
      </c>
      <c r="U33" s="10">
        <f t="shared" ca="1" si="10"/>
        <v>0.74504871408768669</v>
      </c>
      <c r="V33" s="10">
        <f t="shared" ca="1" si="10"/>
        <v>0.7457820297511587</v>
      </c>
      <c r="W33" s="10">
        <f t="shared" ca="1" si="10"/>
        <v>0.74651534541463094</v>
      </c>
      <c r="X33" s="10">
        <f t="shared" ca="1" si="10"/>
        <v>0.74724866107810295</v>
      </c>
      <c r="Y33" s="10">
        <f t="shared" ca="1" si="10"/>
        <v>0.74798197674157518</v>
      </c>
      <c r="Z33" s="10">
        <f t="shared" ca="1" si="10"/>
        <v>0.74871529240504719</v>
      </c>
      <c r="AA33" s="10">
        <f t="shared" ca="1" si="10"/>
        <v>0.74944860806851943</v>
      </c>
      <c r="AB33" s="10">
        <f t="shared" ca="1" si="10"/>
        <v>0.75018192373199144</v>
      </c>
      <c r="AC33" s="10">
        <f t="shared" ca="1" si="10"/>
        <v>0.75091523939546367</v>
      </c>
      <c r="AD33" s="10">
        <f t="shared" ca="1" si="14"/>
        <v>0.7516485550589358</v>
      </c>
      <c r="AE33" s="10">
        <f t="shared" ca="1" si="11"/>
        <v>0.75238187072240792</v>
      </c>
      <c r="AF33" s="10">
        <f t="shared" ca="1" si="11"/>
        <v>0.75311518638588004</v>
      </c>
      <c r="AG33" s="10">
        <f t="shared" ca="1" si="11"/>
        <v>0.75384850204935228</v>
      </c>
      <c r="AH33" s="10">
        <f t="shared" ca="1" si="11"/>
        <v>0.75458181771282429</v>
      </c>
      <c r="AI33" s="10">
        <f t="shared" ca="1" si="11"/>
        <v>0.75531513337629652</v>
      </c>
      <c r="AJ33" s="10">
        <f t="shared" ca="1" si="11"/>
        <v>0.75604844903976853</v>
      </c>
      <c r="AK33" s="10">
        <f t="shared" ca="1" si="11"/>
        <v>0.75678176470324077</v>
      </c>
      <c r="AL33" s="10">
        <f t="shared" ca="1" si="11"/>
        <v>0.75751508036671278</v>
      </c>
      <c r="AM33" s="10">
        <f t="shared" ca="1" si="11"/>
        <v>0.75824839603018501</v>
      </c>
      <c r="AN33" s="10">
        <f t="shared" ca="1" si="11"/>
        <v>0.75898171169365714</v>
      </c>
      <c r="AO33" s="10">
        <f t="shared" ca="1" si="11"/>
        <v>0.75971502735712926</v>
      </c>
    </row>
    <row r="34" spans="2:41" x14ac:dyDescent="0.3">
      <c r="B34">
        <v>12</v>
      </c>
      <c r="C34" s="8">
        <f t="shared" ca="1" si="12"/>
        <v>1.8228830416076591E-2</v>
      </c>
      <c r="D34" s="8">
        <f t="shared" ca="1" si="12"/>
        <v>0.36989646837540824</v>
      </c>
      <c r="E34" s="10">
        <f t="shared" ca="1" si="12"/>
        <v>0.26979367390536158</v>
      </c>
      <c r="F34" s="10">
        <f t="shared" ca="1" si="13"/>
        <v>0.27006346757926691</v>
      </c>
      <c r="G34" s="10">
        <f t="shared" ca="1" si="10"/>
        <v>0.27033326125317231</v>
      </c>
      <c r="H34" s="10">
        <f t="shared" ca="1" si="10"/>
        <v>0.27060305492707765</v>
      </c>
      <c r="I34" s="10">
        <f t="shared" ca="1" si="10"/>
        <v>0.27087284860098304</v>
      </c>
      <c r="J34" s="10">
        <f t="shared" ca="1" si="10"/>
        <v>0.27114264227488838</v>
      </c>
      <c r="K34" s="10">
        <f t="shared" ca="1" si="10"/>
        <v>0.27141243594879377</v>
      </c>
      <c r="L34" s="10">
        <f t="shared" ca="1" si="10"/>
        <v>0.27168222962269906</v>
      </c>
      <c r="M34" s="10">
        <f t="shared" ca="1" si="10"/>
        <v>0.27195202329660445</v>
      </c>
      <c r="N34" s="10">
        <f t="shared" ca="1" si="10"/>
        <v>0.27222181697050979</v>
      </c>
      <c r="O34" s="10">
        <f t="shared" ca="1" si="10"/>
        <v>0.27249161064441518</v>
      </c>
      <c r="P34" s="10">
        <f t="shared" ca="1" si="10"/>
        <v>0.27276140431832052</v>
      </c>
      <c r="Q34" s="10">
        <f t="shared" ca="1" si="10"/>
        <v>0.27303119799222592</v>
      </c>
      <c r="R34" s="10">
        <f t="shared" ca="1" si="10"/>
        <v>0.27330099166613125</v>
      </c>
      <c r="S34" s="10">
        <f t="shared" ca="1" si="10"/>
        <v>0.27357078534003665</v>
      </c>
      <c r="T34" s="10">
        <f t="shared" ca="1" si="10"/>
        <v>0.27384057901394199</v>
      </c>
      <c r="U34" s="10">
        <f t="shared" ca="1" si="10"/>
        <v>0.27411037268784738</v>
      </c>
      <c r="V34" s="10">
        <f t="shared" ca="1" si="10"/>
        <v>0.27438016636175272</v>
      </c>
      <c r="W34" s="10">
        <f t="shared" ca="1" si="10"/>
        <v>0.27464996003565811</v>
      </c>
      <c r="X34" s="10">
        <f t="shared" ref="G34:AE37" ca="1" si="15">$E34*X$22</f>
        <v>0.2749197537095634</v>
      </c>
      <c r="Y34" s="10">
        <f t="shared" ca="1" si="15"/>
        <v>0.27518954738346879</v>
      </c>
      <c r="Z34" s="10">
        <f t="shared" ca="1" si="15"/>
        <v>0.27545934105737413</v>
      </c>
      <c r="AA34" s="10">
        <f t="shared" ca="1" si="15"/>
        <v>0.27572913473127952</v>
      </c>
      <c r="AB34" s="10">
        <f t="shared" ca="1" si="15"/>
        <v>0.27599892840518486</v>
      </c>
      <c r="AC34" s="10">
        <f t="shared" ca="1" si="15"/>
        <v>0.27626872207909026</v>
      </c>
      <c r="AD34" s="10">
        <f t="shared" ca="1" si="14"/>
        <v>0.2765385157529956</v>
      </c>
      <c r="AE34" s="10">
        <f t="shared" ca="1" si="11"/>
        <v>0.27680830942690099</v>
      </c>
      <c r="AF34" s="10">
        <f t="shared" ca="1" si="11"/>
        <v>0.27707810310080633</v>
      </c>
      <c r="AG34" s="10">
        <f t="shared" ca="1" si="11"/>
        <v>0.27734789677471172</v>
      </c>
      <c r="AH34" s="10">
        <f t="shared" ca="1" si="11"/>
        <v>0.27761769044861706</v>
      </c>
      <c r="AI34" s="10">
        <f t="shared" ca="1" si="11"/>
        <v>0.27788748412252245</v>
      </c>
      <c r="AJ34" s="10">
        <f t="shared" ca="1" si="11"/>
        <v>0.27815727779642774</v>
      </c>
      <c r="AK34" s="10">
        <f t="shared" ca="1" si="11"/>
        <v>0.27842707147033313</v>
      </c>
      <c r="AL34" s="10">
        <f t="shared" ca="1" si="11"/>
        <v>0.27869686514423847</v>
      </c>
      <c r="AM34" s="10">
        <f t="shared" ca="1" si="11"/>
        <v>0.27896665881814386</v>
      </c>
      <c r="AN34" s="10">
        <f t="shared" ca="1" si="11"/>
        <v>0.2792364524920492</v>
      </c>
      <c r="AO34" s="10">
        <f t="shared" ca="1" si="11"/>
        <v>0.2795062461659546</v>
      </c>
    </row>
    <row r="35" spans="2:41" x14ac:dyDescent="0.3">
      <c r="B35">
        <v>13</v>
      </c>
      <c r="C35" s="8">
        <f t="shared" ca="1" si="12"/>
        <v>0.67402537281349073</v>
      </c>
      <c r="D35" s="8">
        <f t="shared" ca="1" si="12"/>
        <v>0.85070038619756627</v>
      </c>
      <c r="E35" s="10">
        <f t="shared" ca="1" si="12"/>
        <v>0.81544929032998559</v>
      </c>
      <c r="F35" s="10">
        <f t="shared" ca="1" si="13"/>
        <v>0.81626473962031554</v>
      </c>
      <c r="G35" s="10">
        <f t="shared" ca="1" si="15"/>
        <v>0.8170801889106456</v>
      </c>
      <c r="H35" s="10">
        <f t="shared" ca="1" si="15"/>
        <v>0.81789563820097544</v>
      </c>
      <c r="I35" s="10">
        <f t="shared" ca="1" si="15"/>
        <v>0.8187110874913055</v>
      </c>
      <c r="J35" s="10">
        <f t="shared" ca="1" si="15"/>
        <v>0.81952653678163545</v>
      </c>
      <c r="K35" s="10">
        <f t="shared" ca="1" si="15"/>
        <v>0.82034198607196551</v>
      </c>
      <c r="L35" s="10">
        <f t="shared" ca="1" si="15"/>
        <v>0.82115743536229535</v>
      </c>
      <c r="M35" s="10">
        <f t="shared" ca="1" si="15"/>
        <v>0.82197288465262552</v>
      </c>
      <c r="N35" s="10">
        <f t="shared" ca="1" si="15"/>
        <v>0.82278833394295536</v>
      </c>
      <c r="O35" s="10">
        <f t="shared" ca="1" si="15"/>
        <v>0.82360378323328542</v>
      </c>
      <c r="P35" s="10">
        <f t="shared" ca="1" si="15"/>
        <v>0.82441923252361538</v>
      </c>
      <c r="Q35" s="10">
        <f t="shared" ca="1" si="15"/>
        <v>0.82523468181394544</v>
      </c>
      <c r="R35" s="10">
        <f t="shared" ca="1" si="15"/>
        <v>0.82605013110427528</v>
      </c>
      <c r="S35" s="10">
        <f t="shared" ca="1" si="15"/>
        <v>0.82686558039460545</v>
      </c>
      <c r="T35" s="10">
        <f t="shared" ca="1" si="15"/>
        <v>0.82768102968493529</v>
      </c>
      <c r="U35" s="10">
        <f t="shared" ca="1" si="15"/>
        <v>0.82849647897526535</v>
      </c>
      <c r="V35" s="10">
        <f t="shared" ca="1" si="15"/>
        <v>0.8293119282655953</v>
      </c>
      <c r="W35" s="10">
        <f t="shared" ca="1" si="15"/>
        <v>0.83012737755592536</v>
      </c>
      <c r="X35" s="10">
        <f t="shared" ca="1" si="15"/>
        <v>0.8309428268462552</v>
      </c>
      <c r="Y35" s="10">
        <f t="shared" ca="1" si="15"/>
        <v>0.83175827613658526</v>
      </c>
      <c r="Z35" s="10">
        <f t="shared" ca="1" si="15"/>
        <v>0.83257372542691521</v>
      </c>
      <c r="AA35" s="10">
        <f t="shared" ca="1" si="15"/>
        <v>0.83338917471724527</v>
      </c>
      <c r="AB35" s="10">
        <f t="shared" ca="1" si="15"/>
        <v>0.83420462400757522</v>
      </c>
      <c r="AC35" s="10">
        <f t="shared" ca="1" si="15"/>
        <v>0.83502007329790529</v>
      </c>
      <c r="AD35" s="10">
        <f t="shared" ca="1" si="14"/>
        <v>0.83583552258823512</v>
      </c>
      <c r="AE35" s="10">
        <f t="shared" ca="1" si="15"/>
        <v>0.83665097187856519</v>
      </c>
      <c r="AF35" s="10">
        <f t="shared" ca="1" si="11"/>
        <v>0.83746642116889514</v>
      </c>
      <c r="AG35" s="10">
        <f t="shared" ca="1" si="11"/>
        <v>0.8382818704592252</v>
      </c>
      <c r="AH35" s="10">
        <f t="shared" ca="1" si="11"/>
        <v>0.83909731974955515</v>
      </c>
      <c r="AI35" s="10">
        <f t="shared" ca="1" si="11"/>
        <v>0.83991276903988521</v>
      </c>
      <c r="AJ35" s="10">
        <f t="shared" ca="1" si="11"/>
        <v>0.84072821833021505</v>
      </c>
      <c r="AK35" s="10">
        <f t="shared" ca="1" si="11"/>
        <v>0.84154366762054511</v>
      </c>
      <c r="AL35" s="10">
        <f t="shared" ca="1" si="11"/>
        <v>0.84235911691087506</v>
      </c>
      <c r="AM35" s="10">
        <f t="shared" ca="1" si="11"/>
        <v>0.84317456620120512</v>
      </c>
      <c r="AN35" s="10">
        <f t="shared" ca="1" si="11"/>
        <v>0.84399001549153507</v>
      </c>
      <c r="AO35" s="10">
        <f t="shared" ca="1" si="11"/>
        <v>0.84480546478186513</v>
      </c>
    </row>
    <row r="36" spans="2:41" x14ac:dyDescent="0.3">
      <c r="B36">
        <v>14</v>
      </c>
      <c r="C36" s="8">
        <f ca="1">RAND()</f>
        <v>0.92274109571262597</v>
      </c>
      <c r="D36" s="8">
        <f t="shared" ca="1" si="12"/>
        <v>0.64503259758728571</v>
      </c>
      <c r="E36" s="10">
        <f t="shared" ca="1" si="12"/>
        <v>0.94059653442571589</v>
      </c>
      <c r="F36" s="10">
        <f t="shared" ca="1" si="13"/>
        <v>0.94153713096014147</v>
      </c>
      <c r="G36" s="10">
        <f t="shared" ca="1" si="15"/>
        <v>0.94247772749456737</v>
      </c>
      <c r="H36" s="10">
        <f t="shared" ca="1" si="15"/>
        <v>0.94341832402899295</v>
      </c>
      <c r="I36" s="10">
        <f t="shared" ca="1" si="15"/>
        <v>0.94435892056341875</v>
      </c>
      <c r="J36" s="10">
        <f t="shared" ca="1" si="15"/>
        <v>0.94529951709784432</v>
      </c>
      <c r="K36" s="10">
        <f t="shared" ca="1" si="15"/>
        <v>0.94624011363227023</v>
      </c>
      <c r="L36" s="10">
        <f t="shared" ca="1" si="15"/>
        <v>0.94718071016669581</v>
      </c>
      <c r="M36" s="10">
        <f t="shared" ca="1" si="15"/>
        <v>0.9481213067011216</v>
      </c>
      <c r="N36" s="10">
        <f t="shared" ca="1" si="15"/>
        <v>0.94906190323554729</v>
      </c>
      <c r="O36" s="10">
        <f t="shared" ca="1" si="15"/>
        <v>0.95000249976997309</v>
      </c>
      <c r="P36" s="10">
        <f t="shared" ca="1" si="15"/>
        <v>0.95094309630439866</v>
      </c>
      <c r="Q36" s="10">
        <f t="shared" ca="1" si="15"/>
        <v>0.95188369283882446</v>
      </c>
      <c r="R36" s="10">
        <f t="shared" ca="1" si="15"/>
        <v>0.95282428937325014</v>
      </c>
      <c r="S36" s="10">
        <f t="shared" ca="1" si="15"/>
        <v>0.95376488590767594</v>
      </c>
      <c r="T36" s="10">
        <f t="shared" ca="1" si="15"/>
        <v>0.95470548244210152</v>
      </c>
      <c r="U36" s="10">
        <f t="shared" ca="1" si="15"/>
        <v>0.95564607897652731</v>
      </c>
      <c r="V36" s="10">
        <f t="shared" ca="1" si="15"/>
        <v>0.956586675510953</v>
      </c>
      <c r="W36" s="10">
        <f t="shared" ca="1" si="15"/>
        <v>0.9575272720453788</v>
      </c>
      <c r="X36" s="10">
        <f t="shared" ca="1" si="15"/>
        <v>0.95846786857980437</v>
      </c>
      <c r="Y36" s="10">
        <f t="shared" ca="1" si="15"/>
        <v>0.95940846511423028</v>
      </c>
      <c r="Z36" s="10">
        <f t="shared" ca="1" si="15"/>
        <v>0.96034906164865586</v>
      </c>
      <c r="AA36" s="10">
        <f t="shared" ca="1" si="15"/>
        <v>0.96128965818308165</v>
      </c>
      <c r="AB36" s="10">
        <f t="shared" ca="1" si="15"/>
        <v>0.96223025471750723</v>
      </c>
      <c r="AC36" s="10">
        <f t="shared" ca="1" si="15"/>
        <v>0.96317085125193314</v>
      </c>
      <c r="AD36" s="10">
        <f t="shared" ca="1" si="14"/>
        <v>0.96411144778635871</v>
      </c>
      <c r="AE36" s="10">
        <f t="shared" ca="1" si="11"/>
        <v>0.96505204432078451</v>
      </c>
      <c r="AF36" s="10">
        <f t="shared" ca="1" si="11"/>
        <v>0.96599264085521008</v>
      </c>
      <c r="AG36" s="10">
        <f t="shared" ca="1" si="11"/>
        <v>0.96693323738963599</v>
      </c>
      <c r="AH36" s="10">
        <f t="shared" ca="1" si="11"/>
        <v>0.96787383392406157</v>
      </c>
      <c r="AI36" s="10">
        <f t="shared" ca="1" si="11"/>
        <v>0.96881443045848736</v>
      </c>
      <c r="AJ36" s="10">
        <f t="shared" ca="1" si="11"/>
        <v>0.96975502699291305</v>
      </c>
      <c r="AK36" s="10">
        <f t="shared" ca="1" si="11"/>
        <v>0.97069562352733885</v>
      </c>
      <c r="AL36" s="10">
        <f t="shared" ca="1" si="11"/>
        <v>0.97163622006176442</v>
      </c>
      <c r="AM36" s="10">
        <f t="shared" ca="1" si="11"/>
        <v>0.97257681659619022</v>
      </c>
      <c r="AN36" s="10">
        <f t="shared" ca="1" si="11"/>
        <v>0.97351741313061591</v>
      </c>
      <c r="AO36" s="10">
        <f t="shared" ca="1" si="11"/>
        <v>0.9744580096650417</v>
      </c>
    </row>
    <row r="37" spans="2:41" x14ac:dyDescent="0.3">
      <c r="B37">
        <v>15</v>
      </c>
      <c r="C37" s="8">
        <f t="shared" ca="1" si="12"/>
        <v>0.73859114473344967</v>
      </c>
      <c r="D37" s="8">
        <f t="shared" ca="1" si="12"/>
        <v>7.7962161333479107E-3</v>
      </c>
      <c r="E37" s="10">
        <f t="shared" ca="1" si="12"/>
        <v>0.67779571161096808</v>
      </c>
      <c r="F37" s="10">
        <f t="shared" ca="1" si="13"/>
        <v>0.67847350732257894</v>
      </c>
      <c r="G37" s="10">
        <f t="shared" ca="1" si="15"/>
        <v>0.67915130303419002</v>
      </c>
      <c r="H37" s="10">
        <f t="shared" ca="1" si="15"/>
        <v>0.67982909874580089</v>
      </c>
      <c r="I37" s="10">
        <f t="shared" ca="1" si="15"/>
        <v>0.68050689445741197</v>
      </c>
      <c r="J37" s="10">
        <f t="shared" ca="1" si="15"/>
        <v>0.68118469016902283</v>
      </c>
      <c r="K37" s="10">
        <f t="shared" ca="1" si="15"/>
        <v>0.68186248588063392</v>
      </c>
      <c r="L37" s="10">
        <f t="shared" ca="1" si="15"/>
        <v>0.68254028159224478</v>
      </c>
      <c r="M37" s="10">
        <f t="shared" ca="1" si="15"/>
        <v>0.68321807730385586</v>
      </c>
      <c r="N37" s="10">
        <f t="shared" ca="1" si="15"/>
        <v>0.68389587301546673</v>
      </c>
      <c r="O37" s="10">
        <f t="shared" ca="1" si="15"/>
        <v>0.68457366872707781</v>
      </c>
      <c r="P37" s="10">
        <f t="shared" ca="1" si="15"/>
        <v>0.68525146443868867</v>
      </c>
      <c r="Q37" s="10">
        <f t="shared" ca="1" si="15"/>
        <v>0.68592926015029965</v>
      </c>
      <c r="R37" s="10">
        <f t="shared" ca="1" si="15"/>
        <v>0.68660705586191062</v>
      </c>
      <c r="S37" s="10">
        <f t="shared" ca="1" si="15"/>
        <v>0.68728485157352159</v>
      </c>
      <c r="T37" s="10">
        <f t="shared" ca="1" si="15"/>
        <v>0.68796264728513257</v>
      </c>
      <c r="U37" s="10">
        <f t="shared" ca="1" si="15"/>
        <v>0.68864044299674354</v>
      </c>
      <c r="V37" s="10">
        <f t="shared" ca="1" si="15"/>
        <v>0.68931823870835451</v>
      </c>
      <c r="W37" s="10">
        <f t="shared" ca="1" si="15"/>
        <v>0.68999603441996549</v>
      </c>
      <c r="X37" s="10">
        <f t="shared" ca="1" si="15"/>
        <v>0.69067383013157646</v>
      </c>
      <c r="Y37" s="10">
        <f t="shared" ca="1" si="15"/>
        <v>0.69135162584318743</v>
      </c>
      <c r="Z37" s="10">
        <f t="shared" ca="1" si="15"/>
        <v>0.6920294215547983</v>
      </c>
      <c r="AA37" s="10">
        <f t="shared" ca="1" si="15"/>
        <v>0.69270721726640938</v>
      </c>
      <c r="AB37" s="10">
        <f t="shared" ca="1" si="15"/>
        <v>0.69338501297802024</v>
      </c>
      <c r="AC37" s="10">
        <f t="shared" ca="1" si="15"/>
        <v>0.69406280868963133</v>
      </c>
      <c r="AD37" s="10">
        <f t="shared" ca="1" si="14"/>
        <v>0.69474060440124219</v>
      </c>
      <c r="AE37" s="10">
        <f t="shared" ca="1" si="11"/>
        <v>0.69541840011285327</v>
      </c>
      <c r="AF37" s="10">
        <f t="shared" ca="1" si="11"/>
        <v>0.69609619582446414</v>
      </c>
      <c r="AG37" s="10">
        <f t="shared" ca="1" si="11"/>
        <v>0.69677399153607522</v>
      </c>
      <c r="AH37" s="10">
        <f t="shared" ca="1" si="11"/>
        <v>0.69745178724768608</v>
      </c>
      <c r="AI37" s="10">
        <f t="shared" ca="1" si="11"/>
        <v>0.69812958295929717</v>
      </c>
      <c r="AJ37" s="10">
        <f t="shared" ca="1" si="11"/>
        <v>0.69880737867090803</v>
      </c>
      <c r="AK37" s="10">
        <f t="shared" ca="1" si="11"/>
        <v>0.69948517438251911</v>
      </c>
      <c r="AL37" s="10">
        <f t="shared" ca="1" si="11"/>
        <v>0.70016297009412998</v>
      </c>
      <c r="AM37" s="10">
        <f t="shared" ca="1" si="11"/>
        <v>0.70084076580574106</v>
      </c>
      <c r="AN37" s="10">
        <f t="shared" ca="1" si="11"/>
        <v>0.70151856151735192</v>
      </c>
      <c r="AO37" s="10">
        <f t="shared" ca="1" si="11"/>
        <v>0.7021963572289629</v>
      </c>
    </row>
    <row r="39" spans="2:41" x14ac:dyDescent="0.3">
      <c r="D39" s="4" t="s">
        <v>76</v>
      </c>
      <c r="E39" s="14">
        <f ca="1">F23/E23-1</f>
        <v>9.9999999999988987E-4</v>
      </c>
    </row>
    <row r="40" spans="2:41" x14ac:dyDescent="0.3">
      <c r="D40" t="s">
        <v>64</v>
      </c>
      <c r="E40" s="8">
        <f ca="1">AVERAGE(E23:E37)</f>
        <v>0.48491196758502902</v>
      </c>
      <c r="F40" s="8">
        <f t="shared" ref="F40:AC40" ca="1" si="16">AVERAGE(F23:F37)</f>
        <v>0.48539687955261407</v>
      </c>
      <c r="G40" s="8">
        <f t="shared" ca="1" si="16"/>
        <v>0.485881791520199</v>
      </c>
      <c r="H40" s="8">
        <f t="shared" ca="1" si="16"/>
        <v>0.48636670348778399</v>
      </c>
      <c r="I40" s="8">
        <f t="shared" ca="1" si="16"/>
        <v>0.48685161545536909</v>
      </c>
      <c r="J40" s="8">
        <f t="shared" ca="1" si="16"/>
        <v>0.48733652742295408</v>
      </c>
      <c r="K40" s="8">
        <f t="shared" ca="1" si="16"/>
        <v>0.48782143939053929</v>
      </c>
      <c r="L40" s="8">
        <f t="shared" ca="1" si="16"/>
        <v>0.48830635135812411</v>
      </c>
      <c r="M40" s="8">
        <f t="shared" ca="1" si="16"/>
        <v>0.48879126332570927</v>
      </c>
      <c r="N40" s="8">
        <f t="shared" ca="1" si="16"/>
        <v>0.4892761752932942</v>
      </c>
      <c r="O40" s="8">
        <f t="shared" ca="1" si="16"/>
        <v>0.48976108726087936</v>
      </c>
      <c r="P40" s="8">
        <f t="shared" ca="1" si="16"/>
        <v>0.49024599922846424</v>
      </c>
      <c r="Q40" s="8">
        <f t="shared" ca="1" si="16"/>
        <v>0.49073091119604934</v>
      </c>
      <c r="R40" s="8">
        <f t="shared" ca="1" si="16"/>
        <v>0.49121582316363438</v>
      </c>
      <c r="S40" s="8">
        <f t="shared" ca="1" si="16"/>
        <v>0.49170073513121942</v>
      </c>
      <c r="T40" s="8">
        <f t="shared" ca="1" si="16"/>
        <v>0.49218564709880447</v>
      </c>
      <c r="U40" s="8">
        <f t="shared" ca="1" si="16"/>
        <v>0.49267055906638946</v>
      </c>
      <c r="V40" s="8">
        <f t="shared" ca="1" si="16"/>
        <v>0.49315547103397445</v>
      </c>
      <c r="W40" s="8">
        <f t="shared" ca="1" si="16"/>
        <v>0.49364038300155949</v>
      </c>
      <c r="X40" s="8">
        <f t="shared" ca="1" si="16"/>
        <v>0.49412529496914448</v>
      </c>
      <c r="Y40" s="8">
        <f t="shared" ca="1" si="16"/>
        <v>0.49461020693672963</v>
      </c>
      <c r="Z40" s="8">
        <f t="shared" ca="1" si="16"/>
        <v>0.49509511890431457</v>
      </c>
      <c r="AA40" s="8">
        <f t="shared" ca="1" si="16"/>
        <v>0.49558003087189967</v>
      </c>
      <c r="AB40" s="8">
        <f t="shared" ca="1" si="16"/>
        <v>0.4960649428394846</v>
      </c>
      <c r="AC40" s="8">
        <f t="shared" ca="1" si="16"/>
        <v>0.49654985480706965</v>
      </c>
      <c r="AD40" s="8">
        <f t="shared" ref="AD40:AO40" ca="1" si="17">AVERAGE(AD23:AD37)</f>
        <v>0.49703476677465469</v>
      </c>
      <c r="AE40" s="8">
        <f t="shared" ca="1" si="17"/>
        <v>0.49751967874223973</v>
      </c>
      <c r="AF40" s="8">
        <f t="shared" ca="1" si="17"/>
        <v>0.49800459070982478</v>
      </c>
      <c r="AG40" s="8">
        <f t="shared" ca="1" si="17"/>
        <v>0.49848950267740982</v>
      </c>
      <c r="AH40" s="8">
        <f t="shared" ca="1" si="17"/>
        <v>0.49897441464499476</v>
      </c>
      <c r="AI40" s="8">
        <f t="shared" ca="1" si="17"/>
        <v>0.49945932661257986</v>
      </c>
      <c r="AJ40" s="8">
        <f t="shared" ca="1" si="17"/>
        <v>0.4999442385801649</v>
      </c>
      <c r="AK40" s="8">
        <f t="shared" ca="1" si="17"/>
        <v>0.50042915054775006</v>
      </c>
      <c r="AL40" s="8">
        <f t="shared" ca="1" si="17"/>
        <v>0.50091406251533488</v>
      </c>
      <c r="AM40" s="8">
        <f t="shared" ca="1" si="17"/>
        <v>0.50139897448291992</v>
      </c>
      <c r="AN40" s="8">
        <f t="shared" ca="1" si="17"/>
        <v>0.50188388645050497</v>
      </c>
      <c r="AO40" s="8">
        <f t="shared" ca="1" si="17"/>
        <v>0.50236879841809012</v>
      </c>
    </row>
    <row r="41" spans="2:41" x14ac:dyDescent="0.3"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2:41" x14ac:dyDescent="0.3">
      <c r="D42" t="s">
        <v>73</v>
      </c>
      <c r="E42" s="13">
        <f ca="1">AC40/E40-1</f>
        <v>2.3999999999999799E-2</v>
      </c>
      <c r="F42" s="8"/>
      <c r="G42" s="8" t="s">
        <v>74</v>
      </c>
      <c r="H42" s="13">
        <f ca="1">AO40/E40-1</f>
        <v>3.6000000000000032E-2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2:41" x14ac:dyDescent="0.3">
      <c r="C43" s="21" t="s">
        <v>75</v>
      </c>
      <c r="D43" s="21"/>
      <c r="E43" s="21"/>
      <c r="F43" s="6"/>
    </row>
    <row r="44" spans="2:41" x14ac:dyDescent="0.3">
      <c r="B44" t="s">
        <v>72</v>
      </c>
      <c r="C44" t="s">
        <v>69</v>
      </c>
      <c r="D44" t="s">
        <v>71</v>
      </c>
      <c r="E44" s="9" t="s">
        <v>70</v>
      </c>
      <c r="F44" s="12" t="s">
        <v>78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2:41" x14ac:dyDescent="0.3">
      <c r="B45">
        <v>1</v>
      </c>
      <c r="C45">
        <f ca="1">C23/(SUM($C23:$D23)+G23)</f>
        <v>0.40806866359704613</v>
      </c>
      <c r="D45">
        <f ca="1">D23/(SUM($C23:$D23)+G23)</f>
        <v>0.26010892976604966</v>
      </c>
      <c r="E45" s="10">
        <f t="shared" ref="C45:E59" ca="1" si="18">E23/SUM($C23:$E23)</f>
        <v>0.33137956583532513</v>
      </c>
      <c r="F45" s="10">
        <f t="shared" ref="F45:AE45" ca="1" si="19">F23/($C23+$D23+F23)</f>
        <v>0.33160105958600433</v>
      </c>
      <c r="G45" s="17">
        <f ca="1">G23/($C23+$D23+G23)</f>
        <v>0.33182240663690427</v>
      </c>
      <c r="H45" s="10">
        <f ca="1">H23/($C23+$D23+H23)</f>
        <v>0.33204360713371994</v>
      </c>
      <c r="I45" s="10">
        <f t="shared" ca="1" si="19"/>
        <v>0.33226466122195386</v>
      </c>
      <c r="J45" s="10">
        <f t="shared" ca="1" si="19"/>
        <v>0.33248556904691534</v>
      </c>
      <c r="K45" s="10">
        <f t="shared" ca="1" si="19"/>
        <v>0.33270633075372208</v>
      </c>
      <c r="L45" s="10">
        <f t="shared" ca="1" si="19"/>
        <v>0.33292694648729954</v>
      </c>
      <c r="M45" s="10">
        <f t="shared" ca="1" si="19"/>
        <v>0.3331474163923816</v>
      </c>
      <c r="N45" s="10">
        <f t="shared" ca="1" si="19"/>
        <v>0.33336774061351099</v>
      </c>
      <c r="O45" s="10">
        <f t="shared" ca="1" si="19"/>
        <v>0.33358791929503939</v>
      </c>
      <c r="P45" s="10">
        <f t="shared" ca="1" si="19"/>
        <v>0.33380795258112789</v>
      </c>
      <c r="Q45" s="10">
        <f t="shared" ca="1" si="19"/>
        <v>0.33402784061574714</v>
      </c>
      <c r="R45" s="10">
        <f t="shared" ca="1" si="19"/>
        <v>0.33424758354267792</v>
      </c>
      <c r="S45" s="10">
        <f t="shared" ca="1" si="19"/>
        <v>0.33446718150551125</v>
      </c>
      <c r="T45" s="10">
        <f t="shared" ca="1" si="19"/>
        <v>0.33468663464764864</v>
      </c>
      <c r="U45" s="10">
        <f t="shared" ca="1" si="19"/>
        <v>0.33490594311230271</v>
      </c>
      <c r="V45" s="10">
        <f t="shared" ca="1" si="19"/>
        <v>0.33512510704249721</v>
      </c>
      <c r="W45" s="10">
        <f t="shared" ca="1" si="19"/>
        <v>0.33534412658106749</v>
      </c>
      <c r="X45" s="10">
        <f t="shared" ca="1" si="19"/>
        <v>0.33556300187066063</v>
      </c>
      <c r="Y45" s="10">
        <f t="shared" ca="1" si="19"/>
        <v>0.33578173305373604</v>
      </c>
      <c r="Z45" s="10">
        <f t="shared" ca="1" si="19"/>
        <v>0.33600032027256543</v>
      </c>
      <c r="AA45" s="10">
        <f t="shared" ca="1" si="19"/>
        <v>0.33621876366923348</v>
      </c>
      <c r="AB45" s="10">
        <f t="shared" ca="1" si="19"/>
        <v>0.33643706338563778</v>
      </c>
      <c r="AC45" s="10">
        <f t="shared" ca="1" si="19"/>
        <v>0.33665521956348948</v>
      </c>
      <c r="AD45" s="10">
        <f t="shared" ca="1" si="19"/>
        <v>0.33687323234431327</v>
      </c>
      <c r="AE45" s="10">
        <f t="shared" ca="1" si="19"/>
        <v>0.33709110186944791</v>
      </c>
      <c r="AF45" s="10">
        <f t="shared" ref="AF45:AO45" ca="1" si="20">AF23/($C23+$D23+AF23)</f>
        <v>0.33730882828004655</v>
      </c>
      <c r="AG45" s="10">
        <f t="shared" ca="1" si="20"/>
        <v>0.33752641171707698</v>
      </c>
      <c r="AH45" s="10">
        <f t="shared" ca="1" si="20"/>
        <v>0.33774385232132165</v>
      </c>
      <c r="AI45" s="10">
        <f t="shared" ca="1" si="20"/>
        <v>0.33796115023337858</v>
      </c>
      <c r="AJ45" s="10">
        <f t="shared" ca="1" si="20"/>
        <v>0.33817830559366108</v>
      </c>
      <c r="AK45" s="10">
        <f t="shared" ca="1" si="20"/>
        <v>0.3383953185423984</v>
      </c>
      <c r="AL45" s="10">
        <f t="shared" ca="1" si="20"/>
        <v>0.33861218921963587</v>
      </c>
      <c r="AM45" s="10">
        <f t="shared" ca="1" si="20"/>
        <v>0.33882891776523533</v>
      </c>
      <c r="AN45" s="10">
        <f t="shared" ca="1" si="20"/>
        <v>0.33904550431887526</v>
      </c>
      <c r="AO45" s="10">
        <f t="shared" ca="1" si="20"/>
        <v>0.3392619490200513</v>
      </c>
    </row>
    <row r="46" spans="2:41" x14ac:dyDescent="0.3">
      <c r="B46">
        <v>2</v>
      </c>
      <c r="C46">
        <f t="shared" ca="1" si="18"/>
        <v>0.39238598464600538</v>
      </c>
      <c r="D46">
        <f t="shared" ca="1" si="18"/>
        <v>0.31372515645532612</v>
      </c>
      <c r="E46" s="10">
        <f t="shared" ca="1" si="18"/>
        <v>0.2938888588986685</v>
      </c>
      <c r="F46" s="10">
        <f t="shared" ref="F46:AC46" ca="1" si="21">F24/($C24+$D24+F24)</f>
        <v>0.29409631612681436</v>
      </c>
      <c r="G46" s="10">
        <f t="shared" ca="1" si="21"/>
        <v>0.29430365148785492</v>
      </c>
      <c r="H46" s="10">
        <f t="shared" ca="1" si="21"/>
        <v>0.29451086508914154</v>
      </c>
      <c r="I46" s="10">
        <f t="shared" ca="1" si="21"/>
        <v>0.29471795703789994</v>
      </c>
      <c r="J46" s="10">
        <f t="shared" ca="1" si="21"/>
        <v>0.29492492744122945</v>
      </c>
      <c r="K46" s="10">
        <f t="shared" ca="1" si="21"/>
        <v>0.29513177640610416</v>
      </c>
      <c r="L46" s="10">
        <f t="shared" ca="1" si="21"/>
        <v>0.2953385040393724</v>
      </c>
      <c r="M46" s="10">
        <f t="shared" ca="1" si="21"/>
        <v>0.29554511044775722</v>
      </c>
      <c r="N46" s="10">
        <f t="shared" ca="1" si="21"/>
        <v>0.29575159573785681</v>
      </c>
      <c r="O46" s="10">
        <f t="shared" ca="1" si="21"/>
        <v>0.29595796001614399</v>
      </c>
      <c r="P46" s="10">
        <f t="shared" ca="1" si="21"/>
        <v>0.29616420338896704</v>
      </c>
      <c r="Q46" s="10">
        <f t="shared" ca="1" si="21"/>
        <v>0.29637032596254981</v>
      </c>
      <c r="R46" s="10">
        <f t="shared" ca="1" si="21"/>
        <v>0.29657632784299143</v>
      </c>
      <c r="S46" s="10">
        <f t="shared" ca="1" si="21"/>
        <v>0.29678220913626713</v>
      </c>
      <c r="T46" s="10">
        <f t="shared" ca="1" si="21"/>
        <v>0.29698796994822774</v>
      </c>
      <c r="U46" s="10">
        <f t="shared" ca="1" si="21"/>
        <v>0.29719361038460068</v>
      </c>
      <c r="V46" s="10">
        <f t="shared" ca="1" si="21"/>
        <v>0.29739913055098938</v>
      </c>
      <c r="W46" s="10">
        <f t="shared" ca="1" si="21"/>
        <v>0.29760453055287389</v>
      </c>
      <c r="X46" s="10">
        <f t="shared" ca="1" si="21"/>
        <v>0.29780981049561089</v>
      </c>
      <c r="Y46" s="10">
        <f t="shared" ca="1" si="21"/>
        <v>0.29801497048443404</v>
      </c>
      <c r="Z46" s="10">
        <f t="shared" ca="1" si="21"/>
        <v>0.29822001062445397</v>
      </c>
      <c r="AA46" s="10">
        <f t="shared" ca="1" si="21"/>
        <v>0.29842493102065853</v>
      </c>
      <c r="AB46" s="10">
        <f t="shared" ca="1" si="21"/>
        <v>0.29862973177791308</v>
      </c>
      <c r="AC46" s="10">
        <f t="shared" ca="1" si="21"/>
        <v>0.29883441300096047</v>
      </c>
      <c r="AD46" s="10">
        <f t="shared" ref="AD46:AO46" ca="1" si="22">AD24/($C24+$D24+AD24)</f>
        <v>0.29903897479442121</v>
      </c>
      <c r="AE46" s="10">
        <f t="shared" ca="1" si="22"/>
        <v>0.29924341726279408</v>
      </c>
      <c r="AF46" s="10">
        <f t="shared" ca="1" si="22"/>
        <v>0.29944774051045564</v>
      </c>
      <c r="AG46" s="10">
        <f t="shared" ca="1" si="22"/>
        <v>0.29965194464166112</v>
      </c>
      <c r="AH46" s="10">
        <f t="shared" ca="1" si="22"/>
        <v>0.29985602976054376</v>
      </c>
      <c r="AI46" s="10">
        <f t="shared" ca="1" si="22"/>
        <v>0.30005999597111582</v>
      </c>
      <c r="AJ46" s="10">
        <f t="shared" ca="1" si="22"/>
        <v>0.30026384337726836</v>
      </c>
      <c r="AK46" s="10">
        <f t="shared" ca="1" si="22"/>
        <v>0.30046757208277119</v>
      </c>
      <c r="AL46" s="10">
        <f t="shared" ca="1" si="22"/>
        <v>0.30067118219127359</v>
      </c>
      <c r="AM46" s="10">
        <f t="shared" ca="1" si="22"/>
        <v>0.30087467380630412</v>
      </c>
      <c r="AN46" s="10">
        <f t="shared" ca="1" si="22"/>
        <v>0.30107804703127078</v>
      </c>
      <c r="AO46" s="10">
        <f t="shared" ca="1" si="22"/>
        <v>0.30128130196946146</v>
      </c>
    </row>
    <row r="47" spans="2:41" x14ac:dyDescent="0.3">
      <c r="B47">
        <v>3</v>
      </c>
      <c r="C47">
        <f t="shared" ca="1" si="18"/>
        <v>0.32643722728428942</v>
      </c>
      <c r="D47">
        <f t="shared" ca="1" si="18"/>
        <v>0.24779994080100581</v>
      </c>
      <c r="E47" s="10">
        <f t="shared" ca="1" si="18"/>
        <v>0.42576283191470476</v>
      </c>
      <c r="F47" s="10">
        <f t="shared" ref="F47:AC47" ca="1" si="23">F25/($C25+$D25+F25)</f>
        <v>0.42600721670761799</v>
      </c>
      <c r="G47" s="10">
        <f t="shared" ca="1" si="23"/>
        <v>0.42625139357765979</v>
      </c>
      <c r="H47" s="10">
        <f t="shared" ca="1" si="23"/>
        <v>0.42649536279006889</v>
      </c>
      <c r="I47" s="10">
        <f t="shared" ca="1" si="23"/>
        <v>0.4267391246096332</v>
      </c>
      <c r="J47" s="10">
        <f t="shared" ca="1" si="23"/>
        <v>0.42698267930069028</v>
      </c>
      <c r="K47" s="10">
        <f t="shared" ca="1" si="23"/>
        <v>0.42722602712712909</v>
      </c>
      <c r="L47" s="10">
        <f t="shared" ca="1" si="23"/>
        <v>0.42746916835239013</v>
      </c>
      <c r="M47" s="10">
        <f t="shared" ca="1" si="23"/>
        <v>0.42771210323946696</v>
      </c>
      <c r="N47" s="10">
        <f t="shared" ca="1" si="23"/>
        <v>0.42795483205090695</v>
      </c>
      <c r="O47" s="10">
        <f t="shared" ca="1" si="23"/>
        <v>0.42819735504881218</v>
      </c>
      <c r="P47" s="10">
        <f t="shared" ca="1" si="23"/>
        <v>0.42843967249484038</v>
      </c>
      <c r="Q47" s="10">
        <f t="shared" ca="1" si="23"/>
        <v>0.42868178465020623</v>
      </c>
      <c r="R47" s="10">
        <f t="shared" ca="1" si="23"/>
        <v>0.42892369177568151</v>
      </c>
      <c r="S47" s="10">
        <f t="shared" ca="1" si="23"/>
        <v>0.42916539413159704</v>
      </c>
      <c r="T47" s="10">
        <f t="shared" ca="1" si="23"/>
        <v>0.42940689197784265</v>
      </c>
      <c r="U47" s="10">
        <f t="shared" ca="1" si="23"/>
        <v>0.42964818557386891</v>
      </c>
      <c r="V47" s="10">
        <f t="shared" ca="1" si="23"/>
        <v>0.42988927517868752</v>
      </c>
      <c r="W47" s="10">
        <f t="shared" ca="1" si="23"/>
        <v>0.43013016105087243</v>
      </c>
      <c r="X47" s="10">
        <f t="shared" ca="1" si="23"/>
        <v>0.4303708434485608</v>
      </c>
      <c r="Y47" s="10">
        <f t="shared" ca="1" si="23"/>
        <v>0.43061132262945384</v>
      </c>
      <c r="Z47" s="10">
        <f t="shared" ca="1" si="23"/>
        <v>0.43085159885081781</v>
      </c>
      <c r="AA47" s="10">
        <f t="shared" ca="1" si="23"/>
        <v>0.43109167236948498</v>
      </c>
      <c r="AB47" s="10">
        <f t="shared" ca="1" si="23"/>
        <v>0.4313315434418542</v>
      </c>
      <c r="AC47" s="10">
        <f t="shared" ca="1" si="23"/>
        <v>0.43157121232389256</v>
      </c>
      <c r="AD47" s="10">
        <f t="shared" ref="AD47:AO47" ca="1" si="24">AD25/($C25+$D25+AD25)</f>
        <v>0.43181067927113509</v>
      </c>
      <c r="AE47" s="10">
        <f t="shared" ca="1" si="24"/>
        <v>0.43204994453868717</v>
      </c>
      <c r="AF47" s="10">
        <f t="shared" ca="1" si="24"/>
        <v>0.43228900838122408</v>
      </c>
      <c r="AG47" s="10">
        <f t="shared" ca="1" si="24"/>
        <v>0.43252787105299284</v>
      </c>
      <c r="AH47" s="10">
        <f t="shared" ca="1" si="24"/>
        <v>0.43276653280781252</v>
      </c>
      <c r="AI47" s="10">
        <f t="shared" ca="1" si="24"/>
        <v>0.4330049938990756</v>
      </c>
      <c r="AJ47" s="10">
        <f t="shared" ca="1" si="24"/>
        <v>0.43324325457974827</v>
      </c>
      <c r="AK47" s="10">
        <f t="shared" ca="1" si="24"/>
        <v>0.43348131510237226</v>
      </c>
      <c r="AL47" s="10">
        <f t="shared" ca="1" si="24"/>
        <v>0.4337191757190646</v>
      </c>
      <c r="AM47" s="10">
        <f t="shared" ca="1" si="24"/>
        <v>0.43395683668151952</v>
      </c>
      <c r="AN47" s="10">
        <f t="shared" ca="1" si="24"/>
        <v>0.43419429824100858</v>
      </c>
      <c r="AO47" s="10">
        <f t="shared" ca="1" si="24"/>
        <v>0.43443156064838206</v>
      </c>
    </row>
    <row r="48" spans="2:41" x14ac:dyDescent="0.3">
      <c r="B48">
        <v>4</v>
      </c>
      <c r="C48">
        <f t="shared" ca="1" si="18"/>
        <v>0.30510776349872015</v>
      </c>
      <c r="D48">
        <f t="shared" ca="1" si="18"/>
        <v>0.22323054109100615</v>
      </c>
      <c r="E48" s="10">
        <f t="shared" ca="1" si="18"/>
        <v>0.47166169541027364</v>
      </c>
      <c r="F48" s="10">
        <f t="shared" ref="F48:AC48" ca="1" si="25">F26/($C26+$D26+F26)</f>
        <v>0.47191077486952659</v>
      </c>
      <c r="G48" s="10">
        <f t="shared" ca="1" si="25"/>
        <v>0.47215961958773611</v>
      </c>
      <c r="H48" s="10">
        <f t="shared" ca="1" si="25"/>
        <v>0.47240822989658809</v>
      </c>
      <c r="I48" s="10">
        <f t="shared" ca="1" si="25"/>
        <v>0.47265660612714361</v>
      </c>
      <c r="J48" s="10">
        <f t="shared" ca="1" si="25"/>
        <v>0.47290474860984055</v>
      </c>
      <c r="K48" s="10">
        <f t="shared" ca="1" si="25"/>
        <v>0.47315265767449555</v>
      </c>
      <c r="L48" s="10">
        <f t="shared" ca="1" si="25"/>
        <v>0.47340033365030448</v>
      </c>
      <c r="M48" s="10">
        <f t="shared" ca="1" si="25"/>
        <v>0.47364777686584503</v>
      </c>
      <c r="N48" s="10">
        <f t="shared" ca="1" si="25"/>
        <v>0.47389498764907717</v>
      </c>
      <c r="O48" s="10">
        <f t="shared" ca="1" si="25"/>
        <v>0.47414196632734529</v>
      </c>
      <c r="P48" s="10">
        <f t="shared" ca="1" si="25"/>
        <v>0.47438871322737908</v>
      </c>
      <c r="Q48" s="10">
        <f t="shared" ca="1" si="25"/>
        <v>0.47463522867529578</v>
      </c>
      <c r="R48" s="10">
        <f t="shared" ca="1" si="25"/>
        <v>0.47488151299660053</v>
      </c>
      <c r="S48" s="10">
        <f t="shared" ca="1" si="25"/>
        <v>0.47512756651618898</v>
      </c>
      <c r="T48" s="10">
        <f t="shared" ca="1" si="25"/>
        <v>0.47537338955834751</v>
      </c>
      <c r="U48" s="10">
        <f t="shared" ca="1" si="25"/>
        <v>0.47561898244675577</v>
      </c>
      <c r="V48" s="10">
        <f t="shared" ca="1" si="25"/>
        <v>0.4758643455044872</v>
      </c>
      <c r="W48" s="10">
        <f t="shared" ca="1" si="25"/>
        <v>0.47610947905401135</v>
      </c>
      <c r="X48" s="10">
        <f t="shared" ca="1" si="25"/>
        <v>0.47635438341719416</v>
      </c>
      <c r="Y48" s="10">
        <f t="shared" ca="1" si="25"/>
        <v>0.47659905891530058</v>
      </c>
      <c r="Z48" s="10">
        <f t="shared" ca="1" si="25"/>
        <v>0.47684350586899493</v>
      </c>
      <c r="AA48" s="10">
        <f t="shared" ca="1" si="25"/>
        <v>0.47708772459834309</v>
      </c>
      <c r="AB48" s="10">
        <f t="shared" ca="1" si="25"/>
        <v>0.47733171542281333</v>
      </c>
      <c r="AC48" s="10">
        <f t="shared" ca="1" si="25"/>
        <v>0.47757547866127825</v>
      </c>
      <c r="AD48" s="10">
        <f t="shared" ref="AD48:AO48" ca="1" si="26">AD26/($C26+$D26+AD26)</f>
        <v>0.47781901463201548</v>
      </c>
      <c r="AE48" s="10">
        <f t="shared" ca="1" si="26"/>
        <v>0.47806232365270968</v>
      </c>
      <c r="AF48" s="10">
        <f t="shared" ca="1" si="26"/>
        <v>0.47830540604045374</v>
      </c>
      <c r="AG48" s="10">
        <f t="shared" ca="1" si="26"/>
        <v>0.47854826211174983</v>
      </c>
      <c r="AH48" s="10">
        <f t="shared" ca="1" si="26"/>
        <v>0.47879089218251142</v>
      </c>
      <c r="AI48" s="10">
        <f t="shared" ca="1" si="26"/>
        <v>0.47903329656806393</v>
      </c>
      <c r="AJ48" s="10">
        <f t="shared" ca="1" si="26"/>
        <v>0.47927547558314665</v>
      </c>
      <c r="AK48" s="10">
        <f t="shared" ca="1" si="26"/>
        <v>0.47951742954191395</v>
      </c>
      <c r="AL48" s="10">
        <f t="shared" ca="1" si="26"/>
        <v>0.47975915875793629</v>
      </c>
      <c r="AM48" s="10">
        <f t="shared" ca="1" si="26"/>
        <v>0.48000066354420229</v>
      </c>
      <c r="AN48" s="10">
        <f t="shared" ca="1" si="26"/>
        <v>0.48024194421311928</v>
      </c>
      <c r="AO48" s="10">
        <f t="shared" ca="1" si="26"/>
        <v>0.4804830010765152</v>
      </c>
    </row>
    <row r="49" spans="2:41" x14ac:dyDescent="0.3">
      <c r="B49">
        <v>5</v>
      </c>
      <c r="C49">
        <f t="shared" ca="1" si="18"/>
        <v>0.636076595023643</v>
      </c>
      <c r="D49">
        <f t="shared" ca="1" si="18"/>
        <v>0.29248860224170281</v>
      </c>
      <c r="E49" s="10">
        <f t="shared" ca="1" si="18"/>
        <v>7.1434802734654163E-2</v>
      </c>
      <c r="F49" s="10">
        <f t="shared" ref="F49:AC49" ca="1" si="27">F27/($C27+$D27+F27)</f>
        <v>7.1501129868281374E-2</v>
      </c>
      <c r="G49" s="10">
        <f t="shared" ca="1" si="27"/>
        <v>7.1567447527130831E-2</v>
      </c>
      <c r="H49" s="10">
        <f t="shared" ca="1" si="27"/>
        <v>7.1633755713232578E-2</v>
      </c>
      <c r="I49" s="10">
        <f t="shared" ca="1" si="27"/>
        <v>7.17000544286161E-2</v>
      </c>
      <c r="J49" s="10">
        <f t="shared" ca="1" si="27"/>
        <v>7.1766343675310262E-2</v>
      </c>
      <c r="K49" s="10">
        <f t="shared" ca="1" si="27"/>
        <v>7.1832623455343428E-2</v>
      </c>
      <c r="L49" s="10">
        <f t="shared" ca="1" si="27"/>
        <v>7.1898893770743266E-2</v>
      </c>
      <c r="M49" s="10">
        <f t="shared" ca="1" si="27"/>
        <v>7.1965154623536989E-2</v>
      </c>
      <c r="N49" s="10">
        <f t="shared" ca="1" si="27"/>
        <v>7.2031406015751129E-2</v>
      </c>
      <c r="O49" s="10">
        <f t="shared" ca="1" si="27"/>
        <v>7.2097647949411717E-2</v>
      </c>
      <c r="P49" s="10">
        <f t="shared" ca="1" si="27"/>
        <v>7.2163880426544147E-2</v>
      </c>
      <c r="Q49" s="10">
        <f t="shared" ca="1" si="27"/>
        <v>7.2230103449173272E-2</v>
      </c>
      <c r="R49" s="10">
        <f t="shared" ca="1" si="27"/>
        <v>7.2296317019323347E-2</v>
      </c>
      <c r="S49" s="10">
        <f t="shared" ca="1" si="27"/>
        <v>7.236252113901806E-2</v>
      </c>
      <c r="T49" s="10">
        <f t="shared" ca="1" si="27"/>
        <v>7.24287158102805E-2</v>
      </c>
      <c r="U49" s="10">
        <f t="shared" ca="1" si="27"/>
        <v>7.2494901035133244E-2</v>
      </c>
      <c r="V49" s="10">
        <f t="shared" ca="1" si="27"/>
        <v>7.2561076815598161E-2</v>
      </c>
      <c r="W49" s="10">
        <f t="shared" ca="1" si="27"/>
        <v>7.262724315369673E-2</v>
      </c>
      <c r="X49" s="10">
        <f t="shared" ca="1" si="27"/>
        <v>7.2693400051449641E-2</v>
      </c>
      <c r="Y49" s="10">
        <f t="shared" ca="1" si="27"/>
        <v>7.2759547510877223E-2</v>
      </c>
      <c r="Z49" s="10">
        <f t="shared" ca="1" si="27"/>
        <v>7.2825685533999013E-2</v>
      </c>
      <c r="AA49" s="10">
        <f t="shared" ca="1" si="27"/>
        <v>7.2891814122834186E-2</v>
      </c>
      <c r="AB49" s="10">
        <f t="shared" ca="1" si="27"/>
        <v>7.2957933279401144E-2</v>
      </c>
      <c r="AC49" s="10">
        <f t="shared" ca="1" si="27"/>
        <v>7.3024043005717854E-2</v>
      </c>
      <c r="AD49" s="10">
        <f t="shared" ref="AD49:AO49" ca="1" si="28">AD27/($C27+$D27+AD27)</f>
        <v>7.3090143303801647E-2</v>
      </c>
      <c r="AE49" s="10">
        <f t="shared" ca="1" si="28"/>
        <v>7.3156234175669299E-2</v>
      </c>
      <c r="AF49" s="10">
        <f t="shared" ca="1" si="28"/>
        <v>7.3222315623336975E-2</v>
      </c>
      <c r="AG49" s="10">
        <f t="shared" ca="1" si="28"/>
        <v>7.3288387648820327E-2</v>
      </c>
      <c r="AH49" s="10">
        <f t="shared" ca="1" si="28"/>
        <v>7.3354450254134354E-2</v>
      </c>
      <c r="AI49" s="10">
        <f t="shared" ca="1" si="28"/>
        <v>7.3420503441293555E-2</v>
      </c>
      <c r="AJ49" s="10">
        <f t="shared" ca="1" si="28"/>
        <v>7.3486547212311806E-2</v>
      </c>
      <c r="AK49" s="10">
        <f t="shared" ca="1" si="28"/>
        <v>7.3552581569202441E-2</v>
      </c>
      <c r="AL49" s="10">
        <f t="shared" ca="1" si="28"/>
        <v>7.3618606513978183E-2</v>
      </c>
      <c r="AM49" s="10">
        <f t="shared" ca="1" si="28"/>
        <v>7.3684622048651227E-2</v>
      </c>
      <c r="AN49" s="10">
        <f t="shared" ca="1" si="28"/>
        <v>7.3750628175233146E-2</v>
      </c>
      <c r="AO49" s="10">
        <f t="shared" ca="1" si="28"/>
        <v>7.3816624895734984E-2</v>
      </c>
    </row>
    <row r="50" spans="2:41" x14ac:dyDescent="0.3">
      <c r="B50">
        <v>6</v>
      </c>
      <c r="C50">
        <f t="shared" ca="1" si="18"/>
        <v>0.30767610781781429</v>
      </c>
      <c r="D50">
        <f t="shared" ca="1" si="18"/>
        <v>0.25262513574935741</v>
      </c>
      <c r="E50" s="10">
        <f t="shared" ca="1" si="18"/>
        <v>0.4396987564328283</v>
      </c>
      <c r="F50" s="10">
        <f t="shared" ref="F50:AC50" ca="1" si="29">F28/($C28+$D28+F28)</f>
        <v>0.43994501191462348</v>
      </c>
      <c r="G50" s="10">
        <f t="shared" ca="1" si="29"/>
        <v>0.44019105103023221</v>
      </c>
      <c r="H50" s="10">
        <f t="shared" ca="1" si="29"/>
        <v>0.44043687406468657</v>
      </c>
      <c r="I50" s="10">
        <f t="shared" ca="1" si="29"/>
        <v>0.4406824813025178</v>
      </c>
      <c r="J50" s="10">
        <f t="shared" ca="1" si="29"/>
        <v>0.44092787302775799</v>
      </c>
      <c r="K50" s="10">
        <f t="shared" ca="1" si="29"/>
        <v>0.44117304952394115</v>
      </c>
      <c r="L50" s="10">
        <f t="shared" ca="1" si="29"/>
        <v>0.44141801107410372</v>
      </c>
      <c r="M50" s="10">
        <f t="shared" ca="1" si="29"/>
        <v>0.44166275796078658</v>
      </c>
      <c r="N50" s="10">
        <f t="shared" ca="1" si="29"/>
        <v>0.44190729046603511</v>
      </c>
      <c r="O50" s="10">
        <f t="shared" ca="1" si="29"/>
        <v>0.44215160887140131</v>
      </c>
      <c r="P50" s="10">
        <f t="shared" ca="1" si="29"/>
        <v>0.44239571345794404</v>
      </c>
      <c r="Q50" s="10">
        <f t="shared" ca="1" si="29"/>
        <v>0.44263960450623052</v>
      </c>
      <c r="R50" s="10">
        <f t="shared" ca="1" si="29"/>
        <v>0.44288328229633739</v>
      </c>
      <c r="S50" s="10">
        <f t="shared" ca="1" si="29"/>
        <v>0.44312674710785166</v>
      </c>
      <c r="T50" s="10">
        <f t="shared" ca="1" si="29"/>
        <v>0.44336999921987169</v>
      </c>
      <c r="U50" s="10">
        <f t="shared" ca="1" si="29"/>
        <v>0.44361303891100862</v>
      </c>
      <c r="V50" s="10">
        <f t="shared" ca="1" si="29"/>
        <v>0.44385586645938702</v>
      </c>
      <c r="W50" s="10">
        <f t="shared" ca="1" si="29"/>
        <v>0.44409848214264636</v>
      </c>
      <c r="X50" s="10">
        <f t="shared" ca="1" si="29"/>
        <v>0.44434088623794143</v>
      </c>
      <c r="Y50" s="10">
        <f t="shared" ca="1" si="29"/>
        <v>0.44458307902194433</v>
      </c>
      <c r="Z50" s="10">
        <f t="shared" ca="1" si="29"/>
        <v>0.44482506077084466</v>
      </c>
      <c r="AA50" s="10">
        <f t="shared" ca="1" si="29"/>
        <v>0.445066831760351</v>
      </c>
      <c r="AB50" s="10">
        <f t="shared" ca="1" si="29"/>
        <v>0.4453083922656918</v>
      </c>
      <c r="AC50" s="10">
        <f t="shared" ca="1" si="29"/>
        <v>0.44554974256161672</v>
      </c>
      <c r="AD50" s="10">
        <f t="shared" ref="AD50:AO50" ca="1" si="30">AD28/($C28+$D28+AD28)</f>
        <v>0.44579088292239727</v>
      </c>
      <c r="AE50" s="10">
        <f t="shared" ca="1" si="30"/>
        <v>0.44603181362182792</v>
      </c>
      <c r="AF50" s="10">
        <f t="shared" ca="1" si="30"/>
        <v>0.44627253493322744</v>
      </c>
      <c r="AG50" s="10">
        <f t="shared" ca="1" si="30"/>
        <v>0.44651304712943979</v>
      </c>
      <c r="AH50" s="10">
        <f t="shared" ca="1" si="30"/>
        <v>0.44675335048283477</v>
      </c>
      <c r="AI50" s="10">
        <f t="shared" ca="1" si="30"/>
        <v>0.44699344526530976</v>
      </c>
      <c r="AJ50" s="10">
        <f t="shared" ca="1" si="30"/>
        <v>0.44723333174828994</v>
      </c>
      <c r="AK50" s="10">
        <f t="shared" ca="1" si="30"/>
        <v>0.44747301020273023</v>
      </c>
      <c r="AL50" s="10">
        <f t="shared" ca="1" si="30"/>
        <v>0.44771248089911536</v>
      </c>
      <c r="AM50" s="10">
        <f t="shared" ca="1" si="30"/>
        <v>0.44795174410746158</v>
      </c>
      <c r="AN50" s="10">
        <f t="shared" ca="1" si="30"/>
        <v>0.44819080009731743</v>
      </c>
      <c r="AO50" s="10">
        <f t="shared" ca="1" si="30"/>
        <v>0.44842964913776467</v>
      </c>
    </row>
    <row r="51" spans="2:41" x14ac:dyDescent="0.3">
      <c r="B51">
        <v>7</v>
      </c>
      <c r="C51">
        <f t="shared" ca="1" si="18"/>
        <v>0.55968029633170158</v>
      </c>
      <c r="D51">
        <f t="shared" ca="1" si="18"/>
        <v>0.32349564686700399</v>
      </c>
      <c r="E51" s="10">
        <f t="shared" ca="1" si="18"/>
        <v>0.1168240568012944</v>
      </c>
      <c r="F51" s="10">
        <f t="shared" ref="F51:AC51" ca="1" si="31">F29/($C29+$D29+F29)</f>
        <v>0.1169272209457943</v>
      </c>
      <c r="G51" s="10">
        <f t="shared" ca="1" si="31"/>
        <v>0.11703036099181705</v>
      </c>
      <c r="H51" s="10">
        <f t="shared" ca="1" si="31"/>
        <v>0.11713347694780545</v>
      </c>
      <c r="I51" s="10">
        <f t="shared" ca="1" si="31"/>
        <v>0.1172365688221985</v>
      </c>
      <c r="J51" s="10">
        <f t="shared" ca="1" si="31"/>
        <v>0.11733963662343118</v>
      </c>
      <c r="K51" s="10">
        <f t="shared" ca="1" si="31"/>
        <v>0.11744268035993459</v>
      </c>
      <c r="L51" s="10">
        <f t="shared" ca="1" si="31"/>
        <v>0.1175457000401358</v>
      </c>
      <c r="M51" s="10">
        <f t="shared" ca="1" si="31"/>
        <v>0.11764869567245809</v>
      </c>
      <c r="N51" s="10">
        <f t="shared" ca="1" si="31"/>
        <v>0.11775166726532059</v>
      </c>
      <c r="O51" s="10">
        <f t="shared" ca="1" si="31"/>
        <v>0.11785461482713876</v>
      </c>
      <c r="P51" s="10">
        <f t="shared" ca="1" si="31"/>
        <v>0.11795753836632392</v>
      </c>
      <c r="Q51" s="10">
        <f t="shared" ca="1" si="31"/>
        <v>0.11806043789128358</v>
      </c>
      <c r="R51" s="10">
        <f t="shared" ca="1" si="31"/>
        <v>0.1181633134104213</v>
      </c>
      <c r="S51" s="10">
        <f t="shared" ca="1" si="31"/>
        <v>0.11826616493213669</v>
      </c>
      <c r="T51" s="10">
        <f t="shared" ca="1" si="31"/>
        <v>0.11836899246482549</v>
      </c>
      <c r="U51" s="10">
        <f t="shared" ca="1" si="31"/>
        <v>0.11847179601687947</v>
      </c>
      <c r="V51" s="10">
        <f t="shared" ca="1" si="31"/>
        <v>0.11857457559668658</v>
      </c>
      <c r="W51" s="10">
        <f t="shared" ca="1" si="31"/>
        <v>0.11867733121263073</v>
      </c>
      <c r="X51" s="10">
        <f t="shared" ca="1" si="31"/>
        <v>0.11878006287309201</v>
      </c>
      <c r="Y51" s="10">
        <f t="shared" ca="1" si="31"/>
        <v>0.11888277058644658</v>
      </c>
      <c r="Z51" s="10">
        <f t="shared" ca="1" si="31"/>
        <v>0.11898545436106669</v>
      </c>
      <c r="AA51" s="10">
        <f t="shared" ca="1" si="31"/>
        <v>0.1190881142053207</v>
      </c>
      <c r="AB51" s="10">
        <f t="shared" ca="1" si="31"/>
        <v>0.11919075012757306</v>
      </c>
      <c r="AC51" s="10">
        <f t="shared" ca="1" si="31"/>
        <v>0.11929336213618433</v>
      </c>
      <c r="AD51" s="10">
        <f t="shared" ref="AD51:AO51" ca="1" si="32">AD29/($C29+$D29+AD29)</f>
        <v>0.11939595023951115</v>
      </c>
      <c r="AE51" s="10">
        <f t="shared" ca="1" si="32"/>
        <v>0.1194985144459063</v>
      </c>
      <c r="AF51" s="10">
        <f t="shared" ca="1" si="32"/>
        <v>0.11960105476371864</v>
      </c>
      <c r="AG51" s="10">
        <f t="shared" ca="1" si="32"/>
        <v>0.1197035712012932</v>
      </c>
      <c r="AH51" s="10">
        <f t="shared" ca="1" si="32"/>
        <v>0.11980606376697105</v>
      </c>
      <c r="AI51" s="10">
        <f t="shared" ca="1" si="32"/>
        <v>0.11990853246908938</v>
      </c>
      <c r="AJ51" s="10">
        <f t="shared" ca="1" si="32"/>
        <v>0.12001097731598157</v>
      </c>
      <c r="AK51" s="10">
        <f t="shared" ca="1" si="32"/>
        <v>0.12011339831597703</v>
      </c>
      <c r="AL51" s="10">
        <f t="shared" ca="1" si="32"/>
        <v>0.1202157954774014</v>
      </c>
      <c r="AM51" s="10">
        <f t="shared" ca="1" si="32"/>
        <v>0.12031816880857632</v>
      </c>
      <c r="AN51" s="10">
        <f t="shared" ca="1" si="32"/>
        <v>0.12042051831781964</v>
      </c>
      <c r="AO51" s="10">
        <f t="shared" ca="1" si="32"/>
        <v>0.12052284401344532</v>
      </c>
    </row>
    <row r="52" spans="2:41" x14ac:dyDescent="0.3">
      <c r="B52">
        <v>8</v>
      </c>
      <c r="C52">
        <f t="shared" ca="1" si="18"/>
        <v>0.52780205385211987</v>
      </c>
      <c r="D52">
        <f t="shared" ca="1" si="18"/>
        <v>0.1739049911243509</v>
      </c>
      <c r="E52" s="10">
        <f t="shared" ca="1" si="18"/>
        <v>0.29829295502352937</v>
      </c>
      <c r="F52" s="10">
        <f t="shared" ref="F52:AC52" ca="1" si="33">F30/($C30+$D30+F30)</f>
        <v>0.29850220687318357</v>
      </c>
      <c r="G52" s="10">
        <f t="shared" ca="1" si="33"/>
        <v>0.29871133396056415</v>
      </c>
      <c r="H52" s="10">
        <f t="shared" ca="1" si="33"/>
        <v>0.29892033639721821</v>
      </c>
      <c r="I52" s="10">
        <f t="shared" ca="1" si="33"/>
        <v>0.29912921429456035</v>
      </c>
      <c r="J52" s="10">
        <f t="shared" ca="1" si="33"/>
        <v>0.29933796776387184</v>
      </c>
      <c r="K52" s="10">
        <f t="shared" ca="1" si="33"/>
        <v>0.29954659691630209</v>
      </c>
      <c r="L52" s="10">
        <f t="shared" ca="1" si="33"/>
        <v>0.29975510186286763</v>
      </c>
      <c r="M52" s="10">
        <f t="shared" ca="1" si="33"/>
        <v>0.29996348271445322</v>
      </c>
      <c r="N52" s="10">
        <f t="shared" ca="1" si="33"/>
        <v>0.30017173958181131</v>
      </c>
      <c r="O52" s="10">
        <f t="shared" ca="1" si="33"/>
        <v>0.30037987257556309</v>
      </c>
      <c r="P52" s="10">
        <f t="shared" ca="1" si="33"/>
        <v>0.30058788180619761</v>
      </c>
      <c r="Q52" s="10">
        <f t="shared" ca="1" si="33"/>
        <v>0.30079576738407293</v>
      </c>
      <c r="R52" s="10">
        <f t="shared" ca="1" si="33"/>
        <v>0.30100352941941577</v>
      </c>
      <c r="S52" s="10">
        <f t="shared" ca="1" si="33"/>
        <v>0.30121116802232223</v>
      </c>
      <c r="T52" s="10">
        <f t="shared" ca="1" si="33"/>
        <v>0.30141868330275712</v>
      </c>
      <c r="U52" s="10">
        <f t="shared" ca="1" si="33"/>
        <v>0.30162607537055486</v>
      </c>
      <c r="V52" s="10">
        <f t="shared" ca="1" si="33"/>
        <v>0.3018333443354197</v>
      </c>
      <c r="W52" s="10">
        <f t="shared" ca="1" si="33"/>
        <v>0.30204049030692554</v>
      </c>
      <c r="X52" s="10">
        <f t="shared" ca="1" si="33"/>
        <v>0.30224751339451611</v>
      </c>
      <c r="Y52" s="10">
        <f t="shared" ca="1" si="33"/>
        <v>0.30245441370750553</v>
      </c>
      <c r="Z52" s="10">
        <f t="shared" ca="1" si="33"/>
        <v>0.30266119135507824</v>
      </c>
      <c r="AA52" s="10">
        <f t="shared" ca="1" si="33"/>
        <v>0.30286784644628933</v>
      </c>
      <c r="AB52" s="10">
        <f t="shared" ca="1" si="33"/>
        <v>0.30307437909006452</v>
      </c>
      <c r="AC52" s="10">
        <f t="shared" ca="1" si="33"/>
        <v>0.30328078939520053</v>
      </c>
      <c r="AD52" s="10">
        <f t="shared" ref="AD52:AO52" ca="1" si="34">AD30/($C30+$D30+AD30)</f>
        <v>0.30348707747036535</v>
      </c>
      <c r="AE52" s="10">
        <f t="shared" ca="1" si="34"/>
        <v>0.30369324342409809</v>
      </c>
      <c r="AF52" s="10">
        <f t="shared" ca="1" si="34"/>
        <v>0.30389928736480964</v>
      </c>
      <c r="AG52" s="10">
        <f t="shared" ca="1" si="34"/>
        <v>0.30410520940078234</v>
      </c>
      <c r="AH52" s="10">
        <f t="shared" ca="1" si="34"/>
        <v>0.30431100964017066</v>
      </c>
      <c r="AI52" s="10">
        <f t="shared" ca="1" si="34"/>
        <v>0.30451668819100103</v>
      </c>
      <c r="AJ52" s="10">
        <f t="shared" ca="1" si="34"/>
        <v>0.3047222451611723</v>
      </c>
      <c r="AK52" s="10">
        <f t="shared" ca="1" si="34"/>
        <v>0.30492768065845566</v>
      </c>
      <c r="AL52" s="10">
        <f t="shared" ca="1" si="34"/>
        <v>0.30513299479049499</v>
      </c>
      <c r="AM52" s="10">
        <f t="shared" ca="1" si="34"/>
        <v>0.30533818766480714</v>
      </c>
      <c r="AN52" s="10">
        <f t="shared" ca="1" si="34"/>
        <v>0.30554325938878185</v>
      </c>
      <c r="AO52" s="10">
        <f t="shared" ca="1" si="34"/>
        <v>0.30574821006968217</v>
      </c>
    </row>
    <row r="53" spans="2:41" x14ac:dyDescent="0.3">
      <c r="B53">
        <v>9</v>
      </c>
      <c r="C53">
        <f t="shared" ca="1" si="18"/>
        <v>0.18118459999925643</v>
      </c>
      <c r="D53">
        <f t="shared" ca="1" si="18"/>
        <v>0.55594458484636855</v>
      </c>
      <c r="E53" s="10">
        <f t="shared" ca="1" si="18"/>
        <v>0.26287081515437499</v>
      </c>
      <c r="F53" s="10">
        <f t="shared" ref="F53:AC53" ca="1" si="35">F31/($C31+$D31+F31)</f>
        <v>0.26306453398104357</v>
      </c>
      <c r="G53" s="10">
        <f t="shared" ca="1" si="35"/>
        <v>0.26325815101517702</v>
      </c>
      <c r="H53" s="10">
        <f t="shared" ca="1" si="35"/>
        <v>0.26345166633698675</v>
      </c>
      <c r="I53" s="10">
        <f t="shared" ca="1" si="35"/>
        <v>0.26364508002660036</v>
      </c>
      <c r="J53" s="10">
        <f t="shared" ca="1" si="35"/>
        <v>0.26383839216406091</v>
      </c>
      <c r="K53" s="10">
        <f t="shared" ca="1" si="35"/>
        <v>0.26403160282932769</v>
      </c>
      <c r="L53" s="10">
        <f t="shared" ca="1" si="35"/>
        <v>0.26422471210227583</v>
      </c>
      <c r="M53" s="10">
        <f t="shared" ca="1" si="35"/>
        <v>0.26441772006269687</v>
      </c>
      <c r="N53" s="10">
        <f t="shared" ca="1" si="35"/>
        <v>0.26461062679029851</v>
      </c>
      <c r="O53" s="10">
        <f t="shared" ca="1" si="35"/>
        <v>0.26480343236470488</v>
      </c>
      <c r="P53" s="10">
        <f t="shared" ca="1" si="35"/>
        <v>0.26499613686545664</v>
      </c>
      <c r="Q53" s="10">
        <f t="shared" ca="1" si="35"/>
        <v>0.26518874037201123</v>
      </c>
      <c r="R53" s="10">
        <f t="shared" ca="1" si="35"/>
        <v>0.2653812429637426</v>
      </c>
      <c r="S53" s="10">
        <f t="shared" ca="1" si="35"/>
        <v>0.26557364471994155</v>
      </c>
      <c r="T53" s="10">
        <f t="shared" ca="1" si="35"/>
        <v>0.26576594571981599</v>
      </c>
      <c r="U53" s="10">
        <f t="shared" ca="1" si="35"/>
        <v>0.26595814604249085</v>
      </c>
      <c r="V53" s="10">
        <f t="shared" ca="1" si="35"/>
        <v>0.26615024576700808</v>
      </c>
      <c r="W53" s="10">
        <f t="shared" ca="1" si="35"/>
        <v>0.26634224497232711</v>
      </c>
      <c r="X53" s="10">
        <f t="shared" ca="1" si="35"/>
        <v>0.26653414373732476</v>
      </c>
      <c r="Y53" s="10">
        <f t="shared" ca="1" si="35"/>
        <v>0.26672594214079509</v>
      </c>
      <c r="Z53" s="10">
        <f t="shared" ca="1" si="35"/>
        <v>0.2669176402614501</v>
      </c>
      <c r="AA53" s="10">
        <f t="shared" ca="1" si="35"/>
        <v>0.26710923817791921</v>
      </c>
      <c r="AB53" s="10">
        <f t="shared" ca="1" si="35"/>
        <v>0.26730073596874981</v>
      </c>
      <c r="AC53" s="10">
        <f t="shared" ca="1" si="35"/>
        <v>0.26749213371240727</v>
      </c>
      <c r="AD53" s="10">
        <f t="shared" ref="AD53:AO53" ca="1" si="36">AD31/($C31+$D31+AD31)</f>
        <v>0.26768343148727486</v>
      </c>
      <c r="AE53" s="10">
        <f t="shared" ca="1" si="36"/>
        <v>0.26787462937165413</v>
      </c>
      <c r="AF53" s="10">
        <f t="shared" ca="1" si="36"/>
        <v>0.26806572744376461</v>
      </c>
      <c r="AG53" s="10">
        <f t="shared" ca="1" si="36"/>
        <v>0.26825672578174459</v>
      </c>
      <c r="AH53" s="10">
        <f t="shared" ca="1" si="36"/>
        <v>0.26844762446365039</v>
      </c>
      <c r="AI53" s="10">
        <f t="shared" ca="1" si="36"/>
        <v>0.26863842356745732</v>
      </c>
      <c r="AJ53" s="10">
        <f t="shared" ca="1" si="36"/>
        <v>0.268829123171059</v>
      </c>
      <c r="AK53" s="10">
        <f t="shared" ca="1" si="36"/>
        <v>0.26901972335226809</v>
      </c>
      <c r="AL53" s="10">
        <f t="shared" ca="1" si="36"/>
        <v>0.26921022418881596</v>
      </c>
      <c r="AM53" s="10">
        <f t="shared" ca="1" si="36"/>
        <v>0.26940062575835305</v>
      </c>
      <c r="AN53" s="10">
        <f t="shared" ca="1" si="36"/>
        <v>0.26959092813844887</v>
      </c>
      <c r="AO53" s="10">
        <f t="shared" ca="1" si="36"/>
        <v>0.26978113140659221</v>
      </c>
    </row>
    <row r="54" spans="2:41" x14ac:dyDescent="0.3">
      <c r="B54">
        <v>10</v>
      </c>
      <c r="C54">
        <f t="shared" ca="1" si="18"/>
        <v>9.4701903732727054E-5</v>
      </c>
      <c r="D54">
        <f t="shared" ca="1" si="18"/>
        <v>0.9699892755906494</v>
      </c>
      <c r="E54" s="10">
        <f t="shared" ca="1" si="18"/>
        <v>2.9916022505617878E-2</v>
      </c>
      <c r="F54" s="10">
        <f t="shared" ref="F54:AC54" ca="1" si="37">F32/($C32+$D32+F32)</f>
        <v>2.9945042691552397E-2</v>
      </c>
      <c r="G54" s="10">
        <f t="shared" ca="1" si="37"/>
        <v>2.9974061141253738E-2</v>
      </c>
      <c r="H54" s="10">
        <f t="shared" ca="1" si="37"/>
        <v>3.0003077854877696E-2</v>
      </c>
      <c r="I54" s="10">
        <f t="shared" ca="1" si="37"/>
        <v>3.0032092832580071E-2</v>
      </c>
      <c r="J54" s="10">
        <f t="shared" ca="1" si="37"/>
        <v>3.0061106074516619E-2</v>
      </c>
      <c r="K54" s="10">
        <f t="shared" ca="1" si="37"/>
        <v>3.0090117580843116E-2</v>
      </c>
      <c r="L54" s="10">
        <f t="shared" ca="1" si="37"/>
        <v>3.0119127351715274E-2</v>
      </c>
      <c r="M54" s="10">
        <f t="shared" ca="1" si="37"/>
        <v>3.0148135387288832E-2</v>
      </c>
      <c r="N54" s="10">
        <f t="shared" ca="1" si="37"/>
        <v>3.0177141687719473E-2</v>
      </c>
      <c r="O54" s="10">
        <f t="shared" ca="1" si="37"/>
        <v>3.0206146253162883E-2</v>
      </c>
      <c r="P54" s="10">
        <f t="shared" ca="1" si="37"/>
        <v>3.0235149083774712E-2</v>
      </c>
      <c r="Q54" s="10">
        <f t="shared" ca="1" si="37"/>
        <v>3.0264150179710618E-2</v>
      </c>
      <c r="R54" s="10">
        <f t="shared" ca="1" si="37"/>
        <v>3.0293149541126208E-2</v>
      </c>
      <c r="S54" s="10">
        <f t="shared" ca="1" si="37"/>
        <v>3.0322147168177105E-2</v>
      </c>
      <c r="T54" s="10">
        <f t="shared" ca="1" si="37"/>
        <v>3.0351143061018871E-2</v>
      </c>
      <c r="U54" s="10">
        <f t="shared" ca="1" si="37"/>
        <v>3.0380137219807101E-2</v>
      </c>
      <c r="V54" s="10">
        <f t="shared" ca="1" si="37"/>
        <v>3.0409129644697316E-2</v>
      </c>
      <c r="W54" s="10">
        <f t="shared" ca="1" si="37"/>
        <v>3.0438120335845073E-2</v>
      </c>
      <c r="X54" s="10">
        <f t="shared" ca="1" si="37"/>
        <v>3.0467109293405861E-2</v>
      </c>
      <c r="Y54" s="10">
        <f t="shared" ca="1" si="37"/>
        <v>3.0496096517535192E-2</v>
      </c>
      <c r="Z54" s="10">
        <f t="shared" ca="1" si="37"/>
        <v>3.0525082008388528E-2</v>
      </c>
      <c r="AA54" s="10">
        <f t="shared" ca="1" si="37"/>
        <v>3.0554065766121324E-2</v>
      </c>
      <c r="AB54" s="10">
        <f t="shared" ca="1" si="37"/>
        <v>3.0583047790889027E-2</v>
      </c>
      <c r="AC54" s="10">
        <f t="shared" ca="1" si="37"/>
        <v>3.0612028082847052E-2</v>
      </c>
      <c r="AD54" s="10">
        <f t="shared" ref="AD54:AO54" ca="1" si="38">AD32/($C32+$D32+AD32)</f>
        <v>3.0641006642150786E-2</v>
      </c>
      <c r="AE54" s="10">
        <f t="shared" ca="1" si="38"/>
        <v>3.0669983468955633E-2</v>
      </c>
      <c r="AF54" s="10">
        <f t="shared" ca="1" si="38"/>
        <v>3.069895856341694E-2</v>
      </c>
      <c r="AG54" s="10">
        <f t="shared" ca="1" si="38"/>
        <v>3.0727931925690056E-2</v>
      </c>
      <c r="AH54" s="10">
        <f t="shared" ca="1" si="38"/>
        <v>3.0756903555930307E-2</v>
      </c>
      <c r="AI54" s="10">
        <f t="shared" ca="1" si="38"/>
        <v>3.0785873454293004E-2</v>
      </c>
      <c r="AJ54" s="10">
        <f t="shared" ca="1" si="38"/>
        <v>3.0814841620933422E-2</v>
      </c>
      <c r="AK54" s="10">
        <f t="shared" ca="1" si="38"/>
        <v>3.0843808056006852E-2</v>
      </c>
      <c r="AL54" s="10">
        <f t="shared" ca="1" si="38"/>
        <v>3.0872772759668526E-2</v>
      </c>
      <c r="AM54" s="10">
        <f t="shared" ca="1" si="38"/>
        <v>3.0901735732073689E-2</v>
      </c>
      <c r="AN54" s="10">
        <f t="shared" ca="1" si="38"/>
        <v>3.0930696973377553E-2</v>
      </c>
      <c r="AO54" s="10">
        <f t="shared" ca="1" si="38"/>
        <v>3.0959656483735314E-2</v>
      </c>
    </row>
    <row r="55" spans="2:41" x14ac:dyDescent="0.3">
      <c r="B55">
        <v>11</v>
      </c>
      <c r="C55">
        <f t="shared" ca="1" si="18"/>
        <v>2.9022753882610242E-3</v>
      </c>
      <c r="D55">
        <f t="shared" ca="1" si="18"/>
        <v>0.4853833816257056</v>
      </c>
      <c r="E55" s="10">
        <f t="shared" ca="1" si="18"/>
        <v>0.51171434298603335</v>
      </c>
      <c r="F55" s="10">
        <f t="shared" ref="F55:AC55" ca="1" si="39">F33/($C33+$D33+F33)</f>
        <v>0.51196407796722998</v>
      </c>
      <c r="G55" s="10">
        <f t="shared" ca="1" si="39"/>
        <v>0.5122135576237894</v>
      </c>
      <c r="H55" s="10">
        <f t="shared" ca="1" si="39"/>
        <v>0.51246278234707088</v>
      </c>
      <c r="I55" s="10">
        <f t="shared" ca="1" si="39"/>
        <v>0.5127117525276339</v>
      </c>
      <c r="J55" s="10">
        <f t="shared" ca="1" si="39"/>
        <v>0.5129604685552408</v>
      </c>
      <c r="K55" s="10">
        <f t="shared" ca="1" si="39"/>
        <v>0.51320893081885832</v>
      </c>
      <c r="L55" s="10">
        <f t="shared" ca="1" si="39"/>
        <v>0.51345713970666018</v>
      </c>
      <c r="M55" s="10">
        <f t="shared" ca="1" si="39"/>
        <v>0.51370509560602873</v>
      </c>
      <c r="N55" s="10">
        <f t="shared" ca="1" si="39"/>
        <v>0.51395279890355672</v>
      </c>
      <c r="O55" s="10">
        <f t="shared" ca="1" si="39"/>
        <v>0.5142002499850501</v>
      </c>
      <c r="P55" s="10">
        <f t="shared" ca="1" si="39"/>
        <v>0.51444744923552932</v>
      </c>
      <c r="Q55" s="10">
        <f t="shared" ca="1" si="39"/>
        <v>0.51469439703923148</v>
      </c>
      <c r="R55" s="10">
        <f t="shared" ca="1" si="39"/>
        <v>0.5149410937796125</v>
      </c>
      <c r="S55" s="10">
        <f t="shared" ca="1" si="39"/>
        <v>0.51518753983934906</v>
      </c>
      <c r="T55" s="10">
        <f t="shared" ca="1" si="39"/>
        <v>0.51543373560034034</v>
      </c>
      <c r="U55" s="10">
        <f t="shared" ca="1" si="39"/>
        <v>0.51567968144371046</v>
      </c>
      <c r="V55" s="10">
        <f t="shared" ca="1" si="39"/>
        <v>0.51592537774980973</v>
      </c>
      <c r="W55" s="10">
        <f t="shared" ca="1" si="39"/>
        <v>0.51617082489821764</v>
      </c>
      <c r="X55" s="10">
        <f t="shared" ca="1" si="39"/>
        <v>0.51641602326774361</v>
      </c>
      <c r="Y55" s="10">
        <f t="shared" ca="1" si="39"/>
        <v>0.51666097323643001</v>
      </c>
      <c r="Z55" s="10">
        <f t="shared" ca="1" si="39"/>
        <v>0.51690567518155317</v>
      </c>
      <c r="AA55" s="10">
        <f t="shared" ca="1" si="39"/>
        <v>0.51715012947962635</v>
      </c>
      <c r="AB55" s="10">
        <f t="shared" ca="1" si="39"/>
        <v>0.51739433650640054</v>
      </c>
      <c r="AC55" s="10">
        <f t="shared" ca="1" si="39"/>
        <v>0.51763829663686756</v>
      </c>
      <c r="AD55" s="10">
        <f t="shared" ref="AD55:AO55" ca="1" si="40">AD33/($C33+$D33+AD33)</f>
        <v>0.5178820102452607</v>
      </c>
      <c r="AE55" s="10">
        <f t="shared" ca="1" si="40"/>
        <v>0.5181254777050579</v>
      </c>
      <c r="AF55" s="10">
        <f t="shared" ca="1" si="40"/>
        <v>0.51836869938898256</v>
      </c>
      <c r="AG55" s="10">
        <f t="shared" ca="1" si="40"/>
        <v>0.51861167566900657</v>
      </c>
      <c r="AH55" s="10">
        <f t="shared" ca="1" si="40"/>
        <v>0.51885440691635065</v>
      </c>
      <c r="AI55" s="10">
        <f t="shared" ca="1" si="40"/>
        <v>0.51909689350148824</v>
      </c>
      <c r="AJ55" s="10">
        <f t="shared" ca="1" si="40"/>
        <v>0.51933913579414548</v>
      </c>
      <c r="AK55" s="10">
        <f t="shared" ca="1" si="40"/>
        <v>0.51958113416330443</v>
      </c>
      <c r="AL55" s="10">
        <f t="shared" ca="1" si="40"/>
        <v>0.51982288897720408</v>
      </c>
      <c r="AM55" s="10">
        <f t="shared" ca="1" si="40"/>
        <v>0.52006440060334291</v>
      </c>
      <c r="AN55" s="10">
        <f t="shared" ca="1" si="40"/>
        <v>0.52030566940848022</v>
      </c>
      <c r="AO55" s="10">
        <f t="shared" ca="1" si="40"/>
        <v>0.5205466957586381</v>
      </c>
    </row>
    <row r="56" spans="2:41" x14ac:dyDescent="0.3">
      <c r="B56">
        <v>12</v>
      </c>
      <c r="C56">
        <f t="shared" ca="1" si="18"/>
        <v>2.7706801555449304E-2</v>
      </c>
      <c r="D56">
        <f t="shared" ca="1" si="18"/>
        <v>0.56222192051884756</v>
      </c>
      <c r="E56" s="10">
        <f t="shared" ca="1" si="18"/>
        <v>0.41007127792570308</v>
      </c>
      <c r="F56" s="10">
        <f t="shared" ref="F56:AC56" ca="1" si="41">F34/($C34+$D34+F34)</f>
        <v>0.41031309158981089</v>
      </c>
      <c r="G56" s="10">
        <f t="shared" ca="1" si="41"/>
        <v>0.41055470709476105</v>
      </c>
      <c r="H56" s="10">
        <f t="shared" ca="1" si="41"/>
        <v>0.41079612468403193</v>
      </c>
      <c r="I56" s="10">
        <f t="shared" ca="1" si="41"/>
        <v>0.41103734460070357</v>
      </c>
      <c r="J56" s="10">
        <f t="shared" ca="1" si="41"/>
        <v>0.41127836708745785</v>
      </c>
      <c r="K56" s="10">
        <f t="shared" ca="1" si="41"/>
        <v>0.4115191923865798</v>
      </c>
      <c r="L56" s="10">
        <f t="shared" ca="1" si="41"/>
        <v>0.41175982073995793</v>
      </c>
      <c r="M56" s="10">
        <f t="shared" ca="1" si="41"/>
        <v>0.41200025238908544</v>
      </c>
      <c r="N56" s="10">
        <f t="shared" ca="1" si="41"/>
        <v>0.41224048757506077</v>
      </c>
      <c r="O56" s="10">
        <f t="shared" ca="1" si="41"/>
        <v>0.41248052653858869</v>
      </c>
      <c r="P56" s="10">
        <f t="shared" ca="1" si="41"/>
        <v>0.41272036951998053</v>
      </c>
      <c r="Q56" s="10">
        <f t="shared" ca="1" si="41"/>
        <v>0.41296001675915583</v>
      </c>
      <c r="R56" s="10">
        <f t="shared" ca="1" si="41"/>
        <v>0.41319946849564226</v>
      </c>
      <c r="S56" s="10">
        <f t="shared" ca="1" si="41"/>
        <v>0.41343872496857725</v>
      </c>
      <c r="T56" s="10">
        <f t="shared" ca="1" si="41"/>
        <v>0.41367778641670799</v>
      </c>
      <c r="U56" s="10">
        <f t="shared" ca="1" si="41"/>
        <v>0.41391665307839298</v>
      </c>
      <c r="V56" s="10">
        <f t="shared" ca="1" si="41"/>
        <v>0.41415532519160209</v>
      </c>
      <c r="W56" s="10">
        <f t="shared" ca="1" si="41"/>
        <v>0.41439380299391804</v>
      </c>
      <c r="X56" s="10">
        <f t="shared" ca="1" si="41"/>
        <v>0.41463208672253649</v>
      </c>
      <c r="Y56" s="10">
        <f t="shared" ca="1" si="41"/>
        <v>0.41487017661426767</v>
      </c>
      <c r="Z56" s="10">
        <f t="shared" ca="1" si="41"/>
        <v>0.4151080729055362</v>
      </c>
      <c r="AA56" s="10">
        <f t="shared" ca="1" si="41"/>
        <v>0.4153457758323828</v>
      </c>
      <c r="AB56" s="10">
        <f t="shared" ca="1" si="41"/>
        <v>0.41558328563046421</v>
      </c>
      <c r="AC56" s="10">
        <f t="shared" ca="1" si="41"/>
        <v>0.41582060253505471</v>
      </c>
      <c r="AD56" s="10">
        <f t="shared" ref="AD56:AO56" ca="1" si="42">AD34/($C34+$D34+AD34)</f>
        <v>0.41605772678104652</v>
      </c>
      <c r="AE56" s="10">
        <f t="shared" ca="1" si="42"/>
        <v>0.41629465860295051</v>
      </c>
      <c r="AF56" s="10">
        <f t="shared" ca="1" si="42"/>
        <v>0.41653139823489721</v>
      </c>
      <c r="AG56" s="10">
        <f t="shared" ca="1" si="42"/>
        <v>0.41676794591063754</v>
      </c>
      <c r="AH56" s="10">
        <f t="shared" ca="1" si="42"/>
        <v>0.4170043018635432</v>
      </c>
      <c r="AI56" s="10">
        <f t="shared" ca="1" si="42"/>
        <v>0.41724046632660822</v>
      </c>
      <c r="AJ56" s="10">
        <f t="shared" ca="1" si="42"/>
        <v>0.41747643953244862</v>
      </c>
      <c r="AK56" s="10">
        <f t="shared" ca="1" si="42"/>
        <v>0.41771222171330452</v>
      </c>
      <c r="AL56" s="10">
        <f t="shared" ca="1" si="42"/>
        <v>0.41794781310103962</v>
      </c>
      <c r="AM56" s="10">
        <f t="shared" ca="1" si="42"/>
        <v>0.41818321392714286</v>
      </c>
      <c r="AN56" s="10">
        <f t="shared" ca="1" si="42"/>
        <v>0.41841842442272864</v>
      </c>
      <c r="AO56" s="10">
        <f t="shared" ca="1" si="42"/>
        <v>0.41865344481853789</v>
      </c>
    </row>
    <row r="57" spans="2:41" x14ac:dyDescent="0.3">
      <c r="B57">
        <v>13</v>
      </c>
      <c r="C57">
        <f t="shared" ca="1" si="18"/>
        <v>0.28802348482575518</v>
      </c>
      <c r="D57">
        <f t="shared" ca="1" si="18"/>
        <v>0.3635199796002912</v>
      </c>
      <c r="E57" s="10">
        <f t="shared" ca="1" si="18"/>
        <v>0.34845653557395356</v>
      </c>
      <c r="F57" s="10">
        <f t="shared" ref="F57:AC57" ca="1" si="43">F35/($C35+$D35+F35)</f>
        <v>0.34868349106821811</v>
      </c>
      <c r="G57" s="10">
        <f t="shared" ca="1" si="43"/>
        <v>0.34891028850438477</v>
      </c>
      <c r="H57" s="10">
        <f t="shared" ca="1" si="43"/>
        <v>0.34913692804751029</v>
      </c>
      <c r="I57" s="10">
        <f t="shared" ca="1" si="43"/>
        <v>0.34936340986242154</v>
      </c>
      <c r="J57" s="10">
        <f t="shared" ca="1" si="43"/>
        <v>0.34958973411371591</v>
      </c>
      <c r="K57" s="10">
        <f t="shared" ca="1" si="43"/>
        <v>0.34981590096576204</v>
      </c>
      <c r="L57" s="10">
        <f t="shared" ca="1" si="43"/>
        <v>0.3500419105826999</v>
      </c>
      <c r="M57" s="10">
        <f t="shared" ca="1" si="43"/>
        <v>0.35026776312844143</v>
      </c>
      <c r="N57" s="10">
        <f t="shared" ca="1" si="43"/>
        <v>0.35049345876667065</v>
      </c>
      <c r="O57" s="10">
        <f t="shared" ca="1" si="43"/>
        <v>0.35071899766084447</v>
      </c>
      <c r="P57" s="10">
        <f t="shared" ca="1" si="43"/>
        <v>0.35094437997419253</v>
      </c>
      <c r="Q57" s="10">
        <f t="shared" ca="1" si="43"/>
        <v>0.35116960586971824</v>
      </c>
      <c r="R57" s="10">
        <f t="shared" ca="1" si="43"/>
        <v>0.35139467551019854</v>
      </c>
      <c r="S57" s="10">
        <f t="shared" ca="1" si="43"/>
        <v>0.3516195890581848</v>
      </c>
      <c r="T57" s="10">
        <f t="shared" ca="1" si="43"/>
        <v>0.35184434667600284</v>
      </c>
      <c r="U57" s="10">
        <f t="shared" ca="1" si="43"/>
        <v>0.35206894852575366</v>
      </c>
      <c r="V57" s="10">
        <f t="shared" ca="1" si="43"/>
        <v>0.35229339476931343</v>
      </c>
      <c r="W57" s="10">
        <f t="shared" ca="1" si="43"/>
        <v>0.35251768556833429</v>
      </c>
      <c r="X57" s="10">
        <f t="shared" ca="1" si="43"/>
        <v>0.35274182108424451</v>
      </c>
      <c r="Y57" s="10">
        <f t="shared" ca="1" si="43"/>
        <v>0.3529658014782488</v>
      </c>
      <c r="Z57" s="10">
        <f t="shared" ca="1" si="43"/>
        <v>0.35318962691132882</v>
      </c>
      <c r="AA57" s="10">
        <f t="shared" ca="1" si="43"/>
        <v>0.35341329754424383</v>
      </c>
      <c r="AB57" s="10">
        <f t="shared" ca="1" si="43"/>
        <v>0.3536368135375304</v>
      </c>
      <c r="AC57" s="10">
        <f t="shared" ca="1" si="43"/>
        <v>0.35386017505150352</v>
      </c>
      <c r="AD57" s="10">
        <f t="shared" ref="AD57:AO57" ca="1" si="44">AD35/($C35+$D35+AD35)</f>
        <v>0.35408338224625646</v>
      </c>
      <c r="AE57" s="10">
        <f t="shared" ca="1" si="44"/>
        <v>0.35430643528166145</v>
      </c>
      <c r="AF57" s="10">
        <f t="shared" ca="1" si="44"/>
        <v>0.35452933431736988</v>
      </c>
      <c r="AG57" s="10">
        <f t="shared" ca="1" si="44"/>
        <v>0.35475207951281296</v>
      </c>
      <c r="AH57" s="10">
        <f t="shared" ca="1" si="44"/>
        <v>0.35497467102720159</v>
      </c>
      <c r="AI57" s="10">
        <f t="shared" ca="1" si="44"/>
        <v>0.35519710901952734</v>
      </c>
      <c r="AJ57" s="10">
        <f t="shared" ca="1" si="44"/>
        <v>0.35541939364856234</v>
      </c>
      <c r="AK57" s="10">
        <f t="shared" ca="1" si="44"/>
        <v>0.35564152507286007</v>
      </c>
      <c r="AL57" s="10">
        <f t="shared" ca="1" si="44"/>
        <v>0.35586350345075524</v>
      </c>
      <c r="AM57" s="10">
        <f t="shared" ca="1" si="44"/>
        <v>0.35608532894036476</v>
      </c>
      <c r="AN57" s="10">
        <f t="shared" ca="1" si="44"/>
        <v>0.35630700169958762</v>
      </c>
      <c r="AO57" s="10">
        <f t="shared" ca="1" si="44"/>
        <v>0.35652852188610545</v>
      </c>
    </row>
    <row r="58" spans="2:41" x14ac:dyDescent="0.3">
      <c r="B58">
        <v>14</v>
      </c>
      <c r="C58">
        <f t="shared" ca="1" si="18"/>
        <v>0.36786479344769113</v>
      </c>
      <c r="D58">
        <f t="shared" ca="1" si="18"/>
        <v>0.25715207047890426</v>
      </c>
      <c r="E58" s="10">
        <f t="shared" ca="1" si="18"/>
        <v>0.37498313607340461</v>
      </c>
      <c r="F58" s="10">
        <f t="shared" ref="F58:AC58" ca="1" si="45">F36/($C36+$D36+F36)</f>
        <v>0.37521741900499012</v>
      </c>
      <c r="G58" s="10">
        <f t="shared" ca="1" si="45"/>
        <v>0.3754515263639524</v>
      </c>
      <c r="H58" s="10">
        <f t="shared" ca="1" si="45"/>
        <v>0.37568545834757977</v>
      </c>
      <c r="I58" s="10">
        <f t="shared" ca="1" si="45"/>
        <v>0.37591921515286514</v>
      </c>
      <c r="J58" s="10">
        <f t="shared" ca="1" si="45"/>
        <v>0.37615279697650644</v>
      </c>
      <c r="K58" s="10">
        <f t="shared" ca="1" si="45"/>
        <v>0.37638620401490741</v>
      </c>
      <c r="L58" s="10">
        <f t="shared" ca="1" si="45"/>
        <v>0.37661943646417773</v>
      </c>
      <c r="M58" s="10">
        <f t="shared" ca="1" si="45"/>
        <v>0.37685249452013386</v>
      </c>
      <c r="N58" s="10">
        <f t="shared" ca="1" si="45"/>
        <v>0.37708537837829975</v>
      </c>
      <c r="O58" s="10">
        <f t="shared" ca="1" si="45"/>
        <v>0.37731808823390695</v>
      </c>
      <c r="P58" s="10">
        <f t="shared" ca="1" si="45"/>
        <v>0.37755062428189534</v>
      </c>
      <c r="Q58" s="10">
        <f t="shared" ca="1" si="45"/>
        <v>0.37778298671691402</v>
      </c>
      <c r="R58" s="10">
        <f t="shared" ca="1" si="45"/>
        <v>0.37801517573332116</v>
      </c>
      <c r="S58" s="10">
        <f t="shared" ca="1" si="45"/>
        <v>0.37824719152518532</v>
      </c>
      <c r="T58" s="10">
        <f t="shared" ca="1" si="45"/>
        <v>0.3784790342862851</v>
      </c>
      <c r="U58" s="10">
        <f t="shared" ca="1" si="45"/>
        <v>0.37871070421011066</v>
      </c>
      <c r="V58" s="10">
        <f t="shared" ca="1" si="45"/>
        <v>0.37894220148986357</v>
      </c>
      <c r="W58" s="10">
        <f t="shared" ca="1" si="45"/>
        <v>0.37917352631845758</v>
      </c>
      <c r="X58" s="10">
        <f t="shared" ca="1" si="45"/>
        <v>0.37940467888851903</v>
      </c>
      <c r="Y58" s="10">
        <f t="shared" ca="1" si="45"/>
        <v>0.37963565939238764</v>
      </c>
      <c r="Z58" s="10">
        <f t="shared" ca="1" si="45"/>
        <v>0.37986646802211682</v>
      </c>
      <c r="AA58" s="10">
        <f t="shared" ca="1" si="45"/>
        <v>0.38009710496947424</v>
      </c>
      <c r="AB58" s="10">
        <f t="shared" ca="1" si="45"/>
        <v>0.3803275704259424</v>
      </c>
      <c r="AC58" s="10">
        <f t="shared" ca="1" si="45"/>
        <v>0.38055786458271929</v>
      </c>
      <c r="AD58" s="10">
        <f t="shared" ref="AD58:AO58" ca="1" si="46">AD36/($C36+$D36+AD36)</f>
        <v>0.38078798763071853</v>
      </c>
      <c r="AE58" s="10">
        <f t="shared" ca="1" si="46"/>
        <v>0.38101793976057036</v>
      </c>
      <c r="AF58" s="10">
        <f t="shared" ca="1" si="46"/>
        <v>0.38124772116262173</v>
      </c>
      <c r="AG58" s="10">
        <f t="shared" ca="1" si="46"/>
        <v>0.3814773320269374</v>
      </c>
      <c r="AH58" s="10">
        <f t="shared" ca="1" si="46"/>
        <v>0.38170677254329977</v>
      </c>
      <c r="AI58" s="10">
        <f t="shared" ca="1" si="46"/>
        <v>0.38193604290120986</v>
      </c>
      <c r="AJ58" s="10">
        <f t="shared" ca="1" si="46"/>
        <v>0.38216514328988788</v>
      </c>
      <c r="AK58" s="10">
        <f t="shared" ca="1" si="46"/>
        <v>0.38239407389827329</v>
      </c>
      <c r="AL58" s="10">
        <f t="shared" ca="1" si="46"/>
        <v>0.38262283491502574</v>
      </c>
      <c r="AM58" s="10">
        <f t="shared" ca="1" si="46"/>
        <v>0.38285142652852566</v>
      </c>
      <c r="AN58" s="10">
        <f t="shared" ca="1" si="46"/>
        <v>0.38307984892687436</v>
      </c>
      <c r="AO58" s="10">
        <f t="shared" ca="1" si="46"/>
        <v>0.38330810229789486</v>
      </c>
    </row>
    <row r="59" spans="2:41" x14ac:dyDescent="0.3">
      <c r="B59">
        <v>15</v>
      </c>
      <c r="C59">
        <f t="shared" ca="1" si="18"/>
        <v>0.51860688348757245</v>
      </c>
      <c r="D59">
        <f t="shared" ca="1" si="18"/>
        <v>5.4741671095586098E-3</v>
      </c>
      <c r="E59" s="10">
        <f t="shared" ca="1" si="18"/>
        <v>0.47591894940286883</v>
      </c>
      <c r="F59" s="10">
        <f t="shared" ref="F59:AC59" ca="1" si="47">F37/($C37+$D37+F37)</f>
        <v>0.47616825085858405</v>
      </c>
      <c r="G59" s="10">
        <f t="shared" ca="1" si="47"/>
        <v>0.47641731524537684</v>
      </c>
      <c r="H59" s="10">
        <f t="shared" ca="1" si="47"/>
        <v>0.47666614290124104</v>
      </c>
      <c r="I59" s="10">
        <f t="shared" ca="1" si="47"/>
        <v>0.47691473416352892</v>
      </c>
      <c r="J59" s="10">
        <f t="shared" ca="1" si="47"/>
        <v>0.47716308936895163</v>
      </c>
      <c r="K59" s="10">
        <f t="shared" ca="1" si="47"/>
        <v>0.47741120885358163</v>
      </c>
      <c r="L59" s="10">
        <f t="shared" ca="1" si="47"/>
        <v>0.47765909295285303</v>
      </c>
      <c r="M59" s="10">
        <f t="shared" ca="1" si="47"/>
        <v>0.47790674200156436</v>
      </c>
      <c r="N59" s="10">
        <f t="shared" ca="1" si="47"/>
        <v>0.47815415633387931</v>
      </c>
      <c r="O59" s="10">
        <f t="shared" ca="1" si="47"/>
        <v>0.4784013362833287</v>
      </c>
      <c r="P59" s="10">
        <f t="shared" ca="1" si="47"/>
        <v>0.47864828218281119</v>
      </c>
      <c r="Q59" s="10">
        <f t="shared" ca="1" si="47"/>
        <v>0.47889499436459576</v>
      </c>
      <c r="R59" s="10">
        <f t="shared" ca="1" si="47"/>
        <v>0.47914147316032268</v>
      </c>
      <c r="S59" s="10">
        <f t="shared" ca="1" si="47"/>
        <v>0.47938771890100496</v>
      </c>
      <c r="T59" s="10">
        <f t="shared" ca="1" si="47"/>
        <v>0.47963373191702996</v>
      </c>
      <c r="U59" s="10">
        <f t="shared" ca="1" si="47"/>
        <v>0.4798795125381608</v>
      </c>
      <c r="V59" s="10">
        <f t="shared" ca="1" si="47"/>
        <v>0.48012506109353797</v>
      </c>
      <c r="W59" s="10">
        <f t="shared" ca="1" si="47"/>
        <v>0.48037037791168075</v>
      </c>
      <c r="X59" s="10">
        <f t="shared" ca="1" si="47"/>
        <v>0.48061546332048849</v>
      </c>
      <c r="Y59" s="10">
        <f t="shared" ca="1" si="47"/>
        <v>0.48086031764724213</v>
      </c>
      <c r="Z59" s="10">
        <f t="shared" ca="1" si="47"/>
        <v>0.48110494121860603</v>
      </c>
      <c r="AA59" s="10">
        <f t="shared" ca="1" si="47"/>
        <v>0.48134933436062899</v>
      </c>
      <c r="AB59" s="10">
        <f t="shared" ca="1" si="47"/>
        <v>0.48159349739874574</v>
      </c>
      <c r="AC59" s="10">
        <f t="shared" ca="1" si="47"/>
        <v>0.48183743065777868</v>
      </c>
      <c r="AD59" s="10">
        <f t="shared" ref="AD59:AO59" ca="1" si="48">AD37/($C37+$D37+AD37)</f>
        <v>0.48208113446193884</v>
      </c>
      <c r="AE59" s="10">
        <f t="shared" ca="1" si="48"/>
        <v>0.48232460913482794</v>
      </c>
      <c r="AF59" s="10">
        <f t="shared" ca="1" si="48"/>
        <v>0.48256785499943922</v>
      </c>
      <c r="AG59" s="10">
        <f t="shared" ca="1" si="48"/>
        <v>0.48281087237815934</v>
      </c>
      <c r="AH59" s="10">
        <f t="shared" ca="1" si="48"/>
        <v>0.4830536615927693</v>
      </c>
      <c r="AI59" s="10">
        <f t="shared" ca="1" si="48"/>
        <v>0.48329622296444652</v>
      </c>
      <c r="AJ59" s="10">
        <f t="shared" ca="1" si="48"/>
        <v>0.48353855681376562</v>
      </c>
      <c r="AK59" s="10">
        <f t="shared" ca="1" si="48"/>
        <v>0.48378066346070026</v>
      </c>
      <c r="AL59" s="10">
        <f t="shared" ca="1" si="48"/>
        <v>0.48402254322462418</v>
      </c>
      <c r="AM59" s="10">
        <f t="shared" ca="1" si="48"/>
        <v>0.48426419642431318</v>
      </c>
      <c r="AN59" s="10">
        <f t="shared" ca="1" si="48"/>
        <v>0.48450562337794578</v>
      </c>
      <c r="AO59" s="10">
        <f t="shared" ca="1" si="48"/>
        <v>0.48474682440310529</v>
      </c>
    </row>
    <row r="60" spans="2:41" x14ac:dyDescent="0.3">
      <c r="B60" t="s">
        <v>77</v>
      </c>
      <c r="E60" s="8">
        <f ca="1">$C45+$D45+E45</f>
        <v>0.99955715919842092</v>
      </c>
      <c r="F60" s="8">
        <f ca="1">$C45+$D45+F45</f>
        <v>0.99977865294910018</v>
      </c>
      <c r="G60" s="8">
        <f t="shared" ref="G60:AO60" ca="1" si="49">$C45+$D45+G45</f>
        <v>1</v>
      </c>
      <c r="H60" s="8">
        <f ca="1">$C45+$D45+H45</f>
        <v>1.0002212004968158</v>
      </c>
      <c r="I60" s="8">
        <f t="shared" ca="1" si="49"/>
        <v>1.0004422545850495</v>
      </c>
      <c r="J60" s="8">
        <f t="shared" ca="1" si="49"/>
        <v>1.0006631624100111</v>
      </c>
      <c r="K60" s="8">
        <f t="shared" ca="1" si="49"/>
        <v>1.0008839241168179</v>
      </c>
      <c r="L60" s="8">
        <f t="shared" ca="1" si="49"/>
        <v>1.0011045398503953</v>
      </c>
      <c r="M60" s="8">
        <f t="shared" ca="1" si="49"/>
        <v>1.0013250097554773</v>
      </c>
      <c r="N60" s="8">
        <f t="shared" ca="1" si="49"/>
        <v>1.0015453339766067</v>
      </c>
      <c r="O60" s="8">
        <f t="shared" ca="1" si="49"/>
        <v>1.0017655126581353</v>
      </c>
      <c r="P60" s="8">
        <f t="shared" ca="1" si="49"/>
        <v>1.0019855459442237</v>
      </c>
      <c r="Q60" s="8">
        <f t="shared" ca="1" si="49"/>
        <v>1.0022054339788429</v>
      </c>
      <c r="R60" s="8">
        <f t="shared" ca="1" si="49"/>
        <v>1.0024251769057737</v>
      </c>
      <c r="S60" s="8">
        <f t="shared" ca="1" si="49"/>
        <v>1.0026447748686071</v>
      </c>
      <c r="T60" s="8">
        <f t="shared" ca="1" si="49"/>
        <v>1.0028642280107445</v>
      </c>
      <c r="U60" s="8">
        <f t="shared" ca="1" si="49"/>
        <v>1.0030835364753985</v>
      </c>
      <c r="V60" s="8">
        <f t="shared" ca="1" si="49"/>
        <v>1.003302700405593</v>
      </c>
      <c r="W60" s="8">
        <f t="shared" ca="1" si="49"/>
        <v>1.0035217199441633</v>
      </c>
      <c r="X60" s="8">
        <f t="shared" ca="1" si="49"/>
        <v>1.0037405952337564</v>
      </c>
      <c r="Y60" s="8">
        <f t="shared" ca="1" si="49"/>
        <v>1.0039593264168318</v>
      </c>
      <c r="Z60" s="8">
        <f t="shared" ca="1" si="49"/>
        <v>1.0041779136356612</v>
      </c>
      <c r="AA60" s="8">
        <f t="shared" ca="1" si="49"/>
        <v>1.0043963570323293</v>
      </c>
      <c r="AB60" s="8">
        <f t="shared" ca="1" si="49"/>
        <v>1.0046146567487335</v>
      </c>
      <c r="AC60" s="8">
        <f t="shared" ca="1" si="49"/>
        <v>1.0048328129265853</v>
      </c>
      <c r="AD60" s="8">
        <f t="shared" ca="1" si="49"/>
        <v>1.0050508257074091</v>
      </c>
      <c r="AE60" s="8">
        <f t="shared" ca="1" si="49"/>
        <v>1.0052686952325436</v>
      </c>
      <c r="AF60" s="8">
        <f t="shared" ca="1" si="49"/>
        <v>1.0054864216431423</v>
      </c>
      <c r="AG60" s="8">
        <f t="shared" ca="1" si="49"/>
        <v>1.0057040050801729</v>
      </c>
      <c r="AH60" s="8">
        <f t="shared" ca="1" si="49"/>
        <v>1.0059214456844174</v>
      </c>
      <c r="AI60" s="8">
        <f t="shared" ca="1" si="49"/>
        <v>1.0061387435964744</v>
      </c>
      <c r="AJ60" s="8">
        <f t="shared" ca="1" si="49"/>
        <v>1.0063558989567569</v>
      </c>
      <c r="AK60" s="8">
        <f t="shared" ca="1" si="49"/>
        <v>1.0065729119054942</v>
      </c>
      <c r="AL60" s="8">
        <f t="shared" ca="1" si="49"/>
        <v>1.0067897825827317</v>
      </c>
      <c r="AM60" s="8">
        <f t="shared" ca="1" si="49"/>
        <v>1.0070065111283311</v>
      </c>
      <c r="AN60" s="8">
        <f t="shared" ca="1" si="49"/>
        <v>1.0072230976819712</v>
      </c>
      <c r="AO60" s="8">
        <f t="shared" ca="1" si="49"/>
        <v>1.007439542383147</v>
      </c>
    </row>
    <row r="61" spans="2:41" x14ac:dyDescent="0.3">
      <c r="D61" s="15"/>
      <c r="E61" s="8"/>
    </row>
    <row r="62" spans="2:41" x14ac:dyDescent="0.3">
      <c r="E62" s="8"/>
    </row>
    <row r="63" spans="2:41" x14ac:dyDescent="0.3">
      <c r="D63" s="4" t="s">
        <v>76</v>
      </c>
      <c r="E63" s="14">
        <f ca="1">F45/E45-1</f>
        <v>6.6839894041414993E-4</v>
      </c>
    </row>
    <row r="64" spans="2:41" x14ac:dyDescent="0.3">
      <c r="D64" t="s">
        <v>64</v>
      </c>
      <c r="E64" s="8">
        <f t="shared" ref="E64:AO64" ca="1" si="50">AVERAGE(E45:E59)</f>
        <v>0.32419164017821572</v>
      </c>
      <c r="F64" s="8">
        <f t="shared" ca="1" si="50"/>
        <v>0.32438978960355164</v>
      </c>
      <c r="G64" s="8">
        <f t="shared" ca="1" si="50"/>
        <v>0.32458779145257294</v>
      </c>
      <c r="H64" s="8">
        <f t="shared" ca="1" si="50"/>
        <v>0.32478564590345071</v>
      </c>
      <c r="I64" s="8">
        <f t="shared" ca="1" si="50"/>
        <v>0.32498335313405707</v>
      </c>
      <c r="J64" s="8">
        <f t="shared" ca="1" si="50"/>
        <v>0.32518091332196641</v>
      </c>
      <c r="K64" s="8">
        <f t="shared" ca="1" si="50"/>
        <v>0.32537832664445543</v>
      </c>
      <c r="L64" s="8">
        <f t="shared" ca="1" si="50"/>
        <v>0.32557559327850377</v>
      </c>
      <c r="M64" s="8">
        <f t="shared" ca="1" si="50"/>
        <v>0.32577271340079506</v>
      </c>
      <c r="N64" s="8">
        <f t="shared" ca="1" si="50"/>
        <v>0.32596968718771707</v>
      </c>
      <c r="O64" s="8">
        <f t="shared" ca="1" si="50"/>
        <v>0.32616651481536285</v>
      </c>
      <c r="P64" s="8">
        <f t="shared" ca="1" si="50"/>
        <v>0.32636319645953094</v>
      </c>
      <c r="Q64" s="8">
        <f t="shared" ca="1" si="50"/>
        <v>0.32655973229572649</v>
      </c>
      <c r="R64" s="8">
        <f t="shared" ca="1" si="50"/>
        <v>0.32675612249916097</v>
      </c>
      <c r="S64" s="8">
        <f t="shared" ca="1" si="50"/>
        <v>0.32695236724475418</v>
      </c>
      <c r="T64" s="8">
        <f t="shared" ca="1" si="50"/>
        <v>0.32714846670713349</v>
      </c>
      <c r="U64" s="8">
        <f t="shared" ca="1" si="50"/>
        <v>0.32734442106063538</v>
      </c>
      <c r="V64" s="8">
        <f t="shared" ca="1" si="50"/>
        <v>0.32754023047930569</v>
      </c>
      <c r="W64" s="8">
        <f t="shared" ca="1" si="50"/>
        <v>0.32773589513690027</v>
      </c>
      <c r="X64" s="8">
        <f t="shared" ca="1" si="50"/>
        <v>0.3279314152068859</v>
      </c>
      <c r="Y64" s="8">
        <f t="shared" ca="1" si="50"/>
        <v>0.32812679086244029</v>
      </c>
      <c r="Z64" s="8">
        <f t="shared" ca="1" si="50"/>
        <v>0.32832202227645341</v>
      </c>
      <c r="AA64" s="8">
        <f t="shared" ca="1" si="50"/>
        <v>0.32851710962152747</v>
      </c>
      <c r="AB64" s="8">
        <f t="shared" ca="1" si="50"/>
        <v>0.32871205306997803</v>
      </c>
      <c r="AC64" s="8">
        <f t="shared" ca="1" si="50"/>
        <v>0.32890685279383453</v>
      </c>
      <c r="AD64" s="8">
        <f t="shared" ca="1" si="50"/>
        <v>0.32910150896484042</v>
      </c>
      <c r="AE64" s="8">
        <f t="shared" ca="1" si="50"/>
        <v>0.3292960217544546</v>
      </c>
      <c r="AF64" s="8">
        <f t="shared" ca="1" si="50"/>
        <v>0.329490391333851</v>
      </c>
      <c r="AG64" s="8">
        <f t="shared" ca="1" si="50"/>
        <v>0.32968461787392034</v>
      </c>
      <c r="AH64" s="8">
        <f t="shared" ca="1" si="50"/>
        <v>0.32987870154526966</v>
      </c>
      <c r="AI64" s="8">
        <f t="shared" ca="1" si="50"/>
        <v>0.33007264251822388</v>
      </c>
      <c r="AJ64" s="8">
        <f t="shared" ca="1" si="50"/>
        <v>0.33026644096282548</v>
      </c>
      <c r="AK64" s="8">
        <f t="shared" ca="1" si="50"/>
        <v>0.33046009704883589</v>
      </c>
      <c r="AL64" s="8">
        <f t="shared" ca="1" si="50"/>
        <v>0.33065361094573553</v>
      </c>
      <c r="AM64" s="8">
        <f t="shared" ca="1" si="50"/>
        <v>0.3308469828227249</v>
      </c>
      <c r="AN64" s="8">
        <f t="shared" ca="1" si="50"/>
        <v>0.33104021284872454</v>
      </c>
      <c r="AO64" s="8">
        <f t="shared" ca="1" si="50"/>
        <v>0.33123330119237643</v>
      </c>
    </row>
    <row r="66" spans="4:8" x14ac:dyDescent="0.3">
      <c r="D66" t="s">
        <v>73</v>
      </c>
      <c r="E66" s="13">
        <f ca="1">AC64/E64-1</f>
        <v>1.4544522533112669E-2</v>
      </c>
      <c r="G66" s="8" t="s">
        <v>74</v>
      </c>
      <c r="H66" s="13">
        <f ca="1">AO64/E64-1</f>
        <v>2.1720674260106598E-2</v>
      </c>
    </row>
  </sheetData>
  <mergeCells count="1">
    <mergeCell ref="C43:E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C97D-F482-4E3A-A134-1C56D934FBA5}">
  <dimension ref="A1:I32"/>
  <sheetViews>
    <sheetView topLeftCell="A20" workbookViewId="0">
      <selection activeCell="D27" sqref="D27"/>
    </sheetView>
  </sheetViews>
  <sheetFormatPr defaultRowHeight="14.4" x14ac:dyDescent="0.3"/>
  <cols>
    <col min="2" max="2" width="21" bestFit="1" customWidth="1"/>
    <col min="3" max="3" width="20.77734375" bestFit="1" customWidth="1"/>
    <col min="4" max="4" width="27.88671875" bestFit="1" customWidth="1"/>
    <col min="8" max="8" width="13.21875" bestFit="1" customWidth="1"/>
  </cols>
  <sheetData>
    <row r="1" spans="1:9" x14ac:dyDescent="0.3">
      <c r="C1" t="s">
        <v>97</v>
      </c>
      <c r="D1">
        <f xml:space="preserve"> 0.0001</f>
        <v>1E-4</v>
      </c>
    </row>
    <row r="3" spans="1:9" x14ac:dyDescent="0.3">
      <c r="A3" t="s">
        <v>96</v>
      </c>
      <c r="B3" t="s">
        <v>95</v>
      </c>
      <c r="C3" t="s">
        <v>93</v>
      </c>
      <c r="D3" t="s">
        <v>94</v>
      </c>
    </row>
    <row r="4" spans="1:9" x14ac:dyDescent="0.3">
      <c r="A4">
        <v>1</v>
      </c>
      <c r="B4">
        <v>1.1000000000000001</v>
      </c>
      <c r="C4">
        <v>1</v>
      </c>
      <c r="D4">
        <f>$D$1*(B4-1)</f>
        <v>1.0000000000000009E-5</v>
      </c>
      <c r="H4" t="s">
        <v>98</v>
      </c>
      <c r="I4">
        <v>1</v>
      </c>
    </row>
    <row r="5" spans="1:9" x14ac:dyDescent="0.3">
      <c r="A5">
        <v>2</v>
      </c>
      <c r="B5">
        <v>1.1000000000000001</v>
      </c>
      <c r="C5">
        <f>C4+D4</f>
        <v>1.0000100000000001</v>
      </c>
      <c r="D5">
        <f t="shared" ref="D5:D19" si="0">$D$1*(B5-1)</f>
        <v>1.0000000000000009E-5</v>
      </c>
      <c r="I5">
        <f>I4+$D$1</f>
        <v>1.0001</v>
      </c>
    </row>
    <row r="6" spans="1:9" x14ac:dyDescent="0.3">
      <c r="A6">
        <v>3</v>
      </c>
      <c r="B6">
        <v>1.1000000000000001</v>
      </c>
      <c r="C6">
        <f t="shared" ref="C6:C19" si="1">C5+D5</f>
        <v>1.0000200000000001</v>
      </c>
      <c r="D6">
        <f t="shared" si="0"/>
        <v>1.0000000000000009E-5</v>
      </c>
      <c r="I6">
        <f t="shared" ref="I6:I20" si="2">I5+$D$1</f>
        <v>1.0002</v>
      </c>
    </row>
    <row r="7" spans="1:9" x14ac:dyDescent="0.3">
      <c r="A7">
        <v>4</v>
      </c>
      <c r="B7">
        <v>1.1000000000000001</v>
      </c>
      <c r="C7">
        <f t="shared" si="1"/>
        <v>1.0000300000000002</v>
      </c>
      <c r="D7">
        <f t="shared" si="0"/>
        <v>1.0000000000000009E-5</v>
      </c>
      <c r="I7">
        <f t="shared" si="2"/>
        <v>1.0003</v>
      </c>
    </row>
    <row r="8" spans="1:9" x14ac:dyDescent="0.3">
      <c r="A8">
        <v>5</v>
      </c>
      <c r="B8">
        <v>1.1000000000000001</v>
      </c>
      <c r="C8">
        <f t="shared" si="1"/>
        <v>1.0000400000000003</v>
      </c>
      <c r="D8">
        <f t="shared" si="0"/>
        <v>1.0000000000000009E-5</v>
      </c>
      <c r="I8">
        <f t="shared" si="2"/>
        <v>1.0004</v>
      </c>
    </row>
    <row r="9" spans="1:9" x14ac:dyDescent="0.3">
      <c r="A9">
        <v>6</v>
      </c>
      <c r="B9">
        <v>1.1000000000000001</v>
      </c>
      <c r="C9">
        <f t="shared" si="1"/>
        <v>1.0000500000000003</v>
      </c>
      <c r="D9">
        <f t="shared" si="0"/>
        <v>1.0000000000000009E-5</v>
      </c>
      <c r="I9">
        <f t="shared" si="2"/>
        <v>1.0004999999999999</v>
      </c>
    </row>
    <row r="10" spans="1:9" x14ac:dyDescent="0.3">
      <c r="A10">
        <v>7</v>
      </c>
      <c r="B10">
        <v>1.1000000000000001</v>
      </c>
      <c r="C10">
        <f t="shared" si="1"/>
        <v>1.0000600000000004</v>
      </c>
      <c r="D10">
        <f t="shared" si="0"/>
        <v>1.0000000000000009E-5</v>
      </c>
      <c r="I10">
        <f t="shared" si="2"/>
        <v>1.0005999999999999</v>
      </c>
    </row>
    <row r="11" spans="1:9" x14ac:dyDescent="0.3">
      <c r="A11">
        <v>8</v>
      </c>
      <c r="B11">
        <v>1.1000000000000001</v>
      </c>
      <c r="C11">
        <f t="shared" si="1"/>
        <v>1.0000700000000005</v>
      </c>
      <c r="D11">
        <f t="shared" si="0"/>
        <v>1.0000000000000009E-5</v>
      </c>
      <c r="I11">
        <f t="shared" si="2"/>
        <v>1.0006999999999999</v>
      </c>
    </row>
    <row r="12" spans="1:9" x14ac:dyDescent="0.3">
      <c r="A12">
        <v>9</v>
      </c>
      <c r="B12">
        <v>1.1000000000000001</v>
      </c>
      <c r="C12">
        <f t="shared" si="1"/>
        <v>1.0000800000000005</v>
      </c>
      <c r="D12">
        <f t="shared" si="0"/>
        <v>1.0000000000000009E-5</v>
      </c>
      <c r="I12">
        <f t="shared" si="2"/>
        <v>1.0007999999999999</v>
      </c>
    </row>
    <row r="13" spans="1:9" x14ac:dyDescent="0.3">
      <c r="A13">
        <v>10</v>
      </c>
      <c r="B13">
        <v>1.1000000000000001</v>
      </c>
      <c r="C13">
        <f t="shared" si="1"/>
        <v>1.0000900000000006</v>
      </c>
      <c r="D13">
        <f t="shared" si="0"/>
        <v>1.0000000000000009E-5</v>
      </c>
      <c r="I13">
        <f t="shared" si="2"/>
        <v>1.0008999999999999</v>
      </c>
    </row>
    <row r="14" spans="1:9" x14ac:dyDescent="0.3">
      <c r="A14">
        <v>11</v>
      </c>
      <c r="B14">
        <v>1.1000000000000001</v>
      </c>
      <c r="C14">
        <f t="shared" si="1"/>
        <v>1.0001000000000007</v>
      </c>
      <c r="D14">
        <f t="shared" si="0"/>
        <v>1.0000000000000009E-5</v>
      </c>
      <c r="I14">
        <f t="shared" si="2"/>
        <v>1.0009999999999999</v>
      </c>
    </row>
    <row r="15" spans="1:9" x14ac:dyDescent="0.3">
      <c r="A15">
        <v>12</v>
      </c>
      <c r="B15">
        <v>1.1000000000000001</v>
      </c>
      <c r="C15">
        <f t="shared" si="1"/>
        <v>1.0001100000000007</v>
      </c>
      <c r="D15">
        <f t="shared" si="0"/>
        <v>1.0000000000000009E-5</v>
      </c>
      <c r="I15">
        <f t="shared" si="2"/>
        <v>1.0010999999999999</v>
      </c>
    </row>
    <row r="16" spans="1:9" x14ac:dyDescent="0.3">
      <c r="A16">
        <v>13</v>
      </c>
      <c r="B16">
        <v>1.1000000000000001</v>
      </c>
      <c r="C16">
        <f t="shared" si="1"/>
        <v>1.0001200000000008</v>
      </c>
      <c r="D16">
        <f t="shared" si="0"/>
        <v>1.0000000000000009E-5</v>
      </c>
      <c r="I16">
        <f t="shared" si="2"/>
        <v>1.0011999999999999</v>
      </c>
    </row>
    <row r="17" spans="1:9" x14ac:dyDescent="0.3">
      <c r="A17">
        <v>14</v>
      </c>
      <c r="B17">
        <v>1.1000000000000001</v>
      </c>
      <c r="C17">
        <f t="shared" si="1"/>
        <v>1.0001300000000009</v>
      </c>
      <c r="D17">
        <f t="shared" si="0"/>
        <v>1.0000000000000009E-5</v>
      </c>
      <c r="I17">
        <f t="shared" si="2"/>
        <v>1.0012999999999999</v>
      </c>
    </row>
    <row r="18" spans="1:9" x14ac:dyDescent="0.3">
      <c r="A18">
        <v>15</v>
      </c>
      <c r="B18">
        <v>1.1000000000000001</v>
      </c>
      <c r="C18">
        <f t="shared" si="1"/>
        <v>1.0001400000000009</v>
      </c>
      <c r="D18">
        <f t="shared" si="0"/>
        <v>1.0000000000000009E-5</v>
      </c>
      <c r="I18">
        <f t="shared" si="2"/>
        <v>1.0013999999999998</v>
      </c>
    </row>
    <row r="19" spans="1:9" x14ac:dyDescent="0.3">
      <c r="A19">
        <v>16</v>
      </c>
      <c r="B19">
        <v>1.1000000000000001</v>
      </c>
      <c r="C19">
        <f t="shared" si="1"/>
        <v>1.000150000000001</v>
      </c>
      <c r="D19">
        <f t="shared" si="0"/>
        <v>1.0000000000000009E-5</v>
      </c>
      <c r="I19">
        <f t="shared" si="2"/>
        <v>1.0014999999999998</v>
      </c>
    </row>
    <row r="20" spans="1:9" x14ac:dyDescent="0.3">
      <c r="I20">
        <f t="shared" si="2"/>
        <v>1.0015999999999998</v>
      </c>
    </row>
    <row r="23" spans="1:9" x14ac:dyDescent="0.3">
      <c r="C23" t="s">
        <v>99</v>
      </c>
      <c r="D23" t="s">
        <v>100</v>
      </c>
      <c r="E23" t="s">
        <v>101</v>
      </c>
    </row>
    <row r="24" spans="1:9" x14ac:dyDescent="0.3">
      <c r="B24">
        <v>0.14000000000000001</v>
      </c>
      <c r="C24">
        <f>(B24-$B$32)/($B$31-$B$32)</f>
        <v>0</v>
      </c>
      <c r="D24" s="2">
        <f>B24*0.1</f>
        <v>1.4000000000000002E-2</v>
      </c>
      <c r="E24" s="2">
        <f>C24*0.1</f>
        <v>0</v>
      </c>
    </row>
    <row r="25" spans="1:9" x14ac:dyDescent="0.3">
      <c r="B25">
        <v>0.22</v>
      </c>
      <c r="C25">
        <f t="shared" ref="C25:C28" si="3">(B25-$B$32)/($B$31-$B$32)</f>
        <v>0.66666666666666663</v>
      </c>
      <c r="D25" s="2">
        <f t="shared" ref="D25:D27" si="4">B25*0.1</f>
        <v>2.2000000000000002E-2</v>
      </c>
      <c r="E25" s="2">
        <f t="shared" ref="E25:E28" si="5">C25*0.1</f>
        <v>6.6666666666666666E-2</v>
      </c>
    </row>
    <row r="26" spans="1:9" x14ac:dyDescent="0.3">
      <c r="B26">
        <v>0.23</v>
      </c>
      <c r="C26">
        <f t="shared" si="3"/>
        <v>0.75</v>
      </c>
      <c r="D26" s="2">
        <f t="shared" si="4"/>
        <v>2.3000000000000003E-2</v>
      </c>
      <c r="E26" s="2">
        <f t="shared" si="5"/>
        <v>7.5000000000000011E-2</v>
      </c>
    </row>
    <row r="27" spans="1:9" x14ac:dyDescent="0.3">
      <c r="B27">
        <v>0.15</v>
      </c>
      <c r="C27">
        <f t="shared" si="3"/>
        <v>8.3333333333333176E-2</v>
      </c>
      <c r="D27" s="2">
        <f t="shared" si="4"/>
        <v>1.4999999999999999E-2</v>
      </c>
      <c r="E27" s="2">
        <f t="shared" si="5"/>
        <v>8.3333333333333176E-3</v>
      </c>
    </row>
    <row r="28" spans="1:9" x14ac:dyDescent="0.3">
      <c r="B28">
        <v>0.26</v>
      </c>
      <c r="C28">
        <f t="shared" si="3"/>
        <v>1</v>
      </c>
      <c r="D28" s="2">
        <f>B28*0.1</f>
        <v>2.6000000000000002E-2</v>
      </c>
      <c r="E28" s="2">
        <f t="shared" si="5"/>
        <v>0.1</v>
      </c>
    </row>
    <row r="31" spans="1:9" x14ac:dyDescent="0.3">
      <c r="A31" t="s">
        <v>58</v>
      </c>
      <c r="B31">
        <v>0.26</v>
      </c>
    </row>
    <row r="32" spans="1:9" x14ac:dyDescent="0.3">
      <c r="A32" t="s">
        <v>57</v>
      </c>
      <c r="B32">
        <v>0.14000000000000001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9FC5-162E-45A8-AD70-31713E90FE83}">
  <dimension ref="B2:H16"/>
  <sheetViews>
    <sheetView workbookViewId="0">
      <selection activeCell="C14" sqref="C14"/>
    </sheetView>
  </sheetViews>
  <sheetFormatPr defaultRowHeight="14.4" x14ac:dyDescent="0.3"/>
  <cols>
    <col min="2" max="2" width="21.5546875" bestFit="1" customWidth="1"/>
  </cols>
  <sheetData>
    <row r="2" spans="2:8" x14ac:dyDescent="0.3">
      <c r="B2" t="s">
        <v>79</v>
      </c>
      <c r="C2">
        <v>0.14000000000000001</v>
      </c>
    </row>
    <row r="3" spans="2:8" x14ac:dyDescent="0.3">
      <c r="B3" t="s">
        <v>80</v>
      </c>
      <c r="C3">
        <v>0.26</v>
      </c>
      <c r="F3" t="s">
        <v>85</v>
      </c>
      <c r="G3">
        <f>(C2+C3)/2</f>
        <v>0.2</v>
      </c>
    </row>
    <row r="5" spans="2:8" x14ac:dyDescent="0.3">
      <c r="B5" t="s">
        <v>81</v>
      </c>
      <c r="C5">
        <f>C3-C2</f>
        <v>0.12</v>
      </c>
    </row>
    <row r="6" spans="2:8" x14ac:dyDescent="0.3">
      <c r="B6" t="s">
        <v>82</v>
      </c>
      <c r="C6">
        <f ca="1">RAND()*0.12</f>
        <v>8.4407718315874982E-3</v>
      </c>
    </row>
    <row r="8" spans="2:8" x14ac:dyDescent="0.3">
      <c r="B8" t="s">
        <v>84</v>
      </c>
      <c r="C8">
        <v>0.2</v>
      </c>
    </row>
    <row r="10" spans="2:8" x14ac:dyDescent="0.3">
      <c r="B10" t="s">
        <v>83</v>
      </c>
      <c r="C10">
        <f ca="1">C2+C6*C8</f>
        <v>0.14168815436631751</v>
      </c>
    </row>
    <row r="13" spans="2:8" x14ac:dyDescent="0.3">
      <c r="H13" t="s">
        <v>88</v>
      </c>
    </row>
    <row r="14" spans="2:8" x14ac:dyDescent="0.3">
      <c r="B14" t="s">
        <v>86</v>
      </c>
      <c r="C14">
        <f ca="1">C2+C6^(1-C8)</f>
        <v>0.1619333883655999</v>
      </c>
    </row>
    <row r="16" spans="2:8" x14ac:dyDescent="0.3">
      <c r="B16" t="s">
        <v>87</v>
      </c>
      <c r="C16">
        <f ca="1">(C2+C6)^(1-C8)</f>
        <v>0.21739150194539725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EACA-751C-41EB-8934-AF3B8ECC7A7B}">
  <dimension ref="A1:T29"/>
  <sheetViews>
    <sheetView tabSelected="1" workbookViewId="0">
      <selection activeCell="F11" sqref="F11"/>
    </sheetView>
  </sheetViews>
  <sheetFormatPr defaultRowHeight="14.4" x14ac:dyDescent="0.3"/>
  <cols>
    <col min="3" max="3" width="14.44140625" customWidth="1"/>
    <col min="4" max="4" width="8.21875" bestFit="1" customWidth="1"/>
    <col min="6" max="6" width="24.6640625" bestFit="1" customWidth="1"/>
    <col min="10" max="10" width="20.44140625" bestFit="1" customWidth="1"/>
  </cols>
  <sheetData>
    <row r="1" spans="1:20" x14ac:dyDescent="0.3">
      <c r="C1" s="22" t="s">
        <v>117</v>
      </c>
      <c r="D1" s="22"/>
      <c r="E1" s="19"/>
      <c r="F1" s="22" t="s">
        <v>111</v>
      </c>
      <c r="G1" s="22"/>
      <c r="M1" t="s">
        <v>116</v>
      </c>
      <c r="R1" s="11" t="s">
        <v>108</v>
      </c>
      <c r="S1" s="11" t="s">
        <v>109</v>
      </c>
      <c r="T1" s="11" t="s">
        <v>110</v>
      </c>
    </row>
    <row r="2" spans="1:20" x14ac:dyDescent="0.3">
      <c r="A2" t="s">
        <v>104</v>
      </c>
      <c r="B2" t="s">
        <v>105</v>
      </c>
      <c r="C2" s="4" t="s">
        <v>106</v>
      </c>
      <c r="D2" t="s">
        <v>113</v>
      </c>
      <c r="F2" t="s">
        <v>112</v>
      </c>
      <c r="J2" t="s">
        <v>107</v>
      </c>
      <c r="M2" t="s">
        <v>114</v>
      </c>
      <c r="N2" t="s">
        <v>115</v>
      </c>
      <c r="O2" s="18"/>
      <c r="R2" s="11">
        <f>S2*T2</f>
        <v>2</v>
      </c>
      <c r="S2" s="11">
        <v>1</v>
      </c>
      <c r="T2" s="11">
        <v>2</v>
      </c>
    </row>
    <row r="3" spans="1:20" x14ac:dyDescent="0.3">
      <c r="A3">
        <v>1</v>
      </c>
      <c r="B3">
        <v>10</v>
      </c>
      <c r="C3" s="4">
        <f>MAX(A3/B3,0)</f>
        <v>0.1</v>
      </c>
      <c r="D3" t="b">
        <f t="shared" ref="D3:D23" si="0">C3&lt;=$R$2</f>
        <v>1</v>
      </c>
      <c r="E3" s="19"/>
      <c r="F3">
        <f t="shared" ref="F3:F23" si="1">$T$2-A3/B3</f>
        <v>1.9</v>
      </c>
      <c r="G3" t="b">
        <f t="shared" ref="G3:G23" si="2">(A3/B3)&lt;= $S$2*F3*$T$2</f>
        <v>1</v>
      </c>
      <c r="J3">
        <f t="shared" ref="J3:J23" si="3">2-A3/B3</f>
        <v>1.9</v>
      </c>
      <c r="K3" t="b">
        <f t="shared" ref="K3:K23" si="4">(A3/B3)&lt;= $S$2*J3*$T$2</f>
        <v>1</v>
      </c>
      <c r="M3">
        <f>MAX(1-A3/B3, 0)</f>
        <v>0.9</v>
      </c>
      <c r="N3" t="b">
        <f>M3&lt;=$R$2</f>
        <v>1</v>
      </c>
      <c r="O3" s="18"/>
    </row>
    <row r="4" spans="1:20" x14ac:dyDescent="0.3">
      <c r="A4">
        <v>2</v>
      </c>
      <c r="B4">
        <v>10</v>
      </c>
      <c r="C4" s="4">
        <f>MAX(A4/B4,0)</f>
        <v>0.2</v>
      </c>
      <c r="D4" t="b">
        <f t="shared" si="0"/>
        <v>1</v>
      </c>
      <c r="E4" s="19"/>
      <c r="F4">
        <f t="shared" si="1"/>
        <v>1.8</v>
      </c>
      <c r="G4" t="b">
        <f t="shared" si="2"/>
        <v>1</v>
      </c>
      <c r="J4">
        <f t="shared" si="3"/>
        <v>1.8</v>
      </c>
      <c r="K4" t="b">
        <f t="shared" si="4"/>
        <v>1</v>
      </c>
      <c r="M4">
        <f t="shared" ref="M4:M23" si="5">MAX(2-A4/B4, 0)</f>
        <v>1.8</v>
      </c>
      <c r="N4" t="b">
        <f t="shared" ref="N4:N23" si="6">M4&lt;=$R$2</f>
        <v>1</v>
      </c>
      <c r="O4" s="18"/>
      <c r="R4" t="s">
        <v>102</v>
      </c>
      <c r="S4" t="s">
        <v>103</v>
      </c>
    </row>
    <row r="5" spans="1:20" x14ac:dyDescent="0.3">
      <c r="A5">
        <v>3</v>
      </c>
      <c r="B5">
        <v>10</v>
      </c>
      <c r="C5" s="4">
        <f t="shared" ref="C5:C23" si="7">MAX(A5/B5,0)</f>
        <v>0.3</v>
      </c>
      <c r="D5" t="b">
        <f t="shared" si="0"/>
        <v>1</v>
      </c>
      <c r="E5" s="19"/>
      <c r="F5">
        <f t="shared" si="1"/>
        <v>1.7</v>
      </c>
      <c r="G5" t="b">
        <f t="shared" si="2"/>
        <v>1</v>
      </c>
      <c r="J5">
        <f t="shared" si="3"/>
        <v>1.7</v>
      </c>
      <c r="K5" t="b">
        <f t="shared" si="4"/>
        <v>1</v>
      </c>
      <c r="M5">
        <f t="shared" si="5"/>
        <v>1.7</v>
      </c>
      <c r="N5" t="b">
        <f t="shared" si="6"/>
        <v>1</v>
      </c>
      <c r="O5" s="18"/>
    </row>
    <row r="6" spans="1:20" x14ac:dyDescent="0.3">
      <c r="A6">
        <v>4</v>
      </c>
      <c r="B6">
        <v>10</v>
      </c>
      <c r="C6" s="4">
        <f t="shared" si="7"/>
        <v>0.4</v>
      </c>
      <c r="D6" t="b">
        <f t="shared" si="0"/>
        <v>1</v>
      </c>
      <c r="E6" s="19"/>
      <c r="F6">
        <f t="shared" si="1"/>
        <v>1.6</v>
      </c>
      <c r="G6" t="b">
        <f t="shared" si="2"/>
        <v>1</v>
      </c>
      <c r="J6">
        <f t="shared" si="3"/>
        <v>1.6</v>
      </c>
      <c r="K6" t="b">
        <f t="shared" si="4"/>
        <v>1</v>
      </c>
      <c r="M6">
        <f t="shared" si="5"/>
        <v>1.6</v>
      </c>
      <c r="N6" t="b">
        <f t="shared" si="6"/>
        <v>1</v>
      </c>
      <c r="O6" s="18"/>
    </row>
    <row r="7" spans="1:20" x14ac:dyDescent="0.3">
      <c r="A7">
        <v>5</v>
      </c>
      <c r="B7">
        <v>10</v>
      </c>
      <c r="C7" s="4">
        <f t="shared" si="7"/>
        <v>0.5</v>
      </c>
      <c r="D7" t="b">
        <f t="shared" si="0"/>
        <v>1</v>
      </c>
      <c r="E7" s="19"/>
      <c r="F7">
        <f t="shared" si="1"/>
        <v>1.5</v>
      </c>
      <c r="G7" t="b">
        <f t="shared" si="2"/>
        <v>1</v>
      </c>
      <c r="J7">
        <f t="shared" si="3"/>
        <v>1.5</v>
      </c>
      <c r="K7" t="b">
        <f t="shared" si="4"/>
        <v>1</v>
      </c>
      <c r="M7">
        <f t="shared" si="5"/>
        <v>1.5</v>
      </c>
      <c r="N7" t="b">
        <f t="shared" si="6"/>
        <v>1</v>
      </c>
      <c r="O7" s="18"/>
    </row>
    <row r="8" spans="1:20" x14ac:dyDescent="0.3">
      <c r="A8">
        <v>6</v>
      </c>
      <c r="B8">
        <v>10</v>
      </c>
      <c r="C8" s="4">
        <f t="shared" si="7"/>
        <v>0.6</v>
      </c>
      <c r="D8" t="b">
        <f t="shared" si="0"/>
        <v>1</v>
      </c>
      <c r="E8" s="19"/>
      <c r="F8">
        <f t="shared" si="1"/>
        <v>1.4</v>
      </c>
      <c r="G8" t="b">
        <f t="shared" si="2"/>
        <v>1</v>
      </c>
      <c r="J8">
        <f t="shared" si="3"/>
        <v>1.4</v>
      </c>
      <c r="K8" t="b">
        <f t="shared" si="4"/>
        <v>1</v>
      </c>
      <c r="M8">
        <f t="shared" si="5"/>
        <v>1.4</v>
      </c>
      <c r="N8" t="b">
        <f t="shared" si="6"/>
        <v>1</v>
      </c>
      <c r="O8" s="18"/>
    </row>
    <row r="9" spans="1:20" x14ac:dyDescent="0.3">
      <c r="A9">
        <v>7</v>
      </c>
      <c r="B9">
        <v>10</v>
      </c>
      <c r="C9" s="4">
        <f t="shared" si="7"/>
        <v>0.7</v>
      </c>
      <c r="D9" t="b">
        <f t="shared" si="0"/>
        <v>1</v>
      </c>
      <c r="E9" s="19"/>
      <c r="F9">
        <f t="shared" si="1"/>
        <v>1.3</v>
      </c>
      <c r="G9" t="b">
        <f t="shared" si="2"/>
        <v>1</v>
      </c>
      <c r="J9">
        <f t="shared" si="3"/>
        <v>1.3</v>
      </c>
      <c r="K9" t="b">
        <f t="shared" si="4"/>
        <v>1</v>
      </c>
      <c r="M9">
        <f t="shared" si="5"/>
        <v>1.3</v>
      </c>
      <c r="N9" t="b">
        <f t="shared" si="6"/>
        <v>1</v>
      </c>
      <c r="O9" s="18"/>
    </row>
    <row r="10" spans="1:20" x14ac:dyDescent="0.3">
      <c r="A10">
        <v>8</v>
      </c>
      <c r="B10">
        <v>10</v>
      </c>
      <c r="C10" s="4">
        <f t="shared" si="7"/>
        <v>0.8</v>
      </c>
      <c r="D10" t="b">
        <f t="shared" si="0"/>
        <v>1</v>
      </c>
      <c r="E10" s="19"/>
      <c r="F10">
        <f t="shared" si="1"/>
        <v>1.2</v>
      </c>
      <c r="G10" t="b">
        <f t="shared" si="2"/>
        <v>1</v>
      </c>
      <c r="J10">
        <f t="shared" si="3"/>
        <v>1.2</v>
      </c>
      <c r="K10" t="b">
        <f t="shared" si="4"/>
        <v>1</v>
      </c>
      <c r="M10">
        <f t="shared" si="5"/>
        <v>1.2</v>
      </c>
      <c r="N10" t="b">
        <f t="shared" si="6"/>
        <v>1</v>
      </c>
      <c r="O10" s="18"/>
    </row>
    <row r="11" spans="1:20" x14ac:dyDescent="0.3">
      <c r="A11">
        <v>9</v>
      </c>
      <c r="B11">
        <v>10</v>
      </c>
      <c r="C11" s="4">
        <f t="shared" si="7"/>
        <v>0.9</v>
      </c>
      <c r="D11" t="b">
        <f t="shared" si="0"/>
        <v>1</v>
      </c>
      <c r="E11" s="19"/>
      <c r="F11">
        <f t="shared" si="1"/>
        <v>1.1000000000000001</v>
      </c>
      <c r="G11" t="b">
        <f t="shared" si="2"/>
        <v>1</v>
      </c>
      <c r="J11">
        <f t="shared" si="3"/>
        <v>1.1000000000000001</v>
      </c>
      <c r="K11" t="b">
        <f t="shared" si="4"/>
        <v>1</v>
      </c>
      <c r="M11">
        <f t="shared" si="5"/>
        <v>1.1000000000000001</v>
      </c>
      <c r="N11" t="b">
        <f t="shared" si="6"/>
        <v>1</v>
      </c>
      <c r="O11" s="18"/>
    </row>
    <row r="12" spans="1:20" x14ac:dyDescent="0.3">
      <c r="A12" s="20">
        <v>10</v>
      </c>
      <c r="B12" s="20">
        <v>10</v>
      </c>
      <c r="C12" s="4">
        <f t="shared" si="7"/>
        <v>1</v>
      </c>
      <c r="D12" t="b">
        <f t="shared" si="0"/>
        <v>1</v>
      </c>
      <c r="E12" s="19"/>
      <c r="F12">
        <f t="shared" si="1"/>
        <v>1</v>
      </c>
      <c r="G12" t="b">
        <f t="shared" si="2"/>
        <v>1</v>
      </c>
      <c r="J12">
        <f t="shared" si="3"/>
        <v>1</v>
      </c>
      <c r="K12" t="b">
        <f t="shared" si="4"/>
        <v>1</v>
      </c>
      <c r="M12">
        <f t="shared" si="5"/>
        <v>1</v>
      </c>
      <c r="N12" t="b">
        <f t="shared" si="6"/>
        <v>1</v>
      </c>
      <c r="O12" s="18"/>
    </row>
    <row r="13" spans="1:20" x14ac:dyDescent="0.3">
      <c r="A13">
        <v>11</v>
      </c>
      <c r="B13">
        <v>10</v>
      </c>
      <c r="C13" s="4">
        <f t="shared" si="7"/>
        <v>1.1000000000000001</v>
      </c>
      <c r="D13" t="b">
        <f t="shared" si="0"/>
        <v>1</v>
      </c>
      <c r="E13" s="19"/>
      <c r="F13">
        <f t="shared" si="1"/>
        <v>0.89999999999999991</v>
      </c>
      <c r="G13" t="b">
        <f t="shared" si="2"/>
        <v>1</v>
      </c>
      <c r="J13">
        <f t="shared" si="3"/>
        <v>0.89999999999999991</v>
      </c>
      <c r="K13" t="b">
        <f t="shared" si="4"/>
        <v>1</v>
      </c>
      <c r="M13">
        <f t="shared" si="5"/>
        <v>0.89999999999999991</v>
      </c>
      <c r="N13" t="b">
        <f t="shared" si="6"/>
        <v>1</v>
      </c>
      <c r="O13" s="18"/>
    </row>
    <row r="14" spans="1:20" x14ac:dyDescent="0.3">
      <c r="A14">
        <v>12</v>
      </c>
      <c r="B14">
        <v>10</v>
      </c>
      <c r="C14" s="4">
        <f t="shared" si="7"/>
        <v>1.2</v>
      </c>
      <c r="D14" t="b">
        <f t="shared" si="0"/>
        <v>1</v>
      </c>
      <c r="E14" s="19"/>
      <c r="F14">
        <f t="shared" si="1"/>
        <v>0.8</v>
      </c>
      <c r="G14" t="b">
        <f t="shared" si="2"/>
        <v>1</v>
      </c>
      <c r="J14">
        <f t="shared" si="3"/>
        <v>0.8</v>
      </c>
      <c r="K14" t="b">
        <f t="shared" si="4"/>
        <v>1</v>
      </c>
      <c r="M14">
        <f t="shared" si="5"/>
        <v>0.8</v>
      </c>
      <c r="N14" t="b">
        <f t="shared" si="6"/>
        <v>1</v>
      </c>
      <c r="O14" s="18"/>
    </row>
    <row r="15" spans="1:20" x14ac:dyDescent="0.3">
      <c r="A15">
        <v>13</v>
      </c>
      <c r="B15">
        <v>10</v>
      </c>
      <c r="C15" s="4">
        <f t="shared" si="7"/>
        <v>1.3</v>
      </c>
      <c r="D15" t="b">
        <f t="shared" si="0"/>
        <v>1</v>
      </c>
      <c r="E15" s="19"/>
      <c r="F15">
        <f t="shared" si="1"/>
        <v>0.7</v>
      </c>
      <c r="G15" t="b">
        <f t="shared" si="2"/>
        <v>1</v>
      </c>
      <c r="J15">
        <f t="shared" si="3"/>
        <v>0.7</v>
      </c>
      <c r="K15" t="b">
        <f t="shared" si="4"/>
        <v>1</v>
      </c>
      <c r="M15">
        <f t="shared" si="5"/>
        <v>0.7</v>
      </c>
      <c r="N15" t="b">
        <f t="shared" si="6"/>
        <v>1</v>
      </c>
      <c r="O15" s="18"/>
    </row>
    <row r="16" spans="1:20" x14ac:dyDescent="0.3">
      <c r="A16">
        <v>14</v>
      </c>
      <c r="B16">
        <v>10</v>
      </c>
      <c r="C16" s="4">
        <f t="shared" si="7"/>
        <v>1.4</v>
      </c>
      <c r="D16" t="b">
        <f t="shared" si="0"/>
        <v>1</v>
      </c>
      <c r="E16" s="19"/>
      <c r="F16">
        <f t="shared" si="1"/>
        <v>0.60000000000000009</v>
      </c>
      <c r="G16" t="b">
        <f t="shared" si="2"/>
        <v>0</v>
      </c>
      <c r="J16">
        <f t="shared" si="3"/>
        <v>0.60000000000000009</v>
      </c>
      <c r="K16" t="b">
        <f t="shared" si="4"/>
        <v>0</v>
      </c>
      <c r="M16">
        <f t="shared" si="5"/>
        <v>0.60000000000000009</v>
      </c>
      <c r="N16" t="b">
        <f t="shared" si="6"/>
        <v>1</v>
      </c>
      <c r="O16" s="18"/>
    </row>
    <row r="17" spans="1:15" x14ac:dyDescent="0.3">
      <c r="A17">
        <v>15</v>
      </c>
      <c r="B17">
        <v>10</v>
      </c>
      <c r="C17" s="4">
        <f t="shared" si="7"/>
        <v>1.5</v>
      </c>
      <c r="D17" t="b">
        <f t="shared" si="0"/>
        <v>1</v>
      </c>
      <c r="E17" s="19"/>
      <c r="F17">
        <f t="shared" si="1"/>
        <v>0.5</v>
      </c>
      <c r="G17" t="b">
        <f t="shared" si="2"/>
        <v>0</v>
      </c>
      <c r="J17">
        <f t="shared" si="3"/>
        <v>0.5</v>
      </c>
      <c r="K17" t="b">
        <f t="shared" si="4"/>
        <v>0</v>
      </c>
      <c r="M17">
        <f t="shared" si="5"/>
        <v>0.5</v>
      </c>
      <c r="N17" t="b">
        <f t="shared" si="6"/>
        <v>1</v>
      </c>
      <c r="O17" s="18"/>
    </row>
    <row r="18" spans="1:15" x14ac:dyDescent="0.3">
      <c r="A18">
        <v>16</v>
      </c>
      <c r="B18">
        <v>10</v>
      </c>
      <c r="C18" s="4">
        <f t="shared" si="7"/>
        <v>1.6</v>
      </c>
      <c r="D18" t="b">
        <f t="shared" si="0"/>
        <v>1</v>
      </c>
      <c r="E18" s="19"/>
      <c r="F18">
        <f t="shared" si="1"/>
        <v>0.39999999999999991</v>
      </c>
      <c r="G18" t="b">
        <f t="shared" si="2"/>
        <v>0</v>
      </c>
      <c r="J18">
        <f t="shared" si="3"/>
        <v>0.39999999999999991</v>
      </c>
      <c r="K18" t="b">
        <f t="shared" si="4"/>
        <v>0</v>
      </c>
      <c r="M18">
        <f t="shared" si="5"/>
        <v>0.39999999999999991</v>
      </c>
      <c r="N18" t="b">
        <f t="shared" si="6"/>
        <v>1</v>
      </c>
      <c r="O18" s="18"/>
    </row>
    <row r="19" spans="1:15" x14ac:dyDescent="0.3">
      <c r="A19">
        <v>17</v>
      </c>
      <c r="B19">
        <v>10</v>
      </c>
      <c r="C19" s="4">
        <f t="shared" si="7"/>
        <v>1.7</v>
      </c>
      <c r="D19" t="b">
        <f t="shared" si="0"/>
        <v>1</v>
      </c>
      <c r="E19" s="19"/>
      <c r="F19">
        <f t="shared" si="1"/>
        <v>0.30000000000000004</v>
      </c>
      <c r="G19" t="b">
        <f t="shared" si="2"/>
        <v>0</v>
      </c>
      <c r="J19">
        <f t="shared" si="3"/>
        <v>0.30000000000000004</v>
      </c>
      <c r="K19" t="b">
        <f t="shared" si="4"/>
        <v>0</v>
      </c>
      <c r="M19">
        <f t="shared" si="5"/>
        <v>0.30000000000000004</v>
      </c>
      <c r="N19" t="b">
        <f t="shared" si="6"/>
        <v>1</v>
      </c>
      <c r="O19" s="18"/>
    </row>
    <row r="20" spans="1:15" x14ac:dyDescent="0.3">
      <c r="A20">
        <v>18</v>
      </c>
      <c r="B20">
        <v>10</v>
      </c>
      <c r="C20" s="4">
        <f t="shared" si="7"/>
        <v>1.8</v>
      </c>
      <c r="D20" t="b">
        <f t="shared" si="0"/>
        <v>1</v>
      </c>
      <c r="E20" s="19"/>
      <c r="F20">
        <f t="shared" si="1"/>
        <v>0.19999999999999996</v>
      </c>
      <c r="G20" t="b">
        <f t="shared" si="2"/>
        <v>0</v>
      </c>
      <c r="J20">
        <f t="shared" si="3"/>
        <v>0.19999999999999996</v>
      </c>
      <c r="K20" t="b">
        <f t="shared" si="4"/>
        <v>0</v>
      </c>
      <c r="M20">
        <f t="shared" si="5"/>
        <v>0.19999999999999996</v>
      </c>
      <c r="N20" t="b">
        <f t="shared" si="6"/>
        <v>1</v>
      </c>
      <c r="O20" s="18"/>
    </row>
    <row r="21" spans="1:15" x14ac:dyDescent="0.3">
      <c r="A21">
        <v>19</v>
      </c>
      <c r="B21">
        <v>10</v>
      </c>
      <c r="C21" s="4">
        <f t="shared" si="7"/>
        <v>1.9</v>
      </c>
      <c r="D21" t="b">
        <f t="shared" si="0"/>
        <v>1</v>
      </c>
      <c r="E21" s="19"/>
      <c r="F21">
        <f t="shared" si="1"/>
        <v>0.10000000000000009</v>
      </c>
      <c r="G21" t="b">
        <f t="shared" si="2"/>
        <v>0</v>
      </c>
      <c r="J21">
        <f t="shared" si="3"/>
        <v>0.10000000000000009</v>
      </c>
      <c r="K21" t="b">
        <f t="shared" si="4"/>
        <v>0</v>
      </c>
      <c r="M21">
        <f t="shared" si="5"/>
        <v>0.10000000000000009</v>
      </c>
      <c r="N21" t="b">
        <f t="shared" si="6"/>
        <v>1</v>
      </c>
      <c r="O21" s="18"/>
    </row>
    <row r="22" spans="1:15" x14ac:dyDescent="0.3">
      <c r="A22">
        <v>20</v>
      </c>
      <c r="B22">
        <v>10</v>
      </c>
      <c r="C22" s="4">
        <f t="shared" si="7"/>
        <v>2</v>
      </c>
      <c r="D22" t="b">
        <f t="shared" si="0"/>
        <v>1</v>
      </c>
      <c r="E22" s="19"/>
      <c r="F22">
        <f t="shared" si="1"/>
        <v>0</v>
      </c>
      <c r="G22" t="b">
        <f t="shared" si="2"/>
        <v>0</v>
      </c>
      <c r="J22">
        <f t="shared" si="3"/>
        <v>0</v>
      </c>
      <c r="K22" t="b">
        <f t="shared" si="4"/>
        <v>0</v>
      </c>
      <c r="M22">
        <f t="shared" si="5"/>
        <v>0</v>
      </c>
      <c r="N22" t="b">
        <f t="shared" si="6"/>
        <v>1</v>
      </c>
      <c r="O22" s="18"/>
    </row>
    <row r="23" spans="1:15" x14ac:dyDescent="0.3">
      <c r="A23">
        <v>21</v>
      </c>
      <c r="B23">
        <v>10</v>
      </c>
      <c r="C23" s="4">
        <f t="shared" si="7"/>
        <v>2.1</v>
      </c>
      <c r="D23" t="b">
        <f t="shared" si="0"/>
        <v>0</v>
      </c>
      <c r="E23" s="19"/>
      <c r="F23">
        <f t="shared" si="1"/>
        <v>-0.10000000000000009</v>
      </c>
      <c r="G23" t="b">
        <f t="shared" si="2"/>
        <v>0</v>
      </c>
      <c r="J23">
        <f t="shared" si="3"/>
        <v>-0.10000000000000009</v>
      </c>
      <c r="K23" t="b">
        <f t="shared" si="4"/>
        <v>0</v>
      </c>
      <c r="M23">
        <f t="shared" si="5"/>
        <v>0</v>
      </c>
      <c r="N23" t="b">
        <f t="shared" si="6"/>
        <v>1</v>
      </c>
      <c r="O23" s="18"/>
    </row>
    <row r="24" spans="1:15" x14ac:dyDescent="0.3">
      <c r="E24" s="19"/>
      <c r="O24" s="18"/>
    </row>
    <row r="25" spans="1:15" x14ac:dyDescent="0.3">
      <c r="O25" s="18"/>
    </row>
    <row r="26" spans="1:15" x14ac:dyDescent="0.3">
      <c r="O26" s="18"/>
    </row>
    <row r="27" spans="1:15" x14ac:dyDescent="0.3">
      <c r="O27" s="18"/>
    </row>
    <row r="28" spans="1:15" x14ac:dyDescent="0.3">
      <c r="O28" s="18"/>
    </row>
    <row r="29" spans="1:15" x14ac:dyDescent="0.3">
      <c r="O29" s="18"/>
    </row>
  </sheetData>
  <mergeCells count="2">
    <mergeCell ref="C1:D1"/>
    <mergeCell ref="F1:G1"/>
  </mergeCells>
  <conditionalFormatting sqref="D3:D23">
    <cfRule type="cellIs" dxfId="11" priority="25" operator="equal">
      <formula>TRUE</formula>
    </cfRule>
    <cfRule type="cellIs" dxfId="10" priority="26" operator="equal">
      <formula>FALSE</formula>
    </cfRule>
    <cfRule type="cellIs" dxfId="9" priority="27" operator="equal">
      <formula>TRUE</formula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23">
    <cfRule type="cellIs" dxfId="8" priority="17" operator="equal">
      <formula>TRUE</formula>
    </cfRule>
    <cfRule type="cellIs" dxfId="7" priority="18" operator="equal">
      <formula>FALSE</formula>
    </cfRule>
    <cfRule type="cellIs" dxfId="6" priority="19" operator="equal">
      <formula>TRUE</formula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23">
    <cfRule type="cellIs" dxfId="5" priority="21" operator="equal">
      <formula>TRUE</formula>
    </cfRule>
    <cfRule type="cellIs" dxfId="4" priority="22" operator="equal">
      <formula>FALSE</formula>
    </cfRule>
    <cfRule type="cellIs" dxfId="3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23">
    <cfRule type="cellIs" dxfId="2" priority="1" operator="equal">
      <formula>TRUE</formula>
    </cfRule>
    <cfRule type="cellIs" dxfId="1" priority="2" operator="equal">
      <formula>FALSE</formula>
    </cfRule>
    <cfRule type="cellIs" dxfId="0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Sheet2</vt:lpstr>
      <vt:lpstr>Sheet3</vt:lpstr>
      <vt:lpstr>Sheet6</vt:lpstr>
      <vt:lpstr>Sheet4</vt:lpstr>
      <vt:lpstr>Adj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Filippini</dc:creator>
  <cp:lastModifiedBy>Beatrice Filippini</cp:lastModifiedBy>
  <dcterms:created xsi:type="dcterms:W3CDTF">2024-08-21T10:39:25Z</dcterms:created>
  <dcterms:modified xsi:type="dcterms:W3CDTF">2024-09-09T14:44:34Z</dcterms:modified>
</cp:coreProperties>
</file>