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7bc981eb124341c/Ambiente de Trabalho/TESE_2024/DATASETS TESE/DATASET_ANSWERS/ComSen/"/>
    </mc:Choice>
  </mc:AlternateContent>
  <xr:revisionPtr revIDLastSave="255" documentId="11_8C7CFDCE8F79A8D366075C52F3A352B2B791AF77" xr6:coauthVersionLast="47" xr6:coauthVersionMax="47" xr10:uidLastSave="{D88EE064-CF26-4F3C-9402-8FED09578E8B}"/>
  <bookViews>
    <workbookView xWindow="-110" yWindow="-110" windowWidth="19420" windowHeight="10420" activeTab="1" xr2:uid="{00000000-000D-0000-FFFF-FFFF00000000}"/>
  </bookViews>
  <sheets>
    <sheet name="General Analysis" sheetId="1" r:id="rId1"/>
    <sheet name="Binomial Distribution" sheetId="2" r:id="rId2"/>
    <sheet name="BINOMIAL DIS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2" l="1"/>
  <c r="F5" i="1"/>
  <c r="D8" i="1"/>
  <c r="C8" i="1"/>
  <c r="D7" i="1"/>
  <c r="C7" i="1"/>
  <c r="D6" i="1"/>
  <c r="C6" i="1"/>
  <c r="D5" i="1"/>
  <c r="C5" i="1"/>
  <c r="B4" i="3"/>
  <c r="C12" i="2"/>
  <c r="C13" i="2" s="1"/>
  <c r="D14" i="2"/>
  <c r="D15" i="2" s="1"/>
  <c r="D12" i="2"/>
  <c r="D13" i="2" s="1"/>
  <c r="C32" i="2" l="1"/>
  <c r="C14" i="2"/>
  <c r="C15" i="2" s="1"/>
  <c r="B3" i="3"/>
  <c r="G2" i="1"/>
  <c r="F2" i="1"/>
</calcChain>
</file>

<file path=xl/sharedStrings.xml><?xml version="1.0" encoding="utf-8"?>
<sst xmlns="http://schemas.openxmlformats.org/spreadsheetml/2006/main" count="33" uniqueCount="31">
  <si>
    <t>TotalQuestions</t>
  </si>
  <si>
    <t>UnansweredQuestionsGPT-4</t>
  </si>
  <si>
    <t>Correct Answers GPT-3.5</t>
  </si>
  <si>
    <t>Incorrect Answers GPT-3.5</t>
  </si>
  <si>
    <t>Unanswered Questions GPT-3.5</t>
  </si>
  <si>
    <t>Correct Answers GPT-4</t>
  </si>
  <si>
    <t>Incorrect Answers GPT-4</t>
  </si>
  <si>
    <t>Correct Answers GPT-3.5 (%)</t>
  </si>
  <si>
    <t>Correct Answers GPT-4 (%)</t>
  </si>
  <si>
    <t>Performance Gain (%)</t>
  </si>
  <si>
    <t>𝑝</t>
  </si>
  <si>
    <t>𝑚𝑒𝑎𝑛 (𝜇)</t>
  </si>
  <si>
    <t>𝑛</t>
  </si>
  <si>
    <t>𝑣𝑎𝑟𝑖𝑎𝑛𝑐𝑒 (𝜎^2)</t>
  </si>
  <si>
    <t>𝑠𝑡𝑎𝑛𝑑𝑎𝑟𝑑 𝑑𝑒𝑣𝑖𝑎𝑡𝑖𝑜𝑛 (𝜎)</t>
  </si>
  <si>
    <t>GPT-3.5</t>
  </si>
  <si>
    <t>GPT-4</t>
  </si>
  <si>
    <t>Binomial Distribution Parameters</t>
  </si>
  <si>
    <t>n</t>
  </si>
  <si>
    <t>p (for GPT-3.5)</t>
  </si>
  <si>
    <t>p (for GPT-4)</t>
  </si>
  <si>
    <t>All</t>
  </si>
  <si>
    <t>Correct Answers</t>
  </si>
  <si>
    <t>Incorrect Answers</t>
  </si>
  <si>
    <t>Unanswered Questions</t>
  </si>
  <si>
    <t xml:space="preserve">Total </t>
  </si>
  <si>
    <t>Model</t>
  </si>
  <si>
    <t>Binomial Distribituion Parmeters
(CommonSenseQA)</t>
  </si>
  <si>
    <t>p-value</t>
  </si>
  <si>
    <t>alpha (confidence level)</t>
  </si>
  <si>
    <t xml:space="preserve">test statistic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</si>
</sst>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10" fontId="1" fillId="0" borderId="0" xfId="0" applyNumberFormat="1" applyFont="1" applyAlignment="1">
      <alignment horizontal="center"/>
    </xf>
    <xf numFmtId="10" fontId="0" fillId="0" borderId="0" xfId="0" applyNumberFormat="1"/>
    <xf numFmtId="0" fontId="1" fillId="0" borderId="5" xfId="0" applyFont="1" applyBorder="1" applyAlignment="1">
      <alignment horizontal="center" vertical="center"/>
    </xf>
    <xf numFmtId="164" fontId="0" fillId="0" borderId="6" xfId="0" applyNumberFormat="1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7" xfId="0" applyBorder="1"/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1" xfId="0" applyBorder="1"/>
    <xf numFmtId="164" fontId="0" fillId="0" borderId="2" xfId="0" applyNumberFormat="1" applyBorder="1"/>
    <xf numFmtId="0" fontId="1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127000</xdr:rowOff>
    </xdr:from>
    <xdr:to>
      <xdr:col>8</xdr:col>
      <xdr:colOff>342900</xdr:colOff>
      <xdr:row>7</xdr:row>
      <xdr:rowOff>44450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6FC8F0D-26D3-4333-B7D7-90C16414517A}"/>
                </a:ext>
              </a:extLst>
            </xdr:cNvPr>
            <xdr:cNvSpPr txBox="1"/>
          </xdr:nvSpPr>
          <xdr:spPr>
            <a:xfrm>
              <a:off x="165100" y="127000"/>
              <a:ext cx="6438900" cy="1206500"/>
            </a:xfrm>
            <a:prstGeom prst="rect">
              <a:avLst/>
            </a:prstGeom>
            <a:solidFill>
              <a:schemeClr val="lt1"/>
            </a:solidFill>
            <a:ln w="12700" cmpd="sng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/>
                <a:t>Theory</a:t>
              </a:r>
              <a:r>
                <a:rPr lang="en-US" sz="1100" b="1" baseline="0"/>
                <a:t> behind binomial distribution:</a:t>
              </a:r>
            </a:p>
            <a:p>
              <a:r>
                <a:rPr lang="en-US" sz="1100"/>
                <a:t>	</a:t>
              </a:r>
              <a14:m>
                <m:oMath xmlns:m="http://schemas.openxmlformats.org/officeDocument/2006/math">
                  <m:r>
                    <a:rPr lang="pt-PT" sz="1100" b="0" i="1">
                      <a:latin typeface="Cambria Math" panose="02040503050406030204" pitchFamily="18" charset="0"/>
                    </a:rPr>
                    <m:t>𝑋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 ~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𝐵</m:t>
                  </m:r>
                  <m:d>
                    <m:dPr>
                      <m:ctrlPr>
                        <a:rPr lang="pt-PT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r>
                        <a:rPr lang="pt-PT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𝑛</m:t>
                      </m:r>
                      <m:r>
                        <a:rPr lang="pt-PT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,</m:t>
                      </m:r>
                      <m:r>
                        <a:rPr lang="pt-PT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𝑝</m:t>
                      </m:r>
                    </m:e>
                  </m:d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𝑤h𝑒𝑟𝑒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𝑝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𝑖𝑠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𝑡h𝑒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𝑝𝑟𝑜𝑏𝑎𝑏𝑖𝑙𝑖𝑡𝑦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𝑜𝑓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𝑠𝑢𝑐𝑐𝑒𝑠𝑠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𝑎𝑛𝑑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𝑛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𝑡h𝑒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𝑛𝑢𝑚𝑏𝑒𝑟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𝑜𝑓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𝑡𝑟𝑖𝑎𝑙𝑠</m:t>
                  </m:r>
                </m:oMath>
              </a14:m>
              <a:endParaRPr lang="en-US" sz="1100"/>
            </a:p>
            <a:p>
              <a:r>
                <a:rPr lang="en-US" sz="1100"/>
                <a:t>	</a:t>
              </a:r>
              <a14:m>
                <m:oMath xmlns:m="http://schemas.openxmlformats.org/officeDocument/2006/math">
                  <m:r>
                    <a:rPr lang="pt-PT" sz="11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𝑚𝑒𝑎𝑛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: </m:t>
                  </m:r>
                  <m:r>
                    <a:rPr lang="en-US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𝜇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𝑛𝑝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𝑚𝑒𝑎𝑛𝑖𝑛𝑔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𝑡h𝑎𝑡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𝑝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PT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fPr>
                    <m:num>
                      <m:r>
                        <a:rPr lang="pt-PT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𝜇</m:t>
                      </m:r>
                    </m:num>
                    <m:den>
                      <m:r>
                        <a:rPr lang="pt-PT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𝑛</m:t>
                      </m:r>
                    </m:den>
                  </m:f>
                </m:oMath>
              </a14:m>
              <a:r>
                <a:rPr lang="en-US" sz="1100"/>
                <a:t> </a:t>
              </a:r>
            </a:p>
            <a:p>
              <a:r>
                <a:rPr lang="en-US" sz="1100"/>
                <a:t>	</a:t>
              </a:r>
              <a14:m>
                <m:oMath xmlns:m="http://schemas.openxmlformats.org/officeDocument/2006/math">
                  <m:r>
                    <a:rPr lang="pt-PT" sz="1100" b="0" i="1">
                      <a:latin typeface="Cambria Math" panose="02040503050406030204" pitchFamily="18" charset="0"/>
                    </a:rPr>
                    <m:t>𝑚𝑒𝑑𝑖𝑎𝑛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= 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𝑛𝑝</m:t>
                  </m:r>
                </m:oMath>
              </a14:m>
              <a:endParaRPr lang="pt-PT" sz="1100" b="0"/>
            </a:p>
            <a:p>
              <a:r>
                <a:rPr lang="pt-PT" sz="1100" b="0"/>
                <a:t>	</a:t>
              </a:r>
              <a14:m>
                <m:oMath xmlns:m="http://schemas.openxmlformats.org/officeDocument/2006/math">
                  <m:r>
                    <a:rPr lang="pt-PT" sz="1100" b="0" i="1">
                      <a:latin typeface="Cambria Math" panose="02040503050406030204" pitchFamily="18" charset="0"/>
                    </a:rPr>
                    <m:t>𝑣𝑎𝑟𝑖𝑎𝑛𝑐𝑒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: </m:t>
                  </m:r>
                  <m:sSup>
                    <m:sSupPr>
                      <m:ctrlPr>
                        <a:rPr lang="pt-PT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PT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𝜎</m:t>
                      </m:r>
                    </m:e>
                    <m:sup>
                      <m:r>
                        <a:rPr lang="pt-PT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pt-PT" sz="1100" b="0" i="1">
                      <a:latin typeface="Cambria Math" panose="02040503050406030204" pitchFamily="18" charset="0"/>
                    </a:rPr>
                    <m:t>=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𝑛𝑝</m:t>
                  </m:r>
                  <m:d>
                    <m:dPr>
                      <m:ctrlPr>
                        <a:rPr lang="pt-PT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pt-PT" sz="1100" b="0" i="1">
                          <a:latin typeface="Cambria Math" panose="02040503050406030204" pitchFamily="18" charset="0"/>
                        </a:rPr>
                        <m:t>1−</m:t>
                      </m:r>
                      <m:r>
                        <a:rPr lang="pt-PT" sz="1100" b="0" i="1">
                          <a:latin typeface="Cambria Math" panose="02040503050406030204" pitchFamily="18" charset="0"/>
                        </a:rPr>
                        <m:t>𝑝</m:t>
                      </m:r>
                    </m:e>
                  </m:d>
                </m:oMath>
              </a14:m>
              <a:endParaRPr lang="pt-PT" sz="1100" b="0"/>
            </a:p>
            <a:p>
              <a:r>
                <a:rPr lang="pt-PT" sz="1100" b="0"/>
                <a:t>	</a:t>
              </a:r>
              <a14:m>
                <m:oMath xmlns:m="http://schemas.openxmlformats.org/officeDocument/2006/math">
                  <m:r>
                    <a:rPr lang="pt-PT" sz="1100" b="0" i="1">
                      <a:latin typeface="Cambria Math" panose="02040503050406030204" pitchFamily="18" charset="0"/>
                    </a:rPr>
                    <m:t>𝑠𝑡𝑎𝑛𝑑𝑎𝑟𝑑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𝑑𝑒𝑣𝑖𝑎𝑡𝑖𝑜𝑛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=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𝜎</m:t>
                  </m:r>
                </m:oMath>
              </a14:m>
              <a:endParaRPr lang="pt-PT" sz="1100" b="0"/>
            </a:p>
            <a:p>
              <a:r>
                <a:rPr lang="en-US" sz="1100"/>
                <a:t>		</a:t>
              </a: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6FC8F0D-26D3-4333-B7D7-90C16414517A}"/>
                </a:ext>
              </a:extLst>
            </xdr:cNvPr>
            <xdr:cNvSpPr txBox="1"/>
          </xdr:nvSpPr>
          <xdr:spPr>
            <a:xfrm>
              <a:off x="165100" y="127000"/>
              <a:ext cx="6438900" cy="1206500"/>
            </a:xfrm>
            <a:prstGeom prst="rect">
              <a:avLst/>
            </a:prstGeom>
            <a:solidFill>
              <a:schemeClr val="lt1"/>
            </a:solidFill>
            <a:ln w="12700" cmpd="sng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/>
                <a:t>Theory</a:t>
              </a:r>
              <a:r>
                <a:rPr lang="en-US" sz="1100" b="1" baseline="0"/>
                <a:t> behind binomial distribution:</a:t>
              </a:r>
            </a:p>
            <a:p>
              <a:r>
                <a:rPr lang="en-US" sz="1100"/>
                <a:t>	</a:t>
              </a:r>
              <a:r>
                <a:rPr lang="pt-PT" sz="1100" b="0" i="0">
                  <a:latin typeface="Cambria Math" panose="02040503050406030204" pitchFamily="18" charset="0"/>
                </a:rPr>
                <a:t>𝑋 ~ 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𝐵(𝑛,𝑝),  𝑤ℎ𝑒𝑟𝑒 𝑝 𝑖𝑠 𝑡ℎ𝑒 𝑝𝑟𝑜𝑏𝑎𝑏𝑖𝑙𝑖𝑡𝑦 𝑜𝑓 𝑠𝑢𝑐𝑐𝑒𝑠𝑠 𝑎𝑛𝑑 𝑛 𝑡ℎ𝑒 𝑛𝑢𝑚𝑏𝑒𝑟 𝑜𝑓 𝑡𝑟𝑖𝑎𝑙𝑠</a:t>
              </a:r>
              <a:endParaRPr lang="en-US" sz="1100"/>
            </a:p>
            <a:p>
              <a:r>
                <a:rPr lang="en-US" sz="1100"/>
                <a:t>	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𝑚𝑒𝑎𝑛: 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=𝑛𝑝 𝑚𝑒𝑎𝑛𝑖𝑛𝑔 𝑡ℎ𝑎𝑡 𝑝=  𝜇/𝑛</a:t>
              </a:r>
              <a:r>
                <a:rPr lang="en-US" sz="1100"/>
                <a:t> </a:t>
              </a:r>
            </a:p>
            <a:p>
              <a:r>
                <a:rPr lang="en-US" sz="1100"/>
                <a:t>	</a:t>
              </a:r>
              <a:r>
                <a:rPr lang="pt-PT" sz="1100" b="0" i="0">
                  <a:latin typeface="Cambria Math" panose="02040503050406030204" pitchFamily="18" charset="0"/>
                </a:rPr>
                <a:t>𝑚𝑒𝑑𝑖𝑎𝑛= 𝑛𝑝</a:t>
              </a:r>
              <a:endParaRPr lang="pt-PT" sz="1100" b="0"/>
            </a:p>
            <a:p>
              <a:r>
                <a:rPr lang="pt-PT" sz="1100" b="0"/>
                <a:t>	</a:t>
              </a:r>
              <a:r>
                <a:rPr lang="pt-PT" sz="1100" b="0" i="0">
                  <a:latin typeface="Cambria Math" panose="02040503050406030204" pitchFamily="18" charset="0"/>
                </a:rPr>
                <a:t>𝑣𝑎𝑟𝑖𝑎𝑛𝑐𝑒: 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𝜎^</a:t>
              </a:r>
              <a:r>
                <a:rPr lang="pt-PT" sz="1100" b="0" i="0">
                  <a:latin typeface="Cambria Math" panose="02040503050406030204" pitchFamily="18" charset="0"/>
                </a:rPr>
                <a:t>2=𝑛𝑝(1−𝑝)</a:t>
              </a:r>
              <a:endParaRPr lang="pt-PT" sz="1100" b="0"/>
            </a:p>
            <a:p>
              <a:r>
                <a:rPr lang="pt-PT" sz="1100" b="0"/>
                <a:t>	</a:t>
              </a:r>
              <a:r>
                <a:rPr lang="pt-PT" sz="1100" b="0" i="0">
                  <a:latin typeface="Cambria Math" panose="02040503050406030204" pitchFamily="18" charset="0"/>
                </a:rPr>
                <a:t>𝑠𝑡𝑎𝑛𝑑𝑎𝑟𝑑 𝑑𝑒𝑣𝑖𝑎𝑡𝑖𝑜𝑛= 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endParaRPr lang="pt-PT" sz="1100" b="0"/>
            </a:p>
            <a:p>
              <a:r>
                <a:rPr lang="en-US" sz="1100"/>
                <a:t>		</a:t>
              </a:r>
            </a:p>
          </xdr:txBody>
        </xdr:sp>
      </mc:Fallback>
    </mc:AlternateContent>
    <xdr:clientData/>
  </xdr:twoCellAnchor>
  <xdr:twoCellAnchor>
    <xdr:from>
      <xdr:col>1</xdr:col>
      <xdr:colOff>0</xdr:colOff>
      <xdr:row>17</xdr:row>
      <xdr:rowOff>0</xdr:rowOff>
    </xdr:from>
    <xdr:to>
      <xdr:col>14</xdr:col>
      <xdr:colOff>482600</xdr:colOff>
      <xdr:row>28</xdr:row>
      <xdr:rowOff>146050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16CCBEA-2D0E-4492-AD5A-59B71B74D5C4}"/>
                </a:ext>
              </a:extLst>
            </xdr:cNvPr>
            <xdr:cNvSpPr txBox="1"/>
          </xdr:nvSpPr>
          <xdr:spPr>
            <a:xfrm>
              <a:off x="609600" y="3143250"/>
              <a:ext cx="10007600" cy="2171700"/>
            </a:xfrm>
            <a:prstGeom prst="rect">
              <a:avLst/>
            </a:prstGeom>
            <a:solidFill>
              <a:schemeClr val="lt1"/>
            </a:solidFill>
            <a:ln w="12700" cmpd="sng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/>
                <a:t>Theory</a:t>
              </a:r>
              <a:r>
                <a:rPr lang="en-US" sz="1100" b="1" baseline="0"/>
                <a:t> behind hypothesis test:</a:t>
              </a:r>
            </a:p>
            <a:p>
              <a:r>
                <a:rPr lang="en-US" sz="1100"/>
                <a:t>To</a:t>
              </a:r>
              <a:r>
                <a:rPr lang="en-US" sz="1100" baseline="0"/>
                <a:t> test if GPT-4 is better than GPT-3.5, we can test the following hypothesis: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</a:rPr>
                      <m:t>: </m:t>
                    </m:r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𝑣𝑠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</a:rPr>
                      <m:t>: </m:t>
                    </m:r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&lt;</m:t>
                    </m:r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,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𝑤h𝑒𝑟𝑒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𝑖𝑠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𝑡h𝑒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𝑚𝑒𝑎𝑛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𝑓𝑜𝑟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𝐺𝑃𝑇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−3.5 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𝑎𝑛𝑑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𝑡h𝑒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𝑚𝑒𝑎𝑛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𝑓𝑜𝑟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𝐺𝑃𝑇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−4.</m:t>
                    </m:r>
                  </m:oMath>
                </m:oMathPara>
              </a14:m>
              <a:endParaRPr lang="pt-PT" sz="11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𝑡𝑒𝑠𝑡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𝑠𝑡𝑎𝑡𝑖𝑠𝑡𝑖𝑐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: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𝑧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= </m:t>
                    </m:r>
                    <m:f>
                      <m:fPr>
                        <m:ctrlP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P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P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𝜇</m:t>
                            </m:r>
                          </m:e>
                          <m:sub>
                            <m:r>
                              <a:rPr lang="pt-P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pt-P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P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𝜇</m:t>
                            </m:r>
                          </m:e>
                          <m:sub>
                            <m:r>
                              <a:rPr lang="pt-P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num>
                      <m:den>
                        <m:rad>
                          <m:radPr>
                            <m:degHide m:val="on"/>
                            <m:ctrlPr>
                              <a:rPr lang="pt-P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Sup>
                                  <m:sSubSupPr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1</m:t>
                                    </m:r>
                                  </m:sub>
                                  <m:sup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bSup>
                              </m:num>
                              <m:den>
                                <m:sSub>
                                  <m:sSubPr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1</m:t>
                                    </m:r>
                                  </m:sub>
                                </m:sSub>
                              </m:den>
                            </m:f>
                            <m:r>
                              <a:rPr lang="pt-P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+ </m:t>
                            </m:r>
                            <m:f>
                              <m:f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Sup>
                                  <m:sSubSupPr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2</m:t>
                                    </m:r>
                                  </m:sub>
                                  <m:sup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bSup>
                              </m:num>
                              <m:den>
                                <m:sSub>
                                  <m:sSubPr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2</m:t>
                                    </m:r>
                                  </m:sub>
                                </m:sSub>
                              </m:den>
                            </m:f>
                          </m:e>
                        </m:rad>
                      </m:den>
                    </m:f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el-G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~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𝑁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(0,1),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𝑢𝑛𝑑𝑒𝑟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0 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𝑤h𝑒𝑟𝑒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𝑖𝑠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𝑡h𝑒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𝑠𝑡𝑑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𝑑𝑒𝑣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𝑓𝑜𝑟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𝐺𝑃𝑇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−3.5, </m:t>
                    </m:r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𝑡h𝑒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𝑠𝑡𝑑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𝑑𝑒𝑣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𝑓𝑜𝑟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𝐺𝑃𝑇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−4 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𝑎𝑛𝑑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𝑎𝑛𝑑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𝑡h𝑒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𝑛𝑢𝑚𝑏𝑒𝑟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𝑜𝑓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𝑜𝑏𝑠𝑒𝑟𝑣𝑎𝑡𝑖𝑜𝑛𝑠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𝑖𝑛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𝐺𝑃𝑇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−3.5 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𝑎𝑛𝑑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𝐺𝑃𝑇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−4 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𝑟𝑒𝑠𝑝𝑒𝑐𝑡𝑖𝑣𝑒𝑙𝑦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</m:oMath>
                </m:oMathPara>
              </a14:m>
              <a:endParaRPr lang="en-US" sz="1100"/>
            </a:p>
            <a:p>
              <a:r>
                <a:rPr lang="en-US" sz="1100"/>
                <a:t>If the level</a:t>
              </a:r>
              <a:r>
                <a:rPr lang="en-US" sz="1100" baseline="0"/>
                <a:t> of confidence is higher than the p-value then we have statistical evidence that GPT-3.5 is less effective than GPT-4.</a:t>
              </a:r>
              <a:r>
                <a:rPr lang="en-US" sz="1100"/>
                <a:t> 	</a:t>
              </a:r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16CCBEA-2D0E-4492-AD5A-59B71B74D5C4}"/>
                </a:ext>
              </a:extLst>
            </xdr:cNvPr>
            <xdr:cNvSpPr txBox="1"/>
          </xdr:nvSpPr>
          <xdr:spPr>
            <a:xfrm>
              <a:off x="609600" y="3143250"/>
              <a:ext cx="10007600" cy="2171700"/>
            </a:xfrm>
            <a:prstGeom prst="rect">
              <a:avLst/>
            </a:prstGeom>
            <a:solidFill>
              <a:schemeClr val="lt1"/>
            </a:solidFill>
            <a:ln w="12700" cmpd="sng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/>
                <a:t>Theory</a:t>
              </a:r>
              <a:r>
                <a:rPr lang="en-US" sz="1100" b="1" baseline="0"/>
                <a:t> behind hypothesis test:</a:t>
              </a:r>
            </a:p>
            <a:p>
              <a:r>
                <a:rPr lang="en-US" sz="1100"/>
                <a:t>To</a:t>
              </a:r>
              <a:r>
                <a:rPr lang="en-US" sz="1100" baseline="0"/>
                <a:t> test if GPT-4 is better than GPT-3.5, we can test the following hypothesis:</a:t>
              </a:r>
            </a:p>
            <a:p>
              <a:pPr/>
              <a:r>
                <a:rPr lang="pt-PT" sz="1100" b="0" i="0">
                  <a:latin typeface="Cambria Math" panose="02040503050406030204" pitchFamily="18" charset="0"/>
                </a:rPr>
                <a:t>𝐻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pt-PT" sz="1100" b="0" i="0">
                  <a:latin typeface="Cambria Math" panose="02040503050406030204" pitchFamily="18" charset="0"/>
                </a:rPr>
                <a:t>0: 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pt-PT" sz="1100" b="0" i="0">
                  <a:latin typeface="Cambria Math" panose="02040503050406030204" pitchFamily="18" charset="0"/>
                </a:rPr>
                <a:t>1=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pt-PT" sz="1100" b="0" i="0">
                  <a:latin typeface="Cambria Math" panose="02040503050406030204" pitchFamily="18" charset="0"/>
                </a:rPr>
                <a:t>2  𝑣𝑠 𝐻_1: 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pt-PT" sz="1100" b="0" i="0">
                  <a:latin typeface="Cambria Math" panose="02040503050406030204" pitchFamily="18" charset="0"/>
                </a:rPr>
                <a:t>1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&lt;𝜇_2, 𝑤ℎ𝑒𝑟𝑒 𝜇_1  𝑖𝑠 𝑡ℎ𝑒 𝑚𝑒𝑎𝑛 𝑓𝑜𝑟 𝐺𝑃𝑇−3.5 𝑎𝑛𝑑 𝜇_2 𝑡ℎ𝑒 𝑚𝑒𝑎𝑛 𝑓𝑜𝑟 𝐺𝑃𝑇−4.</a:t>
              </a:r>
              <a:endParaRPr lang="pt-PT" sz="11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𝑡𝑒𝑠𝑡 𝑠𝑡𝑎𝑡𝑖𝑠𝑡𝑖𝑐:𝑧 =  (𝜇_1−𝜇_2)/√((𝜎_1^2)/𝑛_1 + (𝜎_2^2)/𝑛_2 )  </a:t>
              </a:r>
              <a:r>
                <a:rPr lang="el-G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~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𝑁(0,1), 𝑢𝑛𝑑𝑒𝑟 𝐻_(0 ) 𝑤ℎ𝑒𝑟𝑒 𝜎_1 𝑖𝑠 𝑡ℎ𝑒 𝑠𝑡𝑑. 𝑑𝑒𝑣. 𝑓𝑜𝑟 𝐺𝑃𝑇−3.5, 𝜎_2 𝑡ℎ𝑒 𝑠𝑡𝑑. 𝑑𝑒𝑣. 𝑓𝑜𝑟 𝐺𝑃𝑇−4 𝑎𝑛𝑑 𝑛_1 𝑎𝑛𝑑 𝑛_2  𝑡ℎ𝑒 𝑛𝑢𝑚𝑏𝑒𝑟 𝑜𝑓 𝑜𝑏𝑠𝑒𝑟𝑣𝑎𝑡𝑖𝑜𝑛𝑠 𝑖𝑛 𝐺𝑃𝑇−3.5 𝑎𝑛𝑑 𝐺𝑃𝑇−4 𝑟𝑒𝑠𝑝𝑒𝑐𝑡𝑖𝑣𝑒𝑙𝑦.</a:t>
              </a:r>
              <a:endParaRPr lang="en-US" sz="1100"/>
            </a:p>
            <a:p>
              <a:r>
                <a:rPr lang="en-US" sz="1100"/>
                <a:t>If the level</a:t>
              </a:r>
              <a:r>
                <a:rPr lang="en-US" sz="1100" baseline="0"/>
                <a:t> of confidence is higher than the p-value then we have statistical evidence that GPT-3.5 is less effective than GPT-4.</a:t>
              </a:r>
              <a:r>
                <a:rPr lang="en-US" sz="1100"/>
                <a:t> 	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>
      <selection activeCell="F8" sqref="F8"/>
    </sheetView>
  </sheetViews>
  <sheetFormatPr defaultRowHeight="14.5" x14ac:dyDescent="0.35"/>
  <cols>
    <col min="1" max="1" width="13.6328125" bestFit="1" customWidth="1"/>
    <col min="2" max="2" width="21.81640625" bestFit="1" customWidth="1"/>
    <col min="3" max="3" width="20.1796875" bestFit="1" customWidth="1"/>
    <col min="4" max="4" width="23.1796875" bestFit="1" customWidth="1"/>
    <col min="5" max="5" width="21.6328125" bestFit="1" customWidth="1"/>
    <col min="6" max="6" width="25" style="7" bestFit="1" customWidth="1"/>
    <col min="7" max="7" width="23.453125" style="7" bestFit="1" customWidth="1"/>
    <col min="8" max="8" width="27.6328125" bestFit="1" customWidth="1"/>
    <col min="9" max="9" width="25.1796875" bestFit="1" customWidth="1"/>
  </cols>
  <sheetData>
    <row r="1" spans="1:9" s="1" customFormat="1" ht="15" thickBot="1" x14ac:dyDescent="0.4">
      <c r="A1" s="1" t="s">
        <v>0</v>
      </c>
      <c r="B1" s="1" t="s">
        <v>2</v>
      </c>
      <c r="C1" s="1" t="s">
        <v>5</v>
      </c>
      <c r="D1" s="1" t="s">
        <v>3</v>
      </c>
      <c r="E1" s="1" t="s">
        <v>6</v>
      </c>
      <c r="F1" s="6" t="s">
        <v>7</v>
      </c>
      <c r="G1" s="6" t="s">
        <v>8</v>
      </c>
      <c r="H1" s="1" t="s">
        <v>4</v>
      </c>
      <c r="I1" s="5" t="s">
        <v>1</v>
      </c>
    </row>
    <row r="2" spans="1:9" ht="15" thickBot="1" x14ac:dyDescent="0.4">
      <c r="A2" s="2">
        <v>90</v>
      </c>
      <c r="B2" s="3">
        <v>60</v>
      </c>
      <c r="C2" s="3">
        <v>67</v>
      </c>
      <c r="D2" s="3">
        <v>30</v>
      </c>
      <c r="E2" s="3">
        <v>23</v>
      </c>
      <c r="F2" s="25">
        <f>B2/A2</f>
        <v>0.66666666666666663</v>
      </c>
      <c r="G2" s="25">
        <f>C2/A2</f>
        <v>0.74444444444444446</v>
      </c>
      <c r="H2" s="3">
        <v>0</v>
      </c>
      <c r="I2" s="4">
        <v>3</v>
      </c>
    </row>
    <row r="3" spans="1:9" ht="15" thickBot="1" x14ac:dyDescent="0.4"/>
    <row r="4" spans="1:9" ht="15" thickBot="1" x14ac:dyDescent="0.4">
      <c r="B4" s="13" t="s">
        <v>26</v>
      </c>
      <c r="C4" s="21" t="s">
        <v>15</v>
      </c>
      <c r="D4" s="20" t="s">
        <v>16</v>
      </c>
      <c r="F4" s="8" t="s">
        <v>9</v>
      </c>
    </row>
    <row r="5" spans="1:9" ht="15" thickBot="1" x14ac:dyDescent="0.4">
      <c r="B5" s="16" t="s">
        <v>22</v>
      </c>
      <c r="C5" s="22">
        <f>B2</f>
        <v>60</v>
      </c>
      <c r="D5" s="10">
        <f>C2</f>
        <v>67</v>
      </c>
      <c r="F5" s="9">
        <f>(G2-F2)/F2</f>
        <v>0.11666666666666675</v>
      </c>
    </row>
    <row r="6" spans="1:9" x14ac:dyDescent="0.35">
      <c r="B6" s="16" t="s">
        <v>23</v>
      </c>
      <c r="C6" s="22">
        <f>D2</f>
        <v>30</v>
      </c>
      <c r="D6" s="10">
        <f>E2</f>
        <v>23</v>
      </c>
    </row>
    <row r="7" spans="1:9" ht="15" thickBot="1" x14ac:dyDescent="0.4">
      <c r="B7" s="17" t="s">
        <v>24</v>
      </c>
      <c r="C7" s="23">
        <f>H2</f>
        <v>0</v>
      </c>
      <c r="D7" s="12">
        <f>I2</f>
        <v>3</v>
      </c>
    </row>
    <row r="8" spans="1:9" ht="15" thickBot="1" x14ac:dyDescent="0.4">
      <c r="B8" s="18" t="s">
        <v>25</v>
      </c>
      <c r="C8" s="24">
        <f>SUM(C5:C6)</f>
        <v>90</v>
      </c>
      <c r="D8" s="19">
        <f>SUM(D5:D6)</f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EAB05-6658-406C-B725-3D01FFC0C4D7}">
  <dimension ref="B9:D34"/>
  <sheetViews>
    <sheetView tabSelected="1" topLeftCell="A14" workbookViewId="0">
      <selection activeCell="P21" sqref="P21"/>
    </sheetView>
  </sheetViews>
  <sheetFormatPr defaultRowHeight="14.5" x14ac:dyDescent="0.35"/>
  <cols>
    <col min="2" max="2" width="28.54296875" bestFit="1" customWidth="1"/>
    <col min="3" max="3" width="11.81640625" bestFit="1" customWidth="1"/>
    <col min="4" max="4" width="12.54296875" bestFit="1" customWidth="1"/>
  </cols>
  <sheetData>
    <row r="9" spans="2:4" x14ac:dyDescent="0.35">
      <c r="B9" s="32" t="s">
        <v>27</v>
      </c>
      <c r="C9" s="34" t="s">
        <v>15</v>
      </c>
      <c r="D9" s="34" t="s">
        <v>16</v>
      </c>
    </row>
    <row r="10" spans="2:4" ht="15" thickBot="1" x14ac:dyDescent="0.4">
      <c r="B10" s="33"/>
      <c r="C10" s="35"/>
      <c r="D10" s="35"/>
    </row>
    <row r="11" spans="2:4" x14ac:dyDescent="0.35">
      <c r="B11" s="14" t="s">
        <v>12</v>
      </c>
      <c r="C11">
        <v>90</v>
      </c>
      <c r="D11" s="10">
        <v>90</v>
      </c>
    </row>
    <row r="12" spans="2:4" x14ac:dyDescent="0.35">
      <c r="B12" s="14" t="s">
        <v>10</v>
      </c>
      <c r="C12">
        <f>'General Analysis'!B2/'Binomial Distribution'!C11</f>
        <v>0.66666666666666663</v>
      </c>
      <c r="D12" s="10">
        <f>'General Analysis'!C2/'Binomial Distribution'!D11</f>
        <v>0.74444444444444446</v>
      </c>
    </row>
    <row r="13" spans="2:4" x14ac:dyDescent="0.35">
      <c r="B13" s="14" t="s">
        <v>11</v>
      </c>
      <c r="C13">
        <f>C11*C12</f>
        <v>60</v>
      </c>
      <c r="D13" s="10">
        <f>D11*D12</f>
        <v>67</v>
      </c>
    </row>
    <row r="14" spans="2:4" x14ac:dyDescent="0.35">
      <c r="B14" s="14" t="s">
        <v>13</v>
      </c>
      <c r="C14">
        <f>C11*C12*(1-C12)</f>
        <v>20.000000000000004</v>
      </c>
      <c r="D14" s="10">
        <f>D11*D12*(1-D12)</f>
        <v>17.12222222222222</v>
      </c>
    </row>
    <row r="15" spans="2:4" ht="15" thickBot="1" x14ac:dyDescent="0.4">
      <c r="B15" s="15" t="s">
        <v>14</v>
      </c>
      <c r="C15" s="11">
        <f>SQRT(C14)</f>
        <v>4.4721359549995796</v>
      </c>
      <c r="D15" s="12">
        <f>SQRT(D14)</f>
        <v>4.1379007023153926</v>
      </c>
    </row>
    <row r="31" spans="2:3" ht="15" thickBot="1" x14ac:dyDescent="0.4"/>
    <row r="32" spans="2:3" x14ac:dyDescent="0.35">
      <c r="B32" s="26" t="s">
        <v>30</v>
      </c>
      <c r="C32" s="27">
        <f>(C13-D13)/SQRT((C15/C11)+(D15/D11))</f>
        <v>-22.63168003652174</v>
      </c>
    </row>
    <row r="33" spans="2:3" x14ac:dyDescent="0.35">
      <c r="B33" s="28" t="s">
        <v>28</v>
      </c>
      <c r="C33" s="29">
        <f>_xlfn.NORM.DIST(C32,0,1,TRUE)</f>
        <v>1.0569767293575594E-113</v>
      </c>
    </row>
    <row r="34" spans="2:3" ht="15" thickBot="1" x14ac:dyDescent="0.4">
      <c r="B34" s="30" t="s">
        <v>29</v>
      </c>
      <c r="C34" s="31">
        <v>0.05</v>
      </c>
    </row>
  </sheetData>
  <mergeCells count="3">
    <mergeCell ref="B9:B10"/>
    <mergeCell ref="C9:C10"/>
    <mergeCell ref="D9:D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8D994-E413-42DD-B453-B6E3122292FC}">
  <dimension ref="A1:B4"/>
  <sheetViews>
    <sheetView workbookViewId="0">
      <selection activeCell="C3" sqref="C3"/>
    </sheetView>
  </sheetViews>
  <sheetFormatPr defaultRowHeight="14.5" x14ac:dyDescent="0.35"/>
  <cols>
    <col min="1" max="1" width="28.7265625" bestFit="1" customWidth="1"/>
  </cols>
  <sheetData>
    <row r="1" spans="1:2" x14ac:dyDescent="0.35">
      <c r="A1" t="s">
        <v>17</v>
      </c>
      <c r="B1" t="s">
        <v>21</v>
      </c>
    </row>
    <row r="2" spans="1:2" x14ac:dyDescent="0.35">
      <c r="A2" t="s">
        <v>18</v>
      </c>
      <c r="B2">
        <v>90</v>
      </c>
    </row>
    <row r="3" spans="1:2" x14ac:dyDescent="0.35">
      <c r="A3" t="s">
        <v>19</v>
      </c>
      <c r="B3">
        <f>'Binomial Distribution'!C12</f>
        <v>0.66666666666666663</v>
      </c>
    </row>
    <row r="4" spans="1:2" x14ac:dyDescent="0.35">
      <c r="A4" t="s">
        <v>20</v>
      </c>
      <c r="B4">
        <f>'Binomial Distribution'!D12</f>
        <v>0.74444444444444446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Analysis</vt:lpstr>
      <vt:lpstr>Binomial Distribution</vt:lpstr>
      <vt:lpstr>BINOMIAL 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Beatriz Carmo</cp:lastModifiedBy>
  <dcterms:created xsi:type="dcterms:W3CDTF">2024-03-28T16:05:23Z</dcterms:created>
  <dcterms:modified xsi:type="dcterms:W3CDTF">2024-06-04T14:21:41Z</dcterms:modified>
</cp:coreProperties>
</file>