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tr\Documents\EstudiosProfesionales\FIME\Doctorado\TesisDoctoral\Codes\Tesis\ModeloBase_PartialCoverage\Obj_Zs\"/>
    </mc:Choice>
  </mc:AlternateContent>
  <xr:revisionPtr revIDLastSave="0" documentId="13_ncr:1_{1459F58F-4BE0-42D2-968D-17FBF4B61E12}" xr6:coauthVersionLast="47" xr6:coauthVersionMax="47" xr10:uidLastSave="{00000000-0000-0000-0000-000000000000}"/>
  <bookViews>
    <workbookView xWindow="-120" yWindow="-120" windowWidth="20730" windowHeight="11160" xr2:uid="{CE4E2DE6-893D-674E-87BF-9DF1C7EFE99A}"/>
  </bookViews>
  <sheets>
    <sheet name="Hoja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4" i="1" l="1"/>
  <c r="J75" i="1"/>
  <c r="J76" i="1"/>
  <c r="J73" i="1"/>
  <c r="J49" i="1"/>
  <c r="J50" i="1"/>
  <c r="J51" i="1"/>
  <c r="J26" i="1"/>
  <c r="J69" i="1"/>
  <c r="J70" i="1"/>
  <c r="J71" i="1"/>
  <c r="J68" i="1"/>
  <c r="J44" i="1"/>
  <c r="J45" i="1"/>
  <c r="J46" i="1"/>
  <c r="J43" i="1"/>
  <c r="J64" i="1"/>
  <c r="J65" i="1"/>
  <c r="J66" i="1"/>
  <c r="J63" i="1"/>
  <c r="J39" i="1"/>
  <c r="J40" i="1"/>
  <c r="J41" i="1"/>
  <c r="J38" i="1"/>
  <c r="J59" i="1"/>
  <c r="J60" i="1"/>
  <c r="J61" i="1"/>
  <c r="J58" i="1"/>
  <c r="J35" i="1"/>
  <c r="J36" i="1"/>
  <c r="J34" i="1"/>
  <c r="J54" i="1"/>
  <c r="J55" i="1"/>
  <c r="J56" i="1"/>
  <c r="J53" i="1"/>
  <c r="J30" i="1"/>
  <c r="J31" i="1"/>
  <c r="J29" i="1"/>
  <c r="H3" i="1"/>
  <c r="H4" i="1"/>
  <c r="H5" i="1"/>
  <c r="H6" i="1"/>
  <c r="H27" i="1"/>
  <c r="H28" i="1"/>
  <c r="H29" i="1"/>
  <c r="H30" i="1"/>
  <c r="H31" i="1"/>
  <c r="H52" i="1"/>
  <c r="H53" i="1"/>
  <c r="H54" i="1"/>
  <c r="H55" i="1"/>
  <c r="H56" i="1"/>
  <c r="H7" i="1"/>
  <c r="H8" i="1"/>
  <c r="H9" i="1"/>
  <c r="H10" i="1"/>
  <c r="H11" i="1"/>
  <c r="H32" i="1"/>
  <c r="H33" i="1"/>
  <c r="H34" i="1"/>
  <c r="H35" i="1"/>
  <c r="H36" i="1"/>
  <c r="H57" i="1"/>
  <c r="H58" i="1"/>
  <c r="H59" i="1"/>
  <c r="H60" i="1"/>
  <c r="H61" i="1"/>
  <c r="H12" i="1"/>
  <c r="H13" i="1"/>
  <c r="H14" i="1"/>
  <c r="H15" i="1"/>
  <c r="H16" i="1"/>
  <c r="H37" i="1"/>
  <c r="H38" i="1"/>
  <c r="H39" i="1"/>
  <c r="H40" i="1"/>
  <c r="H41" i="1"/>
  <c r="H62" i="1"/>
  <c r="H63" i="1"/>
  <c r="H64" i="1"/>
  <c r="H65" i="1"/>
  <c r="H66" i="1"/>
  <c r="H17" i="1"/>
  <c r="H18" i="1"/>
  <c r="H19" i="1"/>
  <c r="H20" i="1"/>
  <c r="H21" i="1"/>
  <c r="H42" i="1"/>
  <c r="H43" i="1"/>
  <c r="H44" i="1"/>
  <c r="H45" i="1"/>
  <c r="H46" i="1"/>
  <c r="H67" i="1"/>
  <c r="H68" i="1"/>
  <c r="H69" i="1"/>
  <c r="H70" i="1"/>
  <c r="H71" i="1"/>
  <c r="H22" i="1"/>
  <c r="H23" i="1"/>
  <c r="H24" i="1"/>
  <c r="H25" i="1"/>
  <c r="H26" i="1"/>
  <c r="H47" i="1"/>
  <c r="H48" i="1"/>
  <c r="H49" i="1"/>
  <c r="H50" i="1"/>
  <c r="H51" i="1"/>
  <c r="H72" i="1"/>
  <c r="H73" i="1"/>
  <c r="H74" i="1"/>
  <c r="H75" i="1"/>
  <c r="H76" i="1"/>
  <c r="H2" i="1"/>
  <c r="I2" i="1"/>
  <c r="K2" i="1"/>
  <c r="K78" i="1" s="1"/>
  <c r="K76" i="1"/>
  <c r="K72" i="1"/>
  <c r="K51" i="1"/>
  <c r="K48" i="1"/>
  <c r="K43" i="1"/>
  <c r="K44" i="1"/>
  <c r="K45" i="1"/>
  <c r="K46" i="1"/>
  <c r="K67" i="1"/>
  <c r="K42" i="1"/>
  <c r="K64" i="1"/>
  <c r="K63" i="1"/>
  <c r="K57" i="1"/>
  <c r="K33" i="1"/>
  <c r="K32" i="1"/>
  <c r="K28" i="1"/>
  <c r="K29" i="1"/>
  <c r="K30" i="1"/>
  <c r="K27" i="1"/>
  <c r="I3" i="1"/>
  <c r="I4" i="1"/>
  <c r="I5" i="1"/>
  <c r="I6" i="1"/>
  <c r="I27" i="1"/>
  <c r="I28" i="1"/>
  <c r="I29" i="1"/>
  <c r="I30" i="1"/>
  <c r="I31" i="1"/>
  <c r="I52" i="1"/>
  <c r="I53" i="1"/>
  <c r="I54" i="1"/>
  <c r="I55" i="1"/>
  <c r="I56" i="1"/>
  <c r="I7" i="1"/>
  <c r="I8" i="1"/>
  <c r="I9" i="1"/>
  <c r="I10" i="1"/>
  <c r="I11" i="1"/>
  <c r="I32" i="1"/>
  <c r="I33" i="1"/>
  <c r="I34" i="1"/>
  <c r="I35" i="1"/>
  <c r="I36" i="1"/>
  <c r="I57" i="1"/>
  <c r="I58" i="1"/>
  <c r="I59" i="1"/>
  <c r="I60" i="1"/>
  <c r="I61" i="1"/>
  <c r="I12" i="1"/>
  <c r="I13" i="1"/>
  <c r="I14" i="1"/>
  <c r="I15" i="1"/>
  <c r="I16" i="1"/>
  <c r="I37" i="1"/>
  <c r="I38" i="1"/>
  <c r="I39" i="1"/>
  <c r="I40" i="1"/>
  <c r="I41" i="1"/>
  <c r="I62" i="1"/>
  <c r="I63" i="1"/>
  <c r="I64" i="1"/>
  <c r="I65" i="1"/>
  <c r="I66" i="1"/>
  <c r="I17" i="1"/>
  <c r="I18" i="1"/>
  <c r="I19" i="1"/>
  <c r="I20" i="1"/>
  <c r="I21" i="1"/>
  <c r="I42" i="1"/>
  <c r="I43" i="1"/>
  <c r="I44" i="1"/>
  <c r="I45" i="1"/>
  <c r="I46" i="1"/>
  <c r="I67" i="1"/>
  <c r="I68" i="1"/>
  <c r="I69" i="1"/>
  <c r="I70" i="1"/>
  <c r="I71" i="1"/>
  <c r="I22" i="1"/>
  <c r="I23" i="1"/>
  <c r="I24" i="1"/>
  <c r="I25" i="1"/>
  <c r="I26" i="1"/>
  <c r="I47" i="1"/>
  <c r="I48" i="1"/>
  <c r="I49" i="1"/>
  <c r="I50" i="1"/>
  <c r="I51" i="1"/>
  <c r="I72" i="1"/>
  <c r="I73" i="1"/>
  <c r="I74" i="1"/>
  <c r="I75" i="1"/>
  <c r="I76" i="1"/>
  <c r="K3" i="1"/>
  <c r="K4" i="1"/>
  <c r="K5" i="1"/>
  <c r="K6" i="1"/>
  <c r="K31" i="1"/>
  <c r="K52" i="1"/>
  <c r="K53" i="1"/>
  <c r="K54" i="1"/>
  <c r="K55" i="1"/>
  <c r="K56" i="1"/>
  <c r="K7" i="1"/>
  <c r="K8" i="1"/>
  <c r="K9" i="1"/>
  <c r="K10" i="1"/>
  <c r="K11" i="1"/>
  <c r="K34" i="1"/>
  <c r="K35" i="1"/>
  <c r="K36" i="1"/>
  <c r="K58" i="1"/>
  <c r="K59" i="1"/>
  <c r="K60" i="1"/>
  <c r="K61" i="1"/>
  <c r="K12" i="1"/>
  <c r="K13" i="1"/>
  <c r="K14" i="1"/>
  <c r="K15" i="1"/>
  <c r="K16" i="1"/>
  <c r="K37" i="1"/>
  <c r="K38" i="1"/>
  <c r="K39" i="1"/>
  <c r="K40" i="1"/>
  <c r="K41" i="1"/>
  <c r="K62" i="1"/>
  <c r="K65" i="1"/>
  <c r="K66" i="1"/>
  <c r="K17" i="1"/>
  <c r="K18" i="1"/>
  <c r="K19" i="1"/>
  <c r="K20" i="1"/>
  <c r="K21" i="1"/>
  <c r="K68" i="1"/>
  <c r="K69" i="1"/>
  <c r="K70" i="1"/>
  <c r="K71" i="1"/>
  <c r="K22" i="1"/>
  <c r="K23" i="1"/>
  <c r="K24" i="1"/>
  <c r="K25" i="1"/>
  <c r="K26" i="1"/>
  <c r="K47" i="1"/>
  <c r="K49" i="1"/>
  <c r="K50" i="1"/>
  <c r="K73" i="1"/>
  <c r="K74" i="1"/>
  <c r="K75" i="1"/>
  <c r="J78" i="1" l="1"/>
  <c r="I78" i="1"/>
  <c r="H78" i="1"/>
</calcChain>
</file>

<file path=xl/sharedStrings.xml><?xml version="1.0" encoding="utf-8"?>
<sst xmlns="http://schemas.openxmlformats.org/spreadsheetml/2006/main" count="89" uniqueCount="29">
  <si>
    <t>best obj</t>
  </si>
  <si>
    <t>name</t>
  </si>
  <si>
    <t>I size</t>
  </si>
  <si>
    <t>L size</t>
  </si>
  <si>
    <t>S size</t>
  </si>
  <si>
    <t>Instance_168_16_</t>
  </si>
  <si>
    <t>Instance_168_50_</t>
  </si>
  <si>
    <t>Instance_168_100_</t>
  </si>
  <si>
    <t>Instance_270_16_</t>
  </si>
  <si>
    <t>Instance_270_50_</t>
  </si>
  <si>
    <t>Instance_270_100_</t>
  </si>
  <si>
    <t>Instance_500_16_</t>
  </si>
  <si>
    <t>Instance_500_50_</t>
  </si>
  <si>
    <t>Instance_500_100_</t>
  </si>
  <si>
    <t>Instance_900_16_</t>
  </si>
  <si>
    <t>Instance_900_50_</t>
  </si>
  <si>
    <t>Instance_900_100_</t>
  </si>
  <si>
    <t>Instance_1500_16_</t>
  </si>
  <si>
    <t>Instance_1500_50_</t>
  </si>
  <si>
    <t>Instance_1500_100_</t>
  </si>
  <si>
    <t>best obj sabc</t>
  </si>
  <si>
    <t>best obj matheuristic</t>
  </si>
  <si>
    <t>model time sabc</t>
  </si>
  <si>
    <t>model time matheuristic</t>
  </si>
  <si>
    <t>total time matheuristic</t>
  </si>
  <si>
    <t>mejora mec vs sabc</t>
  </si>
  <si>
    <t>mejora sabc vs math</t>
  </si>
  <si>
    <t>% mejora mec vs sabc</t>
  </si>
  <si>
    <t>% mejora sabc vs 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</si>
</sst>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21BA5-F046-7241-BF5B-D9AF566E4D55}">
  <dimension ref="A1:N78"/>
  <sheetViews>
    <sheetView tabSelected="1" zoomScale="123" zoomScaleNormal="231" workbookViewId="0">
      <pane xSplit="4" ySplit="1" topLeftCell="G23" activePane="bottomRight" state="frozen"/>
      <selection pane="topRight" activeCell="E1" sqref="E1"/>
      <selection pane="bottomLeft" activeCell="A2" sqref="A2"/>
      <selection pane="bottomRight" activeCell="I27" sqref="I27"/>
    </sheetView>
  </sheetViews>
  <sheetFormatPr defaultColWidth="11" defaultRowHeight="15.75" x14ac:dyDescent="0.25"/>
  <cols>
    <col min="7" max="7" width="17.125" bestFit="1" customWidth="1"/>
    <col min="8" max="8" width="16.5" bestFit="1" customWidth="1"/>
    <col min="9" max="9" width="17.125" bestFit="1" customWidth="1"/>
    <col min="10" max="10" width="18.5" bestFit="1" customWidth="1"/>
    <col min="11" max="11" width="19.125" bestFit="1" customWidth="1"/>
    <col min="12" max="12" width="13.625" bestFit="1" customWidth="1"/>
    <col min="13" max="13" width="19.375" bestFit="1" customWidth="1"/>
    <col min="14" max="14" width="18" bestFit="1" customWidth="1"/>
  </cols>
  <sheetData>
    <row r="1" spans="1:14" x14ac:dyDescent="0.25">
      <c r="A1" s="1" t="s">
        <v>1</v>
      </c>
      <c r="B1" s="1" t="s">
        <v>2</v>
      </c>
      <c r="C1" s="1" t="s">
        <v>3</v>
      </c>
      <c r="D1" s="1" t="s">
        <v>4</v>
      </c>
      <c r="E1" t="s">
        <v>0</v>
      </c>
      <c r="F1" s="1" t="s">
        <v>20</v>
      </c>
      <c r="G1" s="1" t="s">
        <v>21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22</v>
      </c>
      <c r="M1" s="1" t="s">
        <v>23</v>
      </c>
      <c r="N1" s="1" t="s">
        <v>24</v>
      </c>
    </row>
    <row r="2" spans="1:14" x14ac:dyDescent="0.25">
      <c r="A2" s="1" t="s">
        <v>5</v>
      </c>
      <c r="B2" s="1">
        <v>168</v>
      </c>
      <c r="C2" s="1">
        <v>16</v>
      </c>
      <c r="D2" s="1">
        <v>10</v>
      </c>
      <c r="E2">
        <v>4.9950000079999999</v>
      </c>
      <c r="F2" s="1">
        <v>4.9949999999999797</v>
      </c>
      <c r="G2" s="1">
        <v>4.9949999999999841</v>
      </c>
      <c r="H2" t="str">
        <f>IF(E2&lt;F2,1,"")</f>
        <v/>
      </c>
      <c r="I2" t="str">
        <f>IF(F2&lt;G2,1,"")</f>
        <v/>
      </c>
      <c r="K2" t="str">
        <f>IF(F2&gt;G2,"TRUE","")</f>
        <v/>
      </c>
      <c r="L2" s="1">
        <v>1.2006580829620361</v>
      </c>
      <c r="M2" s="1">
        <v>1.296252965927124</v>
      </c>
      <c r="N2" s="1">
        <v>1.3846468925476074</v>
      </c>
    </row>
    <row r="3" spans="1:14" x14ac:dyDescent="0.25">
      <c r="A3" s="1" t="s">
        <v>5</v>
      </c>
      <c r="B3" s="1">
        <v>168</v>
      </c>
      <c r="C3" s="1">
        <v>16</v>
      </c>
      <c r="D3" s="1">
        <v>50</v>
      </c>
      <c r="E3">
        <v>4.8490000000000002</v>
      </c>
      <c r="F3" s="1">
        <v>4.8479999999999235</v>
      </c>
      <c r="G3" s="1">
        <v>4.8479999999999235</v>
      </c>
      <c r="H3" t="str">
        <f>IF(E3&lt;F3,1,"")</f>
        <v/>
      </c>
      <c r="I3" t="str">
        <f>IF(F3&lt;G3,1,"")</f>
        <v/>
      </c>
      <c r="K3" t="str">
        <f>IF(F3&gt;G3,"TRUE","")</f>
        <v/>
      </c>
      <c r="L3" s="1">
        <v>4.8429670333862305</v>
      </c>
      <c r="M3" s="1">
        <v>6.4550940990447998</v>
      </c>
      <c r="N3" s="1">
        <v>6.7802550792694092</v>
      </c>
    </row>
    <row r="4" spans="1:14" x14ac:dyDescent="0.25">
      <c r="A4" s="1" t="s">
        <v>5</v>
      </c>
      <c r="B4" s="1">
        <v>168</v>
      </c>
      <c r="C4" s="1">
        <v>16</v>
      </c>
      <c r="D4" s="1">
        <v>100</v>
      </c>
      <c r="E4">
        <v>4.9114500000000003</v>
      </c>
      <c r="F4" s="1">
        <v>4.8834499999998942</v>
      </c>
      <c r="G4" s="1">
        <v>4.8834499999998942</v>
      </c>
      <c r="H4" t="str">
        <f>IF(E4&lt;F4,1,"")</f>
        <v/>
      </c>
      <c r="I4" t="str">
        <f>IF(F4&lt;G4,1,"")</f>
        <v/>
      </c>
      <c r="K4" t="str">
        <f>IF(F4&gt;G4,"TRUE","")</f>
        <v/>
      </c>
      <c r="L4" s="1">
        <v>11.549667119979858</v>
      </c>
      <c r="M4" s="1">
        <v>12.244824171066284</v>
      </c>
      <c r="N4" s="1">
        <v>12.889177083969116</v>
      </c>
    </row>
    <row r="5" spans="1:14" x14ac:dyDescent="0.25">
      <c r="A5" s="1" t="s">
        <v>5</v>
      </c>
      <c r="B5" s="1">
        <v>168</v>
      </c>
      <c r="C5" s="1">
        <v>16</v>
      </c>
      <c r="D5" s="1">
        <v>150</v>
      </c>
      <c r="E5">
        <v>4.7132444439999999</v>
      </c>
      <c r="F5" s="1">
        <v>4.6774000014850756</v>
      </c>
      <c r="G5" s="1">
        <v>4.6774000014850756</v>
      </c>
      <c r="H5" t="str">
        <f>IF(E5&lt;F5,1,"")</f>
        <v/>
      </c>
      <c r="I5" t="str">
        <f>IF(F5&lt;G5,1,"")</f>
        <v/>
      </c>
      <c r="K5" t="str">
        <f>IF(F5&gt;G5,"TRUE","")</f>
        <v/>
      </c>
      <c r="L5" s="1">
        <v>17.51172924041748</v>
      </c>
      <c r="M5" s="1">
        <v>18.045189142227173</v>
      </c>
      <c r="N5" s="1">
        <v>19.126260042190552</v>
      </c>
    </row>
    <row r="6" spans="1:14" x14ac:dyDescent="0.25">
      <c r="A6" s="1" t="s">
        <v>5</v>
      </c>
      <c r="B6" s="1">
        <v>168</v>
      </c>
      <c r="C6" s="1">
        <v>16</v>
      </c>
      <c r="D6" s="1">
        <v>200</v>
      </c>
      <c r="E6">
        <v>4.8420500000000004</v>
      </c>
      <c r="F6" s="1">
        <v>4.8221000000000398</v>
      </c>
      <c r="G6" s="1">
        <v>4.8221000000000398</v>
      </c>
      <c r="H6" t="str">
        <f>IF(E6&lt;F6,1,"")</f>
        <v/>
      </c>
      <c r="I6" t="str">
        <f>IF(F6&lt;G6,1,"")</f>
        <v/>
      </c>
      <c r="K6" t="str">
        <f>IF(F6&gt;G6,"TRUE","")</f>
        <v/>
      </c>
      <c r="L6" s="1">
        <v>22.68176794052124</v>
      </c>
      <c r="M6" s="1">
        <v>22.814532041549683</v>
      </c>
      <c r="N6" s="1">
        <v>24.040578842163086</v>
      </c>
    </row>
    <row r="7" spans="1:14" x14ac:dyDescent="0.25">
      <c r="A7" s="1" t="s">
        <v>8</v>
      </c>
      <c r="B7" s="1">
        <v>270</v>
      </c>
      <c r="C7" s="1">
        <v>16</v>
      </c>
      <c r="D7" s="1">
        <v>10</v>
      </c>
      <c r="E7">
        <v>5.5800000030000003</v>
      </c>
      <c r="F7" s="1">
        <v>5.524999999999987</v>
      </c>
      <c r="G7" s="1">
        <v>5.524999999999987</v>
      </c>
      <c r="H7" t="str">
        <f>IF(E7&lt;F7,1,"")</f>
        <v/>
      </c>
      <c r="I7" t="str">
        <f>IF(F7&lt;G7,1,"")</f>
        <v/>
      </c>
      <c r="K7" t="str">
        <f>IF(F7&gt;G7,"TRUE","")</f>
        <v/>
      </c>
      <c r="L7" s="1">
        <v>1.3762359619140625</v>
      </c>
      <c r="M7" s="1">
        <v>1.5006504058837891</v>
      </c>
      <c r="N7" s="1">
        <v>1.9331398010253906</v>
      </c>
    </row>
    <row r="8" spans="1:14" x14ac:dyDescent="0.25">
      <c r="A8" s="1" t="s">
        <v>8</v>
      </c>
      <c r="B8" s="1">
        <v>270</v>
      </c>
      <c r="C8" s="1">
        <v>16</v>
      </c>
      <c r="D8" s="1">
        <v>50</v>
      </c>
      <c r="E8">
        <v>5.9145000000000003</v>
      </c>
      <c r="F8" s="1">
        <v>5.8674999999999091</v>
      </c>
      <c r="G8" s="1">
        <v>5.8674999999999091</v>
      </c>
      <c r="H8" t="str">
        <f>IF(E8&lt;F8,1,"")</f>
        <v/>
      </c>
      <c r="I8" t="str">
        <f>IF(F8&lt;G8,1,"")</f>
        <v/>
      </c>
      <c r="K8" t="str">
        <f>IF(F8&gt;G8,"TRUE","")</f>
        <v/>
      </c>
      <c r="L8" s="1">
        <v>6.1834869384765625</v>
      </c>
      <c r="M8" s="1">
        <v>8.4860711097717285</v>
      </c>
      <c r="N8" s="1">
        <v>9.2746021747589111</v>
      </c>
    </row>
    <row r="9" spans="1:14" x14ac:dyDescent="0.25">
      <c r="A9" s="1" t="s">
        <v>8</v>
      </c>
      <c r="B9" s="1">
        <v>270</v>
      </c>
      <c r="C9" s="1">
        <v>16</v>
      </c>
      <c r="D9" s="1">
        <v>100</v>
      </c>
      <c r="E9">
        <v>5.7190000000000003</v>
      </c>
      <c r="F9" s="1">
        <v>5.7024500002856398</v>
      </c>
      <c r="G9" s="1">
        <v>5.7024500002856398</v>
      </c>
      <c r="H9" t="str">
        <f>IF(E9&lt;F9,1,"")</f>
        <v/>
      </c>
      <c r="I9" t="str">
        <f>IF(F9&lt;G9,1,"")</f>
        <v/>
      </c>
      <c r="K9" t="str">
        <f>IF(F9&gt;G9,"TRUE","")</f>
        <v/>
      </c>
      <c r="L9" s="1">
        <v>14.46481990814209</v>
      </c>
      <c r="M9" s="1">
        <v>15.553725957870483</v>
      </c>
      <c r="N9" s="1">
        <v>16.34278392791748</v>
      </c>
    </row>
    <row r="10" spans="1:14" x14ac:dyDescent="0.25">
      <c r="A10" s="1" t="s">
        <v>8</v>
      </c>
      <c r="B10" s="1">
        <v>270</v>
      </c>
      <c r="C10" s="1">
        <v>16</v>
      </c>
      <c r="D10" s="1">
        <v>150</v>
      </c>
      <c r="E10">
        <v>5.8578444469999997</v>
      </c>
      <c r="F10" s="1">
        <v>5.8345888934661554</v>
      </c>
      <c r="G10" s="1">
        <v>5.8345888934661554</v>
      </c>
      <c r="H10" t="str">
        <f>IF(E10&lt;F10,1,"")</f>
        <v/>
      </c>
      <c r="I10" t="str">
        <f>IF(F10&lt;G10,1,"")</f>
        <v/>
      </c>
      <c r="K10" t="str">
        <f>IF(F10&gt;G10,"TRUE","")</f>
        <v/>
      </c>
      <c r="L10" s="1">
        <v>21.792155981063843</v>
      </c>
      <c r="M10" s="1">
        <v>22.624320030212402</v>
      </c>
      <c r="N10" s="1">
        <v>23.758054971694946</v>
      </c>
    </row>
    <row r="11" spans="1:14" x14ac:dyDescent="0.25">
      <c r="A11" s="1" t="s">
        <v>8</v>
      </c>
      <c r="B11" s="1">
        <v>270</v>
      </c>
      <c r="C11" s="1">
        <v>16</v>
      </c>
      <c r="D11" s="1">
        <v>200</v>
      </c>
      <c r="E11">
        <v>5.7808000000000002</v>
      </c>
      <c r="F11" s="1">
        <v>5.7706500000001499</v>
      </c>
      <c r="G11" s="1">
        <v>5.7706500000001499</v>
      </c>
      <c r="H11" t="str">
        <f>IF(E11&lt;F11,1,"")</f>
        <v/>
      </c>
      <c r="I11" t="str">
        <f>IF(F11&lt;G11,1,"")</f>
        <v/>
      </c>
      <c r="K11" t="str">
        <f>IF(F11&gt;G11,"TRUE","")</f>
        <v/>
      </c>
      <c r="L11" s="1">
        <v>28.192546129226685</v>
      </c>
      <c r="M11" s="1">
        <v>29.766864061355591</v>
      </c>
      <c r="N11" s="1">
        <v>31.346525192260742</v>
      </c>
    </row>
    <row r="12" spans="1:14" x14ac:dyDescent="0.25">
      <c r="A12" s="1" t="s">
        <v>11</v>
      </c>
      <c r="B12" s="1">
        <v>500</v>
      </c>
      <c r="C12" s="1">
        <v>16</v>
      </c>
      <c r="D12" s="1">
        <v>10</v>
      </c>
      <c r="E12">
        <v>7.5250000139999997</v>
      </c>
      <c r="F12" s="1">
        <v>7.309999999999981</v>
      </c>
      <c r="G12" s="1">
        <v>7.309999999999981</v>
      </c>
      <c r="H12" t="str">
        <f>IF(E12&lt;F12,1,"")</f>
        <v/>
      </c>
      <c r="I12" t="str">
        <f>IF(F12&lt;G12,1,"")</f>
        <v/>
      </c>
      <c r="K12" t="str">
        <f>IF(F12&gt;G12,"TRUE","")</f>
        <v/>
      </c>
      <c r="L12" s="1">
        <v>1.7896308898925781</v>
      </c>
      <c r="M12" s="1">
        <v>1.9860081672668457</v>
      </c>
      <c r="N12" s="1">
        <v>2.5251679420471191</v>
      </c>
    </row>
    <row r="13" spans="1:14" x14ac:dyDescent="0.25">
      <c r="A13" s="1" t="s">
        <v>11</v>
      </c>
      <c r="B13" s="1">
        <v>500</v>
      </c>
      <c r="C13" s="1">
        <v>16</v>
      </c>
      <c r="D13" s="1">
        <v>50</v>
      </c>
      <c r="E13">
        <v>7.5744999999999996</v>
      </c>
      <c r="F13" s="1">
        <v>7.5244999999998985</v>
      </c>
      <c r="G13" s="1">
        <v>7.5244999999998985</v>
      </c>
      <c r="H13" t="str">
        <f>IF(E13&lt;F13,1,"")</f>
        <v/>
      </c>
      <c r="I13" t="str">
        <f>IF(F13&lt;G13,1,"")</f>
        <v/>
      </c>
      <c r="K13" t="str">
        <f>IF(F13&gt;G13,"TRUE","")</f>
        <v/>
      </c>
      <c r="L13" s="1">
        <v>8.7041420936584473</v>
      </c>
      <c r="M13" s="1">
        <v>10.770469903945923</v>
      </c>
      <c r="N13" s="1">
        <v>11.367492198944092</v>
      </c>
    </row>
    <row r="14" spans="1:14" x14ac:dyDescent="0.25">
      <c r="A14" s="1" t="s">
        <v>11</v>
      </c>
      <c r="B14" s="1">
        <v>500</v>
      </c>
      <c r="C14" s="1">
        <v>16</v>
      </c>
      <c r="D14" s="1">
        <v>100</v>
      </c>
      <c r="E14">
        <v>7.4781500000000003</v>
      </c>
      <c r="F14" s="1">
        <v>7.4424500000000862</v>
      </c>
      <c r="G14" s="1">
        <v>7.4424500000000862</v>
      </c>
      <c r="H14" t="str">
        <f>IF(E14&lt;F14,1,"")</f>
        <v/>
      </c>
      <c r="I14" t="str">
        <f>IF(F14&lt;G14,1,"")</f>
        <v/>
      </c>
      <c r="K14" t="str">
        <f>IF(F14&gt;G14,"TRUE","")</f>
        <v/>
      </c>
      <c r="L14" s="1">
        <v>17.208779096603394</v>
      </c>
      <c r="M14" s="1">
        <v>18.473595142364502</v>
      </c>
      <c r="N14" s="1">
        <v>19.414636135101318</v>
      </c>
    </row>
    <row r="15" spans="1:14" x14ac:dyDescent="0.25">
      <c r="A15" s="1" t="s">
        <v>11</v>
      </c>
      <c r="B15" s="1">
        <v>500</v>
      </c>
      <c r="C15" s="1">
        <v>16</v>
      </c>
      <c r="D15" s="1">
        <v>150</v>
      </c>
      <c r="E15">
        <v>7.5672444480000003</v>
      </c>
      <c r="F15" s="1">
        <v>7.5074000031801473</v>
      </c>
      <c r="G15" s="1">
        <v>7.5074000031801473</v>
      </c>
      <c r="H15" t="str">
        <f>IF(E15&lt;F15,1,"")</f>
        <v/>
      </c>
      <c r="I15" t="str">
        <f>IF(F15&lt;G15,1,"")</f>
        <v/>
      </c>
      <c r="K15" t="str">
        <f>IF(F15&gt;G15,"TRUE","")</f>
        <v/>
      </c>
      <c r="L15" s="1">
        <v>28.441772937774658</v>
      </c>
      <c r="M15" s="1">
        <v>29.062758922576904</v>
      </c>
      <c r="N15" s="1">
        <v>30.743828058242798</v>
      </c>
    </row>
    <row r="16" spans="1:14" x14ac:dyDescent="0.25">
      <c r="A16" s="1" t="s">
        <v>11</v>
      </c>
      <c r="B16" s="1">
        <v>500</v>
      </c>
      <c r="C16" s="1">
        <v>16</v>
      </c>
      <c r="D16" s="1">
        <v>200</v>
      </c>
      <c r="E16">
        <v>8.1494999999999997</v>
      </c>
      <c r="F16" s="1">
        <v>8.1221499999998663</v>
      </c>
      <c r="G16" s="1">
        <v>8.1221499999998663</v>
      </c>
      <c r="H16" t="str">
        <f>IF(E16&lt;F16,1,"")</f>
        <v/>
      </c>
      <c r="I16" t="str">
        <f>IF(F16&lt;G16,1,"")</f>
        <v/>
      </c>
      <c r="K16" t="str">
        <f>IF(F16&gt;G16,"TRUE","")</f>
        <v/>
      </c>
      <c r="L16" s="1">
        <v>41.213899612426758</v>
      </c>
      <c r="M16" s="1">
        <v>41.937269926071167</v>
      </c>
      <c r="N16" s="1">
        <v>43.960559129714966</v>
      </c>
    </row>
    <row r="17" spans="1:14" x14ac:dyDescent="0.25">
      <c r="A17" s="1" t="s">
        <v>14</v>
      </c>
      <c r="B17" s="1">
        <v>900</v>
      </c>
      <c r="C17" s="1">
        <v>16</v>
      </c>
      <c r="D17" s="1">
        <v>10</v>
      </c>
      <c r="E17">
        <v>8.4675000259999997</v>
      </c>
      <c r="F17" s="1">
        <v>8.4274999999999789</v>
      </c>
      <c r="G17" s="1">
        <v>8.4274999999999789</v>
      </c>
      <c r="H17" t="str">
        <f>IF(E17&lt;F17,1,"")</f>
        <v/>
      </c>
      <c r="I17" t="str">
        <f>IF(F17&lt;G17,1,"")</f>
        <v/>
      </c>
      <c r="K17" t="str">
        <f>IF(F17&gt;G17,"TRUE","")</f>
        <v/>
      </c>
      <c r="L17" s="1">
        <v>3.4068009853363037</v>
      </c>
      <c r="M17" s="1">
        <v>3.5032551288604736</v>
      </c>
      <c r="N17" s="1">
        <v>4.1820039749145508</v>
      </c>
    </row>
    <row r="18" spans="1:14" x14ac:dyDescent="0.25">
      <c r="A18" s="1" t="s">
        <v>14</v>
      </c>
      <c r="B18" s="1">
        <v>900</v>
      </c>
      <c r="C18" s="1">
        <v>16</v>
      </c>
      <c r="D18" s="1">
        <v>50</v>
      </c>
      <c r="E18">
        <v>9.2780000000000005</v>
      </c>
      <c r="F18" s="1">
        <v>9.2379999999999391</v>
      </c>
      <c r="G18" s="1">
        <v>9.2379999999999391</v>
      </c>
      <c r="H18" t="str">
        <f>IF(E18&lt;F18,1,"")</f>
        <v/>
      </c>
      <c r="I18" t="str">
        <f>IF(F18&lt;G18,1,"")</f>
        <v/>
      </c>
      <c r="K18" t="str">
        <f>IF(F18&gt;G18,"TRUE","")</f>
        <v/>
      </c>
      <c r="L18" s="1">
        <v>12.79180908203125</v>
      </c>
      <c r="M18" s="1">
        <v>14.299716949462891</v>
      </c>
      <c r="N18" s="1">
        <v>15.403566837310791</v>
      </c>
    </row>
    <row r="19" spans="1:14" x14ac:dyDescent="0.25">
      <c r="A19" s="1" t="s">
        <v>14</v>
      </c>
      <c r="B19" s="1">
        <v>900</v>
      </c>
      <c r="C19" s="1">
        <v>16</v>
      </c>
      <c r="D19" s="1">
        <v>100</v>
      </c>
      <c r="E19">
        <v>9.2936999999999994</v>
      </c>
      <c r="F19" s="1">
        <v>9.2598999999996536</v>
      </c>
      <c r="G19" s="1">
        <v>9.2598999999996536</v>
      </c>
      <c r="H19" t="str">
        <f>IF(E19&lt;F19,1,"")</f>
        <v/>
      </c>
      <c r="I19" t="str">
        <f>IF(F19&lt;G19,1,"")</f>
        <v/>
      </c>
      <c r="K19" t="str">
        <f>IF(F19&gt;G19,"TRUE","")</f>
        <v/>
      </c>
      <c r="L19" s="1">
        <v>36.406279802322388</v>
      </c>
      <c r="M19" s="1">
        <v>37.425399780273438</v>
      </c>
      <c r="N19" s="1">
        <v>38.659552097320557</v>
      </c>
    </row>
    <row r="20" spans="1:14" x14ac:dyDescent="0.25">
      <c r="A20" s="1" t="s">
        <v>14</v>
      </c>
      <c r="B20" s="1">
        <v>900</v>
      </c>
      <c r="C20" s="1">
        <v>16</v>
      </c>
      <c r="D20" s="1">
        <v>150</v>
      </c>
      <c r="E20">
        <v>9.1957333339999998</v>
      </c>
      <c r="F20" s="1">
        <v>9.1757555555571351</v>
      </c>
      <c r="G20" s="1">
        <v>9.1757555555571351</v>
      </c>
      <c r="H20" t="str">
        <f>IF(E20&lt;F20,1,"")</f>
        <v/>
      </c>
      <c r="I20" t="str">
        <f>IF(F20&lt;G20,1,"")</f>
        <v/>
      </c>
      <c r="K20" t="str">
        <f>IF(F20&gt;G20,"TRUE","")</f>
        <v/>
      </c>
      <c r="L20" s="1">
        <v>60.144207954406738</v>
      </c>
      <c r="M20" s="1">
        <v>60.838402032852173</v>
      </c>
      <c r="N20" s="1">
        <v>62.939014911651611</v>
      </c>
    </row>
    <row r="21" spans="1:14" x14ac:dyDescent="0.25">
      <c r="A21" s="1" t="s">
        <v>14</v>
      </c>
      <c r="B21" s="1">
        <v>900</v>
      </c>
      <c r="C21" s="1">
        <v>16</v>
      </c>
      <c r="D21" s="1">
        <v>200</v>
      </c>
      <c r="E21">
        <v>9.4022000000000006</v>
      </c>
      <c r="F21" s="1">
        <v>9.3896000004141325</v>
      </c>
      <c r="G21" s="1">
        <v>9.3896000004141325</v>
      </c>
      <c r="H21" t="str">
        <f>IF(E21&lt;F21,1,"")</f>
        <v/>
      </c>
      <c r="I21" t="str">
        <f>IF(F21&lt;G21,1,"")</f>
        <v/>
      </c>
      <c r="K21" t="str">
        <f>IF(F21&gt;G21,"TRUE","")</f>
        <v/>
      </c>
      <c r="L21" s="1">
        <v>83.739683151245117</v>
      </c>
      <c r="M21" s="1">
        <v>84.954257249832153</v>
      </c>
      <c r="N21" s="1">
        <v>89.505362987518311</v>
      </c>
    </row>
    <row r="22" spans="1:14" x14ac:dyDescent="0.25">
      <c r="A22" s="1" t="s">
        <v>17</v>
      </c>
      <c r="B22" s="1">
        <v>1500</v>
      </c>
      <c r="C22" s="1">
        <v>16</v>
      </c>
      <c r="D22" s="1">
        <v>10</v>
      </c>
      <c r="E22">
        <v>9.9900000010000003</v>
      </c>
      <c r="F22" s="1">
        <v>9.9389999999999681</v>
      </c>
      <c r="G22" s="1">
        <v>9.9389999999999681</v>
      </c>
      <c r="H22" t="str">
        <f>IF(E22&lt;F22,1,"")</f>
        <v/>
      </c>
      <c r="I22" t="str">
        <f>IF(F22&lt;G22,1,"")</f>
        <v/>
      </c>
      <c r="K22" t="str">
        <f>IF(F22&gt;G22,"TRUE","")</f>
        <v/>
      </c>
      <c r="L22" s="1">
        <v>3.107485294342041</v>
      </c>
      <c r="M22" s="1">
        <v>3.467667818069458</v>
      </c>
      <c r="N22" s="1">
        <v>4.3572700023651123</v>
      </c>
    </row>
    <row r="23" spans="1:14" x14ac:dyDescent="0.25">
      <c r="A23" s="1" t="s">
        <v>17</v>
      </c>
      <c r="B23" s="1">
        <v>1500</v>
      </c>
      <c r="C23" s="1">
        <v>16</v>
      </c>
      <c r="D23" s="1">
        <v>50</v>
      </c>
      <c r="E23">
        <v>11.356</v>
      </c>
      <c r="F23" s="1">
        <v>11.305000000665483</v>
      </c>
      <c r="G23" s="1">
        <v>11.305000000665483</v>
      </c>
      <c r="H23" t="str">
        <f>IF(E23&lt;F23,1,"")</f>
        <v/>
      </c>
      <c r="I23" t="str">
        <f>IF(F23&lt;G23,1,"")</f>
        <v/>
      </c>
      <c r="K23" t="str">
        <f>IF(F23&gt;G23,"TRUE","")</f>
        <v/>
      </c>
      <c r="L23" s="1">
        <v>15.843105792999268</v>
      </c>
      <c r="M23" s="1">
        <v>17.006453037261963</v>
      </c>
      <c r="N23" s="1">
        <v>18.346734046936035</v>
      </c>
    </row>
    <row r="24" spans="1:14" x14ac:dyDescent="0.25">
      <c r="A24" s="1" t="s">
        <v>17</v>
      </c>
      <c r="B24" s="1">
        <v>1500</v>
      </c>
      <c r="C24" s="1">
        <v>16</v>
      </c>
      <c r="D24" s="1">
        <v>100</v>
      </c>
      <c r="E24">
        <v>10.6797</v>
      </c>
      <c r="F24" s="1">
        <v>10.640200000000133</v>
      </c>
      <c r="G24" s="1">
        <v>10.640200000000133</v>
      </c>
      <c r="H24" t="str">
        <f>IF(E24&lt;F24,1,"")</f>
        <v/>
      </c>
      <c r="I24" t="str">
        <f>IF(F24&lt;G24,1,"")</f>
        <v/>
      </c>
      <c r="K24" t="str">
        <f>IF(F24&gt;G24,"TRUE","")</f>
        <v/>
      </c>
      <c r="L24" s="1">
        <v>72.384794950485229</v>
      </c>
      <c r="M24" s="1">
        <v>73.279311895370483</v>
      </c>
      <c r="N24" s="1">
        <v>85.442244052886963</v>
      </c>
    </row>
    <row r="25" spans="1:14" x14ac:dyDescent="0.25">
      <c r="A25" s="1" t="s">
        <v>17</v>
      </c>
      <c r="B25" s="1">
        <v>1500</v>
      </c>
      <c r="C25" s="1">
        <v>16</v>
      </c>
      <c r="D25" s="1">
        <v>150</v>
      </c>
      <c r="E25">
        <v>11.288422219999999</v>
      </c>
      <c r="F25" s="1">
        <v>11.27531111111351</v>
      </c>
      <c r="G25" s="1">
        <v>11.27531111111351</v>
      </c>
      <c r="H25" t="str">
        <f>IF(E25&lt;F25,1,"")</f>
        <v/>
      </c>
      <c r="I25" t="str">
        <f>IF(F25&lt;G25,1,"")</f>
        <v/>
      </c>
      <c r="K25" t="str">
        <f>IF(F25&gt;G25,"TRUE","")</f>
        <v/>
      </c>
      <c r="L25" s="1">
        <v>201.55973505973816</v>
      </c>
      <c r="M25" s="1">
        <v>203.9604959487915</v>
      </c>
      <c r="N25" s="1">
        <v>206.9172351360321</v>
      </c>
    </row>
    <row r="26" spans="1:14" x14ac:dyDescent="0.25">
      <c r="A26" s="1" t="s">
        <v>17</v>
      </c>
      <c r="B26" s="1">
        <v>1500</v>
      </c>
      <c r="C26" s="1">
        <v>16</v>
      </c>
      <c r="D26" s="1">
        <v>200</v>
      </c>
      <c r="E26">
        <v>11.053599999999999</v>
      </c>
      <c r="F26" s="1">
        <v>11.056350000000149</v>
      </c>
      <c r="G26" s="1">
        <v>11.056350000000149</v>
      </c>
      <c r="H26">
        <f>IF(E26&lt;F26,1,"")</f>
        <v>1</v>
      </c>
      <c r="I26" t="str">
        <f>IF(F26&lt;G26,1,"")</f>
        <v/>
      </c>
      <c r="J26">
        <f>(F26/E26-1)*100</f>
        <v>2.4878772527947568E-2</v>
      </c>
      <c r="K26" t="str">
        <f>IF(F26&gt;G26,"TRUE","")</f>
        <v/>
      </c>
      <c r="L26" s="1">
        <v>236.00596308708191</v>
      </c>
      <c r="M26" s="1">
        <v>239.1490170955658</v>
      </c>
      <c r="N26" s="1">
        <v>253.30768013000488</v>
      </c>
    </row>
    <row r="27" spans="1:14" x14ac:dyDescent="0.25">
      <c r="A27" s="1" t="s">
        <v>6</v>
      </c>
      <c r="B27" s="1">
        <v>168</v>
      </c>
      <c r="C27" s="1">
        <v>50</v>
      </c>
      <c r="D27" s="1">
        <v>10</v>
      </c>
      <c r="E27">
        <v>7.2850000000000001</v>
      </c>
      <c r="F27" s="1">
        <v>6.4849999999999852</v>
      </c>
      <c r="G27" s="1">
        <v>6.5299999999999843</v>
      </c>
      <c r="H27" t="str">
        <f>IF(E27&lt;F27,1,"")</f>
        <v/>
      </c>
      <c r="I27">
        <f>IF(F27&lt;G27,1,"")</f>
        <v>1</v>
      </c>
      <c r="K27">
        <f>(G27/F27-1)*100</f>
        <v>0.69390902081725159</v>
      </c>
      <c r="L27" s="1">
        <v>1.9335131645202637</v>
      </c>
      <c r="M27" s="1">
        <v>2.0173749923706055</v>
      </c>
      <c r="N27" s="1">
        <v>7.8179490566253662</v>
      </c>
    </row>
    <row r="28" spans="1:14" x14ac:dyDescent="0.25">
      <c r="A28" s="1" t="s">
        <v>6</v>
      </c>
      <c r="B28" s="1">
        <v>168</v>
      </c>
      <c r="C28" s="1">
        <v>50</v>
      </c>
      <c r="D28" s="1">
        <v>50</v>
      </c>
      <c r="E28">
        <v>6.5824999999999996</v>
      </c>
      <c r="F28" s="1">
        <v>6.4409999999998675</v>
      </c>
      <c r="G28" s="1">
        <v>6.4409999999998675</v>
      </c>
      <c r="H28" t="str">
        <f>IF(E28&lt;F28,1,"")</f>
        <v/>
      </c>
      <c r="I28" t="str">
        <f>IF(F28&lt;G28,1,"")</f>
        <v/>
      </c>
      <c r="K28" t="str">
        <f>IF(F28&gt;G28,"TRUE","")</f>
        <v/>
      </c>
      <c r="L28" s="1">
        <v>9.1778020858764648</v>
      </c>
      <c r="M28" s="1">
        <v>10.250956058502197</v>
      </c>
      <c r="N28" s="1">
        <v>11.1022629737854</v>
      </c>
    </row>
    <row r="29" spans="1:14" x14ac:dyDescent="0.25">
      <c r="A29" s="1" t="s">
        <v>6</v>
      </c>
      <c r="B29" s="1">
        <v>168</v>
      </c>
      <c r="C29" s="1">
        <v>50</v>
      </c>
      <c r="D29" s="1">
        <v>100</v>
      </c>
      <c r="E29">
        <v>5.8682499999999997</v>
      </c>
      <c r="F29" s="1">
        <v>6.4166999999999881</v>
      </c>
      <c r="G29" s="1">
        <v>6.4166999999999881</v>
      </c>
      <c r="H29">
        <f>IF(E29&lt;F29,1,"")</f>
        <v>1</v>
      </c>
      <c r="I29" t="str">
        <f>IF(F29&lt;G29,1,"")</f>
        <v/>
      </c>
      <c r="J29">
        <f>(F29/E29-1)*100</f>
        <v>9.3460571720698447</v>
      </c>
      <c r="K29" t="str">
        <f>IF(F29&gt;G29,"TRUE","")</f>
        <v/>
      </c>
      <c r="L29" s="1">
        <v>21.748705148696899</v>
      </c>
      <c r="M29" s="1">
        <v>21.912655115127563</v>
      </c>
      <c r="N29" s="1">
        <v>23.618740081787109</v>
      </c>
    </row>
    <row r="30" spans="1:14" x14ac:dyDescent="0.25">
      <c r="A30" s="1" t="s">
        <v>6</v>
      </c>
      <c r="B30" s="1">
        <v>168</v>
      </c>
      <c r="C30" s="1">
        <v>50</v>
      </c>
      <c r="D30" s="1">
        <v>150</v>
      </c>
      <c r="E30">
        <v>5.040522223</v>
      </c>
      <c r="F30" s="1">
        <v>6.3759888927387607</v>
      </c>
      <c r="G30" s="1">
        <v>6.3759888927387607</v>
      </c>
      <c r="H30">
        <f>IF(E30&lt;F30,1,"")</f>
        <v>1</v>
      </c>
      <c r="I30" t="str">
        <f>IF(F30&lt;G30,1,"")</f>
        <v/>
      </c>
      <c r="J30">
        <f>(F30/E30-1)*100</f>
        <v>26.494609301492634</v>
      </c>
      <c r="K30" t="str">
        <f>IF(F30&gt;G30,"TRUE","")</f>
        <v/>
      </c>
      <c r="L30" s="1">
        <v>32.001757860183716</v>
      </c>
      <c r="M30" s="1">
        <v>32.879892826080322</v>
      </c>
      <c r="N30" s="1">
        <v>35.405391216278076</v>
      </c>
    </row>
    <row r="31" spans="1:14" x14ac:dyDescent="0.25">
      <c r="A31" s="1" t="s">
        <v>6</v>
      </c>
      <c r="B31" s="1">
        <v>168</v>
      </c>
      <c r="C31" s="1">
        <v>50</v>
      </c>
      <c r="D31" s="1">
        <v>200</v>
      </c>
      <c r="E31">
        <v>4.6734999999999998</v>
      </c>
      <c r="F31" s="1">
        <v>6.377300000000119</v>
      </c>
      <c r="G31" s="1">
        <v>6.377300000000119</v>
      </c>
      <c r="H31">
        <f>IF(E31&lt;F31,1,"")</f>
        <v>1</v>
      </c>
      <c r="I31" t="str">
        <f>IF(F31&lt;G31,1,"")</f>
        <v/>
      </c>
      <c r="J31">
        <f>(F31/E31-1)*100</f>
        <v>36.456617096397117</v>
      </c>
      <c r="K31" t="str">
        <f>IF(F31&gt;G31,"TRUE","")</f>
        <v/>
      </c>
      <c r="L31" s="1">
        <v>40.645424842834473</v>
      </c>
      <c r="M31" s="1">
        <v>41.002655029296875</v>
      </c>
      <c r="N31" s="1">
        <v>44.558658838272095</v>
      </c>
    </row>
    <row r="32" spans="1:14" x14ac:dyDescent="0.25">
      <c r="A32" s="1" t="s">
        <v>9</v>
      </c>
      <c r="B32" s="1">
        <v>270</v>
      </c>
      <c r="C32" s="1">
        <v>50</v>
      </c>
      <c r="D32" s="1">
        <v>10</v>
      </c>
      <c r="E32">
        <v>8.7249999999999996</v>
      </c>
      <c r="F32" s="1">
        <v>8.0499999999999865</v>
      </c>
      <c r="G32" s="1">
        <v>8.0849999999999866</v>
      </c>
      <c r="H32" t="str">
        <f>IF(E32&lt;F32,1,"")</f>
        <v/>
      </c>
      <c r="I32">
        <f>IF(F32&lt;G32,1,"")</f>
        <v>1</v>
      </c>
      <c r="K32">
        <f>(G32/F32-1)*100</f>
        <v>0.43478260869564966</v>
      </c>
      <c r="L32" s="1">
        <v>2.4752469062805176</v>
      </c>
      <c r="M32" s="1">
        <v>2.9964349269866943</v>
      </c>
      <c r="N32" s="1">
        <v>11.129082202911377</v>
      </c>
    </row>
    <row r="33" spans="1:14" x14ac:dyDescent="0.25">
      <c r="A33" s="1" t="s">
        <v>9</v>
      </c>
      <c r="B33" s="1">
        <v>270</v>
      </c>
      <c r="C33" s="1">
        <v>50</v>
      </c>
      <c r="D33" s="1">
        <v>50</v>
      </c>
      <c r="E33">
        <v>7.5350000000000001</v>
      </c>
      <c r="F33" s="1">
        <v>7.3809999999998501</v>
      </c>
      <c r="G33" s="1">
        <v>7.3889999999998466</v>
      </c>
      <c r="H33" t="str">
        <f>IF(E33&lt;F33,1,"")</f>
        <v/>
      </c>
      <c r="I33">
        <f>IF(F33&lt;G33,1,"")</f>
        <v>1</v>
      </c>
      <c r="K33">
        <f>(G33/F33-1)*100</f>
        <v>0.10838639750707646</v>
      </c>
      <c r="L33" s="1">
        <v>10.403686046600342</v>
      </c>
      <c r="M33" s="1">
        <v>11.404516220092773</v>
      </c>
      <c r="N33" s="1">
        <v>39.895190000534058</v>
      </c>
    </row>
    <row r="34" spans="1:14" x14ac:dyDescent="0.25">
      <c r="A34" s="1" t="s">
        <v>9</v>
      </c>
      <c r="B34" s="1">
        <v>270</v>
      </c>
      <c r="C34" s="1">
        <v>50</v>
      </c>
      <c r="D34" s="1">
        <v>100</v>
      </c>
      <c r="E34">
        <v>6.8568499999999997</v>
      </c>
      <c r="F34" s="1">
        <v>7.8330500000001937</v>
      </c>
      <c r="G34" s="1">
        <v>7.8330500000001937</v>
      </c>
      <c r="H34">
        <f>IF(E34&lt;F34,1,"")</f>
        <v>1</v>
      </c>
      <c r="I34" t="str">
        <f>IF(F34&lt;G34,1,"")</f>
        <v/>
      </c>
      <c r="J34">
        <f>(F34/E34-1)*100</f>
        <v>14.236858032481292</v>
      </c>
      <c r="K34" t="str">
        <f>IF(F34&gt;G34,"TRUE","")</f>
        <v/>
      </c>
      <c r="L34" s="1">
        <v>29.198067903518677</v>
      </c>
      <c r="M34" s="1">
        <v>29.689780950546265</v>
      </c>
      <c r="N34" s="1">
        <v>31.754482984542847</v>
      </c>
    </row>
    <row r="35" spans="1:14" x14ac:dyDescent="0.25">
      <c r="A35" s="1" t="s">
        <v>9</v>
      </c>
      <c r="B35" s="1">
        <v>270</v>
      </c>
      <c r="C35" s="1">
        <v>50</v>
      </c>
      <c r="D35" s="1">
        <v>150</v>
      </c>
      <c r="E35">
        <v>5.9789000000000003</v>
      </c>
      <c r="F35" s="1">
        <v>7.8087666701535934</v>
      </c>
      <c r="G35" s="1">
        <v>7.8087666701535934</v>
      </c>
      <c r="H35">
        <f>IF(E35&lt;F35,1,"")</f>
        <v>1</v>
      </c>
      <c r="I35" t="str">
        <f>IF(F35&lt;G35,1,"")</f>
        <v/>
      </c>
      <c r="J35">
        <f>(F35/E35-1)*100</f>
        <v>30.60540684998232</v>
      </c>
      <c r="K35" t="str">
        <f>IF(F35&gt;G35,"TRUE","")</f>
        <v/>
      </c>
      <c r="L35" s="1">
        <v>43.981163024902344</v>
      </c>
      <c r="M35" s="1">
        <v>44.904550075531006</v>
      </c>
      <c r="N35" s="1">
        <v>48.205718994140625</v>
      </c>
    </row>
    <row r="36" spans="1:14" x14ac:dyDescent="0.25">
      <c r="A36" s="1" t="s">
        <v>9</v>
      </c>
      <c r="B36" s="1">
        <v>270</v>
      </c>
      <c r="C36" s="1">
        <v>50</v>
      </c>
      <c r="D36" s="1">
        <v>200</v>
      </c>
      <c r="E36">
        <v>4.5904499999999997</v>
      </c>
      <c r="F36" s="1">
        <v>7.5047500022033216</v>
      </c>
      <c r="G36" s="1">
        <v>7.5047500022033216</v>
      </c>
      <c r="H36">
        <f>IF(E36&lt;F36,1,"")</f>
        <v>1</v>
      </c>
      <c r="I36" t="str">
        <f>IF(F36&lt;G36,1,"")</f>
        <v/>
      </c>
      <c r="J36">
        <f>(F36/E36-1)*100</f>
        <v>63.486150643255492</v>
      </c>
      <c r="K36" t="str">
        <f>IF(F36&gt;G36,"TRUE","")</f>
        <v/>
      </c>
      <c r="L36" s="1">
        <v>52.586400032043457</v>
      </c>
      <c r="M36" s="1">
        <v>53.204239130020142</v>
      </c>
      <c r="N36" s="1">
        <v>57.358675241470337</v>
      </c>
    </row>
    <row r="37" spans="1:14" x14ac:dyDescent="0.25">
      <c r="A37" s="1" t="s">
        <v>12</v>
      </c>
      <c r="B37" s="1">
        <v>500</v>
      </c>
      <c r="C37" s="1">
        <v>50</v>
      </c>
      <c r="D37" s="1">
        <v>10</v>
      </c>
      <c r="E37">
        <v>10.1585</v>
      </c>
      <c r="F37" s="1">
        <v>9.2464999999999922</v>
      </c>
      <c r="G37" s="1">
        <v>9.2464999999999922</v>
      </c>
      <c r="H37" t="str">
        <f>IF(E37&lt;F37,1,"")</f>
        <v/>
      </c>
      <c r="I37" t="str">
        <f>IF(F37&lt;G37,1,"")</f>
        <v/>
      </c>
      <c r="K37" t="str">
        <f>IF(F37&gt;G37,"TRUE","")</f>
        <v/>
      </c>
      <c r="L37" s="1">
        <v>3.9638128280639648</v>
      </c>
      <c r="M37" s="1">
        <v>4.4520821571350098</v>
      </c>
      <c r="N37" s="1">
        <v>5.8032491207122803</v>
      </c>
    </row>
    <row r="38" spans="1:14" x14ac:dyDescent="0.25">
      <c r="A38" s="1" t="s">
        <v>12</v>
      </c>
      <c r="B38" s="1">
        <v>500</v>
      </c>
      <c r="C38" s="1">
        <v>50</v>
      </c>
      <c r="D38" s="1">
        <v>50</v>
      </c>
      <c r="E38">
        <v>9.4105000000000008</v>
      </c>
      <c r="F38" s="1">
        <v>9.5470000086784594</v>
      </c>
      <c r="G38" s="1">
        <v>9.5470000086784594</v>
      </c>
      <c r="H38">
        <f>IF(E38&lt;F38,1,"")</f>
        <v>1</v>
      </c>
      <c r="I38" t="str">
        <f>IF(F38&lt;G38,1,"")</f>
        <v/>
      </c>
      <c r="J38">
        <f>(F38/E38-1)*100</f>
        <v>1.4505075041544968</v>
      </c>
      <c r="K38" t="str">
        <f>IF(F38&gt;G38,"TRUE","")</f>
        <v/>
      </c>
      <c r="L38" s="1">
        <v>22.682918071746826</v>
      </c>
      <c r="M38" s="1">
        <v>21.100807189941406</v>
      </c>
      <c r="N38" s="1">
        <v>22.878165006637573</v>
      </c>
    </row>
    <row r="39" spans="1:14" x14ac:dyDescent="0.25">
      <c r="A39" s="1" t="s">
        <v>12</v>
      </c>
      <c r="B39" s="1">
        <v>500</v>
      </c>
      <c r="C39" s="1">
        <v>50</v>
      </c>
      <c r="D39" s="1">
        <v>100</v>
      </c>
      <c r="E39">
        <v>8.0230499999999996</v>
      </c>
      <c r="F39" s="1">
        <v>9.9520999999994348</v>
      </c>
      <c r="G39" s="1">
        <v>9.9520999999994348</v>
      </c>
      <c r="H39">
        <f>IF(E39&lt;F39,1,"")</f>
        <v>1</v>
      </c>
      <c r="I39" t="str">
        <f>IF(F39&lt;G39,1,"")</f>
        <v/>
      </c>
      <c r="J39">
        <f>(F39/E39-1)*100</f>
        <v>24.043848661038325</v>
      </c>
      <c r="K39" t="str">
        <f>IF(F39&gt;G39,"TRUE","")</f>
        <v/>
      </c>
      <c r="L39" s="1">
        <v>53.337309122085571</v>
      </c>
      <c r="M39" s="1">
        <v>49.587415933609009</v>
      </c>
      <c r="N39" s="1">
        <v>52.38507604598999</v>
      </c>
    </row>
    <row r="40" spans="1:14" x14ac:dyDescent="0.25">
      <c r="A40" s="1" t="s">
        <v>12</v>
      </c>
      <c r="B40" s="1">
        <v>500</v>
      </c>
      <c r="C40" s="1">
        <v>50</v>
      </c>
      <c r="D40" s="1">
        <v>150</v>
      </c>
      <c r="E40">
        <v>7.611988889</v>
      </c>
      <c r="F40" s="1">
        <v>9.7781000000020448</v>
      </c>
      <c r="G40" s="1">
        <v>9.7781000000020448</v>
      </c>
      <c r="H40">
        <f>IF(E40&lt;F40,1,"")</f>
        <v>1</v>
      </c>
      <c r="I40" t="str">
        <f>IF(F40&lt;G40,1,"")</f>
        <v/>
      </c>
      <c r="J40">
        <f>(F40/E40-1)*100</f>
        <v>28.456572159902493</v>
      </c>
      <c r="K40" t="str">
        <f>IF(F40&gt;G40,"TRUE","")</f>
        <v/>
      </c>
      <c r="L40" s="1">
        <v>82.45901894569397</v>
      </c>
      <c r="M40" s="1">
        <v>79.326217889785767</v>
      </c>
      <c r="N40" s="1">
        <v>83.312782049179077</v>
      </c>
    </row>
    <row r="41" spans="1:14" x14ac:dyDescent="0.25">
      <c r="A41" s="1" t="s">
        <v>12</v>
      </c>
      <c r="B41" s="1">
        <v>500</v>
      </c>
      <c r="C41" s="1">
        <v>50</v>
      </c>
      <c r="D41" s="1">
        <v>200</v>
      </c>
      <c r="E41">
        <v>4.1761499999999998</v>
      </c>
      <c r="F41" s="1">
        <v>9.8838000005244897</v>
      </c>
      <c r="G41" s="1">
        <v>9.8838000005244897</v>
      </c>
      <c r="H41">
        <f>IF(E41&lt;F41,1,"")</f>
        <v>1</v>
      </c>
      <c r="I41" t="str">
        <f>IF(F41&lt;G41,1,"")</f>
        <v/>
      </c>
      <c r="J41">
        <f>(F41/E41-1)*100</f>
        <v>136.6725333267361</v>
      </c>
      <c r="K41" t="str">
        <f>IF(F41&gt;G41,"TRUE","")</f>
        <v/>
      </c>
      <c r="L41" s="1">
        <v>113.73963069915771</v>
      </c>
      <c r="M41" s="1">
        <v>113.91653299331665</v>
      </c>
      <c r="N41" s="1">
        <v>119.41841888427734</v>
      </c>
    </row>
    <row r="42" spans="1:14" x14ac:dyDescent="0.25">
      <c r="A42" s="1" t="s">
        <v>15</v>
      </c>
      <c r="B42" s="1">
        <v>900</v>
      </c>
      <c r="C42" s="1">
        <v>50</v>
      </c>
      <c r="D42" s="1">
        <v>10</v>
      </c>
      <c r="E42">
        <v>13.43650002</v>
      </c>
      <c r="F42" s="1">
        <v>12.53499999999995</v>
      </c>
      <c r="G42" s="1">
        <v>12.602999999999948</v>
      </c>
      <c r="H42" t="str">
        <f>IF(E42&lt;F42,1,"")</f>
        <v/>
      </c>
      <c r="I42">
        <f>IF(F42&lt;G42,1,"")</f>
        <v>1</v>
      </c>
      <c r="K42">
        <f>(G42/F42-1)*100</f>
        <v>0.54248105305143568</v>
      </c>
      <c r="L42" s="1">
        <v>6.9875690937042236</v>
      </c>
      <c r="M42" s="1">
        <v>9.6858842372894287</v>
      </c>
      <c r="N42" s="1">
        <v>30.386126756668091</v>
      </c>
    </row>
    <row r="43" spans="1:14" x14ac:dyDescent="0.25">
      <c r="A43" s="1" t="s">
        <v>15</v>
      </c>
      <c r="B43" s="1">
        <v>900</v>
      </c>
      <c r="C43" s="1">
        <v>50</v>
      </c>
      <c r="D43" s="1">
        <v>50</v>
      </c>
      <c r="E43">
        <v>11.987</v>
      </c>
      <c r="F43" s="1">
        <v>12.285999999999923</v>
      </c>
      <c r="G43" s="1">
        <v>12.300999999999881</v>
      </c>
      <c r="H43">
        <f>IF(E43&lt;F43,1,"")</f>
        <v>1</v>
      </c>
      <c r="I43">
        <f>IF(F43&lt;G43,1,"")</f>
        <v>1</v>
      </c>
      <c r="J43">
        <f>(F43/E43-1)*100</f>
        <v>2.494368899640631</v>
      </c>
      <c r="K43">
        <f>(G43/F43-1)*100</f>
        <v>0.12209018394886417</v>
      </c>
      <c r="L43" s="1">
        <v>64.103179931640625</v>
      </c>
      <c r="M43" s="1">
        <v>53.193928956985474</v>
      </c>
      <c r="N43" s="1">
        <v>191.03199315071106</v>
      </c>
    </row>
    <row r="44" spans="1:14" x14ac:dyDescent="0.25">
      <c r="A44" s="1" t="s">
        <v>15</v>
      </c>
      <c r="B44" s="1">
        <v>900</v>
      </c>
      <c r="C44" s="1">
        <v>50</v>
      </c>
      <c r="D44" s="1">
        <v>100</v>
      </c>
      <c r="E44">
        <v>10.823399999999999</v>
      </c>
      <c r="F44" s="1">
        <v>12.293150000000011</v>
      </c>
      <c r="G44" s="1">
        <v>12.295650000000023</v>
      </c>
      <c r="H44">
        <f>IF(E44&lt;F44,1,"")</f>
        <v>1</v>
      </c>
      <c r="I44">
        <f>IF(F44&lt;G44,1,"")</f>
        <v>1</v>
      </c>
      <c r="J44">
        <f>(F44/E44-1)*100</f>
        <v>13.579374318606096</v>
      </c>
      <c r="K44">
        <f>(G44/F44-1)*100</f>
        <v>2.0336528880005034E-2</v>
      </c>
      <c r="L44" s="1">
        <v>127.51107025146484</v>
      </c>
      <c r="M44" s="1">
        <v>131.24008202552795</v>
      </c>
      <c r="N44" s="1">
        <v>400.39710593223572</v>
      </c>
    </row>
    <row r="45" spans="1:14" x14ac:dyDescent="0.25">
      <c r="A45" s="1" t="s">
        <v>15</v>
      </c>
      <c r="B45" s="1">
        <v>900</v>
      </c>
      <c r="C45" s="1">
        <v>50</v>
      </c>
      <c r="D45" s="1">
        <v>150</v>
      </c>
      <c r="E45">
        <v>9.1198444439999999</v>
      </c>
      <c r="F45" s="1">
        <v>11.83602222222442</v>
      </c>
      <c r="G45" s="1">
        <v>11.912266666668859</v>
      </c>
      <c r="H45">
        <f>IF(E45&lt;F45,1,"")</f>
        <v>1</v>
      </c>
      <c r="I45">
        <f>IF(F45&lt;G45,1,"")</f>
        <v>1</v>
      </c>
      <c r="J45">
        <f>(F45/E45-1)*100</f>
        <v>29.783159075826227</v>
      </c>
      <c r="K45">
        <f>(G45/F45-1)*100</f>
        <v>0.64417287339386675</v>
      </c>
      <c r="L45" s="1">
        <v>253.48099303245544</v>
      </c>
      <c r="M45" s="1">
        <v>225.1521213054657</v>
      </c>
      <c r="N45" s="1">
        <v>752.15157198905945</v>
      </c>
    </row>
    <row r="46" spans="1:14" x14ac:dyDescent="0.25">
      <c r="A46" s="1" t="s">
        <v>15</v>
      </c>
      <c r="B46" s="1">
        <v>900</v>
      </c>
      <c r="C46" s="1">
        <v>50</v>
      </c>
      <c r="D46" s="1">
        <v>200</v>
      </c>
      <c r="E46">
        <v>5.2680499999999997</v>
      </c>
      <c r="F46" s="1">
        <v>11.984050000000597</v>
      </c>
      <c r="G46" s="1">
        <v>12.048550000259148</v>
      </c>
      <c r="H46">
        <f>IF(E46&lt;F46,1,"")</f>
        <v>1</v>
      </c>
      <c r="I46">
        <f>IF(F46&lt;G46,1,"")</f>
        <v>1</v>
      </c>
      <c r="J46">
        <f>(F46/E46-1)*100</f>
        <v>127.48550222569257</v>
      </c>
      <c r="K46">
        <f>(G46/F46-1)*100</f>
        <v>0.53821538009728442</v>
      </c>
      <c r="L46" s="1">
        <v>326.01476812362671</v>
      </c>
      <c r="M46" s="1">
        <v>328.00583410263062</v>
      </c>
      <c r="N46" s="1">
        <v>1011.0940668582916</v>
      </c>
    </row>
    <row r="47" spans="1:14" x14ac:dyDescent="0.25">
      <c r="A47" s="1" t="s">
        <v>18</v>
      </c>
      <c r="B47" s="1">
        <v>1500</v>
      </c>
      <c r="C47" s="1">
        <v>50</v>
      </c>
      <c r="D47" s="1">
        <v>10</v>
      </c>
      <c r="E47">
        <v>13.77350002</v>
      </c>
      <c r="F47" s="1">
        <v>12.784000011624963</v>
      </c>
      <c r="G47" s="1">
        <v>12.784000011624963</v>
      </c>
      <c r="H47" t="str">
        <f>IF(E47&lt;F47,1,"")</f>
        <v/>
      </c>
      <c r="I47" t="str">
        <f>IF(F47&lt;G47,1,"")</f>
        <v/>
      </c>
      <c r="K47" t="str">
        <f>IF(F47&gt;G47,"TRUE","")</f>
        <v/>
      </c>
      <c r="L47" s="1">
        <v>7.7233819961547852</v>
      </c>
      <c r="M47" s="1">
        <v>9.1603639125823975</v>
      </c>
      <c r="N47" s="1">
        <v>9.8734381198883057</v>
      </c>
    </row>
    <row r="48" spans="1:14" x14ac:dyDescent="0.25">
      <c r="A48" s="1" t="s">
        <v>18</v>
      </c>
      <c r="B48" s="1">
        <v>1500</v>
      </c>
      <c r="C48" s="1">
        <v>50</v>
      </c>
      <c r="D48" s="1">
        <v>50</v>
      </c>
      <c r="E48">
        <v>14.084</v>
      </c>
      <c r="F48" s="1">
        <v>13.709000000411278</v>
      </c>
      <c r="G48" s="1">
        <v>13.723500001427272</v>
      </c>
      <c r="H48" t="str">
        <f>IF(E48&lt;F48,1,"")</f>
        <v/>
      </c>
      <c r="I48">
        <f>IF(F48&lt;G48,1,"")</f>
        <v>1</v>
      </c>
      <c r="K48">
        <f>(G48/F48-1)*100</f>
        <v>0.10576993956932235</v>
      </c>
      <c r="L48" s="1">
        <v>84.972497940063477</v>
      </c>
      <c r="M48" s="1">
        <v>101.13739776611328</v>
      </c>
      <c r="N48" s="1">
        <v>364.08190894126892</v>
      </c>
    </row>
    <row r="49" spans="1:14" x14ac:dyDescent="0.25">
      <c r="A49" s="1" t="s">
        <v>18</v>
      </c>
      <c r="B49" s="1">
        <v>1500</v>
      </c>
      <c r="C49" s="1">
        <v>50</v>
      </c>
      <c r="D49" s="1">
        <v>100</v>
      </c>
      <c r="E49">
        <v>12.6053</v>
      </c>
      <c r="F49" s="1">
        <v>13.828550000000579</v>
      </c>
      <c r="G49" s="1">
        <v>13.828550000000579</v>
      </c>
      <c r="H49">
        <f>IF(E49&lt;F49,1,"")</f>
        <v>1</v>
      </c>
      <c r="I49" t="str">
        <f>IF(F49&lt;G49,1,"")</f>
        <v/>
      </c>
      <c r="J49">
        <f>(F49/E49-1)*100</f>
        <v>9.7042513863262236</v>
      </c>
      <c r="K49" t="str">
        <f>IF(F49&gt;G49,"TRUE","")</f>
        <v/>
      </c>
      <c r="L49" s="1">
        <v>318.04228115081787</v>
      </c>
      <c r="M49" s="1">
        <v>318.97153306007385</v>
      </c>
      <c r="N49" s="1">
        <v>322.91595101356506</v>
      </c>
    </row>
    <row r="50" spans="1:14" x14ac:dyDescent="0.25">
      <c r="A50" s="1" t="s">
        <v>18</v>
      </c>
      <c r="B50" s="1">
        <v>1500</v>
      </c>
      <c r="C50" s="1">
        <v>50</v>
      </c>
      <c r="D50" s="1">
        <v>150</v>
      </c>
      <c r="E50">
        <v>11.297044440000001</v>
      </c>
      <c r="F50" s="1">
        <v>14.039755555557909</v>
      </c>
      <c r="G50" s="1">
        <v>14.039755555557909</v>
      </c>
      <c r="H50">
        <f>IF(E50&lt;F50,1,"")</f>
        <v>1</v>
      </c>
      <c r="I50" t="str">
        <f>IF(F50&lt;G50,1,"")</f>
        <v/>
      </c>
      <c r="J50">
        <f>(F50/E50-1)*100</f>
        <v>24.278129825236917</v>
      </c>
      <c r="K50" t="str">
        <f>IF(F50&gt;G50,"TRUE","")</f>
        <v/>
      </c>
      <c r="L50" s="1">
        <v>327.43007206916809</v>
      </c>
      <c r="M50" s="1">
        <v>327.64379072189331</v>
      </c>
      <c r="N50" s="1">
        <v>334.00786995887756</v>
      </c>
    </row>
    <row r="51" spans="1:14" x14ac:dyDescent="0.25">
      <c r="A51" s="1" t="s">
        <v>18</v>
      </c>
      <c r="B51" s="1">
        <v>1500</v>
      </c>
      <c r="C51" s="1">
        <v>50</v>
      </c>
      <c r="D51" s="1">
        <v>200</v>
      </c>
      <c r="E51">
        <v>5.9664000000000001</v>
      </c>
      <c r="F51" s="1">
        <v>14.055900000001198</v>
      </c>
      <c r="G51" s="1">
        <v>14.072300000174831</v>
      </c>
      <c r="H51">
        <f>IF(E51&lt;F51,1,"")</f>
        <v>1</v>
      </c>
      <c r="I51">
        <f>IF(F51&lt;G51,1,"")</f>
        <v>1</v>
      </c>
      <c r="J51">
        <f>(F51/E51-1)*100</f>
        <v>135.58427192278759</v>
      </c>
      <c r="K51">
        <f>(G51/F51-1)*100</f>
        <v>0.11667698385469105</v>
      </c>
      <c r="L51" s="1">
        <v>336.11910676956177</v>
      </c>
      <c r="M51" s="1">
        <v>329.74476504325867</v>
      </c>
      <c r="N51" s="1">
        <v>1046.7428510189056</v>
      </c>
    </row>
    <row r="52" spans="1:14" x14ac:dyDescent="0.25">
      <c r="A52" s="1" t="s">
        <v>7</v>
      </c>
      <c r="B52" s="1">
        <v>168</v>
      </c>
      <c r="C52" s="1">
        <v>100</v>
      </c>
      <c r="D52" s="1">
        <v>10</v>
      </c>
      <c r="E52">
        <v>7.8650000000000002</v>
      </c>
      <c r="F52" s="1">
        <v>7.0700000947676331</v>
      </c>
      <c r="G52" s="1">
        <v>7.0700000947676331</v>
      </c>
      <c r="H52" t="str">
        <f>IF(E52&lt;F52,1,"")</f>
        <v/>
      </c>
      <c r="I52" t="str">
        <f>IF(F52&lt;G52,1,"")</f>
        <v/>
      </c>
      <c r="K52" t="str">
        <f>IF(F52&gt;G52,"TRUE","")</f>
        <v/>
      </c>
      <c r="L52" s="1">
        <v>2.7822520732879639</v>
      </c>
      <c r="M52" s="1">
        <v>3.3893661499023438</v>
      </c>
      <c r="N52" s="1">
        <v>3.9540579319000244</v>
      </c>
    </row>
    <row r="53" spans="1:14" x14ac:dyDescent="0.25">
      <c r="A53" s="1" t="s">
        <v>7</v>
      </c>
      <c r="B53" s="1">
        <v>168</v>
      </c>
      <c r="C53" s="1">
        <v>100</v>
      </c>
      <c r="D53" s="1">
        <v>50</v>
      </c>
      <c r="E53">
        <v>5.1559999999999997</v>
      </c>
      <c r="F53" s="1">
        <v>6.4630000088123669</v>
      </c>
      <c r="G53" s="1">
        <v>6.4630000088123669</v>
      </c>
      <c r="H53">
        <f>IF(E53&lt;F53,1,"")</f>
        <v>1</v>
      </c>
      <c r="I53" t="str">
        <f>IF(F53&lt;G53,1,"")</f>
        <v/>
      </c>
      <c r="J53">
        <f>(F53/E53-1)*100</f>
        <v>25.34910800644623</v>
      </c>
      <c r="K53" t="str">
        <f>IF(F53&gt;G53,"TRUE","")</f>
        <v/>
      </c>
      <c r="L53" s="1">
        <v>11.990437984466553</v>
      </c>
      <c r="M53" s="1">
        <v>12.982864141464233</v>
      </c>
      <c r="N53" s="1">
        <v>14.580311059951782</v>
      </c>
    </row>
    <row r="54" spans="1:14" x14ac:dyDescent="0.25">
      <c r="A54" s="1" t="s">
        <v>7</v>
      </c>
      <c r="B54" s="1">
        <v>168</v>
      </c>
      <c r="C54" s="1">
        <v>100</v>
      </c>
      <c r="D54" s="1">
        <v>100</v>
      </c>
      <c r="E54">
        <v>1.8485</v>
      </c>
      <c r="F54" s="1">
        <v>6.6976000003571432</v>
      </c>
      <c r="G54" s="1">
        <v>6.6976000003571432</v>
      </c>
      <c r="H54">
        <f>IF(E54&lt;F54,1,"")</f>
        <v>1</v>
      </c>
      <c r="I54" t="str">
        <f>IF(F54&lt;G54,1,"")</f>
        <v/>
      </c>
      <c r="J54">
        <f>(F54/E54-1)*100</f>
        <v>262.32621046021876</v>
      </c>
      <c r="K54" t="str">
        <f>IF(F54&gt;G54,"TRUE","")</f>
        <v/>
      </c>
      <c r="L54" s="1">
        <v>27.811975955963135</v>
      </c>
      <c r="M54" s="1">
        <v>28.216120719909668</v>
      </c>
      <c r="N54" s="1">
        <v>31.400551080703735</v>
      </c>
    </row>
    <row r="55" spans="1:14" x14ac:dyDescent="0.25">
      <c r="A55" s="1" t="s">
        <v>7</v>
      </c>
      <c r="B55" s="1">
        <v>168</v>
      </c>
      <c r="C55" s="1">
        <v>100</v>
      </c>
      <c r="D55" s="1">
        <v>150</v>
      </c>
      <c r="E55">
        <v>1.9080999999999999</v>
      </c>
      <c r="F55" s="1">
        <v>6.8518222296474161</v>
      </c>
      <c r="G55" s="1">
        <v>6.8518222296474161</v>
      </c>
      <c r="H55">
        <f>IF(E55&lt;F55,1,"")</f>
        <v>1</v>
      </c>
      <c r="I55" t="str">
        <f>IF(F55&lt;G55,1,"")</f>
        <v/>
      </c>
      <c r="J55">
        <f>(F55/E55-1)*100</f>
        <v>259.09135944905489</v>
      </c>
      <c r="K55" t="str">
        <f>IF(F55&gt;G55,"TRUE","")</f>
        <v/>
      </c>
      <c r="L55" s="1">
        <v>47.003735065460205</v>
      </c>
      <c r="M55" s="1">
        <v>47.205373287200928</v>
      </c>
      <c r="N55" s="1">
        <v>52.281616926193237</v>
      </c>
    </row>
    <row r="56" spans="1:14" x14ac:dyDescent="0.25">
      <c r="A56" s="1" t="s">
        <v>7</v>
      </c>
      <c r="B56" s="1">
        <v>168</v>
      </c>
      <c r="C56" s="1">
        <v>100</v>
      </c>
      <c r="D56" s="1">
        <v>200</v>
      </c>
      <c r="E56">
        <v>1.9333499999999999</v>
      </c>
      <c r="F56" s="1">
        <v>6.8328999999998512</v>
      </c>
      <c r="G56" s="1">
        <v>6.8328999999998512</v>
      </c>
      <c r="H56">
        <f>IF(E56&lt;F56,1,"")</f>
        <v>1</v>
      </c>
      <c r="I56" t="str">
        <f>IF(F56&lt;G56,1,"")</f>
        <v/>
      </c>
      <c r="J56">
        <f>(F56/E56-1)*100</f>
        <v>253.42281532054992</v>
      </c>
      <c r="K56" t="str">
        <f>IF(F56&gt;G56,"TRUE","")</f>
        <v/>
      </c>
      <c r="L56" s="1">
        <v>61.387896060943604</v>
      </c>
      <c r="M56" s="1">
        <v>61.625200986862183</v>
      </c>
      <c r="N56" s="1">
        <v>68.449303150177002</v>
      </c>
    </row>
    <row r="57" spans="1:14" x14ac:dyDescent="0.25">
      <c r="A57" s="1" t="s">
        <v>10</v>
      </c>
      <c r="B57" s="1">
        <v>270</v>
      </c>
      <c r="C57" s="1">
        <v>100</v>
      </c>
      <c r="D57" s="1">
        <v>10</v>
      </c>
      <c r="E57">
        <v>8.8250000110000002</v>
      </c>
      <c r="F57" s="1">
        <v>8.2550000638409955</v>
      </c>
      <c r="G57" s="1">
        <v>8.3549999999999791</v>
      </c>
      <c r="H57" t="str">
        <f>IF(E57&lt;F57,1,"")</f>
        <v/>
      </c>
      <c r="I57">
        <f>IF(F57&lt;G57,1,"")</f>
        <v>1</v>
      </c>
      <c r="K57">
        <f>(G57/F57-1)*100</f>
        <v>1.2113862554284927</v>
      </c>
      <c r="L57" s="1">
        <v>4.113677978515625</v>
      </c>
      <c r="M57" s="1">
        <v>4.2892448902130127</v>
      </c>
      <c r="N57" s="1">
        <v>16.845117092132568</v>
      </c>
    </row>
    <row r="58" spans="1:14" x14ac:dyDescent="0.25">
      <c r="A58" s="1" t="s">
        <v>10</v>
      </c>
      <c r="B58" s="1">
        <v>270</v>
      </c>
      <c r="C58" s="1">
        <v>100</v>
      </c>
      <c r="D58" s="1">
        <v>50</v>
      </c>
      <c r="E58">
        <v>6.71</v>
      </c>
      <c r="F58" s="1">
        <v>8.6854999999998608</v>
      </c>
      <c r="G58" s="1">
        <v>8.6854999999998608</v>
      </c>
      <c r="H58">
        <f>IF(E58&lt;F58,1,"")</f>
        <v>1</v>
      </c>
      <c r="I58" t="str">
        <f>IF(F58&lt;G58,1,"")</f>
        <v/>
      </c>
      <c r="J58">
        <f>(F58/E58-1)*100</f>
        <v>29.441132637851886</v>
      </c>
      <c r="K58" t="str">
        <f>IF(F58&gt;G58,"TRUE","")</f>
        <v/>
      </c>
      <c r="L58" s="1">
        <v>20.093441009521484</v>
      </c>
      <c r="M58" s="1">
        <v>21.676758050918579</v>
      </c>
      <c r="N58" s="1">
        <v>24.000495910644531</v>
      </c>
    </row>
    <row r="59" spans="1:14" x14ac:dyDescent="0.25">
      <c r="A59" s="1" t="s">
        <v>10</v>
      </c>
      <c r="B59" s="1">
        <v>270</v>
      </c>
      <c r="C59" s="1">
        <v>100</v>
      </c>
      <c r="D59" s="1">
        <v>100</v>
      </c>
      <c r="E59">
        <v>2.3266499999999999</v>
      </c>
      <c r="F59" s="1">
        <v>8.2086500041662234</v>
      </c>
      <c r="G59" s="1">
        <v>8.2086500041662234</v>
      </c>
      <c r="H59">
        <f>IF(E59&lt;F59,1,"")</f>
        <v>1</v>
      </c>
      <c r="I59" t="str">
        <f>IF(F59&lt;G59,1,"")</f>
        <v/>
      </c>
      <c r="J59">
        <f>(F59/E59-1)*100</f>
        <v>252.80983406039687</v>
      </c>
      <c r="K59" t="str">
        <f>IF(F59&gt;G59,"TRUE","")</f>
        <v/>
      </c>
      <c r="L59" s="1">
        <v>39.872722148895264</v>
      </c>
      <c r="M59" s="1">
        <v>40.010615825653076</v>
      </c>
      <c r="N59" s="1">
        <v>44.095534801483154</v>
      </c>
    </row>
    <row r="60" spans="1:14" x14ac:dyDescent="0.25">
      <c r="A60" s="1" t="s">
        <v>10</v>
      </c>
      <c r="B60" s="1">
        <v>270</v>
      </c>
      <c r="C60" s="1">
        <v>100</v>
      </c>
      <c r="D60" s="1">
        <v>150</v>
      </c>
      <c r="E60">
        <v>2.4109777779999999</v>
      </c>
      <c r="F60" s="1">
        <v>8.3752444493584974</v>
      </c>
      <c r="G60" s="1">
        <v>8.3752444493584974</v>
      </c>
      <c r="H60">
        <f>IF(E60&lt;F60,1,"")</f>
        <v>1</v>
      </c>
      <c r="I60" t="str">
        <f>IF(F60&lt;G60,1,"")</f>
        <v/>
      </c>
      <c r="J60">
        <f>(F60/E60-1)*100</f>
        <v>247.37957876600959</v>
      </c>
      <c r="K60" t="str">
        <f>IF(F60&gt;G60,"TRUE","")</f>
        <v/>
      </c>
      <c r="L60" s="1">
        <v>67.21301794052124</v>
      </c>
      <c r="M60" s="1">
        <v>66.899897813796997</v>
      </c>
      <c r="N60" s="1">
        <v>73.483314990997314</v>
      </c>
    </row>
    <row r="61" spans="1:14" x14ac:dyDescent="0.25">
      <c r="A61" s="1" t="s">
        <v>10</v>
      </c>
      <c r="B61" s="1">
        <v>270</v>
      </c>
      <c r="C61" s="1">
        <v>100</v>
      </c>
      <c r="D61" s="1">
        <v>200</v>
      </c>
      <c r="E61">
        <v>2.4159000000000002</v>
      </c>
      <c r="F61" s="1">
        <v>8.1566499999997273</v>
      </c>
      <c r="G61" s="1">
        <v>8.1566499999997273</v>
      </c>
      <c r="H61">
        <f>IF(E61&lt;F61,1,"")</f>
        <v>1</v>
      </c>
      <c r="I61" t="str">
        <f>IF(F61&lt;G61,1,"")</f>
        <v/>
      </c>
      <c r="J61">
        <f>(F61/E61-1)*100</f>
        <v>237.62365991968736</v>
      </c>
      <c r="K61" t="str">
        <f>IF(F61&gt;G61,"TRUE","")</f>
        <v/>
      </c>
      <c r="L61" s="1">
        <v>79.563960075378418</v>
      </c>
      <c r="M61" s="1">
        <v>78.043652057647705</v>
      </c>
      <c r="N61" s="1">
        <v>86.076293230056763</v>
      </c>
    </row>
    <row r="62" spans="1:14" x14ac:dyDescent="0.25">
      <c r="A62" s="1" t="s">
        <v>13</v>
      </c>
      <c r="B62" s="1">
        <v>500</v>
      </c>
      <c r="C62" s="1">
        <v>100</v>
      </c>
      <c r="D62" s="1">
        <v>10</v>
      </c>
      <c r="E62">
        <v>10.631500000000001</v>
      </c>
      <c r="F62" s="1">
        <v>10.09449999999998</v>
      </c>
      <c r="G62" s="1">
        <v>10.09449999999998</v>
      </c>
      <c r="H62" t="str">
        <f>IF(E62&lt;F62,1,"")</f>
        <v/>
      </c>
      <c r="I62" t="str">
        <f>IF(F62&lt;G62,1,"")</f>
        <v/>
      </c>
      <c r="K62" t="str">
        <f>IF(F62&gt;G62,"TRUE","")</f>
        <v/>
      </c>
      <c r="L62" s="1">
        <v>5.5672249794006348</v>
      </c>
      <c r="M62" s="1">
        <v>5.9478709697723389</v>
      </c>
      <c r="N62" s="1">
        <v>7.0038790702819824</v>
      </c>
    </row>
    <row r="63" spans="1:14" x14ac:dyDescent="0.25">
      <c r="A63" s="1" t="s">
        <v>13</v>
      </c>
      <c r="B63" s="1">
        <v>500</v>
      </c>
      <c r="C63" s="1">
        <v>100</v>
      </c>
      <c r="D63" s="1">
        <v>50</v>
      </c>
      <c r="E63">
        <v>8.1690000000000005</v>
      </c>
      <c r="F63" s="1">
        <v>10.101000000000216</v>
      </c>
      <c r="G63" s="1">
        <v>10.124000000210458</v>
      </c>
      <c r="H63">
        <f>IF(E63&lt;F63,1,"")</f>
        <v>1</v>
      </c>
      <c r="I63">
        <f>IF(F63&lt;G63,1,"")</f>
        <v>1</v>
      </c>
      <c r="J63">
        <f>(F63/E63-1)*100</f>
        <v>23.650385604115741</v>
      </c>
      <c r="K63">
        <f>(G63/F63-1)*100</f>
        <v>0.22770022978162441</v>
      </c>
      <c r="L63" s="1">
        <v>29.987601757049561</v>
      </c>
      <c r="M63" s="1">
        <v>28.255218982696533</v>
      </c>
      <c r="N63" s="1">
        <v>100.19211888313293</v>
      </c>
    </row>
    <row r="64" spans="1:14" x14ac:dyDescent="0.25">
      <c r="A64" s="1" t="s">
        <v>13</v>
      </c>
      <c r="B64" s="1">
        <v>500</v>
      </c>
      <c r="C64" s="1">
        <v>100</v>
      </c>
      <c r="D64" s="1">
        <v>100</v>
      </c>
      <c r="E64">
        <v>2.97905</v>
      </c>
      <c r="F64" s="1">
        <v>10.408349999999617</v>
      </c>
      <c r="G64" s="1">
        <v>10.428199999999601</v>
      </c>
      <c r="H64">
        <f>IF(E64&lt;F64,1,"")</f>
        <v>1</v>
      </c>
      <c r="I64">
        <f>IF(F64&lt;G64,1,"")</f>
        <v>1</v>
      </c>
      <c r="J64">
        <f>(F64/E64-1)*100</f>
        <v>249.38487101591505</v>
      </c>
      <c r="K64">
        <f>(G64/F64-1)*100</f>
        <v>0.19071226467197722</v>
      </c>
      <c r="L64" s="1">
        <v>69.278719902038574</v>
      </c>
      <c r="M64" s="1">
        <v>67.84230899810791</v>
      </c>
      <c r="N64" s="1">
        <v>228.34062099456787</v>
      </c>
    </row>
    <row r="65" spans="1:14" x14ac:dyDescent="0.25">
      <c r="A65" s="1" t="s">
        <v>13</v>
      </c>
      <c r="B65" s="1">
        <v>500</v>
      </c>
      <c r="C65" s="1">
        <v>100</v>
      </c>
      <c r="D65" s="1">
        <v>150</v>
      </c>
      <c r="E65">
        <v>2.8645333329999998</v>
      </c>
      <c r="F65" s="1">
        <v>10.126611111112995</v>
      </c>
      <c r="G65" s="1">
        <v>10.126611111112995</v>
      </c>
      <c r="H65">
        <f>IF(E65&lt;F65,1,"")</f>
        <v>1</v>
      </c>
      <c r="I65" t="str">
        <f>IF(F65&lt;G65,1,"")</f>
        <v/>
      </c>
      <c r="J65">
        <f>(F65/E65-1)*100</f>
        <v>253.5169583978095</v>
      </c>
      <c r="K65" t="str">
        <f>IF(F65&gt;G65,"TRUE","")</f>
        <v/>
      </c>
      <c r="L65" s="1">
        <v>111.40252614021301</v>
      </c>
      <c r="M65" s="1">
        <v>111.46521306037903</v>
      </c>
      <c r="N65" s="1">
        <v>119.00265789031982</v>
      </c>
    </row>
    <row r="66" spans="1:14" x14ac:dyDescent="0.25">
      <c r="A66" s="1" t="s">
        <v>13</v>
      </c>
      <c r="B66" s="1">
        <v>500</v>
      </c>
      <c r="C66" s="1">
        <v>100</v>
      </c>
      <c r="D66" s="1">
        <v>200</v>
      </c>
      <c r="E66">
        <v>2.7864499999999999</v>
      </c>
      <c r="F66" s="1">
        <v>10.295850002203467</v>
      </c>
      <c r="G66" s="1">
        <v>10.295850002203467</v>
      </c>
      <c r="H66">
        <f>IF(E66&lt;F66,1,"")</f>
        <v>1</v>
      </c>
      <c r="I66" t="str">
        <f>IF(F66&lt;G66,1,"")</f>
        <v/>
      </c>
      <c r="J66">
        <f>(F66/E66-1)*100</f>
        <v>269.49703035057036</v>
      </c>
      <c r="K66" t="str">
        <f>IF(F66&gt;G66,"TRUE","")</f>
        <v/>
      </c>
      <c r="L66" s="1">
        <v>137.57089304924011</v>
      </c>
      <c r="M66" s="1">
        <v>138.2317521572113</v>
      </c>
      <c r="N66" s="1">
        <v>149.42825675010681</v>
      </c>
    </row>
    <row r="67" spans="1:14" x14ac:dyDescent="0.25">
      <c r="A67" s="1" t="s">
        <v>16</v>
      </c>
      <c r="B67" s="1">
        <v>900</v>
      </c>
      <c r="C67" s="1">
        <v>100</v>
      </c>
      <c r="D67" s="1">
        <v>10</v>
      </c>
      <c r="E67">
        <v>13.5535</v>
      </c>
      <c r="F67" s="1">
        <v>12.789999999999948</v>
      </c>
      <c r="G67" s="1">
        <v>12.831499999999947</v>
      </c>
      <c r="H67" t="str">
        <f>IF(E67&lt;F67,1,"")</f>
        <v/>
      </c>
      <c r="I67">
        <f>IF(F67&lt;G67,1,"")</f>
        <v>1</v>
      </c>
      <c r="K67">
        <f>(G67/F67-1)*100</f>
        <v>0.32447224394056562</v>
      </c>
      <c r="L67" s="1">
        <v>8.009009838104248</v>
      </c>
      <c r="M67" s="1">
        <v>8.4410018920898438</v>
      </c>
      <c r="N67" s="1">
        <v>29.064430952072144</v>
      </c>
    </row>
    <row r="68" spans="1:14" x14ac:dyDescent="0.25">
      <c r="A68" s="1" t="s">
        <v>16</v>
      </c>
      <c r="B68" s="1">
        <v>900</v>
      </c>
      <c r="C68" s="1">
        <v>100</v>
      </c>
      <c r="D68" s="1">
        <v>50</v>
      </c>
      <c r="E68">
        <v>9.42</v>
      </c>
      <c r="F68" s="1">
        <v>12.416500000000084</v>
      </c>
      <c r="G68" s="1">
        <v>12.416500000000084</v>
      </c>
      <c r="H68">
        <f>IF(E68&lt;F68,1,"")</f>
        <v>1</v>
      </c>
      <c r="I68" t="str">
        <f>IF(F68&lt;G68,1,"")</f>
        <v/>
      </c>
      <c r="J68">
        <f>(F68/E68-1)*100</f>
        <v>31.809978768578382</v>
      </c>
      <c r="K68" t="str">
        <f>IF(F68&gt;G68,"TRUE","")</f>
        <v/>
      </c>
      <c r="L68" s="1">
        <v>59.653072118759155</v>
      </c>
      <c r="M68" s="1">
        <v>60.481667995452881</v>
      </c>
      <c r="N68" s="1">
        <v>63.878713846206665</v>
      </c>
    </row>
    <row r="69" spans="1:14" x14ac:dyDescent="0.25">
      <c r="A69" s="1" t="s">
        <v>16</v>
      </c>
      <c r="B69" s="1">
        <v>900</v>
      </c>
      <c r="C69" s="1">
        <v>100</v>
      </c>
      <c r="D69" s="1">
        <v>100</v>
      </c>
      <c r="E69">
        <v>3.59</v>
      </c>
      <c r="F69" s="1">
        <v>12.183750000000028</v>
      </c>
      <c r="G69" s="1">
        <v>12.183750000000028</v>
      </c>
      <c r="H69">
        <f>IF(E69&lt;F69,1,"")</f>
        <v>1</v>
      </c>
      <c r="I69" t="str">
        <f>IF(F69&lt;G69,1,"")</f>
        <v/>
      </c>
      <c r="J69">
        <f>(F69/E69-1)*100</f>
        <v>239.38022284122641</v>
      </c>
      <c r="K69" t="str">
        <f>IF(F69&gt;G69,"TRUE","")</f>
        <v/>
      </c>
      <c r="L69" s="1">
        <v>133.08853983879089</v>
      </c>
      <c r="M69" s="1">
        <v>134.23443984985352</v>
      </c>
      <c r="N69" s="1">
        <v>140.27250814437866</v>
      </c>
    </row>
    <row r="70" spans="1:14" x14ac:dyDescent="0.25">
      <c r="A70" s="1" t="s">
        <v>16</v>
      </c>
      <c r="B70" s="1">
        <v>900</v>
      </c>
      <c r="C70" s="1">
        <v>100</v>
      </c>
      <c r="D70" s="1">
        <v>150</v>
      </c>
      <c r="E70">
        <v>3.789922222</v>
      </c>
      <c r="F70" s="1">
        <v>12.719022222224451</v>
      </c>
      <c r="G70" s="1">
        <v>12.719022222224451</v>
      </c>
      <c r="H70">
        <f>IF(E70&lt;F70,1,"")</f>
        <v>1</v>
      </c>
      <c r="I70" t="str">
        <f>IF(F70&lt;G70,1,"")</f>
        <v/>
      </c>
      <c r="J70">
        <f>(F70/E70-1)*100</f>
        <v>235.60114105751828</v>
      </c>
      <c r="K70" t="str">
        <f>IF(F70&gt;G70,"TRUE","")</f>
        <v/>
      </c>
      <c r="L70" s="1">
        <v>270.81674599647522</v>
      </c>
      <c r="M70" s="1">
        <v>270.81714487075806</v>
      </c>
      <c r="N70" s="1">
        <v>280.4540319442749</v>
      </c>
    </row>
    <row r="71" spans="1:14" x14ac:dyDescent="0.25">
      <c r="A71" s="1" t="s">
        <v>16</v>
      </c>
      <c r="B71" s="1">
        <v>900</v>
      </c>
      <c r="C71" s="1">
        <v>100</v>
      </c>
      <c r="D71" s="1">
        <v>200</v>
      </c>
      <c r="E71">
        <v>3.5589</v>
      </c>
      <c r="F71" s="1">
        <v>12.400500000001591</v>
      </c>
      <c r="G71" s="1">
        <v>12.400500000001591</v>
      </c>
      <c r="H71">
        <f>IF(E71&lt;F71,1,"")</f>
        <v>1</v>
      </c>
      <c r="I71" t="str">
        <f>IF(F71&lt;G71,1,"")</f>
        <v/>
      </c>
      <c r="J71">
        <f>(F71/E71-1)*100</f>
        <v>248.436314591632</v>
      </c>
      <c r="K71" t="str">
        <f>IF(F71&gt;G71,"TRUE","")</f>
        <v/>
      </c>
      <c r="L71" s="1">
        <v>331.3354799747467</v>
      </c>
      <c r="M71" s="1">
        <v>330.70886611938477</v>
      </c>
      <c r="N71" s="1">
        <v>342.9210479259491</v>
      </c>
    </row>
    <row r="72" spans="1:14" x14ac:dyDescent="0.25">
      <c r="A72" s="1" t="s">
        <v>19</v>
      </c>
      <c r="B72" s="1">
        <v>1500</v>
      </c>
      <c r="C72" s="1">
        <v>100</v>
      </c>
      <c r="D72" s="1">
        <v>10</v>
      </c>
      <c r="E72">
        <v>13.206</v>
      </c>
      <c r="F72" s="1">
        <v>12.886999999999951</v>
      </c>
      <c r="G72" s="1">
        <v>12.888999999999951</v>
      </c>
      <c r="H72" t="str">
        <f>IF(E72&lt;F72,1,"")</f>
        <v/>
      </c>
      <c r="I72">
        <f>IF(F72&lt;G72,1,"")</f>
        <v>1</v>
      </c>
      <c r="K72">
        <f>(G72/F72-1)*100</f>
        <v>1.5519515791106997E-2</v>
      </c>
      <c r="L72" s="1">
        <v>7.1457409858703613</v>
      </c>
      <c r="M72" s="1">
        <v>9.180001974105835</v>
      </c>
      <c r="N72" s="1">
        <v>29.143548011779785</v>
      </c>
    </row>
    <row r="73" spans="1:14" x14ac:dyDescent="0.25">
      <c r="A73" s="1" t="s">
        <v>19</v>
      </c>
      <c r="B73" s="1">
        <v>1500</v>
      </c>
      <c r="C73" s="1">
        <v>100</v>
      </c>
      <c r="D73" s="1">
        <v>50</v>
      </c>
      <c r="E73">
        <v>12.063000000000001</v>
      </c>
      <c r="F73" s="1">
        <v>13.687499999999739</v>
      </c>
      <c r="G73" s="1">
        <v>13.687499999999739</v>
      </c>
      <c r="H73">
        <f>IF(E73&lt;F73,1,"")</f>
        <v>1</v>
      </c>
      <c r="I73" t="str">
        <f>IF(F73&lt;G73,1,"")</f>
        <v/>
      </c>
      <c r="J73">
        <f>(F73/E73-1)*100</f>
        <v>13.466799303653643</v>
      </c>
      <c r="K73" t="str">
        <f>IF(F73&gt;G73,"TRUE","")</f>
        <v/>
      </c>
      <c r="L73" s="1">
        <v>79.921935081481934</v>
      </c>
      <c r="M73" s="1">
        <v>80.833958148956299</v>
      </c>
      <c r="N73" s="1">
        <v>84.299739122390747</v>
      </c>
    </row>
    <row r="74" spans="1:14" x14ac:dyDescent="0.25">
      <c r="A74" s="1" t="s">
        <v>19</v>
      </c>
      <c r="B74" s="1">
        <v>1500</v>
      </c>
      <c r="C74" s="1">
        <v>100</v>
      </c>
      <c r="D74" s="1">
        <v>100</v>
      </c>
      <c r="E74">
        <v>8.8317999999999994</v>
      </c>
      <c r="F74" s="1">
        <v>14.672450000000863</v>
      </c>
      <c r="G74" s="1">
        <v>14.672450000000863</v>
      </c>
      <c r="H74">
        <f>IF(E74&lt;F74,1,"")</f>
        <v>1</v>
      </c>
      <c r="I74" t="str">
        <f>IF(F74&lt;G74,1,"")</f>
        <v/>
      </c>
      <c r="J74">
        <f>(F74/E74-1)*100</f>
        <v>66.132045562635739</v>
      </c>
      <c r="K74" t="str">
        <f>IF(F74&gt;G74,"TRUE","")</f>
        <v/>
      </c>
      <c r="L74" s="1">
        <v>335.81942796707153</v>
      </c>
      <c r="M74" s="1">
        <v>336.3481810092926</v>
      </c>
      <c r="N74" s="1">
        <v>343.9028308391571</v>
      </c>
    </row>
    <row r="75" spans="1:14" x14ac:dyDescent="0.25">
      <c r="A75" s="1" t="s">
        <v>19</v>
      </c>
      <c r="B75" s="1">
        <v>1500</v>
      </c>
      <c r="C75" s="1">
        <v>100</v>
      </c>
      <c r="D75" s="1">
        <v>150</v>
      </c>
      <c r="E75">
        <v>4.6275888890000001</v>
      </c>
      <c r="F75" s="1">
        <v>14.607122222224383</v>
      </c>
      <c r="G75" s="1">
        <v>14.607122222224383</v>
      </c>
      <c r="H75">
        <f>IF(E75&lt;F75,1,"")</f>
        <v>1</v>
      </c>
      <c r="I75" t="str">
        <f>IF(F75&lt;G75,1,"")</f>
        <v/>
      </c>
      <c r="J75">
        <f>(F75/E75-1)*100</f>
        <v>215.65297982597832</v>
      </c>
      <c r="K75" t="str">
        <f>IF(F75&gt;G75,"TRUE","")</f>
        <v/>
      </c>
      <c r="L75" s="1">
        <v>352.42351102828979</v>
      </c>
      <c r="M75" s="1">
        <v>353.25789999961853</v>
      </c>
      <c r="N75" s="1">
        <v>364.2452027797699</v>
      </c>
    </row>
    <row r="76" spans="1:14" x14ac:dyDescent="0.25">
      <c r="A76" s="1" t="s">
        <v>19</v>
      </c>
      <c r="B76" s="1">
        <v>1500</v>
      </c>
      <c r="C76" s="1">
        <v>100</v>
      </c>
      <c r="D76" s="1">
        <v>200</v>
      </c>
      <c r="E76">
        <v>4.2533000000000003</v>
      </c>
      <c r="F76" s="1">
        <v>14.367800000000852</v>
      </c>
      <c r="G76" s="1">
        <v>14.414350003468083</v>
      </c>
      <c r="H76">
        <f>IF(E76&lt;F76,1,"")</f>
        <v>1</v>
      </c>
      <c r="I76">
        <f>IF(F76&lt;G76,1,"")</f>
        <v>1</v>
      </c>
      <c r="J76">
        <f>(F76/E76-1)*100</f>
        <v>237.80358780243222</v>
      </c>
      <c r="K76">
        <f>(G76/F76-1)*100</f>
        <v>0.32398838699889687</v>
      </c>
      <c r="L76" s="1">
        <v>366.29593014717102</v>
      </c>
      <c r="M76" s="1">
        <v>367.78417682647705</v>
      </c>
      <c r="N76" s="1">
        <v>1167.8249471187592</v>
      </c>
    </row>
    <row r="78" spans="1:14" x14ac:dyDescent="0.25">
      <c r="H78">
        <f>SUM(H1:H76)</f>
        <v>38</v>
      </c>
      <c r="I78">
        <f>SUM(I1:I76)</f>
        <v>16</v>
      </c>
      <c r="J78">
        <f>AVERAGE(J1:J76)</f>
        <v>114.89366081359039</v>
      </c>
      <c r="K78">
        <f>AVERAGE(K1:K76)</f>
        <v>0.35128749165175693</v>
      </c>
    </row>
  </sheetData>
  <sortState xmlns:xlrd2="http://schemas.microsoft.com/office/spreadsheetml/2017/richdata2" ref="A2:N78">
    <sortCondition ref="C1:C7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García</dc:creator>
  <cp:lastModifiedBy>Beatriz García</cp:lastModifiedBy>
  <dcterms:created xsi:type="dcterms:W3CDTF">2025-02-10T21:58:43Z</dcterms:created>
  <dcterms:modified xsi:type="dcterms:W3CDTF">2025-02-18T17:28:17Z</dcterms:modified>
</cp:coreProperties>
</file>