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3e0d0fab49222/Área de Trabalho/PROJETO - 3º PERIODO/"/>
    </mc:Choice>
  </mc:AlternateContent>
  <xr:revisionPtr revIDLastSave="642" documentId="8_{807CF9EA-A339-481F-885B-3CF593113AD9}" xr6:coauthVersionLast="47" xr6:coauthVersionMax="47" xr10:uidLastSave="{4410B077-85F1-4615-B440-E401F8EFAF08}"/>
  <bookViews>
    <workbookView xWindow="-108" yWindow="-108" windowWidth="23256" windowHeight="12456" xr2:uid="{FF271738-8E5B-45A8-8BA8-E252C103268A}"/>
  </bookViews>
  <sheets>
    <sheet name="PLANO GERAL" sheetId="3" r:id="rId1"/>
  </sheets>
  <definedNames>
    <definedName name="final_de_projeto">#REF!</definedName>
    <definedName name="Início_do_projeto">#REF!</definedName>
    <definedName name="Semana_de_exibiçã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3" l="1"/>
  <c r="F24" i="3"/>
  <c r="F25" i="3"/>
  <c r="F26" i="3"/>
  <c r="G5" i="3"/>
  <c r="G41" i="3"/>
  <c r="G42" i="3"/>
  <c r="G43" i="3"/>
  <c r="G35" i="3"/>
  <c r="G36" i="3"/>
  <c r="G37" i="3"/>
  <c r="G39" i="3"/>
  <c r="G29" i="3"/>
  <c r="G31" i="3"/>
  <c r="G32" i="3"/>
  <c r="G21" i="3"/>
  <c r="G20" i="3"/>
  <c r="G15" i="3"/>
  <c r="E23" i="3"/>
  <c r="E24" i="3" s="1"/>
  <c r="F18" i="3"/>
  <c r="E19" i="3" s="1"/>
  <c r="F19" i="3" s="1"/>
  <c r="E17" i="3"/>
  <c r="F17" i="3" s="1"/>
  <c r="F14" i="3"/>
  <c r="G14" i="3" s="1"/>
  <c r="E13" i="3"/>
  <c r="G13" i="3" s="1"/>
  <c r="E11" i="3"/>
  <c r="F11" i="3" s="1"/>
  <c r="E12" i="3" l="1"/>
  <c r="G12" i="3" s="1"/>
  <c r="G11" i="3"/>
  <c r="G23" i="3"/>
  <c r="G19" i="3"/>
  <c r="G18" i="3"/>
  <c r="G17" i="3"/>
  <c r="E25" i="3"/>
  <c r="G24" i="3"/>
  <c r="E27" i="3" l="1"/>
  <c r="G27" i="3" s="1"/>
  <c r="E26" i="3"/>
  <c r="G26" i="3" l="1"/>
  <c r="G25" i="3"/>
</calcChain>
</file>

<file path=xl/sharedStrings.xml><?xml version="1.0" encoding="utf-8"?>
<sst xmlns="http://schemas.openxmlformats.org/spreadsheetml/2006/main" count="81" uniqueCount="64">
  <si>
    <t>Contratação dos desenvolvedores</t>
  </si>
  <si>
    <t>Reunião com o cliente: briefing</t>
  </si>
  <si>
    <t>Criação do wireframe e layout</t>
  </si>
  <si>
    <t>Cronograma de desenvolvimento e valor do projeto</t>
  </si>
  <si>
    <t>Pesquisa de mercado e análise da concorrência</t>
  </si>
  <si>
    <t>Definição das funcionalidades e tecnologias que serão utilizadas</t>
  </si>
  <si>
    <t>Criação da parte gráfica: Design</t>
  </si>
  <si>
    <t>TAREFA</t>
  </si>
  <si>
    <t>ATRIBUÍDO
PARA</t>
  </si>
  <si>
    <t>PROGRESSO</t>
  </si>
  <si>
    <t>INÍCIO</t>
  </si>
  <si>
    <t>TÉRMINO</t>
  </si>
  <si>
    <t xml:space="preserve">1- Definições e criação do esboço do layout </t>
  </si>
  <si>
    <t>Beatriz Libório</t>
  </si>
  <si>
    <t>Andressa Volf</t>
  </si>
  <si>
    <t>Evellyn Mendes</t>
  </si>
  <si>
    <t>Lorena Meira</t>
  </si>
  <si>
    <t xml:space="preserve">2- Criação do layout </t>
  </si>
  <si>
    <t>Desenvolvedor 1</t>
  </si>
  <si>
    <t>Desenvolvimento da parte Lógica: programação</t>
  </si>
  <si>
    <t>Programador 1</t>
  </si>
  <si>
    <t>Acoplamento de apps externos</t>
  </si>
  <si>
    <t>Programador 2</t>
  </si>
  <si>
    <t>Teste de funcionalidade</t>
  </si>
  <si>
    <t>Correção de bugs</t>
  </si>
  <si>
    <t xml:space="preserve">3- Desenvolvimento do site e do painel administrativo </t>
  </si>
  <si>
    <t>Exportação do banco de dados comercial</t>
  </si>
  <si>
    <t>Database administrator</t>
  </si>
  <si>
    <t>Exportação do banco de dados cadastral</t>
  </si>
  <si>
    <t>Exportação de banco de dados de produtos</t>
  </si>
  <si>
    <t>Validação de acoplamento de apps externos</t>
  </si>
  <si>
    <t>Programadores 1 e 2</t>
  </si>
  <si>
    <t>Validação de painel administrativo geral</t>
  </si>
  <si>
    <t>Equipe geral</t>
  </si>
  <si>
    <t>4- Publicação e entrega do projeto concluido</t>
  </si>
  <si>
    <t>Hospedagem do site e testes finais</t>
  </si>
  <si>
    <t>Programador 1 e 2</t>
  </si>
  <si>
    <t>Validação da hospedagem</t>
  </si>
  <si>
    <t xml:space="preserve">Implementação </t>
  </si>
  <si>
    <t>Marketing e divulgação</t>
  </si>
  <si>
    <t>Desenvolvedor 2</t>
  </si>
  <si>
    <t>Apresentação de entrega para testes do site e-commerce</t>
  </si>
  <si>
    <t>5- Testes e correções</t>
  </si>
  <si>
    <t>Testes de funcionamento e qualidade</t>
  </si>
  <si>
    <t xml:space="preserve">Reparo em bugs </t>
  </si>
  <si>
    <t>Testes de funcionamento e qualidade finais</t>
  </si>
  <si>
    <t>Validação e aprovação da gerencia</t>
  </si>
  <si>
    <t>Aprovação do cliente</t>
  </si>
  <si>
    <t>Cliente</t>
  </si>
  <si>
    <t xml:space="preserve">6- Treinamento de um usuário da empresa para usar o painel </t>
  </si>
  <si>
    <t>Treinamento do painel administrativo</t>
  </si>
  <si>
    <t>Treinamento do comercial</t>
  </si>
  <si>
    <t>Treinamento da logistica</t>
  </si>
  <si>
    <t>Finalização do projeto</t>
  </si>
  <si>
    <t>BELA TECH E-COMMERCE</t>
  </si>
  <si>
    <t>Final do projeto:</t>
  </si>
  <si>
    <t>Esta linha inclui cabeçalhos do cronograma do projeto que estão abaixo deles. 
Navegue de B6 a BL6 para ouvir o conteúdo. A primeira letra de cada dia da semana da data acima daquele cabeçalho começa na célula I6 e continua até a célula BL6.
Todo o gráfico de linha do tempo de projeto é gerado automaticamente com base nas datas de início e término inseridas, usando os formatos condicionais.
Não modifique o conteúdo nas células dentro das colunas após a coluna I, começando na célula I7.</t>
  </si>
  <si>
    <t>DIAS</t>
  </si>
  <si>
    <t>CUSTO</t>
  </si>
  <si>
    <t>Custos</t>
  </si>
  <si>
    <t>Inicio do projeto:</t>
  </si>
  <si>
    <t>Prazos</t>
  </si>
  <si>
    <t>Orçamento orçado</t>
  </si>
  <si>
    <t>Custo total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</si>
</sst>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&quot;R$&quot;\ #,##0.00"/>
    <numFmt numFmtId="166" formatCode="d/m/yy;@"/>
    <numFmt numFmtId="167" formatCode="ddd\,\ dd/mm/yyyy"/>
  </numFmts>
  <fonts count="2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8A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22"/>
      <color rgb="FFFF008A"/>
      <name val="Calibri Light"/>
      <family val="2"/>
      <scheme val="major"/>
    </font>
    <font>
      <b/>
      <sz val="20"/>
      <color rgb="FFFF008A"/>
      <name val="Calibri Light"/>
      <family val="2"/>
      <scheme val="major"/>
    </font>
    <font>
      <sz val="10"/>
      <name val="Calibri"/>
      <family val="2"/>
      <scheme val="minor"/>
    </font>
    <font>
      <b/>
      <sz val="20"/>
      <color rgb="FF00AAFF"/>
      <name val="Calibri"/>
      <family val="2"/>
      <scheme val="minor"/>
    </font>
    <font>
      <b/>
      <sz val="11"/>
      <color rgb="FF00AAFF"/>
      <name val="Calibri"/>
      <family val="2"/>
      <scheme val="minor"/>
    </font>
    <font>
      <b/>
      <sz val="12"/>
      <color rgb="FF00AA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9CD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00AAFF"/>
        <bgColor theme="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FF008A"/>
      </left>
      <right/>
      <top style="medium">
        <color rgb="FFFF008A"/>
      </top>
      <bottom style="medium">
        <color rgb="FFFF008A"/>
      </bottom>
      <diagonal/>
    </border>
    <border>
      <left/>
      <right style="medium">
        <color rgb="FFFF008A"/>
      </right>
      <top style="medium">
        <color rgb="FFFF008A"/>
      </top>
      <bottom style="medium">
        <color rgb="FFFF008A"/>
      </bottom>
      <diagonal/>
    </border>
    <border>
      <left style="medium">
        <color rgb="FFFF008A"/>
      </left>
      <right/>
      <top style="medium">
        <color rgb="FFFF008A"/>
      </top>
      <bottom/>
      <diagonal/>
    </border>
    <border>
      <left/>
      <right style="medium">
        <color rgb="FFFF008A"/>
      </right>
      <top style="medium">
        <color rgb="FFFF008A"/>
      </top>
      <bottom/>
      <diagonal/>
    </border>
    <border>
      <left style="medium">
        <color rgb="FFFF008A"/>
      </left>
      <right/>
      <top/>
      <bottom style="medium">
        <color rgb="FFFF008A"/>
      </bottom>
      <diagonal/>
    </border>
    <border>
      <left/>
      <right style="medium">
        <color rgb="FFFF008A"/>
      </right>
      <top/>
      <bottom style="medium">
        <color rgb="FFFF008A"/>
      </bottom>
      <diagonal/>
    </border>
    <border>
      <left/>
      <right/>
      <top/>
      <bottom style="medium">
        <color rgb="FFFF008A"/>
      </bottom>
      <diagonal/>
    </border>
    <border>
      <left/>
      <right style="medium">
        <color rgb="FFFF008A"/>
      </right>
      <top/>
      <bottom/>
      <diagonal/>
    </border>
    <border>
      <left/>
      <right/>
      <top style="medium">
        <color rgb="FFFF008A"/>
      </top>
      <bottom/>
      <diagonal/>
    </border>
    <border>
      <left style="medium">
        <color rgb="FFFF008A"/>
      </left>
      <right/>
      <top/>
      <bottom/>
      <diagonal/>
    </border>
    <border>
      <left style="medium">
        <color rgb="FFFF008A"/>
      </left>
      <right/>
      <top style="thin">
        <color theme="0" tint="-0.34998626667073579"/>
      </top>
      <bottom/>
      <diagonal/>
    </border>
    <border>
      <left style="medium">
        <color rgb="FFFF008A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medium">
        <color rgb="FFFF008A"/>
      </right>
      <top style="thin">
        <color theme="0" tint="-0.34998626667073579"/>
      </top>
      <bottom/>
      <diagonal/>
    </border>
    <border>
      <left/>
      <right style="medium">
        <color rgb="FFFF008A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11">
    <xf numFmtId="0" fontId="0" fillId="0" borderId="0"/>
    <xf numFmtId="0" fontId="4" fillId="0" borderId="1" applyFill="0">
      <alignment horizontal="left" vertical="center" indent="2"/>
    </xf>
    <xf numFmtId="9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4" fillId="0" borderId="1" applyFill="0">
      <alignment horizontal="center" vertical="center"/>
    </xf>
    <xf numFmtId="166" fontId="4" fillId="0" borderId="1" applyFill="0">
      <alignment horizontal="center" vertical="center"/>
    </xf>
    <xf numFmtId="0" fontId="12" fillId="0" borderId="0"/>
    <xf numFmtId="167" fontId="4" fillId="0" borderId="6">
      <alignment horizontal="center" vertical="center"/>
    </xf>
  </cellStyleXfs>
  <cellXfs count="61">
    <xf numFmtId="0" fontId="0" fillId="0" borderId="0" xfId="0"/>
    <xf numFmtId="0" fontId="3" fillId="5" borderId="5" xfId="0" applyFont="1" applyFill="1" applyBorder="1" applyAlignment="1">
      <alignment horizontal="center" vertical="center" wrapText="1"/>
    </xf>
    <xf numFmtId="0" fontId="4" fillId="4" borderId="1" xfId="7" applyFill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0" fontId="14" fillId="3" borderId="1" xfId="7" applyFont="1" applyFill="1">
      <alignment horizontal="center" vertical="center"/>
    </xf>
    <xf numFmtId="9" fontId="1" fillId="3" borderId="1" xfId="2" applyFont="1" applyFill="1" applyBorder="1" applyAlignment="1">
      <alignment horizontal="center" vertical="center"/>
    </xf>
    <xf numFmtId="14" fontId="7" fillId="3" borderId="1" xfId="8" applyNumberFormat="1" applyFont="1" applyFill="1">
      <alignment horizontal="center" vertical="center"/>
    </xf>
    <xf numFmtId="0" fontId="14" fillId="4" borderId="1" xfId="7" applyFont="1" applyFill="1">
      <alignment horizontal="center" vertical="center"/>
    </xf>
    <xf numFmtId="9" fontId="1" fillId="4" borderId="1" xfId="2" applyFont="1" applyFill="1" applyBorder="1" applyAlignment="1">
      <alignment horizontal="center" vertical="center"/>
    </xf>
    <xf numFmtId="166" fontId="7" fillId="4" borderId="1" xfId="0" applyNumberFormat="1" applyFont="1" applyFill="1" applyBorder="1" applyAlignment="1">
      <alignment horizontal="center" vertical="center"/>
    </xf>
    <xf numFmtId="166" fontId="15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65" fontId="0" fillId="0" borderId="0" xfId="0" applyNumberFormat="1"/>
    <xf numFmtId="0" fontId="20" fillId="6" borderId="7" xfId="6" applyFont="1" applyFill="1" applyBorder="1" applyAlignment="1">
      <alignment horizontal="center"/>
    </xf>
    <xf numFmtId="0" fontId="20" fillId="6" borderId="8" xfId="6" applyFont="1" applyFill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0" fillId="6" borderId="9" xfId="6" applyFont="1" applyFill="1" applyBorder="1" applyAlignment="1">
      <alignment horizontal="right"/>
    </xf>
    <xf numFmtId="14" fontId="20" fillId="6" borderId="10" xfId="6" applyNumberFormat="1" applyFont="1" applyFill="1" applyBorder="1" applyAlignment="1">
      <alignment horizontal="left"/>
    </xf>
    <xf numFmtId="0" fontId="23" fillId="6" borderId="11" xfId="0" applyFont="1" applyFill="1" applyBorder="1" applyAlignment="1">
      <alignment horizontal="right"/>
    </xf>
    <xf numFmtId="14" fontId="23" fillId="6" borderId="12" xfId="0" applyNumberFormat="1" applyFont="1" applyFill="1" applyBorder="1" applyAlignment="1">
      <alignment horizontal="left"/>
    </xf>
    <xf numFmtId="165" fontId="24" fillId="4" borderId="9" xfId="0" applyNumberFormat="1" applyFont="1" applyFill="1" applyBorder="1" applyAlignment="1">
      <alignment horizontal="center" vertical="center"/>
    </xf>
    <xf numFmtId="165" fontId="24" fillId="4" borderId="10" xfId="0" applyNumberFormat="1" applyFont="1" applyFill="1" applyBorder="1" applyAlignment="1">
      <alignment horizontal="center" vertical="center"/>
    </xf>
    <xf numFmtId="165" fontId="24" fillId="4" borderId="11" xfId="0" applyNumberFormat="1" applyFont="1" applyFill="1" applyBorder="1" applyAlignment="1">
      <alignment horizontal="center" vertical="center"/>
    </xf>
    <xf numFmtId="165" fontId="24" fillId="4" borderId="12" xfId="0" applyNumberFormat="1" applyFont="1" applyFill="1" applyBorder="1" applyAlignment="1">
      <alignment horizontal="center" vertical="center"/>
    </xf>
    <xf numFmtId="165" fontId="24" fillId="2" borderId="9" xfId="0" applyNumberFormat="1" applyFont="1" applyFill="1" applyBorder="1" applyAlignment="1">
      <alignment horizontal="center" vertical="center"/>
    </xf>
    <xf numFmtId="165" fontId="24" fillId="2" borderId="10" xfId="0" applyNumberFormat="1" applyFont="1" applyFill="1" applyBorder="1" applyAlignment="1">
      <alignment horizontal="center" vertical="center"/>
    </xf>
    <xf numFmtId="165" fontId="24" fillId="2" borderId="11" xfId="0" applyNumberFormat="1" applyFont="1" applyFill="1" applyBorder="1" applyAlignment="1">
      <alignment horizontal="center" vertical="center"/>
    </xf>
    <xf numFmtId="165" fontId="24" fillId="2" borderId="12" xfId="0" applyNumberFormat="1" applyFont="1" applyFill="1" applyBorder="1" applyAlignment="1">
      <alignment horizontal="center" vertical="center"/>
    </xf>
    <xf numFmtId="0" fontId="0" fillId="3" borderId="0" xfId="0" applyFill="1"/>
    <xf numFmtId="0" fontId="20" fillId="3" borderId="0" xfId="6" applyFont="1" applyFill="1" applyBorder="1" applyAlignment="1"/>
    <xf numFmtId="14" fontId="13" fillId="3" borderId="0" xfId="0" applyNumberFormat="1" applyFont="1" applyFill="1" applyAlignment="1">
      <alignment horizontal="left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0" fillId="3" borderId="15" xfId="0" applyFill="1" applyBorder="1"/>
    <xf numFmtId="0" fontId="17" fillId="3" borderId="15" xfId="0" applyFont="1" applyFill="1" applyBorder="1" applyAlignment="1">
      <alignment horizontal="left"/>
    </xf>
    <xf numFmtId="0" fontId="18" fillId="3" borderId="15" xfId="0" applyFont="1" applyFill="1" applyBorder="1"/>
    <xf numFmtId="0" fontId="0" fillId="3" borderId="15" xfId="0" applyFill="1" applyBorder="1" applyAlignment="1">
      <alignment horizontal="center"/>
    </xf>
    <xf numFmtId="0" fontId="0" fillId="3" borderId="16" xfId="0" applyFill="1" applyBorder="1"/>
    <xf numFmtId="0" fontId="0" fillId="3" borderId="11" xfId="0" applyFill="1" applyBorder="1"/>
    <xf numFmtId="0" fontId="0" fillId="0" borderId="0" xfId="0" applyFill="1" applyBorder="1"/>
    <xf numFmtId="0" fontId="12" fillId="0" borderId="0" xfId="9" applyFill="1" applyBorder="1" applyAlignment="1">
      <alignment wrapText="1"/>
    </xf>
    <xf numFmtId="0" fontId="16" fillId="3" borderId="9" xfId="3" applyFont="1" applyFill="1" applyBorder="1" applyAlignment="1">
      <alignment horizontal="left"/>
    </xf>
    <xf numFmtId="0" fontId="19" fillId="3" borderId="16" xfId="4" applyFont="1" applyFill="1" applyBorder="1" applyAlignment="1">
      <alignment horizontal="center"/>
    </xf>
    <xf numFmtId="0" fontId="21" fillId="3" borderId="16" xfId="5" applyFont="1" applyFill="1" applyBorder="1" applyAlignment="1">
      <alignment vertical="center" wrapText="1"/>
    </xf>
    <xf numFmtId="0" fontId="3" fillId="5" borderId="17" xfId="0" applyFont="1" applyFill="1" applyBorder="1" applyAlignment="1">
      <alignment horizontal="left" vertical="center" indent="1"/>
    </xf>
    <xf numFmtId="0" fontId="13" fillId="4" borderId="18" xfId="0" applyFont="1" applyFill="1" applyBorder="1" applyAlignment="1">
      <alignment horizontal="left" vertical="center" wrapText="1" indent="1"/>
    </xf>
    <xf numFmtId="0" fontId="5" fillId="3" borderId="18" xfId="1" applyFont="1" applyFill="1" applyBorder="1" applyAlignment="1">
      <alignment horizontal="left" vertical="center" wrapText="1" indent="2"/>
    </xf>
    <xf numFmtId="0" fontId="13" fillId="4" borderId="18" xfId="0" applyFont="1" applyFill="1" applyBorder="1" applyAlignment="1">
      <alignment horizontal="left" vertical="center" indent="1"/>
    </xf>
    <xf numFmtId="0" fontId="5" fillId="3" borderId="18" xfId="1" applyFont="1" applyFill="1" applyBorder="1">
      <alignment horizontal="left" vertical="center" indent="2"/>
    </xf>
    <xf numFmtId="0" fontId="2" fillId="3" borderId="1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 wrapText="1"/>
    </xf>
    <xf numFmtId="166" fontId="18" fillId="4" borderId="20" xfId="0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165" fontId="22" fillId="3" borderId="20" xfId="1" applyNumberFormat="1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</cellXfs>
  <cellStyles count="11">
    <cellStyle name="Data" xfId="8" xr:uid="{0986207B-706D-4E40-83F5-D7627B9831D7}"/>
    <cellStyle name="Início do Projeto" xfId="10" xr:uid="{8BC69B08-8E9A-4E7E-8810-1333346714B9}"/>
    <cellStyle name="Nome" xfId="7" xr:uid="{DFD7A6E4-527B-425E-A752-335ECFE00539}"/>
    <cellStyle name="Normal" xfId="0" builtinId="0"/>
    <cellStyle name="Porcentagem" xfId="2" builtinId="5"/>
    <cellStyle name="Tarefa" xfId="1" xr:uid="{66632DDF-543E-470C-9190-E098FC619E6A}"/>
    <cellStyle name="Título" xfId="3" builtinId="15"/>
    <cellStyle name="Título 1" xfId="4" builtinId="16"/>
    <cellStyle name="Título 2" xfId="5" builtinId="17"/>
    <cellStyle name="Título 3" xfId="6" builtinId="18"/>
    <cellStyle name="zTextoOculto" xfId="9" xr:uid="{94C6F7EE-1919-458A-B0F1-D326D2B9B333}"/>
  </cellStyles>
  <dxfs count="0"/>
  <tableStyles count="0" defaultTableStyle="TableStyleMedium2" defaultPivotStyle="PivotStyleLight16"/>
  <colors>
    <mruColors>
      <color rgb="FFFF008A"/>
      <color rgb="FFFFF9CD"/>
      <color rgb="FFFFE000"/>
      <color rgb="FF2F75B5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7F40-A4C2-4088-A8CE-6DB1B5CEE0CB}">
  <sheetPr>
    <tabColor rgb="FFFF008A"/>
  </sheetPr>
  <dimension ref="A1:I45"/>
  <sheetViews>
    <sheetView showGridLines="0" tabSelected="1" workbookViewId="0">
      <selection activeCell="K3" sqref="K3"/>
    </sheetView>
  </sheetViews>
  <sheetFormatPr defaultRowHeight="14.4" x14ac:dyDescent="0.3"/>
  <cols>
    <col min="1" max="1" width="2.33203125" style="43" customWidth="1"/>
    <col min="2" max="2" width="53" customWidth="1"/>
    <col min="3" max="4" width="18.88671875" customWidth="1"/>
    <col min="5" max="5" width="17" customWidth="1"/>
    <col min="6" max="6" width="14.33203125" customWidth="1"/>
    <col min="7" max="7" width="11.6640625" style="13" customWidth="1"/>
    <col min="8" max="8" width="15.6640625" style="14" customWidth="1"/>
    <col min="9" max="9" width="18.109375" customWidth="1"/>
  </cols>
  <sheetData>
    <row r="1" spans="1:9" ht="15" thickBot="1" x14ac:dyDescent="0.35"/>
    <row r="2" spans="1:9" ht="28.8" x14ac:dyDescent="0.55000000000000004">
      <c r="B2" s="45" t="s">
        <v>54</v>
      </c>
      <c r="C2" s="38"/>
      <c r="D2" s="39"/>
      <c r="E2" s="37"/>
      <c r="F2" s="37"/>
      <c r="G2" s="40"/>
      <c r="H2" s="53"/>
    </row>
    <row r="3" spans="1:9" ht="26.4" thickBot="1" x14ac:dyDescent="0.55000000000000004">
      <c r="B3" s="46" t="s">
        <v>59</v>
      </c>
      <c r="C3" s="33"/>
      <c r="D3" s="33"/>
      <c r="E3" s="34"/>
      <c r="F3" s="32"/>
      <c r="G3" s="54"/>
      <c r="H3" s="55"/>
    </row>
    <row r="4" spans="1:9" ht="15" customHeight="1" thickBot="1" x14ac:dyDescent="0.35">
      <c r="B4" s="47"/>
      <c r="C4" s="16" t="s">
        <v>61</v>
      </c>
      <c r="D4" s="17"/>
      <c r="E4" s="18" t="s">
        <v>62</v>
      </c>
      <c r="F4" s="19"/>
      <c r="G4" s="18" t="s">
        <v>63</v>
      </c>
      <c r="H4" s="19"/>
    </row>
    <row r="5" spans="1:9" ht="15" customHeight="1" x14ac:dyDescent="0.3">
      <c r="B5" s="47"/>
      <c r="C5" s="20" t="s">
        <v>60</v>
      </c>
      <c r="D5" s="21">
        <v>45020</v>
      </c>
      <c r="E5" s="24">
        <v>50000</v>
      </c>
      <c r="F5" s="25"/>
      <c r="G5" s="28">
        <f>SUM(H10:H15,H17:H21,H23:H27,H29:H33,H35:H39,H41:H44)</f>
        <v>45600</v>
      </c>
      <c r="H5" s="29"/>
    </row>
    <row r="6" spans="1:9" ht="15" thickBot="1" x14ac:dyDescent="0.35">
      <c r="B6" s="41"/>
      <c r="C6" s="22" t="s">
        <v>55</v>
      </c>
      <c r="D6" s="23">
        <v>45095</v>
      </c>
      <c r="E6" s="26"/>
      <c r="F6" s="27"/>
      <c r="G6" s="30"/>
      <c r="H6" s="31"/>
    </row>
    <row r="7" spans="1:9" ht="10.199999999999999" customHeight="1" x14ac:dyDescent="0.3">
      <c r="B7" s="41"/>
      <c r="C7" s="32"/>
      <c r="D7" s="32"/>
      <c r="E7" s="32"/>
      <c r="F7" s="32"/>
      <c r="G7" s="54"/>
      <c r="H7" s="55"/>
    </row>
    <row r="8" spans="1:9" ht="24.6" customHeight="1" thickBot="1" x14ac:dyDescent="0.35">
      <c r="A8" s="44" t="s">
        <v>56</v>
      </c>
      <c r="B8" s="48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57</v>
      </c>
      <c r="H8" s="56" t="s">
        <v>58</v>
      </c>
      <c r="I8" s="15"/>
    </row>
    <row r="9" spans="1:9" ht="19.2" customHeight="1" thickBot="1" x14ac:dyDescent="0.35">
      <c r="B9" s="49" t="s">
        <v>12</v>
      </c>
      <c r="C9" s="2"/>
      <c r="D9" s="3"/>
      <c r="E9" s="4"/>
      <c r="F9" s="5"/>
      <c r="G9" s="5"/>
      <c r="H9" s="57"/>
    </row>
    <row r="10" spans="1:9" ht="30" customHeight="1" thickBot="1" x14ac:dyDescent="0.35">
      <c r="B10" s="50" t="s">
        <v>1</v>
      </c>
      <c r="C10" s="6" t="s">
        <v>13</v>
      </c>
      <c r="D10" s="7">
        <v>1</v>
      </c>
      <c r="E10" s="8">
        <v>45020</v>
      </c>
      <c r="F10" s="8">
        <v>45020</v>
      </c>
      <c r="G10" s="58">
        <v>1</v>
      </c>
      <c r="H10" s="59">
        <v>1000</v>
      </c>
    </row>
    <row r="11" spans="1:9" ht="30" customHeight="1" thickBot="1" x14ac:dyDescent="0.35">
      <c r="B11" s="50" t="s">
        <v>0</v>
      </c>
      <c r="C11" s="6" t="s">
        <v>14</v>
      </c>
      <c r="D11" s="7">
        <v>1</v>
      </c>
      <c r="E11" s="8">
        <f>F10</f>
        <v>45020</v>
      </c>
      <c r="F11" s="8">
        <f>E11+2</f>
        <v>45022</v>
      </c>
      <c r="G11" s="58">
        <f t="shared" ref="G11:G43" si="0">DATEDIF(E11,F11,"D")</f>
        <v>2</v>
      </c>
      <c r="H11" s="59">
        <v>10000</v>
      </c>
    </row>
    <row r="12" spans="1:9" ht="30" customHeight="1" thickBot="1" x14ac:dyDescent="0.35">
      <c r="B12" s="50" t="s">
        <v>2</v>
      </c>
      <c r="C12" s="6" t="s">
        <v>15</v>
      </c>
      <c r="D12" s="7">
        <v>1</v>
      </c>
      <c r="E12" s="8">
        <f>F11</f>
        <v>45022</v>
      </c>
      <c r="F12" s="8">
        <v>45027</v>
      </c>
      <c r="G12" s="58">
        <f t="shared" si="0"/>
        <v>5</v>
      </c>
      <c r="H12" s="59">
        <v>1000</v>
      </c>
    </row>
    <row r="13" spans="1:9" ht="30" customHeight="1" thickBot="1" x14ac:dyDescent="0.35">
      <c r="B13" s="50" t="s">
        <v>3</v>
      </c>
      <c r="C13" s="6" t="s">
        <v>13</v>
      </c>
      <c r="D13" s="7">
        <v>1</v>
      </c>
      <c r="E13" s="8">
        <f>F12</f>
        <v>45027</v>
      </c>
      <c r="F13" s="8">
        <v>45030</v>
      </c>
      <c r="G13" s="58">
        <f t="shared" si="0"/>
        <v>3</v>
      </c>
      <c r="H13" s="59">
        <v>1000</v>
      </c>
    </row>
    <row r="14" spans="1:9" ht="30" customHeight="1" thickBot="1" x14ac:dyDescent="0.35">
      <c r="B14" s="50" t="s">
        <v>4</v>
      </c>
      <c r="C14" s="6" t="s">
        <v>16</v>
      </c>
      <c r="D14" s="7">
        <v>1</v>
      </c>
      <c r="E14" s="8">
        <v>45030</v>
      </c>
      <c r="F14" s="8">
        <f>E14+2</f>
        <v>45032</v>
      </c>
      <c r="G14" s="58">
        <f t="shared" si="0"/>
        <v>2</v>
      </c>
      <c r="H14" s="59">
        <v>800</v>
      </c>
    </row>
    <row r="15" spans="1:9" ht="30" customHeight="1" thickBot="1" x14ac:dyDescent="0.35">
      <c r="B15" s="50" t="s">
        <v>5</v>
      </c>
      <c r="C15" s="6" t="s">
        <v>16</v>
      </c>
      <c r="D15" s="7">
        <v>1</v>
      </c>
      <c r="E15" s="8">
        <v>45032</v>
      </c>
      <c r="F15" s="8">
        <v>45033</v>
      </c>
      <c r="G15" s="58">
        <f t="shared" si="0"/>
        <v>1</v>
      </c>
      <c r="H15" s="59">
        <v>900</v>
      </c>
    </row>
    <row r="16" spans="1:9" ht="19.2" customHeight="1" thickBot="1" x14ac:dyDescent="0.35">
      <c r="B16" s="51" t="s">
        <v>17</v>
      </c>
      <c r="C16" s="9"/>
      <c r="D16" s="3"/>
      <c r="E16" s="4"/>
      <c r="F16" s="5"/>
      <c r="G16" s="12"/>
      <c r="H16" s="57"/>
    </row>
    <row r="17" spans="2:8" ht="30" customHeight="1" thickBot="1" x14ac:dyDescent="0.35">
      <c r="B17" s="50" t="s">
        <v>6</v>
      </c>
      <c r="C17" s="6" t="s">
        <v>18</v>
      </c>
      <c r="D17" s="7">
        <v>1</v>
      </c>
      <c r="E17" s="8">
        <f>E14+1</f>
        <v>45031</v>
      </c>
      <c r="F17" s="8">
        <f>E17+4</f>
        <v>45035</v>
      </c>
      <c r="G17" s="58">
        <f t="shared" si="0"/>
        <v>4</v>
      </c>
      <c r="H17" s="59">
        <v>2000</v>
      </c>
    </row>
    <row r="18" spans="2:8" ht="30" customHeight="1" thickBot="1" x14ac:dyDescent="0.35">
      <c r="B18" s="50" t="s">
        <v>19</v>
      </c>
      <c r="C18" s="6" t="s">
        <v>20</v>
      </c>
      <c r="D18" s="7">
        <v>1</v>
      </c>
      <c r="E18" s="8">
        <v>45035</v>
      </c>
      <c r="F18" s="8">
        <f>E18+5</f>
        <v>45040</v>
      </c>
      <c r="G18" s="58">
        <f t="shared" si="0"/>
        <v>5</v>
      </c>
      <c r="H18" s="59">
        <v>2500</v>
      </c>
    </row>
    <row r="19" spans="2:8" ht="30" customHeight="1" thickBot="1" x14ac:dyDescent="0.35">
      <c r="B19" s="52" t="s">
        <v>21</v>
      </c>
      <c r="C19" s="6" t="s">
        <v>22</v>
      </c>
      <c r="D19" s="7">
        <v>1</v>
      </c>
      <c r="E19" s="8">
        <f>F18</f>
        <v>45040</v>
      </c>
      <c r="F19" s="8">
        <f>E19+3</f>
        <v>45043</v>
      </c>
      <c r="G19" s="58">
        <f t="shared" si="0"/>
        <v>3</v>
      </c>
      <c r="H19" s="59">
        <v>300</v>
      </c>
    </row>
    <row r="20" spans="2:8" ht="30" customHeight="1" thickBot="1" x14ac:dyDescent="0.35">
      <c r="B20" s="52" t="s">
        <v>23</v>
      </c>
      <c r="C20" s="6" t="s">
        <v>20</v>
      </c>
      <c r="D20" s="7">
        <v>1</v>
      </c>
      <c r="E20" s="8">
        <v>45043</v>
      </c>
      <c r="F20" s="8">
        <v>45044</v>
      </c>
      <c r="G20" s="58">
        <f t="shared" si="0"/>
        <v>1</v>
      </c>
      <c r="H20" s="59">
        <v>500</v>
      </c>
    </row>
    <row r="21" spans="2:8" ht="30" customHeight="1" thickBot="1" x14ac:dyDescent="0.35">
      <c r="B21" s="52" t="s">
        <v>24</v>
      </c>
      <c r="C21" s="6" t="s">
        <v>22</v>
      </c>
      <c r="D21" s="7">
        <v>1</v>
      </c>
      <c r="E21" s="8">
        <v>45045</v>
      </c>
      <c r="F21" s="8">
        <v>45046</v>
      </c>
      <c r="G21" s="58">
        <f t="shared" si="0"/>
        <v>1</v>
      </c>
      <c r="H21" s="59">
        <v>300</v>
      </c>
    </row>
    <row r="22" spans="2:8" ht="19.2" customHeight="1" thickBot="1" x14ac:dyDescent="0.35">
      <c r="B22" s="49" t="s">
        <v>25</v>
      </c>
      <c r="C22" s="9"/>
      <c r="D22" s="10"/>
      <c r="E22" s="11"/>
      <c r="F22" s="12"/>
      <c r="G22" s="12"/>
      <c r="H22" s="57"/>
    </row>
    <row r="23" spans="2:8" ht="30" customHeight="1" thickBot="1" x14ac:dyDescent="0.35">
      <c r="B23" s="50" t="s">
        <v>26</v>
      </c>
      <c r="C23" s="6" t="s">
        <v>27</v>
      </c>
      <c r="D23" s="7">
        <v>1</v>
      </c>
      <c r="E23" s="8">
        <f>E10+15</f>
        <v>45035</v>
      </c>
      <c r="F23" s="8">
        <f>E23+5</f>
        <v>45040</v>
      </c>
      <c r="G23" s="58">
        <f t="shared" si="0"/>
        <v>5</v>
      </c>
      <c r="H23" s="59">
        <v>1500</v>
      </c>
    </row>
    <row r="24" spans="2:8" ht="30" customHeight="1" thickBot="1" x14ac:dyDescent="0.35">
      <c r="B24" s="50" t="s">
        <v>28</v>
      </c>
      <c r="C24" s="6" t="s">
        <v>27</v>
      </c>
      <c r="D24" s="7">
        <v>1</v>
      </c>
      <c r="E24" s="8">
        <f>F23+1</f>
        <v>45041</v>
      </c>
      <c r="F24" s="8">
        <f>E24+4</f>
        <v>45045</v>
      </c>
      <c r="G24" s="58">
        <f t="shared" si="0"/>
        <v>4</v>
      </c>
      <c r="H24" s="59">
        <v>1000</v>
      </c>
    </row>
    <row r="25" spans="2:8" ht="30" customHeight="1" thickBot="1" x14ac:dyDescent="0.35">
      <c r="B25" s="50" t="s">
        <v>29</v>
      </c>
      <c r="C25" s="6" t="s">
        <v>27</v>
      </c>
      <c r="D25" s="7">
        <v>1</v>
      </c>
      <c r="E25" s="8">
        <f>E24+5</f>
        <v>45046</v>
      </c>
      <c r="F25" s="8">
        <f>E25+5</f>
        <v>45051</v>
      </c>
      <c r="G25" s="58">
        <f t="shared" si="0"/>
        <v>5</v>
      </c>
      <c r="H25" s="59">
        <v>1500</v>
      </c>
    </row>
    <row r="26" spans="2:8" ht="30" customHeight="1" thickBot="1" x14ac:dyDescent="0.35">
      <c r="B26" s="50" t="s">
        <v>30</v>
      </c>
      <c r="C26" s="6" t="s">
        <v>31</v>
      </c>
      <c r="D26" s="7">
        <v>1</v>
      </c>
      <c r="E26" s="8">
        <f>F25+1</f>
        <v>45052</v>
      </c>
      <c r="F26" s="8">
        <f>E26+4</f>
        <v>45056</v>
      </c>
      <c r="G26" s="58">
        <f t="shared" si="0"/>
        <v>4</v>
      </c>
      <c r="H26" s="59">
        <v>100</v>
      </c>
    </row>
    <row r="27" spans="2:8" ht="30" customHeight="1" thickBot="1" x14ac:dyDescent="0.35">
      <c r="B27" s="50" t="s">
        <v>32</v>
      </c>
      <c r="C27" s="6" t="s">
        <v>33</v>
      </c>
      <c r="D27" s="7">
        <v>1</v>
      </c>
      <c r="E27" s="8">
        <f>E25</f>
        <v>45046</v>
      </c>
      <c r="F27" s="8">
        <v>45047</v>
      </c>
      <c r="G27" s="58">
        <f t="shared" si="0"/>
        <v>1</v>
      </c>
      <c r="H27" s="59">
        <v>100</v>
      </c>
    </row>
    <row r="28" spans="2:8" ht="19.2" customHeight="1" thickBot="1" x14ac:dyDescent="0.35">
      <c r="B28" s="49" t="s">
        <v>34</v>
      </c>
      <c r="C28" s="9"/>
      <c r="D28" s="10"/>
      <c r="E28" s="11"/>
      <c r="F28" s="12"/>
      <c r="G28" s="12"/>
      <c r="H28" s="57"/>
    </row>
    <row r="29" spans="2:8" ht="30" customHeight="1" thickBot="1" x14ac:dyDescent="0.35">
      <c r="B29" s="50" t="s">
        <v>35</v>
      </c>
      <c r="C29" s="6" t="s">
        <v>36</v>
      </c>
      <c r="D29" s="7">
        <v>1</v>
      </c>
      <c r="E29" s="8">
        <v>45048</v>
      </c>
      <c r="F29" s="8">
        <v>45049</v>
      </c>
      <c r="G29" s="58">
        <f t="shared" si="0"/>
        <v>1</v>
      </c>
      <c r="H29" s="59">
        <v>1400</v>
      </c>
    </row>
    <row r="30" spans="2:8" ht="30" customHeight="1" thickBot="1" x14ac:dyDescent="0.35">
      <c r="B30" s="50" t="s">
        <v>37</v>
      </c>
      <c r="C30" s="6" t="s">
        <v>33</v>
      </c>
      <c r="D30" s="7">
        <v>1</v>
      </c>
      <c r="E30" s="8">
        <v>45050</v>
      </c>
      <c r="F30" s="8">
        <v>45050</v>
      </c>
      <c r="G30" s="58">
        <v>1</v>
      </c>
      <c r="H30" s="59">
        <v>200</v>
      </c>
    </row>
    <row r="31" spans="2:8" ht="30" customHeight="1" thickBot="1" x14ac:dyDescent="0.35">
      <c r="B31" s="50" t="s">
        <v>38</v>
      </c>
      <c r="C31" s="6" t="s">
        <v>33</v>
      </c>
      <c r="D31" s="7">
        <v>1</v>
      </c>
      <c r="E31" s="8">
        <v>45051</v>
      </c>
      <c r="F31" s="8">
        <v>45054</v>
      </c>
      <c r="G31" s="58">
        <f t="shared" si="0"/>
        <v>3</v>
      </c>
      <c r="H31" s="59">
        <v>3000</v>
      </c>
    </row>
    <row r="32" spans="2:8" ht="30" customHeight="1" thickBot="1" x14ac:dyDescent="0.35">
      <c r="B32" s="50" t="s">
        <v>39</v>
      </c>
      <c r="C32" s="6" t="s">
        <v>40</v>
      </c>
      <c r="D32" s="7">
        <v>1</v>
      </c>
      <c r="E32" s="8">
        <v>45055</v>
      </c>
      <c r="F32" s="8">
        <v>45077</v>
      </c>
      <c r="G32" s="58">
        <f t="shared" si="0"/>
        <v>22</v>
      </c>
      <c r="H32" s="59">
        <v>10000</v>
      </c>
    </row>
    <row r="33" spans="2:8" ht="30" customHeight="1" thickBot="1" x14ac:dyDescent="0.35">
      <c r="B33" s="50" t="s">
        <v>41</v>
      </c>
      <c r="C33" s="6" t="s">
        <v>13</v>
      </c>
      <c r="D33" s="7">
        <v>1</v>
      </c>
      <c r="E33" s="8">
        <v>45078</v>
      </c>
      <c r="F33" s="8">
        <v>45078</v>
      </c>
      <c r="G33" s="58">
        <v>1</v>
      </c>
      <c r="H33" s="59">
        <v>1500</v>
      </c>
    </row>
    <row r="34" spans="2:8" ht="19.2" customHeight="1" thickBot="1" x14ac:dyDescent="0.35">
      <c r="B34" s="49" t="s">
        <v>42</v>
      </c>
      <c r="C34" s="9"/>
      <c r="D34" s="10"/>
      <c r="E34" s="11"/>
      <c r="F34" s="12"/>
      <c r="G34" s="12"/>
      <c r="H34" s="57"/>
    </row>
    <row r="35" spans="2:8" ht="30.6" customHeight="1" thickBot="1" x14ac:dyDescent="0.35">
      <c r="B35" s="50" t="s">
        <v>43</v>
      </c>
      <c r="C35" s="6" t="s">
        <v>22</v>
      </c>
      <c r="D35" s="7">
        <v>1</v>
      </c>
      <c r="E35" s="8">
        <v>45079</v>
      </c>
      <c r="F35" s="8">
        <v>45081</v>
      </c>
      <c r="G35" s="58">
        <f t="shared" si="0"/>
        <v>2</v>
      </c>
      <c r="H35" s="59">
        <v>200</v>
      </c>
    </row>
    <row r="36" spans="2:8" ht="30.6" customHeight="1" thickBot="1" x14ac:dyDescent="0.35">
      <c r="B36" s="50" t="s">
        <v>44</v>
      </c>
      <c r="C36" s="6" t="s">
        <v>20</v>
      </c>
      <c r="D36" s="7">
        <v>1</v>
      </c>
      <c r="E36" s="8">
        <v>45082</v>
      </c>
      <c r="F36" s="8">
        <v>45087</v>
      </c>
      <c r="G36" s="58">
        <f t="shared" si="0"/>
        <v>5</v>
      </c>
      <c r="H36" s="59">
        <v>500</v>
      </c>
    </row>
    <row r="37" spans="2:8" ht="30.6" customHeight="1" thickBot="1" x14ac:dyDescent="0.35">
      <c r="B37" s="50" t="s">
        <v>45</v>
      </c>
      <c r="C37" s="6" t="s">
        <v>31</v>
      </c>
      <c r="D37" s="7">
        <v>1</v>
      </c>
      <c r="E37" s="8">
        <v>45087</v>
      </c>
      <c r="F37" s="8">
        <v>45089</v>
      </c>
      <c r="G37" s="58">
        <f t="shared" si="0"/>
        <v>2</v>
      </c>
      <c r="H37" s="59">
        <v>400</v>
      </c>
    </row>
    <row r="38" spans="2:8" ht="30.6" customHeight="1" thickBot="1" x14ac:dyDescent="0.35">
      <c r="B38" s="50" t="s">
        <v>46</v>
      </c>
      <c r="C38" s="6" t="s">
        <v>33</v>
      </c>
      <c r="D38" s="7">
        <v>1</v>
      </c>
      <c r="E38" s="8">
        <v>45090</v>
      </c>
      <c r="F38" s="8">
        <v>45090</v>
      </c>
      <c r="G38" s="58">
        <v>1</v>
      </c>
      <c r="H38" s="59">
        <v>400</v>
      </c>
    </row>
    <row r="39" spans="2:8" ht="30.6" customHeight="1" thickBot="1" x14ac:dyDescent="0.35">
      <c r="B39" s="50" t="s">
        <v>47</v>
      </c>
      <c r="C39" s="6" t="s">
        <v>48</v>
      </c>
      <c r="D39" s="7">
        <v>1</v>
      </c>
      <c r="E39" s="8">
        <v>45091</v>
      </c>
      <c r="F39" s="8">
        <v>45092</v>
      </c>
      <c r="G39" s="58">
        <f t="shared" si="0"/>
        <v>1</v>
      </c>
      <c r="H39" s="59">
        <v>0</v>
      </c>
    </row>
    <row r="40" spans="2:8" ht="19.2" customHeight="1" thickBot="1" x14ac:dyDescent="0.35">
      <c r="B40" s="49" t="s">
        <v>49</v>
      </c>
      <c r="C40" s="9"/>
      <c r="D40" s="10"/>
      <c r="E40" s="11"/>
      <c r="F40" s="12"/>
      <c r="G40" s="12"/>
      <c r="H40" s="57"/>
    </row>
    <row r="41" spans="2:8" ht="30" customHeight="1" thickBot="1" x14ac:dyDescent="0.35">
      <c r="B41" s="50" t="s">
        <v>50</v>
      </c>
      <c r="C41" s="6" t="s">
        <v>33</v>
      </c>
      <c r="D41" s="7">
        <v>1</v>
      </c>
      <c r="E41" s="8">
        <v>45093</v>
      </c>
      <c r="F41" s="8">
        <v>45094</v>
      </c>
      <c r="G41" s="58">
        <f t="shared" si="0"/>
        <v>1</v>
      </c>
      <c r="H41" s="59">
        <v>1000</v>
      </c>
    </row>
    <row r="42" spans="2:8" ht="30" customHeight="1" thickBot="1" x14ac:dyDescent="0.35">
      <c r="B42" s="50" t="s">
        <v>51</v>
      </c>
      <c r="C42" s="6" t="s">
        <v>33</v>
      </c>
      <c r="D42" s="7">
        <v>1</v>
      </c>
      <c r="E42" s="8">
        <v>45093</v>
      </c>
      <c r="F42" s="8">
        <v>45094</v>
      </c>
      <c r="G42" s="58">
        <f t="shared" si="0"/>
        <v>1</v>
      </c>
      <c r="H42" s="59">
        <v>1000</v>
      </c>
    </row>
    <row r="43" spans="2:8" ht="30" customHeight="1" thickBot="1" x14ac:dyDescent="0.35">
      <c r="B43" s="50" t="s">
        <v>52</v>
      </c>
      <c r="C43" s="6" t="s">
        <v>33</v>
      </c>
      <c r="D43" s="7">
        <v>1</v>
      </c>
      <c r="E43" s="8">
        <v>45093</v>
      </c>
      <c r="F43" s="8">
        <v>45094</v>
      </c>
      <c r="G43" s="58">
        <f t="shared" si="0"/>
        <v>1</v>
      </c>
      <c r="H43" s="59">
        <v>1500</v>
      </c>
    </row>
    <row r="44" spans="2:8" ht="30" customHeight="1" thickBot="1" x14ac:dyDescent="0.35">
      <c r="B44" s="50" t="s">
        <v>53</v>
      </c>
      <c r="C44" s="6" t="s">
        <v>33</v>
      </c>
      <c r="D44" s="7">
        <v>1</v>
      </c>
      <c r="E44" s="8">
        <v>45095</v>
      </c>
      <c r="F44" s="8">
        <v>45095</v>
      </c>
      <c r="G44" s="58">
        <v>1</v>
      </c>
      <c r="H44" s="59">
        <v>0</v>
      </c>
    </row>
    <row r="45" spans="2:8" ht="15" thickBot="1" x14ac:dyDescent="0.35">
      <c r="B45" s="42"/>
      <c r="C45" s="35"/>
      <c r="D45" s="35"/>
      <c r="E45" s="35"/>
      <c r="F45" s="35"/>
      <c r="G45" s="36"/>
      <c r="H45" s="60"/>
    </row>
  </sheetData>
  <mergeCells count="5">
    <mergeCell ref="E4:F4"/>
    <mergeCell ref="G4:H4"/>
    <mergeCell ref="E5:F6"/>
    <mergeCell ref="G5:H6"/>
    <mergeCell ref="C4:D4"/>
  </mergeCells>
  <conditionalFormatting sqref="D9:D44">
    <cfRule type="dataBar" priority="1">
      <dataBar>
        <cfvo type="num" val="0"/>
        <cfvo type="num" val="1"/>
        <color rgb="FFFF008A"/>
      </dataBar>
      <extLst>
        <ext xmlns:x14="http://schemas.microsoft.com/office/spreadsheetml/2009/9/main" uri="{B025F937-C7B1-47D3-B67F-A62EFF666E3E}">
          <x14:id>{8C430DD1-6B42-460F-A30C-A348EB776CAC}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F24 E25:F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430DD1-6B42-460F-A30C-A348EB776CA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D9:D44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Libório</dc:creator>
  <cp:lastModifiedBy>Beatriz Libório</cp:lastModifiedBy>
  <dcterms:created xsi:type="dcterms:W3CDTF">2023-05-06T17:22:30Z</dcterms:created>
  <dcterms:modified xsi:type="dcterms:W3CDTF">2023-06-17T23:59:10Z</dcterms:modified>
</cp:coreProperties>
</file>