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repos\алгосы\курс\"/>
    </mc:Choice>
  </mc:AlternateContent>
  <xr:revisionPtr revIDLastSave="0" documentId="13_ncr:1_{AC105B20-4ED6-4608-8F51-60F5A85C515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1" i="1"/>
  <c r="I43" i="1" s="1"/>
  <c r="G43" i="1"/>
  <c r="H43" i="1"/>
  <c r="I42" i="1"/>
  <c r="C35" i="1"/>
  <c r="D35" i="1"/>
  <c r="E35" i="1"/>
  <c r="F35" i="1"/>
  <c r="D36" i="1"/>
  <c r="E36" i="1"/>
  <c r="F36" i="1"/>
  <c r="G36" i="1"/>
  <c r="H36" i="1"/>
  <c r="I36" i="1"/>
  <c r="C37" i="1"/>
  <c r="D37" i="1"/>
  <c r="I37" i="1"/>
  <c r="C38" i="1"/>
  <c r="D38" i="1"/>
  <c r="E38" i="1"/>
  <c r="F38" i="1"/>
  <c r="G38" i="1"/>
  <c r="H38" i="1"/>
  <c r="I38" i="1"/>
  <c r="G39" i="1"/>
  <c r="H39" i="1"/>
  <c r="I39" i="1"/>
  <c r="C40" i="1"/>
  <c r="D40" i="1"/>
  <c r="E40" i="1"/>
  <c r="F40" i="1"/>
  <c r="G40" i="1"/>
  <c r="E41" i="1"/>
  <c r="F41" i="1"/>
  <c r="G41" i="1"/>
  <c r="H41" i="1"/>
  <c r="I41" i="1"/>
  <c r="C42" i="1"/>
  <c r="D42" i="1"/>
  <c r="E42" i="1"/>
  <c r="E34" i="1"/>
  <c r="F34" i="1"/>
  <c r="G34" i="1"/>
  <c r="H34" i="1"/>
  <c r="I34" i="1"/>
  <c r="C34" i="1"/>
  <c r="D21" i="1"/>
  <c r="E21" i="1"/>
  <c r="F21" i="1"/>
  <c r="G21" i="1"/>
  <c r="H21" i="1"/>
  <c r="I21" i="1"/>
  <c r="E8" i="1"/>
  <c r="C21" i="1"/>
  <c r="I8" i="1"/>
  <c r="D8" i="1"/>
  <c r="F8" i="1"/>
  <c r="G8" i="1"/>
  <c r="H8" i="1"/>
  <c r="C8" i="1"/>
  <c r="M1" i="1"/>
  <c r="N1" i="1"/>
  <c r="J1" i="1"/>
  <c r="K1" i="1"/>
  <c r="L1" i="1" s="1"/>
  <c r="I1" i="1"/>
  <c r="F43" i="1" l="1"/>
  <c r="D34" i="1"/>
  <c r="D41" i="1"/>
  <c r="F39" i="1"/>
  <c r="H37" i="1"/>
  <c r="C36" i="1"/>
  <c r="E43" i="1"/>
  <c r="H42" i="1"/>
  <c r="C41" i="1"/>
  <c r="E39" i="1"/>
  <c r="G37" i="1"/>
  <c r="I35" i="1"/>
  <c r="D43" i="1"/>
  <c r="I40" i="1"/>
  <c r="D39" i="1"/>
  <c r="F37" i="1"/>
  <c r="H35" i="1"/>
  <c r="C43" i="1"/>
  <c r="G42" i="1"/>
  <c r="F42" i="1"/>
  <c r="H40" i="1"/>
  <c r="C39" i="1"/>
  <c r="E37" i="1"/>
  <c r="G35" i="1"/>
  <c r="C23" i="1" l="1"/>
  <c r="E26" i="1"/>
  <c r="G25" i="1"/>
  <c r="H28" i="1"/>
  <c r="C31" i="1"/>
  <c r="G26" i="1"/>
  <c r="F24" i="1"/>
  <c r="I23" i="1"/>
  <c r="C27" i="1"/>
  <c r="I31" i="1"/>
  <c r="I24" i="1"/>
  <c r="C22" i="1"/>
  <c r="E25" i="1"/>
  <c r="D23" i="1"/>
  <c r="D29" i="1"/>
  <c r="G23" i="1"/>
  <c r="H29" i="1"/>
  <c r="C26" i="1"/>
  <c r="E23" i="1"/>
  <c r="E24" i="1"/>
  <c r="G28" i="1"/>
  <c r="I26" i="1"/>
  <c r="G27" i="1"/>
  <c r="H24" i="1"/>
  <c r="C29" i="1"/>
  <c r="F31" i="1"/>
  <c r="H22" i="1"/>
  <c r="I30" i="1"/>
  <c r="D30" i="1"/>
  <c r="D22" i="1"/>
  <c r="D27" i="1"/>
  <c r="F25" i="1"/>
  <c r="H30" i="1"/>
  <c r="I25" i="1"/>
  <c r="D24" i="1"/>
  <c r="G29" i="1"/>
  <c r="F22" i="1"/>
  <c r="F28" i="1"/>
  <c r="G31" i="1"/>
  <c r="C24" i="1"/>
  <c r="I29" i="1"/>
  <c r="I27" i="1"/>
  <c r="D28" i="1"/>
  <c r="H23" i="1"/>
  <c r="F23" i="1"/>
  <c r="D31" i="1"/>
  <c r="H26" i="1"/>
  <c r="H25" i="1"/>
  <c r="C25" i="1"/>
  <c r="E30" i="1"/>
  <c r="G22" i="1"/>
  <c r="F26" i="1"/>
  <c r="H31" i="1"/>
  <c r="F29" i="1"/>
  <c r="F27" i="1"/>
  <c r="G30" i="1"/>
  <c r="D26" i="1"/>
  <c r="I22" i="1"/>
  <c r="H27" i="1"/>
  <c r="C28" i="1"/>
  <c r="E31" i="1"/>
  <c r="E22" i="1"/>
  <c r="E28" i="1"/>
  <c r="I28" i="1"/>
  <c r="C30" i="1"/>
  <c r="G24" i="1"/>
  <c r="E29" i="1"/>
  <c r="D25" i="1"/>
  <c r="E27" i="1"/>
  <c r="F30" i="1"/>
</calcChain>
</file>

<file path=xl/sharedStrings.xml><?xml version="1.0" encoding="utf-8"?>
<sst xmlns="http://schemas.openxmlformats.org/spreadsheetml/2006/main" count="41" uniqueCount="16">
  <si>
    <t>Метод сортировки</t>
  </si>
  <si>
    <t>Размер массива</t>
  </si>
  <si>
    <t>сравнения</t>
  </si>
  <si>
    <t>пузырьковая</t>
  </si>
  <si>
    <t>отбор</t>
  </si>
  <si>
    <t>вставка</t>
  </si>
  <si>
    <t>шелл</t>
  </si>
  <si>
    <t>быстрая</t>
  </si>
  <si>
    <t>Number</t>
  </si>
  <si>
    <t>Group</t>
  </si>
  <si>
    <t>I</t>
  </si>
  <si>
    <t>Число сравнений и перестановок для различных методов сортировки</t>
  </si>
  <si>
    <t>Нормированные величины сравнений и перестановок для различных методов сортировки</t>
  </si>
  <si>
    <t>перестановки</t>
  </si>
  <si>
    <t>Ср арифм</t>
  </si>
  <si>
    <t>Ср квадр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</si>
</sst>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пузырьковая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46397160</c:v>
                </c:pt>
                <c:pt idx="1">
                  <c:v>372211920</c:v>
                </c:pt>
                <c:pt idx="2">
                  <c:v>1257380280</c:v>
                </c:pt>
                <c:pt idx="3">
                  <c:v>2981838240</c:v>
                </c:pt>
                <c:pt idx="4">
                  <c:v>5825521800</c:v>
                </c:pt>
                <c:pt idx="5">
                  <c:v>10068366960</c:v>
                </c:pt>
                <c:pt idx="6">
                  <c:v>15990309720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F-4A9C-97FC-E02AE9774DD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Sheet1!$C$11:$I$11</c:f>
              <c:numCache>
                <c:formatCode>General</c:formatCode>
                <c:ptCount val="7"/>
                <c:pt idx="0">
                  <c:v>23263200</c:v>
                </c:pt>
                <c:pt idx="1">
                  <c:v>186364800</c:v>
                </c:pt>
                <c:pt idx="2">
                  <c:v>629272800</c:v>
                </c:pt>
                <c:pt idx="3">
                  <c:v>1491955200</c:v>
                </c:pt>
                <c:pt idx="4">
                  <c:v>2914380000</c:v>
                </c:pt>
                <c:pt idx="5">
                  <c:v>5036515200</c:v>
                </c:pt>
                <c:pt idx="6">
                  <c:v>7998328800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2F-4A9C-97FC-E02AE9774DDA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Sheet1!$C$13:$I$13</c:f>
              <c:numCache>
                <c:formatCode>General</c:formatCode>
                <c:ptCount val="7"/>
                <c:pt idx="0">
                  <c:v>11788940</c:v>
                </c:pt>
                <c:pt idx="1">
                  <c:v>93688713</c:v>
                </c:pt>
                <c:pt idx="2">
                  <c:v>315534885</c:v>
                </c:pt>
                <c:pt idx="3">
                  <c:v>747779124</c:v>
                </c:pt>
                <c:pt idx="4">
                  <c:v>1460123485</c:v>
                </c:pt>
                <c:pt idx="5">
                  <c:v>2523292765</c:v>
                </c:pt>
                <c:pt idx="6">
                  <c:v>4005664255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2F-4A9C-97FC-E02AE9774DDA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шелл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Sheet1!$C$15:$I$15</c:f>
              <c:numCache>
                <c:formatCode>General</c:formatCode>
                <c:ptCount val="7"/>
                <c:pt idx="0">
                  <c:v>1636960</c:v>
                </c:pt>
                <c:pt idx="1">
                  <c:v>7900972</c:v>
                </c:pt>
                <c:pt idx="2">
                  <c:v>19834301</c:v>
                </c:pt>
                <c:pt idx="3">
                  <c:v>38132759</c:v>
                </c:pt>
                <c:pt idx="4">
                  <c:v>66462469</c:v>
                </c:pt>
                <c:pt idx="5">
                  <c:v>92870425</c:v>
                </c:pt>
                <c:pt idx="6">
                  <c:v>123805178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2F-4A9C-97FC-E02AE9774DDA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быстрая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Sheet1!$C$17:$I$17</c:f>
              <c:numCache>
                <c:formatCode>General</c:formatCode>
                <c:ptCount val="7"/>
                <c:pt idx="0">
                  <c:v>824793</c:v>
                </c:pt>
                <c:pt idx="1">
                  <c:v>11585845</c:v>
                </c:pt>
                <c:pt idx="2">
                  <c:v>28694178</c:v>
                </c:pt>
                <c:pt idx="3">
                  <c:v>55006552</c:v>
                </c:pt>
                <c:pt idx="4">
                  <c:v>93194342</c:v>
                </c:pt>
                <c:pt idx="5">
                  <c:v>132226545</c:v>
                </c:pt>
                <c:pt idx="6">
                  <c:v>178779948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2F-4A9C-97FC-E02AE977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26432"/>
        <c:axId val="1571126912"/>
      </c:scatterChart>
      <c:valAx>
        <c:axId val="1571126432"/>
        <c:scaling>
          <c:orientation val="minMax"/>
          <c:max val="2520"/>
          <c:min val="3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26912"/>
        <c:crosses val="autoZero"/>
        <c:crossBetween val="midCat"/>
      </c:valAx>
      <c:valAx>
        <c:axId val="1571126912"/>
        <c:scaling>
          <c:logBase val="5"/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пузырьковая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Sheet1!$C$10:$I$10</c:f>
              <c:numCache>
                <c:formatCode>General</c:formatCode>
                <c:ptCount val="7"/>
                <c:pt idx="0">
                  <c:v>11659700</c:v>
                </c:pt>
                <c:pt idx="1">
                  <c:v>93171033</c:v>
                </c:pt>
                <c:pt idx="2">
                  <c:v>314369565</c:v>
                </c:pt>
                <c:pt idx="3">
                  <c:v>745706964</c:v>
                </c:pt>
                <c:pt idx="4">
                  <c:v>1456885285</c:v>
                </c:pt>
                <c:pt idx="5">
                  <c:v>2518629325</c:v>
                </c:pt>
                <c:pt idx="6">
                  <c:v>3999316375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1-40FE-812E-1F74ABFDDE8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Sheet1!$C$12:$I$12</c:f>
              <c:numCache>
                <c:formatCode>General</c:formatCode>
                <c:ptCount val="7"/>
                <c:pt idx="0">
                  <c:v>129240</c:v>
                </c:pt>
                <c:pt idx="1">
                  <c:v>517680</c:v>
                </c:pt>
                <c:pt idx="2">
                  <c:v>1165320</c:v>
                </c:pt>
                <c:pt idx="3">
                  <c:v>2072160</c:v>
                </c:pt>
                <c:pt idx="4">
                  <c:v>3238200</c:v>
                </c:pt>
                <c:pt idx="5">
                  <c:v>4663440</c:v>
                </c:pt>
                <c:pt idx="6">
                  <c:v>6347880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1-40FE-812E-1F74ABFDDE8F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Sheet1!$C$14:$I$14</c:f>
              <c:numCache>
                <c:formatCode>General</c:formatCode>
                <c:ptCount val="7"/>
                <c:pt idx="0">
                  <c:v>11659700</c:v>
                </c:pt>
                <c:pt idx="1">
                  <c:v>93171033</c:v>
                </c:pt>
                <c:pt idx="2">
                  <c:v>314369565</c:v>
                </c:pt>
                <c:pt idx="3">
                  <c:v>745706964</c:v>
                </c:pt>
                <c:pt idx="4">
                  <c:v>1456885285</c:v>
                </c:pt>
                <c:pt idx="5">
                  <c:v>2518629325</c:v>
                </c:pt>
                <c:pt idx="6">
                  <c:v>3999316375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11-40FE-812E-1F74ABFDDE8F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шелл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Sheet1!$C$16:$I$16</c:f>
              <c:numCache>
                <c:formatCode>General</c:formatCode>
                <c:ptCount val="7"/>
                <c:pt idx="0">
                  <c:v>728320</c:v>
                </c:pt>
                <c:pt idx="1">
                  <c:v>3750892</c:v>
                </c:pt>
                <c:pt idx="2">
                  <c:v>9332381</c:v>
                </c:pt>
                <c:pt idx="3">
                  <c:v>19464599</c:v>
                </c:pt>
                <c:pt idx="4">
                  <c:v>37295269</c:v>
                </c:pt>
                <c:pt idx="5">
                  <c:v>46205785</c:v>
                </c:pt>
                <c:pt idx="6">
                  <c:v>60286058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1-40FE-812E-1F74ABFDDE8F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быстрая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Sheet1!$C$18:$I$18</c:f>
              <c:numCache>
                <c:formatCode>General</c:formatCode>
                <c:ptCount val="7"/>
                <c:pt idx="0">
                  <c:v>385796</c:v>
                </c:pt>
                <c:pt idx="1">
                  <c:v>5420589</c:v>
                </c:pt>
                <c:pt idx="2">
                  <c:v>13259784</c:v>
                </c:pt>
                <c:pt idx="3">
                  <c:v>26653303</c:v>
                </c:pt>
                <c:pt idx="4">
                  <c:v>48800720</c:v>
                </c:pt>
                <c:pt idx="5">
                  <c:v>63104645</c:v>
                </c:pt>
                <c:pt idx="6">
                  <c:v>83652444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11-40FE-812E-1F74ABFD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26432"/>
        <c:axId val="1571126912"/>
      </c:scatterChart>
      <c:valAx>
        <c:axId val="1571126432"/>
        <c:scaling>
          <c:orientation val="minMax"/>
          <c:max val="2520"/>
          <c:min val="3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26912"/>
        <c:crosses val="autoZero"/>
        <c:crossBetween val="midCat"/>
      </c:valAx>
      <c:valAx>
        <c:axId val="1571126912"/>
        <c:scaling>
          <c:logBase val="5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пузырьковая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46397160</c:v>
                </c:pt>
                <c:pt idx="1">
                  <c:v>372211920</c:v>
                </c:pt>
                <c:pt idx="2">
                  <c:v>1257380280</c:v>
                </c:pt>
                <c:pt idx="3">
                  <c:v>2981838240</c:v>
                </c:pt>
                <c:pt idx="4">
                  <c:v>5825521800</c:v>
                </c:pt>
                <c:pt idx="5">
                  <c:v>10068366960</c:v>
                </c:pt>
                <c:pt idx="6">
                  <c:v>15990309720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3-467E-A430-49C2D32DB74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Sheet1!$C$11:$I$11</c:f>
              <c:numCache>
                <c:formatCode>General</c:formatCode>
                <c:ptCount val="7"/>
                <c:pt idx="0">
                  <c:v>23263200</c:v>
                </c:pt>
                <c:pt idx="1">
                  <c:v>186364800</c:v>
                </c:pt>
                <c:pt idx="2">
                  <c:v>629272800</c:v>
                </c:pt>
                <c:pt idx="3">
                  <c:v>1491955200</c:v>
                </c:pt>
                <c:pt idx="4">
                  <c:v>2914380000</c:v>
                </c:pt>
                <c:pt idx="5">
                  <c:v>5036515200</c:v>
                </c:pt>
                <c:pt idx="6">
                  <c:v>7998328800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3-467E-A430-49C2D32DB74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Sheet1!$C$13:$I$13</c:f>
              <c:numCache>
                <c:formatCode>General</c:formatCode>
                <c:ptCount val="7"/>
                <c:pt idx="0">
                  <c:v>11788940</c:v>
                </c:pt>
                <c:pt idx="1">
                  <c:v>93688713</c:v>
                </c:pt>
                <c:pt idx="2">
                  <c:v>315534885</c:v>
                </c:pt>
                <c:pt idx="3">
                  <c:v>747779124</c:v>
                </c:pt>
                <c:pt idx="4">
                  <c:v>1460123485</c:v>
                </c:pt>
                <c:pt idx="5">
                  <c:v>2523292765</c:v>
                </c:pt>
                <c:pt idx="6">
                  <c:v>4005664255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3-467E-A430-49C2D32DB74C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шелл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Sheet1!$C$15:$I$15</c:f>
              <c:numCache>
                <c:formatCode>General</c:formatCode>
                <c:ptCount val="7"/>
                <c:pt idx="0">
                  <c:v>1636960</c:v>
                </c:pt>
                <c:pt idx="1">
                  <c:v>7900972</c:v>
                </c:pt>
                <c:pt idx="2">
                  <c:v>19834301</c:v>
                </c:pt>
                <c:pt idx="3">
                  <c:v>38132759</c:v>
                </c:pt>
                <c:pt idx="4">
                  <c:v>66462469</c:v>
                </c:pt>
                <c:pt idx="5">
                  <c:v>92870425</c:v>
                </c:pt>
                <c:pt idx="6">
                  <c:v>123805178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3-467E-A430-49C2D32DB74C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быстрая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Sheet1!$C$8:$I$8</c:f>
              <c:numCache>
                <c:formatCode>General</c:formatCode>
                <c:ptCount val="7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</c:numCache>
            </c:numRef>
          </c:xVal>
          <c:yVal>
            <c:numRef>
              <c:f>Sheet1!$C$17:$I$17</c:f>
              <c:numCache>
                <c:formatCode>General</c:formatCode>
                <c:ptCount val="7"/>
                <c:pt idx="0">
                  <c:v>824793</c:v>
                </c:pt>
                <c:pt idx="1">
                  <c:v>11585845</c:v>
                </c:pt>
                <c:pt idx="2">
                  <c:v>28694178</c:v>
                </c:pt>
                <c:pt idx="3">
                  <c:v>55006552</c:v>
                </c:pt>
                <c:pt idx="4">
                  <c:v>93194342</c:v>
                </c:pt>
                <c:pt idx="5">
                  <c:v>132226545</c:v>
                </c:pt>
                <c:pt idx="6">
                  <c:v>178779948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63-467E-A430-49C2D32DB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26432"/>
        <c:axId val="1571126912"/>
      </c:scatterChart>
      <c:valAx>
        <c:axId val="1571126432"/>
        <c:scaling>
          <c:orientation val="minMax"/>
          <c:max val="2520"/>
          <c:min val="3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26912"/>
        <c:crosses val="autoZero"/>
        <c:crossBetween val="midCat"/>
      </c:valAx>
      <c:valAx>
        <c:axId val="1571126912"/>
        <c:scaling>
          <c:logBase val="5"/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</xdr:row>
      <xdr:rowOff>128587</xdr:rowOff>
    </xdr:from>
    <xdr:to>
      <xdr:col>18</xdr:col>
      <xdr:colOff>371475</xdr:colOff>
      <xdr:row>21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C944A7-CD2F-9899-CD55-BBEE2F9F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6</xdr:row>
      <xdr:rowOff>123825</xdr:rowOff>
    </xdr:from>
    <xdr:to>
      <xdr:col>26</xdr:col>
      <xdr:colOff>228600</xdr:colOff>
      <xdr:row>21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110B7F-A77B-470B-B23F-BE33DD00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21</xdr:row>
      <xdr:rowOff>142875</xdr:rowOff>
    </xdr:from>
    <xdr:to>
      <xdr:col>18</xdr:col>
      <xdr:colOff>390525</xdr:colOff>
      <xdr:row>36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A0A03E-C3D9-4792-B569-950CBF9D6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workbookViewId="0">
      <selection activeCell="Z3" sqref="Z3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2.140625" bestFit="1" customWidth="1"/>
    <col min="4" max="7" width="12" bestFit="1" customWidth="1"/>
    <col min="8" max="9" width="12.140625" bestFit="1" customWidth="1"/>
    <col min="16" max="16" width="13.7109375" bestFit="1" customWidth="1"/>
    <col min="17" max="17" width="11" bestFit="1" customWidth="1"/>
  </cols>
  <sheetData>
    <row r="1" spans="1:22" x14ac:dyDescent="0.25">
      <c r="A1" s="1" t="s">
        <v>8</v>
      </c>
      <c r="B1" s="1">
        <v>4</v>
      </c>
      <c r="D1" s="1" t="s">
        <v>9</v>
      </c>
      <c r="E1" s="1">
        <v>3</v>
      </c>
      <c r="G1" s="1" t="s">
        <v>10</v>
      </c>
      <c r="H1" s="1">
        <v>1</v>
      </c>
      <c r="I1" s="1">
        <f>H1+1</f>
        <v>2</v>
      </c>
      <c r="J1" s="1">
        <f t="shared" ref="J1:N1" si="0">I1+1</f>
        <v>3</v>
      </c>
      <c r="K1" s="1">
        <f t="shared" si="0"/>
        <v>4</v>
      </c>
      <c r="L1" s="1">
        <f t="shared" si="0"/>
        <v>5</v>
      </c>
      <c r="M1" s="1">
        <f>L1+1</f>
        <v>6</v>
      </c>
      <c r="N1" s="1">
        <f t="shared" si="0"/>
        <v>7</v>
      </c>
      <c r="O1" s="4"/>
      <c r="P1" s="4" t="s">
        <v>14</v>
      </c>
      <c r="Q1" s="4">
        <f>SUM(C9:I18)/COUNT(C9:I18)</f>
        <v>1193526921.6142857</v>
      </c>
      <c r="R1" s="9"/>
      <c r="S1" s="9"/>
      <c r="T1" s="9"/>
      <c r="U1" s="9"/>
      <c r="V1" s="9"/>
    </row>
    <row r="2" spans="1:22" x14ac:dyDescent="0.25">
      <c r="O2" s="4"/>
      <c r="P2" s="4" t="s">
        <v>15</v>
      </c>
      <c r="Q2" s="4">
        <f>SQRT(SUM(C34:I43)/(COUNT(C34:I43)-1))</f>
        <v>2631916038.0246725</v>
      </c>
      <c r="R2" s="9"/>
      <c r="S2" s="9"/>
      <c r="T2" s="9"/>
      <c r="U2" s="9"/>
      <c r="V2" s="9"/>
    </row>
    <row r="3" spans="1:22" x14ac:dyDescent="0.25">
      <c r="O3" s="4"/>
      <c r="P3" s="4"/>
      <c r="Q3" s="4"/>
      <c r="R3" s="9"/>
      <c r="S3" s="9"/>
      <c r="T3" s="9"/>
      <c r="U3" s="9"/>
      <c r="V3" s="9"/>
    </row>
    <row r="4" spans="1:22" x14ac:dyDescent="0.25">
      <c r="O4" s="9"/>
      <c r="P4" s="9"/>
      <c r="Q4" s="9"/>
      <c r="R4" s="9"/>
      <c r="S4" s="9"/>
      <c r="T4" s="9"/>
      <c r="U4" s="9"/>
      <c r="V4" s="9"/>
    </row>
    <row r="7" spans="1:22" x14ac:dyDescent="0.25">
      <c r="A7" s="8" t="s">
        <v>11</v>
      </c>
      <c r="B7" s="8"/>
      <c r="C7" s="8"/>
      <c r="D7" s="8"/>
      <c r="E7" s="8"/>
      <c r="F7" s="8"/>
      <c r="G7" s="8"/>
      <c r="H7" s="8"/>
      <c r="I7" s="8"/>
    </row>
    <row r="8" spans="1:22" x14ac:dyDescent="0.25">
      <c r="A8" s="2" t="s">
        <v>0</v>
      </c>
      <c r="B8" s="2" t="s">
        <v>1</v>
      </c>
      <c r="C8" s="2">
        <f>30 * H1 * $B$1 * $E$1</f>
        <v>360</v>
      </c>
      <c r="D8" s="2">
        <f t="shared" ref="D8:H8" si="1">30 * I1 * $B$1 * $E$1</f>
        <v>720</v>
      </c>
      <c r="E8" s="2">
        <f>30 * J1 * $B$1 * $E$1</f>
        <v>1080</v>
      </c>
      <c r="F8" s="2">
        <f t="shared" si="1"/>
        <v>1440</v>
      </c>
      <c r="G8" s="2">
        <f t="shared" si="1"/>
        <v>1800</v>
      </c>
      <c r="H8" s="2">
        <f t="shared" si="1"/>
        <v>2160</v>
      </c>
      <c r="I8" s="2">
        <f>30 * N1 * $B$1 * $E$1</f>
        <v>2520</v>
      </c>
    </row>
    <row r="9" spans="1:22" x14ac:dyDescent="0.25">
      <c r="A9" s="5" t="s">
        <v>3</v>
      </c>
      <c r="B9" s="2" t="s">
        <v>2</v>
      </c>
      <c r="C9" s="2">
        <v>46397160</v>
      </c>
      <c r="D9" s="2">
        <v>372211920</v>
      </c>
      <c r="E9" s="2">
        <v>1257380280</v>
      </c>
      <c r="F9" s="2">
        <v>2981838240</v>
      </c>
      <c r="G9" s="2">
        <v>5825521800</v>
      </c>
      <c r="H9" s="2">
        <v>10068366960</v>
      </c>
      <c r="I9" s="2">
        <v>15990309720</v>
      </c>
    </row>
    <row r="10" spans="1:22" x14ac:dyDescent="0.25">
      <c r="A10" s="5"/>
      <c r="B10" s="2" t="s">
        <v>13</v>
      </c>
      <c r="C10" s="2">
        <v>11659700</v>
      </c>
      <c r="D10" s="2">
        <v>93171033</v>
      </c>
      <c r="E10" s="2">
        <v>314369565</v>
      </c>
      <c r="F10" s="2">
        <v>745706964</v>
      </c>
      <c r="G10" s="2">
        <v>1456885285</v>
      </c>
      <c r="H10" s="2">
        <v>2518629325</v>
      </c>
      <c r="I10" s="2">
        <v>3999316375</v>
      </c>
    </row>
    <row r="11" spans="1:22" x14ac:dyDescent="0.25">
      <c r="A11" s="5" t="s">
        <v>4</v>
      </c>
      <c r="B11" s="2" t="s">
        <v>2</v>
      </c>
      <c r="C11" s="2">
        <v>23263200</v>
      </c>
      <c r="D11" s="2">
        <v>186364800</v>
      </c>
      <c r="E11" s="2">
        <v>629272800</v>
      </c>
      <c r="F11" s="2">
        <v>1491955200</v>
      </c>
      <c r="G11" s="2">
        <v>2914380000</v>
      </c>
      <c r="H11" s="2">
        <v>5036515200</v>
      </c>
      <c r="I11" s="2">
        <v>7998328800</v>
      </c>
    </row>
    <row r="12" spans="1:22" x14ac:dyDescent="0.25">
      <c r="A12" s="5"/>
      <c r="B12" s="2" t="s">
        <v>13</v>
      </c>
      <c r="C12" s="2">
        <v>129240</v>
      </c>
      <c r="D12" s="2">
        <v>517680</v>
      </c>
      <c r="E12" s="2">
        <v>1165320</v>
      </c>
      <c r="F12" s="2">
        <v>2072160</v>
      </c>
      <c r="G12" s="2">
        <v>3238200</v>
      </c>
      <c r="H12" s="2">
        <v>4663440</v>
      </c>
      <c r="I12" s="2">
        <v>6347880</v>
      </c>
    </row>
    <row r="13" spans="1:22" x14ac:dyDescent="0.25">
      <c r="A13" s="5" t="s">
        <v>5</v>
      </c>
      <c r="B13" s="2" t="s">
        <v>2</v>
      </c>
      <c r="C13" s="2">
        <v>11788940</v>
      </c>
      <c r="D13" s="2">
        <v>93688713</v>
      </c>
      <c r="E13" s="2">
        <v>315534885</v>
      </c>
      <c r="F13" s="2">
        <v>747779124</v>
      </c>
      <c r="G13" s="2">
        <v>1460123485</v>
      </c>
      <c r="H13" s="2">
        <v>2523292765</v>
      </c>
      <c r="I13" s="2">
        <v>4005664255</v>
      </c>
    </row>
    <row r="14" spans="1:22" x14ac:dyDescent="0.25">
      <c r="A14" s="5"/>
      <c r="B14" s="2" t="s">
        <v>13</v>
      </c>
      <c r="C14" s="2">
        <v>11659700</v>
      </c>
      <c r="D14" s="2">
        <v>93171033</v>
      </c>
      <c r="E14" s="2">
        <v>314369565</v>
      </c>
      <c r="F14" s="2">
        <v>745706964</v>
      </c>
      <c r="G14" s="2">
        <v>1456885285</v>
      </c>
      <c r="H14" s="2">
        <v>2518629325</v>
      </c>
      <c r="I14" s="2">
        <v>3999316375</v>
      </c>
    </row>
    <row r="15" spans="1:22" x14ac:dyDescent="0.25">
      <c r="A15" s="5" t="s">
        <v>6</v>
      </c>
      <c r="B15" s="2" t="s">
        <v>2</v>
      </c>
      <c r="C15" s="2">
        <v>1636960</v>
      </c>
      <c r="D15" s="2">
        <v>7900972</v>
      </c>
      <c r="E15" s="2">
        <v>19834301</v>
      </c>
      <c r="F15" s="2">
        <v>38132759</v>
      </c>
      <c r="G15" s="2">
        <v>66462469</v>
      </c>
      <c r="H15" s="2">
        <v>92870425</v>
      </c>
      <c r="I15" s="2">
        <v>123805178</v>
      </c>
    </row>
    <row r="16" spans="1:22" x14ac:dyDescent="0.25">
      <c r="A16" s="5"/>
      <c r="B16" s="2" t="s">
        <v>13</v>
      </c>
      <c r="C16" s="2">
        <v>728320</v>
      </c>
      <c r="D16" s="2">
        <v>3750892</v>
      </c>
      <c r="E16" s="2">
        <v>9332381</v>
      </c>
      <c r="F16" s="2">
        <v>19464599</v>
      </c>
      <c r="G16" s="2">
        <v>37295269</v>
      </c>
      <c r="H16" s="2">
        <v>46205785</v>
      </c>
      <c r="I16" s="2">
        <v>60286058</v>
      </c>
    </row>
    <row r="17" spans="1:9" x14ac:dyDescent="0.25">
      <c r="A17" s="5" t="s">
        <v>7</v>
      </c>
      <c r="B17" s="2" t="s">
        <v>2</v>
      </c>
      <c r="C17" s="2">
        <v>824793</v>
      </c>
      <c r="D17" s="2">
        <v>11585845</v>
      </c>
      <c r="E17" s="2">
        <v>28694178</v>
      </c>
      <c r="F17" s="2">
        <v>55006552</v>
      </c>
      <c r="G17" s="2">
        <v>93194342</v>
      </c>
      <c r="H17" s="2">
        <v>132226545</v>
      </c>
      <c r="I17" s="2">
        <v>178779948</v>
      </c>
    </row>
    <row r="18" spans="1:9" x14ac:dyDescent="0.25">
      <c r="A18" s="5"/>
      <c r="B18" s="2" t="s">
        <v>13</v>
      </c>
      <c r="C18" s="2">
        <v>385796</v>
      </c>
      <c r="D18" s="2">
        <v>5420589</v>
      </c>
      <c r="E18" s="2">
        <v>13259784</v>
      </c>
      <c r="F18" s="2">
        <v>26653303</v>
      </c>
      <c r="G18" s="2">
        <v>48800720</v>
      </c>
      <c r="H18" s="2">
        <v>63104645</v>
      </c>
      <c r="I18" s="2">
        <v>83652444</v>
      </c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2" t="s">
        <v>0</v>
      </c>
      <c r="B21" s="2" t="s">
        <v>1</v>
      </c>
      <c r="C21" s="2">
        <f>30 * H1 * $B$1 * $E$1</f>
        <v>360</v>
      </c>
      <c r="D21" s="2">
        <f t="shared" ref="D21:I21" si="2">30 * I1 * $B$1 * $E$1</f>
        <v>720</v>
      </c>
      <c r="E21" s="2">
        <f t="shared" si="2"/>
        <v>1080</v>
      </c>
      <c r="F21" s="2">
        <f t="shared" si="2"/>
        <v>1440</v>
      </c>
      <c r="G21" s="2">
        <f t="shared" si="2"/>
        <v>1800</v>
      </c>
      <c r="H21" s="2">
        <f t="shared" si="2"/>
        <v>2160</v>
      </c>
      <c r="I21" s="2">
        <f t="shared" si="2"/>
        <v>2520</v>
      </c>
    </row>
    <row r="22" spans="1:9" x14ac:dyDescent="0.25">
      <c r="A22" s="5" t="s">
        <v>3</v>
      </c>
      <c r="B22" s="2" t="s">
        <v>2</v>
      </c>
      <c r="C22" s="2">
        <f>STANDARDIZE(C9, $Q$1, $Q$2)</f>
        <v>-0.43585347900202737</v>
      </c>
      <c r="D22" s="2">
        <f t="shared" ref="D22:I22" si="3">STANDARDIZE(D9, $Q$1, $Q$2)</f>
        <v>-0.31205972749446287</v>
      </c>
      <c r="E22" s="2">
        <f t="shared" si="3"/>
        <v>2.4261168465555628E-2</v>
      </c>
      <c r="F22" s="2">
        <f t="shared" si="3"/>
        <v>0.67947126448908024</v>
      </c>
      <c r="G22" s="2">
        <f t="shared" si="3"/>
        <v>1.7599326161871629</v>
      </c>
      <c r="H22" s="2">
        <f t="shared" si="3"/>
        <v>3.3720072791708553</v>
      </c>
      <c r="I22" s="2">
        <f t="shared" si="3"/>
        <v>5.6220573090512103</v>
      </c>
    </row>
    <row r="23" spans="1:9" x14ac:dyDescent="0.25">
      <c r="A23" s="5"/>
      <c r="B23" s="2" t="s">
        <v>13</v>
      </c>
      <c r="C23" s="2">
        <f t="shared" ref="C23:I23" si="4">STANDARDIZE(C10, $Q$1, $Q$2)</f>
        <v>-0.44905202314178322</v>
      </c>
      <c r="D23" s="2">
        <f t="shared" si="4"/>
        <v>-0.41808168373035715</v>
      </c>
      <c r="E23" s="2">
        <f t="shared" si="4"/>
        <v>-0.33403700722691676</v>
      </c>
      <c r="F23" s="2">
        <f t="shared" si="4"/>
        <v>-0.1701497886499401</v>
      </c>
      <c r="G23" s="2">
        <f t="shared" si="4"/>
        <v>0.10006336052550224</v>
      </c>
      <c r="H23" s="2">
        <f t="shared" si="4"/>
        <v>0.50347442100783779</v>
      </c>
      <c r="I23" s="2">
        <f t="shared" si="4"/>
        <v>1.0660634354778047</v>
      </c>
    </row>
    <row r="24" spans="1:9" x14ac:dyDescent="0.25">
      <c r="A24" s="5" t="s">
        <v>4</v>
      </c>
      <c r="B24" s="2" t="s">
        <v>2</v>
      </c>
      <c r="C24" s="2">
        <f t="shared" ref="C24:I24" si="5">STANDARDIZE(C11, $Q$1, $Q$2)</f>
        <v>-0.44464325788014186</v>
      </c>
      <c r="D24" s="2">
        <f t="shared" si="5"/>
        <v>-0.38267258797898029</v>
      </c>
      <c r="E24" s="2">
        <f t="shared" si="5"/>
        <v>-0.21438910415917917</v>
      </c>
      <c r="F24" s="2">
        <f t="shared" si="5"/>
        <v>0.11338822138478748</v>
      </c>
      <c r="G24" s="2">
        <f t="shared" si="5"/>
        <v>0.65384041645844571</v>
      </c>
      <c r="H24" s="2">
        <f t="shared" si="5"/>
        <v>1.4601485088673216</v>
      </c>
      <c r="I24" s="2">
        <f t="shared" si="5"/>
        <v>2.5854935264169412</v>
      </c>
    </row>
    <row r="25" spans="1:9" x14ac:dyDescent="0.25">
      <c r="A25" s="5"/>
      <c r="B25" s="2" t="s">
        <v>13</v>
      </c>
      <c r="C25" s="2">
        <f t="shared" ref="C25:I25" si="6">STANDARDIZE(C12, $Q$1, $Q$2)</f>
        <v>-0.45343303675825636</v>
      </c>
      <c r="D25" s="2">
        <f t="shared" si="6"/>
        <v>-0.45328544846349766</v>
      </c>
      <c r="E25" s="2">
        <f t="shared" si="6"/>
        <v>-0.45303937678391398</v>
      </c>
      <c r="F25" s="2">
        <f t="shared" si="6"/>
        <v>-0.45269482171950526</v>
      </c>
      <c r="G25" s="2">
        <f t="shared" si="6"/>
        <v>-0.45225178327027143</v>
      </c>
      <c r="H25" s="2">
        <f t="shared" si="6"/>
        <v>-0.45171026143621262</v>
      </c>
      <c r="I25" s="2">
        <f t="shared" si="6"/>
        <v>-0.45107025621732871</v>
      </c>
    </row>
    <row r="26" spans="1:9" x14ac:dyDescent="0.25">
      <c r="A26" s="5" t="s">
        <v>5</v>
      </c>
      <c r="B26" s="2" t="s">
        <v>2</v>
      </c>
      <c r="C26" s="2">
        <f t="shared" ref="C26:I26" si="7">STANDARDIZE(C13, $Q$1, $Q$2)</f>
        <v>-0.44900291823184962</v>
      </c>
      <c r="D26" s="2">
        <f t="shared" si="7"/>
        <v>-0.41788499052566486</v>
      </c>
      <c r="E26" s="2">
        <f t="shared" si="7"/>
        <v>-0.33359424234264085</v>
      </c>
      <c r="F26" s="2">
        <f t="shared" si="7"/>
        <v>-0.1693624687012554</v>
      </c>
      <c r="G26" s="2">
        <f t="shared" si="7"/>
        <v>0.10129371892342073</v>
      </c>
      <c r="H26" s="2">
        <f t="shared" si="7"/>
        <v>0.50524630123981507</v>
      </c>
      <c r="I26" s="2">
        <f t="shared" si="7"/>
        <v>1.0684753209286657</v>
      </c>
    </row>
    <row r="27" spans="1:9" x14ac:dyDescent="0.25">
      <c r="A27" s="5"/>
      <c r="B27" s="2" t="s">
        <v>13</v>
      </c>
      <c r="C27" s="2">
        <f t="shared" ref="C27:I27" si="8">STANDARDIZE(C14, $Q$1, $Q$2)</f>
        <v>-0.44905202314178322</v>
      </c>
      <c r="D27" s="2">
        <f t="shared" si="8"/>
        <v>-0.41808168373035715</v>
      </c>
      <c r="E27" s="2">
        <f t="shared" si="8"/>
        <v>-0.33403700722691676</v>
      </c>
      <c r="F27" s="2">
        <f t="shared" si="8"/>
        <v>-0.1701497886499401</v>
      </c>
      <c r="G27" s="2">
        <f t="shared" si="8"/>
        <v>0.10006336052550224</v>
      </c>
      <c r="H27" s="2">
        <f t="shared" si="8"/>
        <v>0.50347442100783779</v>
      </c>
      <c r="I27" s="2">
        <f t="shared" si="8"/>
        <v>1.0660634354778047</v>
      </c>
    </row>
    <row r="28" spans="1:9" x14ac:dyDescent="0.25">
      <c r="A28" s="5" t="s">
        <v>6</v>
      </c>
      <c r="B28" s="2" t="s">
        <v>2</v>
      </c>
      <c r="C28" s="2">
        <f t="shared" ref="C28:I28" si="9">STANDARDIZE(C15, $Q$1, $Q$2)</f>
        <v>-0.45286017653847077</v>
      </c>
      <c r="D28" s="2">
        <f t="shared" si="9"/>
        <v>-0.4504801568457828</v>
      </c>
      <c r="E28" s="2">
        <f t="shared" si="9"/>
        <v>-0.44594607261680552</v>
      </c>
      <c r="F28" s="2">
        <f t="shared" si="9"/>
        <v>-0.43899354915646993</v>
      </c>
      <c r="G28" s="2">
        <f t="shared" si="9"/>
        <v>-0.428229638153723</v>
      </c>
      <c r="H28" s="2">
        <f t="shared" si="9"/>
        <v>-0.41819590013986901</v>
      </c>
      <c r="I28" s="2">
        <f t="shared" si="9"/>
        <v>-0.40644219958366989</v>
      </c>
    </row>
    <row r="29" spans="1:9" x14ac:dyDescent="0.25">
      <c r="A29" s="5"/>
      <c r="B29" s="2" t="s">
        <v>13</v>
      </c>
      <c r="C29" s="2">
        <f t="shared" ref="C29:I29" si="10">STANDARDIZE(C16, $Q$1, $Q$2)</f>
        <v>-0.4532054155152741</v>
      </c>
      <c r="D29" s="2">
        <f t="shared" si="10"/>
        <v>-0.45205698526281496</v>
      </c>
      <c r="E29" s="2">
        <f t="shared" si="10"/>
        <v>-0.44993629109196709</v>
      </c>
      <c r="F29" s="2">
        <f t="shared" si="10"/>
        <v>-0.44608654138353621</v>
      </c>
      <c r="G29" s="2">
        <f t="shared" si="10"/>
        <v>-0.43931175459611937</v>
      </c>
      <c r="H29" s="2">
        <f t="shared" si="10"/>
        <v>-0.43592619218787187</v>
      </c>
      <c r="I29" s="2">
        <f t="shared" si="10"/>
        <v>-0.43057637372992152</v>
      </c>
    </row>
    <row r="30" spans="1:9" x14ac:dyDescent="0.25">
      <c r="A30" s="5" t="s">
        <v>7</v>
      </c>
      <c r="B30" s="2" t="s">
        <v>2</v>
      </c>
      <c r="C30" s="2">
        <f t="shared" ref="C30:I30" si="11">STANDARDIZE(C17, $Q$1, $Q$2)</f>
        <v>-0.45316876047058191</v>
      </c>
      <c r="D30" s="2">
        <f t="shared" si="11"/>
        <v>-0.44908008444728575</v>
      </c>
      <c r="E30" s="2">
        <f t="shared" si="11"/>
        <v>-0.4425797505639753</v>
      </c>
      <c r="F30" s="2">
        <f t="shared" si="11"/>
        <v>-0.43258232905817828</v>
      </c>
      <c r="G30" s="2">
        <f t="shared" si="11"/>
        <v>-0.41807282744479812</v>
      </c>
      <c r="H30" s="2">
        <f t="shared" si="11"/>
        <v>-0.40324248998870865</v>
      </c>
      <c r="I30" s="2">
        <f t="shared" si="11"/>
        <v>-0.38555446258683923</v>
      </c>
    </row>
    <row r="31" spans="1:9" x14ac:dyDescent="0.25">
      <c r="A31" s="5"/>
      <c r="B31" s="2" t="s">
        <v>13</v>
      </c>
      <c r="C31" s="2">
        <f t="shared" ref="C31:I31" si="12">STANDARDIZE(C18, $Q$1, $Q$2)</f>
        <v>-0.45333555796474873</v>
      </c>
      <c r="D31" s="2">
        <f t="shared" si="12"/>
        <v>-0.45142258166639432</v>
      </c>
      <c r="E31" s="2">
        <f t="shared" si="12"/>
        <v>-0.44844406909732182</v>
      </c>
      <c r="F31" s="2">
        <f t="shared" si="12"/>
        <v>-0.4433551837352902</v>
      </c>
      <c r="G31" s="2">
        <f t="shared" si="12"/>
        <v>-0.43494024318246682</v>
      </c>
      <c r="H31" s="2">
        <f t="shared" si="12"/>
        <v>-0.4295054478495825</v>
      </c>
      <c r="I31" s="2">
        <f t="shared" si="12"/>
        <v>-0.4216982842839006</v>
      </c>
    </row>
    <row r="33" spans="2:1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2:11" x14ac:dyDescent="0.25">
      <c r="B34" s="4"/>
      <c r="C34" s="4">
        <f>(C9-$Q$1) * (C9-$Q$1)</f>
        <v>1.315906689981248E+18</v>
      </c>
      <c r="D34" s="4">
        <f t="shared" ref="D34:I34" si="13">(D9-$Q$1) * (D9-$Q$1)</f>
        <v>6.7455833187667418E+17</v>
      </c>
      <c r="E34" s="4">
        <f t="shared" si="13"/>
        <v>4077251377134470</v>
      </c>
      <c r="F34" s="4">
        <f t="shared" si="13"/>
        <v>3.1980573714664515E+18</v>
      </c>
      <c r="G34" s="4">
        <f t="shared" si="13"/>
        <v>2.1455376553391489E+19</v>
      </c>
      <c r="H34" s="4">
        <f t="shared" si="13"/>
        <v>7.8762785706934141E+19</v>
      </c>
      <c r="I34" s="4">
        <f t="shared" si="13"/>
        <v>2.1894478118260336E+20</v>
      </c>
      <c r="J34" s="4"/>
      <c r="K34" s="4"/>
    </row>
    <row r="35" spans="2:11" x14ac:dyDescent="0.25">
      <c r="B35" s="4"/>
      <c r="C35" s="4">
        <f t="shared" ref="C35:I35" si="14">(C10-$Q$1) * (C10-$Q$1)</f>
        <v>1.3968101295262712E+18</v>
      </c>
      <c r="D35" s="4">
        <f t="shared" si="14"/>
        <v>1.2107830816081344E+18</v>
      </c>
      <c r="E35" s="4">
        <f t="shared" si="14"/>
        <v>7.7291765768901837E+17</v>
      </c>
      <c r="F35" s="4">
        <f t="shared" si="14"/>
        <v>2.0054271443766064E+17</v>
      </c>
      <c r="G35" s="4">
        <f t="shared" si="14"/>
        <v>6.9357627565201936E+16</v>
      </c>
      <c r="H35" s="4">
        <f t="shared" si="14"/>
        <v>1.7558963794585964E+18</v>
      </c>
      <c r="I35" s="4">
        <f t="shared" si="14"/>
        <v>7.8724544567305062E+18</v>
      </c>
      <c r="J35" s="4"/>
      <c r="K35" s="4"/>
    </row>
    <row r="36" spans="2:11" x14ac:dyDescent="0.25">
      <c r="B36" s="4"/>
      <c r="C36" s="4">
        <f t="shared" ref="C36:I36" si="15">(C11-$Q$1) * (C11-$Q$1)</f>
        <v>1.3695171781265183E+18</v>
      </c>
      <c r="D36" s="4">
        <f t="shared" si="15"/>
        <v>1.0143755392145892E+18</v>
      </c>
      <c r="E36" s="4">
        <f t="shared" si="15"/>
        <v>3.1838271375870912E+17</v>
      </c>
      <c r="F36" s="4">
        <f t="shared" si="15"/>
        <v>8.9059437340261392E+16</v>
      </c>
      <c r="G36" s="4">
        <f t="shared" si="15"/>
        <v>2.9613353173895895E+18</v>
      </c>
      <c r="H36" s="4">
        <f t="shared" si="15"/>
        <v>1.4768558907809999E+19</v>
      </c>
      <c r="I36" s="4">
        <f t="shared" si="15"/>
        <v>4.630532860408175E+19</v>
      </c>
      <c r="J36" s="4"/>
      <c r="K36" s="4"/>
    </row>
    <row r="37" spans="2:11" x14ac:dyDescent="0.25">
      <c r="B37" s="4"/>
      <c r="C37" s="4">
        <f t="shared" ref="C37:I37" si="16">(C12-$Q$1) * (C12-$Q$1)</f>
        <v>1.4241980264823521E+18</v>
      </c>
      <c r="D37" s="4">
        <f t="shared" si="16"/>
        <v>1.4232710505770931E+18</v>
      </c>
      <c r="E37" s="4">
        <f t="shared" si="16"/>
        <v>1.4217261890041846E+18</v>
      </c>
      <c r="F37" s="4">
        <f t="shared" si="16"/>
        <v>1.4195644489733545E+18</v>
      </c>
      <c r="G37" s="4">
        <f t="shared" si="16"/>
        <v>1.4167872408021706E+18</v>
      </c>
      <c r="H37" s="4">
        <f t="shared" si="16"/>
        <v>1.413396377916041E+18</v>
      </c>
      <c r="I37" s="4">
        <f t="shared" si="16"/>
        <v>1.409394076848214E+18</v>
      </c>
      <c r="J37" s="4"/>
      <c r="K37" s="4"/>
    </row>
    <row r="38" spans="2:11" x14ac:dyDescent="0.25">
      <c r="B38" s="4"/>
      <c r="C38" s="4">
        <f t="shared" ref="C38:I38" si="17">(C13-$Q$1) * (C13-$Q$1)</f>
        <v>1.3965046571898058E+18</v>
      </c>
      <c r="D38" s="4">
        <f t="shared" si="17"/>
        <v>1.209644085127881E+18</v>
      </c>
      <c r="E38" s="4">
        <f t="shared" si="17"/>
        <v>7.7087001635810125E+17</v>
      </c>
      <c r="F38" s="4">
        <f t="shared" si="17"/>
        <v>1.9869109907798621E+17</v>
      </c>
      <c r="G38" s="4">
        <f t="shared" si="17"/>
        <v>7.1073727609073176E+16</v>
      </c>
      <c r="H38" s="4">
        <f t="shared" si="17"/>
        <v>1.7682771982353201E+18</v>
      </c>
      <c r="I38" s="4">
        <f t="shared" si="17"/>
        <v>7.9081163818217175E+18</v>
      </c>
      <c r="J38" s="4"/>
      <c r="K38" s="4"/>
    </row>
    <row r="39" spans="2:11" x14ac:dyDescent="0.25">
      <c r="B39" s="4"/>
      <c r="C39" s="4">
        <f t="shared" ref="C39:I39" si="18">(C14-$Q$1) * (C14-$Q$1)</f>
        <v>1.3968101295262712E+18</v>
      </c>
      <c r="D39" s="4">
        <f t="shared" si="18"/>
        <v>1.2107830816081344E+18</v>
      </c>
      <c r="E39" s="4">
        <f t="shared" si="18"/>
        <v>7.7291765768901837E+17</v>
      </c>
      <c r="F39" s="4">
        <f t="shared" si="18"/>
        <v>2.0054271443766064E+17</v>
      </c>
      <c r="G39" s="4">
        <f t="shared" si="18"/>
        <v>6.9357627565201936E+16</v>
      </c>
      <c r="H39" s="4">
        <f t="shared" si="18"/>
        <v>1.7558963794585964E+18</v>
      </c>
      <c r="I39" s="4">
        <f t="shared" si="18"/>
        <v>7.8724544567305062E+18</v>
      </c>
      <c r="J39" s="4"/>
      <c r="K39" s="4"/>
    </row>
    <row r="40" spans="2:11" x14ac:dyDescent="0.25">
      <c r="B40" s="4"/>
      <c r="C40" s="4">
        <f t="shared" ref="C40:I40" si="19">(C15-$Q$1) * (C15-$Q$1)</f>
        <v>1.4206016805969034E+18</v>
      </c>
      <c r="D40" s="4">
        <f t="shared" si="19"/>
        <v>1.4057088923987768E+18</v>
      </c>
      <c r="E40" s="4">
        <f t="shared" si="19"/>
        <v>1.3775543676844296E+18</v>
      </c>
      <c r="F40" s="4">
        <f t="shared" si="19"/>
        <v>1.3349356710031665E+18</v>
      </c>
      <c r="G40" s="4">
        <f t="shared" si="19"/>
        <v>1.2702742803467395E+18</v>
      </c>
      <c r="H40" s="4">
        <f t="shared" si="19"/>
        <v>1.211444723539233E+18</v>
      </c>
      <c r="I40" s="4">
        <f t="shared" si="19"/>
        <v>1.1443046087611876E+18</v>
      </c>
      <c r="J40" s="4"/>
      <c r="K40" s="4"/>
    </row>
    <row r="41" spans="2:11" x14ac:dyDescent="0.25">
      <c r="B41" s="4"/>
      <c r="C41" s="4">
        <f t="shared" ref="C41:I41" si="20">(C16-$Q$1) * (C16-$Q$1)</f>
        <v>1.4227685040129956E+18</v>
      </c>
      <c r="D41" s="4">
        <f t="shared" si="20"/>
        <v>1.4155670006447337E+18</v>
      </c>
      <c r="E41" s="4">
        <f t="shared" si="20"/>
        <v>1.4023167100206792E+18</v>
      </c>
      <c r="F41" s="4">
        <f t="shared" si="20"/>
        <v>1.3784223373824512E+18</v>
      </c>
      <c r="G41" s="4">
        <f t="shared" si="20"/>
        <v>1.3368716345071624E+18</v>
      </c>
      <c r="H41" s="4">
        <f t="shared" si="20"/>
        <v>1.3163457905218964E+18</v>
      </c>
      <c r="I41" s="4">
        <f t="shared" si="20"/>
        <v>1.2842348549652521E+18</v>
      </c>
      <c r="J41" s="4"/>
      <c r="K41" s="4"/>
    </row>
    <row r="42" spans="2:11" x14ac:dyDescent="0.25">
      <c r="B42" s="4"/>
      <c r="C42" s="4">
        <f t="shared" ref="C42:H43" si="21">(C17-$Q$1) * (C17-$Q$1)</f>
        <v>1.4225383676010481E+18</v>
      </c>
      <c r="D42" s="4">
        <f t="shared" si="21"/>
        <v>1.3969847085881367E+18</v>
      </c>
      <c r="E42" s="4">
        <f t="shared" si="21"/>
        <v>1.3568353205959844E+18</v>
      </c>
      <c r="F42" s="4">
        <f t="shared" si="21"/>
        <v>1.2962286320266499E+18</v>
      </c>
      <c r="G42" s="4">
        <f t="shared" si="21"/>
        <v>1.2107317857606285E+18</v>
      </c>
      <c r="H42" s="4">
        <f t="shared" si="21"/>
        <v>1.1263584894016247E+18</v>
      </c>
      <c r="I42" s="4">
        <f>(I17-$Q$1) * (I17-$Q$1)</f>
        <v>1.0297114204593518E+18</v>
      </c>
      <c r="J42" s="4"/>
      <c r="K42" s="4"/>
    </row>
    <row r="43" spans="2:11" x14ac:dyDescent="0.25">
      <c r="B43" s="4"/>
      <c r="C43" s="4">
        <f t="shared" si="21"/>
        <v>1.4235857456321247E+18</v>
      </c>
      <c r="D43" s="4">
        <f t="shared" si="21"/>
        <v>1.4115966575981678E+18</v>
      </c>
      <c r="E43" s="4">
        <f t="shared" si="21"/>
        <v>1.3930305161322191E+18</v>
      </c>
      <c r="F43" s="4">
        <f t="shared" si="21"/>
        <v>1.3615940418179976E+18</v>
      </c>
      <c r="G43" s="4">
        <f t="shared" si="21"/>
        <v>1.3103980766622702E+18</v>
      </c>
      <c r="H43" s="4">
        <f t="shared" si="21"/>
        <v>1.2778545234658248E+18</v>
      </c>
      <c r="I43" s="4">
        <f>(I18-$Q$1) * (I18-$Q$1)</f>
        <v>1.2318213560595835E+18</v>
      </c>
      <c r="J43" s="4"/>
      <c r="K43" s="4"/>
    </row>
    <row r="44" spans="2:1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</row>
  </sheetData>
  <mergeCells count="12">
    <mergeCell ref="A24:A25"/>
    <mergeCell ref="A26:A27"/>
    <mergeCell ref="A28:A29"/>
    <mergeCell ref="A30:A31"/>
    <mergeCell ref="A7:I7"/>
    <mergeCell ref="A20:I20"/>
    <mergeCell ref="A9:A10"/>
    <mergeCell ref="A11:A12"/>
    <mergeCell ref="A13:A14"/>
    <mergeCell ref="A15:A16"/>
    <mergeCell ref="A17:A18"/>
    <mergeCell ref="A22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Вагнер</dc:creator>
  <cp:lastModifiedBy>Вагнер Артем Александрович</cp:lastModifiedBy>
  <dcterms:created xsi:type="dcterms:W3CDTF">2015-06-05T18:17:20Z</dcterms:created>
  <dcterms:modified xsi:type="dcterms:W3CDTF">2024-04-24T21:11:32Z</dcterms:modified>
</cp:coreProperties>
</file>