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solisservices-my.sharepoint.com/personal/b_o_vankoert_students_uu_nl/Documents/1.Aardwetenschappen/Master - Earth Surface &amp; Water/Jaar 2/MSc Thesis/RMD_SSC_model/LC02_matchup_pull/"/>
    </mc:Choice>
  </mc:AlternateContent>
  <xr:revisionPtr revIDLastSave="313" documentId="11_C164BACCD6F1EA21B89112173C3A76C4382169B7" xr6:coauthVersionLast="47" xr6:coauthVersionMax="47" xr10:uidLastSave="{1BBED2E7-0E94-4A46-95C6-90E24E87AC38}"/>
  <bookViews>
    <workbookView xWindow="-120" yWindow="-120" windowWidth="29040" windowHeight="15720" xr2:uid="{00000000-000D-0000-FFFF-FFFF00000000}"/>
  </bookViews>
  <sheets>
    <sheet name="Channels" sheetId="7" r:id="rId1"/>
    <sheet name="CENTERLINES" sheetId="1" r:id="rId2"/>
    <sheet name="Measuring stations" sheetId="2" r:id="rId3"/>
    <sheet name="Meas Stations APPENDIX" sheetId="5" r:id="rId4"/>
    <sheet name="Model Parameters" sheetId="4" r:id="rId5"/>
    <sheet name="Model run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" i="5" l="1"/>
  <c r="E38" i="5"/>
  <c r="G58" i="2"/>
  <c r="K7" i="2" l="1"/>
  <c r="K8" i="2"/>
  <c r="K9" i="2"/>
  <c r="K10" i="2"/>
  <c r="K11" i="2"/>
  <c r="K12" i="2"/>
  <c r="K6" i="2"/>
  <c r="L15" i="2"/>
  <c r="J15" i="2"/>
  <c r="K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Koert, B.O. van (Beau)</author>
    <author>Beau van Koert</author>
  </authors>
  <commentList>
    <comment ref="L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Koert, B.O. van (Beau):</t>
        </r>
        <r>
          <rPr>
            <sz val="9"/>
            <color indexed="81"/>
            <rFont val="Tahoma"/>
            <family val="2"/>
          </rPr>
          <t xml:space="preserve">
996 in total, from 1980
</t>
        </r>
      </text>
    </comment>
    <comment ref="E4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Beau van Koert:</t>
        </r>
        <r>
          <rPr>
            <sz val="9"/>
            <color indexed="81"/>
            <rFont val="Tahoma"/>
            <family val="2"/>
          </rPr>
          <t xml:space="preserve">
Biweekly untill December 1988, then daily measurements from January 1989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 van Koert</author>
  </authors>
  <commentList>
    <comment ref="C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Beau van Koert:</t>
        </r>
        <r>
          <rPr>
            <sz val="9"/>
            <color indexed="81"/>
            <rFont val="Tahoma"/>
            <family val="2"/>
          </rPr>
          <t xml:space="preserve">
Biweekly untill December 1988, then daily measurements from January 1989</t>
        </r>
      </text>
    </comment>
    <comment ref="C4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Beau van Koert:</t>
        </r>
        <r>
          <rPr>
            <sz val="9"/>
            <color indexed="81"/>
            <rFont val="Tahoma"/>
            <family val="2"/>
          </rPr>
          <t xml:space="preserve">
Biweekly untill December 1988, then daily measurements from January 1989</t>
        </r>
      </text>
    </comment>
  </commentList>
</comments>
</file>

<file path=xl/sharedStrings.xml><?xml version="1.0" encoding="utf-8"?>
<sst xmlns="http://schemas.openxmlformats.org/spreadsheetml/2006/main" count="666" uniqueCount="240">
  <si>
    <t>Centerline_PART_NAME</t>
  </si>
  <si>
    <t>Reach_ID bottom</t>
  </si>
  <si>
    <t>Reach_ID top</t>
  </si>
  <si>
    <t>Centerline_PART_BOVENRIJN_Sorted</t>
  </si>
  <si>
    <t>Centerline_PART_NEDERRIJN_Sorted</t>
  </si>
  <si>
    <t>Centerline_PART_WAAL_Sorted</t>
  </si>
  <si>
    <t>Centerline_PART_MAAS_Sorted</t>
  </si>
  <si>
    <t>Not fully sequentially numbered from upstream to downstream!</t>
  </si>
  <si>
    <t>Notes</t>
  </si>
  <si>
    <t>Centerline_PART_HOLLANDSCHDIEP_Sorted</t>
  </si>
  <si>
    <t>Centerline_PART_NIEUWEMERWEDE_Sorted</t>
  </si>
  <si>
    <t>Centerline_PART_BENEDENMERWEDE_Sorted</t>
  </si>
  <si>
    <t>Centerline_PART_OUDEMAAS_DORDRECHT_Sorted</t>
  </si>
  <si>
    <t>Centerline_PART_NOORD_Sorted</t>
  </si>
  <si>
    <t>Centerline_PART_NIEUWEMAAS_BOLNES_Sorted</t>
  </si>
  <si>
    <t>Centerline_PART_DORTSEKIL_Sorted</t>
  </si>
  <si>
    <t>Centerline_PART_OUDEMAAS_HEERJANSDAM_Sorted</t>
  </si>
  <si>
    <t>Centerline_PART_HOLLANDSDIEP_HARINGVLIET_Sorted</t>
  </si>
  <si>
    <t>Centerline_PART_HOLLANDSEIJSSEL_Sorted</t>
  </si>
  <si>
    <t>Centerline_PART_NIEUWEMAAS_ROTTERDAM_Sorted</t>
  </si>
  <si>
    <t>Centerline_PART_SPUI_Sorted</t>
  </si>
  <si>
    <t>Centerline_PART_OUDEMAAS_SPIJKENISSE_Sorted</t>
  </si>
  <si>
    <t>Centerline_PART_OUDEMAAS_BOTLEK_Sorted</t>
  </si>
  <si>
    <t>Centerline_PART_NIEUWEWATERWEG_Sorted</t>
  </si>
  <si>
    <t>Centerline_PART_HARTELKANAAL_Sorted</t>
  </si>
  <si>
    <t>Centerline_PART_HARINGVLIET_Sorted</t>
  </si>
  <si>
    <t>Measuring stations</t>
  </si>
  <si>
    <t>loc_code</t>
  </si>
  <si>
    <t>Vuren</t>
  </si>
  <si>
    <t>Keizersveer</t>
  </si>
  <si>
    <t>loc_name</t>
  </si>
  <si>
    <t>y</t>
  </si>
  <si>
    <t>KEIZVR</t>
  </si>
  <si>
    <t>VURN</t>
  </si>
  <si>
    <t>LOBPTN</t>
  </si>
  <si>
    <t>Lobith ponton</t>
  </si>
  <si>
    <t># of measurements in bulk request</t>
  </si>
  <si>
    <t>Haringvlietsluis</t>
  </si>
  <si>
    <t>HARVSS</t>
  </si>
  <si>
    <t>Bovensluis</t>
  </si>
  <si>
    <t>BOVSS</t>
  </si>
  <si>
    <t>Brienoord (kilometer 996.5)</t>
  </si>
  <si>
    <t>BRIENOD</t>
  </si>
  <si>
    <t>Gouda voorhaven</t>
  </si>
  <si>
    <t>GOUDVHVN</t>
  </si>
  <si>
    <t>Hagestein</t>
  </si>
  <si>
    <t>HAGSN</t>
  </si>
  <si>
    <t>Maasluis</t>
  </si>
  <si>
    <t>MAASSS</t>
  </si>
  <si>
    <t>Puttershoek</t>
  </si>
  <si>
    <t>PUTTHK</t>
  </si>
  <si>
    <t>Steenbergen (Roosendaalsevliet)</t>
  </si>
  <si>
    <t>STEENBGN</t>
  </si>
  <si>
    <t>Total:</t>
  </si>
  <si>
    <t># of measurements in seperate request</t>
  </si>
  <si>
    <t>n</t>
  </si>
  <si>
    <t>Requested in bulk, but not used for RMD!</t>
  </si>
  <si>
    <t># of measurements in Janas files</t>
  </si>
  <si>
    <t>Jana?</t>
  </si>
  <si>
    <t>RWS separatey?</t>
  </si>
  <si>
    <t>Number of measurements (01-01-1984 until 01-01-2024)</t>
  </si>
  <si>
    <t>(massa)Concentratie Onopgeloste Stoffen in Oppervlaktewater mg/l</t>
  </si>
  <si>
    <t>Amerongen boven</t>
  </si>
  <si>
    <t>Brakel (Andelse Maas)</t>
  </si>
  <si>
    <t>Driel Boven</t>
  </si>
  <si>
    <t>Gouderak</t>
  </si>
  <si>
    <t>Grave Boven</t>
  </si>
  <si>
    <t>Hank</t>
  </si>
  <si>
    <t>Hardinxveld (kilometer 962)</t>
  </si>
  <si>
    <t>Haringvlietbrug</t>
  </si>
  <si>
    <t>Hedel</t>
  </si>
  <si>
    <t>Hoek van Holland</t>
  </si>
  <si>
    <t>Kinderdijk a/d Lek (kilometer 988)</t>
  </si>
  <si>
    <t>Klundert</t>
  </si>
  <si>
    <t>Lith Boven</t>
  </si>
  <si>
    <t>Maassluis</t>
  </si>
  <si>
    <t>Middelharnis</t>
  </si>
  <si>
    <t>Moerdijk bruggen</t>
  </si>
  <si>
    <t>Oud Beijerland (kilometer 999)</t>
  </si>
  <si>
    <t>Papendrecht (kilometer 972.5)</t>
  </si>
  <si>
    <t>Sambeek boven</t>
  </si>
  <si>
    <t>Scheelhoek</t>
  </si>
  <si>
    <t>Schenkeldijk (kilometer 986)</t>
  </si>
  <si>
    <t>Slikkerveer (kilometer 990.5)</t>
  </si>
  <si>
    <t>Stad aan 't Haringvliet Drinkwaterinnamepunt</t>
  </si>
  <si>
    <t>Suurhofbrug</t>
  </si>
  <si>
    <t>Zuidhaven (kilometer 976.6)</t>
  </si>
  <si>
    <t># of measurements</t>
  </si>
  <si>
    <t>Coordinates RWS (don’t use)</t>
  </si>
  <si>
    <t>EPSG</t>
  </si>
  <si>
    <t>UTM zone 31N</t>
  </si>
  <si>
    <t>Coordinates GEE (use these)</t>
  </si>
  <si>
    <t>Datum</t>
  </si>
  <si>
    <t>WGS84</t>
  </si>
  <si>
    <t>X</t>
  </si>
  <si>
    <t>Y</t>
  </si>
  <si>
    <t>lat</t>
  </si>
  <si>
    <t>long</t>
  </si>
  <si>
    <t>610288,49178211</t>
  </si>
  <si>
    <t>HOEKVHLD</t>
  </si>
  <si>
    <t>HOEKVHLBSD</t>
  </si>
  <si>
    <t>KINDDADLK</t>
  </si>
  <si>
    <t>PAPDT</t>
  </si>
  <si>
    <t>SUURHBG</t>
  </si>
  <si>
    <t>MIDDHNS</t>
  </si>
  <si>
    <t>MOERDBGN</t>
  </si>
  <si>
    <t>SCHENKDK</t>
  </si>
  <si>
    <t>OUDBELD</t>
  </si>
  <si>
    <t>SCHEELHK</t>
  </si>
  <si>
    <t>STADAHHRVTDP</t>
  </si>
  <si>
    <t>HARVBG</t>
  </si>
  <si>
    <t>KLUNDT</t>
  </si>
  <si>
    <t>ZUIDHVN</t>
  </si>
  <si>
    <t>SLIKKVR</t>
  </si>
  <si>
    <t>GOUDRK</t>
  </si>
  <si>
    <t>HARDVD</t>
  </si>
  <si>
    <t>BRAKL</t>
  </si>
  <si>
    <t>HEDL</t>
  </si>
  <si>
    <t>LITHBVN</t>
  </si>
  <si>
    <t>GRAVBVN</t>
  </si>
  <si>
    <t>SAMBBVN</t>
  </si>
  <si>
    <t>DRIELBVN</t>
  </si>
  <si>
    <t>AMRGBVN</t>
  </si>
  <si>
    <t>HANK</t>
  </si>
  <si>
    <t>Reach_ID</t>
  </si>
  <si>
    <t>Loss function</t>
  </si>
  <si>
    <t>River channel</t>
  </si>
  <si>
    <t>SSC data period</t>
  </si>
  <si>
    <t>Sampling frequency</t>
  </si>
  <si>
    <t>Period used in analysis</t>
  </si>
  <si>
    <t>1984 - 1987</t>
  </si>
  <si>
    <t>1993 - 2022</t>
  </si>
  <si>
    <t>1986 - 2022</t>
  </si>
  <si>
    <t>Monthly</t>
  </si>
  <si>
    <t>Biweekly</t>
  </si>
  <si>
    <t>1984 - 2022</t>
  </si>
  <si>
    <t>1984 - 1992</t>
  </si>
  <si>
    <t>1997 - 2022</t>
  </si>
  <si>
    <t>2021 - 2022</t>
  </si>
  <si>
    <t>1985 - 1992</t>
  </si>
  <si>
    <t>Only one measurement</t>
  </si>
  <si>
    <t>1984 - 1985</t>
  </si>
  <si>
    <t>Biweekly / daily</t>
  </si>
  <si>
    <t>1984 - 2021</t>
  </si>
  <si>
    <t>1986 - 1992</t>
  </si>
  <si>
    <t>1986 - 1987</t>
  </si>
  <si>
    <t>1986 - 2017</t>
  </si>
  <si>
    <t>Monthly / bimonthly</t>
  </si>
  <si>
    <t>1985 - 1987</t>
  </si>
  <si>
    <t xml:space="preserve">Monthly </t>
  </si>
  <si>
    <t>2018 - 2022</t>
  </si>
  <si>
    <t>1984 - 1988</t>
  </si>
  <si>
    <t>Neder-Rijn</t>
  </si>
  <si>
    <t>Lek</t>
  </si>
  <si>
    <t>Waal</t>
  </si>
  <si>
    <t>Maas</t>
  </si>
  <si>
    <t>Bergsche Maas</t>
  </si>
  <si>
    <t>Beneden-Merwede</t>
  </si>
  <si>
    <t>Nieuwe Maas</t>
  </si>
  <si>
    <t>Nieuwe Waterweg</t>
  </si>
  <si>
    <t>Hartelkanaal</t>
  </si>
  <si>
    <t>Haringvliet</t>
  </si>
  <si>
    <t>Spui</t>
  </si>
  <si>
    <t>Dortse Kil</t>
  </si>
  <si>
    <t>Hollands Diep</t>
  </si>
  <si>
    <t>Oude Maas</t>
  </si>
  <si>
    <t>Nieuwe Merwede</t>
  </si>
  <si>
    <t>Station name</t>
  </si>
  <si>
    <t>Rijn</t>
  </si>
  <si>
    <t>Hollandse IJsel</t>
  </si>
  <si>
    <t>River / channel</t>
  </si>
  <si>
    <t>Parameter</t>
  </si>
  <si>
    <t>Range and iteration step</t>
  </si>
  <si>
    <t>Tree booster parameters</t>
  </si>
  <si>
    <t>max_depth</t>
  </si>
  <si>
    <t>8.0 - 18 (1)</t>
  </si>
  <si>
    <t>gamma</t>
  </si>
  <si>
    <t>1.0 - 5.0 (-)</t>
  </si>
  <si>
    <t>reg_alpha ('alpha')</t>
  </si>
  <si>
    <t>40 - 100 (1)</t>
  </si>
  <si>
    <t>reg_lambda ('lambda')</t>
  </si>
  <si>
    <t>0.5 - 1.0 (1)</t>
  </si>
  <si>
    <t>colsample_bytree</t>
  </si>
  <si>
    <t>0.5 - 1.0 (-)</t>
  </si>
  <si>
    <t>min_child_weight</t>
  </si>
  <si>
    <t>0.0 - 3.0 (1)</t>
  </si>
  <si>
    <t>learning_rate ('eta')</t>
  </si>
  <si>
    <t>0.25 - 0.5 (0.001)</t>
  </si>
  <si>
    <t>Learning task parameters</t>
  </si>
  <si>
    <t>seed</t>
  </si>
  <si>
    <t>n_estimators</t>
  </si>
  <si>
    <t>200 - 500 (1)</t>
  </si>
  <si>
    <t>RMSE</t>
  </si>
  <si>
    <t>No. of trial runs</t>
  </si>
  <si>
    <t>Reach_ID_bottom</t>
  </si>
  <si>
    <t>Reach_ID_top</t>
  </si>
  <si>
    <t>BOVENRIJN</t>
  </si>
  <si>
    <t>Channel</t>
  </si>
  <si>
    <t>NEDERRIJN</t>
  </si>
  <si>
    <t>WAAL</t>
  </si>
  <si>
    <t>MAAS</t>
  </si>
  <si>
    <t>HOLLANDSCHDIEP</t>
  </si>
  <si>
    <t>NIEUWEMERWEDE</t>
  </si>
  <si>
    <t>BENEDENMERWEDE</t>
  </si>
  <si>
    <t>OUDEMAAS_DORDRECHT</t>
  </si>
  <si>
    <t>NOORD</t>
  </si>
  <si>
    <t>NIEUWEMAAS_BOLNES</t>
  </si>
  <si>
    <t>DORTSEKIL</t>
  </si>
  <si>
    <t>OUDEMAAS_HEERJANSDAM</t>
  </si>
  <si>
    <t>HOLLANDSDIEP_HARINGVLIET</t>
  </si>
  <si>
    <t>HOLLANDSEIJSSEL</t>
  </si>
  <si>
    <t>NIEUWEMAAS_ROTTERDAM</t>
  </si>
  <si>
    <t>SPUI</t>
  </si>
  <si>
    <t>OUDEMAAS_SPIJKENISSE</t>
  </si>
  <si>
    <t>OUDEMAAS_BOTLEK</t>
  </si>
  <si>
    <t>NIEUWEWATERWEG</t>
  </si>
  <si>
    <t>HARTELKANAAL</t>
  </si>
  <si>
    <t>HARINGVLIET</t>
  </si>
  <si>
    <t xml:space="preserve">Dataset </t>
  </si>
  <si>
    <t>Date buffer</t>
  </si>
  <si>
    <t>1 day</t>
  </si>
  <si>
    <t>MAE</t>
  </si>
  <si>
    <t>R2-score</t>
  </si>
  <si>
    <t>Relative bias</t>
  </si>
  <si>
    <t>Absolute bias</t>
  </si>
  <si>
    <t>NSE</t>
  </si>
  <si>
    <t>RSR</t>
  </si>
  <si>
    <t>Iterations</t>
  </si>
  <si>
    <t>Overfit correction? (%)</t>
  </si>
  <si>
    <t>Performance stats model</t>
  </si>
  <si>
    <t>Model settings</t>
  </si>
  <si>
    <t>SSC Rhine-Meuse Delta</t>
  </si>
  <si>
    <t>Min</t>
  </si>
  <si>
    <t>Max</t>
  </si>
  <si>
    <t>Mean</t>
  </si>
  <si>
    <t>Median</t>
  </si>
  <si>
    <t>nan</t>
  </si>
  <si>
    <t>Train/test/holdout split method</t>
  </si>
  <si>
    <t>Random (42)</t>
  </si>
  <si>
    <t>1000-iteration configurations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</si>
</sst>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0" fontId="2" fillId="7" borderId="0" xfId="0" applyFont="1" applyFill="1"/>
    <xf numFmtId="0" fontId="0" fillId="7" borderId="0" xfId="0" applyFill="1"/>
    <xf numFmtId="49" fontId="0" fillId="0" borderId="0" xfId="0" applyNumberFormat="1"/>
    <xf numFmtId="1" fontId="0" fillId="0" borderId="0" xfId="0" applyNumberFormat="1"/>
    <xf numFmtId="4" fontId="1" fillId="0" borderId="0" xfId="0" applyNumberFormat="1" applyFont="1"/>
    <xf numFmtId="0" fontId="1" fillId="8" borderId="0" xfId="0" applyFont="1" applyFill="1" applyAlignment="1">
      <alignment horizontal="center"/>
    </xf>
    <xf numFmtId="0" fontId="0" fillId="10" borderId="0" xfId="0" applyFill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17" borderId="1" xfId="0" applyFont="1" applyFill="1" applyBorder="1"/>
    <xf numFmtId="0" fontId="1" fillId="0" borderId="0" xfId="0" applyFont="1" applyAlignment="1">
      <alignment horizontal="left" wrapText="1"/>
    </xf>
    <xf numFmtId="0" fontId="1" fillId="4" borderId="0" xfId="0" applyFont="1" applyFill="1" applyAlignment="1">
      <alignment horizontal="left" wrapText="1"/>
    </xf>
    <xf numFmtId="0" fontId="1" fillId="16" borderId="0" xfId="0" applyFont="1" applyFill="1" applyAlignment="1">
      <alignment horizontal="left" wrapText="1"/>
    </xf>
    <xf numFmtId="0" fontId="1" fillId="12" borderId="0" xfId="0" applyFont="1" applyFill="1" applyAlignment="1">
      <alignment horizontal="left" wrapText="1"/>
    </xf>
    <xf numFmtId="0" fontId="1" fillId="11" borderId="0" xfId="0" applyFont="1" applyFill="1" applyAlignment="1">
      <alignment horizontal="left" wrapText="1"/>
    </xf>
    <xf numFmtId="0" fontId="1" fillId="15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10" fontId="0" fillId="4" borderId="0" xfId="0" applyNumberFormat="1" applyFill="1" applyAlignment="1">
      <alignment horizontal="left"/>
    </xf>
    <xf numFmtId="0" fontId="0" fillId="16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1">
    <cellStyle name="Standaard" xfId="0" builtinId="0"/>
  </cellStyles>
  <dxfs count="5"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E309-132F-4FB7-99E0-BE329977FCD5}">
  <dimension ref="A1:C23"/>
  <sheetViews>
    <sheetView tabSelected="1" workbookViewId="0">
      <selection activeCell="U6" sqref="U6"/>
    </sheetView>
  </sheetViews>
  <sheetFormatPr defaultRowHeight="15" x14ac:dyDescent="0.25"/>
  <cols>
    <col min="1" max="1" width="41" customWidth="1"/>
    <col min="2" max="2" width="17.5703125" customWidth="1"/>
    <col min="3" max="3" width="17.85546875" customWidth="1"/>
  </cols>
  <sheetData>
    <row r="1" spans="1:3" x14ac:dyDescent="0.25">
      <c r="A1" t="s">
        <v>197</v>
      </c>
      <c r="B1" t="s">
        <v>194</v>
      </c>
      <c r="C1" t="s">
        <v>195</v>
      </c>
    </row>
    <row r="2" spans="1:3" x14ac:dyDescent="0.25">
      <c r="A2" t="s">
        <v>196</v>
      </c>
      <c r="B2" s="11">
        <v>10001</v>
      </c>
      <c r="C2" s="11">
        <v>10031</v>
      </c>
    </row>
    <row r="3" spans="1:3" x14ac:dyDescent="0.25">
      <c r="A3" t="s">
        <v>198</v>
      </c>
      <c r="B3" s="11">
        <v>11001</v>
      </c>
      <c r="C3" s="11">
        <v>11389</v>
      </c>
    </row>
    <row r="4" spans="1:3" x14ac:dyDescent="0.25">
      <c r="A4" t="s">
        <v>199</v>
      </c>
      <c r="B4" s="11">
        <v>12001</v>
      </c>
      <c r="C4" s="11">
        <v>12303</v>
      </c>
    </row>
    <row r="5" spans="1:3" x14ac:dyDescent="0.25">
      <c r="A5" t="s">
        <v>200</v>
      </c>
      <c r="B5" s="11">
        <v>13001</v>
      </c>
      <c r="C5" s="11">
        <v>13407</v>
      </c>
    </row>
    <row r="6" spans="1:3" x14ac:dyDescent="0.25">
      <c r="A6" t="s">
        <v>201</v>
      </c>
      <c r="B6" s="11">
        <v>14001</v>
      </c>
      <c r="C6" s="11">
        <v>14014</v>
      </c>
    </row>
    <row r="7" spans="1:3" x14ac:dyDescent="0.25">
      <c r="A7" t="s">
        <v>202</v>
      </c>
      <c r="B7" s="11">
        <v>15001</v>
      </c>
      <c r="C7" s="11">
        <v>15062</v>
      </c>
    </row>
    <row r="8" spans="1:3" x14ac:dyDescent="0.25">
      <c r="A8" t="s">
        <v>203</v>
      </c>
      <c r="B8" s="11">
        <v>16001</v>
      </c>
      <c r="C8" s="11">
        <v>16050</v>
      </c>
    </row>
    <row r="9" spans="1:3" x14ac:dyDescent="0.25">
      <c r="A9" t="s">
        <v>204</v>
      </c>
      <c r="B9" s="11">
        <v>17001</v>
      </c>
      <c r="C9" s="11">
        <v>17014</v>
      </c>
    </row>
    <row r="10" spans="1:3" x14ac:dyDescent="0.25">
      <c r="A10" t="s">
        <v>205</v>
      </c>
      <c r="B10" s="11">
        <v>18001</v>
      </c>
      <c r="C10" s="11">
        <v>18028</v>
      </c>
    </row>
    <row r="11" spans="1:3" x14ac:dyDescent="0.25">
      <c r="A11" t="s">
        <v>206</v>
      </c>
      <c r="B11" s="11">
        <v>19001</v>
      </c>
      <c r="C11" s="11">
        <v>19016</v>
      </c>
    </row>
    <row r="12" spans="1:3" x14ac:dyDescent="0.25">
      <c r="A12" t="s">
        <v>207</v>
      </c>
      <c r="B12" s="11">
        <v>20001</v>
      </c>
      <c r="C12" s="11">
        <v>20031</v>
      </c>
    </row>
    <row r="13" spans="1:3" x14ac:dyDescent="0.25">
      <c r="A13" t="s">
        <v>208</v>
      </c>
      <c r="B13" s="11">
        <v>21001</v>
      </c>
      <c r="C13" s="11">
        <v>21049</v>
      </c>
    </row>
    <row r="14" spans="1:3" x14ac:dyDescent="0.25">
      <c r="A14" t="s">
        <v>209</v>
      </c>
      <c r="B14" s="11">
        <v>22001</v>
      </c>
      <c r="C14" s="11">
        <v>22107</v>
      </c>
    </row>
    <row r="15" spans="1:3" x14ac:dyDescent="0.25">
      <c r="A15" t="s">
        <v>210</v>
      </c>
      <c r="B15" s="11">
        <v>23001</v>
      </c>
      <c r="C15" s="11">
        <v>23165</v>
      </c>
    </row>
    <row r="16" spans="1:3" x14ac:dyDescent="0.25">
      <c r="A16" t="s">
        <v>211</v>
      </c>
      <c r="B16" s="11">
        <v>24001</v>
      </c>
      <c r="C16" s="11">
        <v>24061</v>
      </c>
    </row>
    <row r="17" spans="1:3" x14ac:dyDescent="0.25">
      <c r="A17" t="s">
        <v>212</v>
      </c>
      <c r="B17" s="11">
        <v>25001</v>
      </c>
      <c r="C17" s="11">
        <v>25061</v>
      </c>
    </row>
    <row r="18" spans="1:3" x14ac:dyDescent="0.25">
      <c r="A18" t="s">
        <v>213</v>
      </c>
      <c r="B18" s="11">
        <v>26001</v>
      </c>
      <c r="C18" s="11">
        <v>26027</v>
      </c>
    </row>
    <row r="19" spans="1:3" x14ac:dyDescent="0.25">
      <c r="A19" t="s">
        <v>214</v>
      </c>
      <c r="B19" s="11">
        <v>27001</v>
      </c>
      <c r="C19" s="11">
        <v>27011</v>
      </c>
    </row>
    <row r="20" spans="1:3" x14ac:dyDescent="0.25">
      <c r="A20" t="s">
        <v>215</v>
      </c>
      <c r="B20" s="11">
        <v>28001</v>
      </c>
      <c r="C20" s="11">
        <v>28073</v>
      </c>
    </row>
    <row r="21" spans="1:3" x14ac:dyDescent="0.25">
      <c r="A21" t="s">
        <v>216</v>
      </c>
      <c r="B21" s="11">
        <v>29001</v>
      </c>
      <c r="C21" s="11">
        <v>29069</v>
      </c>
    </row>
    <row r="22" spans="1:3" x14ac:dyDescent="0.25">
      <c r="A22" t="s">
        <v>217</v>
      </c>
      <c r="B22" s="11">
        <v>30001</v>
      </c>
      <c r="C22" s="11">
        <v>30044</v>
      </c>
    </row>
    <row r="23" spans="1:3" x14ac:dyDescent="0.25">
      <c r="B23" s="2"/>
      <c r="C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workbookViewId="0">
      <selection activeCell="B28" sqref="B28"/>
    </sheetView>
  </sheetViews>
  <sheetFormatPr defaultRowHeight="15" x14ac:dyDescent="0.25"/>
  <cols>
    <col min="1" max="1" width="51.28515625" customWidth="1"/>
    <col min="2" max="2" width="18.42578125" customWidth="1"/>
    <col min="3" max="4" width="13.4257812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8</v>
      </c>
    </row>
    <row r="2" spans="1:4" x14ac:dyDescent="0.25">
      <c r="A2" t="s">
        <v>3</v>
      </c>
      <c r="B2" s="2">
        <v>10001</v>
      </c>
      <c r="C2" s="2">
        <v>10031</v>
      </c>
    </row>
    <row r="3" spans="1:4" x14ac:dyDescent="0.25">
      <c r="A3" t="s">
        <v>4</v>
      </c>
      <c r="B3" s="2">
        <v>11001</v>
      </c>
      <c r="C3" s="2">
        <v>11389</v>
      </c>
    </row>
    <row r="4" spans="1:4" x14ac:dyDescent="0.25">
      <c r="A4" t="s">
        <v>5</v>
      </c>
      <c r="B4" s="2">
        <v>12001</v>
      </c>
      <c r="C4" s="2">
        <v>12303</v>
      </c>
    </row>
    <row r="5" spans="1:4" x14ac:dyDescent="0.25">
      <c r="A5" t="s">
        <v>6</v>
      </c>
      <c r="B5" s="2">
        <v>13001</v>
      </c>
      <c r="C5" s="2">
        <v>13407</v>
      </c>
      <c r="D5" t="s">
        <v>7</v>
      </c>
    </row>
    <row r="6" spans="1:4" x14ac:dyDescent="0.25">
      <c r="A6" t="s">
        <v>9</v>
      </c>
      <c r="B6" s="2">
        <v>14001</v>
      </c>
      <c r="C6" s="2">
        <v>14014</v>
      </c>
    </row>
    <row r="7" spans="1:4" x14ac:dyDescent="0.25">
      <c r="A7" t="s">
        <v>10</v>
      </c>
      <c r="B7" s="2">
        <v>15001</v>
      </c>
      <c r="C7" s="2">
        <v>15062</v>
      </c>
    </row>
    <row r="8" spans="1:4" x14ac:dyDescent="0.25">
      <c r="A8" t="s">
        <v>11</v>
      </c>
      <c r="B8" s="2">
        <v>16001</v>
      </c>
      <c r="C8" s="2">
        <v>16050</v>
      </c>
    </row>
    <row r="9" spans="1:4" x14ac:dyDescent="0.25">
      <c r="A9" t="s">
        <v>12</v>
      </c>
      <c r="B9" s="2">
        <v>17001</v>
      </c>
      <c r="C9" s="2">
        <v>17014</v>
      </c>
    </row>
    <row r="10" spans="1:4" x14ac:dyDescent="0.25">
      <c r="A10" t="s">
        <v>13</v>
      </c>
      <c r="B10" s="2">
        <v>18001</v>
      </c>
      <c r="C10" s="2">
        <v>18028</v>
      </c>
    </row>
    <row r="11" spans="1:4" x14ac:dyDescent="0.25">
      <c r="A11" t="s">
        <v>14</v>
      </c>
      <c r="B11" s="2">
        <v>19001</v>
      </c>
      <c r="C11" s="2">
        <v>19016</v>
      </c>
    </row>
    <row r="12" spans="1:4" x14ac:dyDescent="0.25">
      <c r="A12" t="s">
        <v>15</v>
      </c>
      <c r="B12" s="2">
        <v>20001</v>
      </c>
      <c r="C12" s="2">
        <v>20031</v>
      </c>
    </row>
    <row r="13" spans="1:4" x14ac:dyDescent="0.25">
      <c r="A13" t="s">
        <v>16</v>
      </c>
      <c r="B13" s="2">
        <v>21001</v>
      </c>
      <c r="C13" s="2">
        <v>21049</v>
      </c>
    </row>
    <row r="14" spans="1:4" x14ac:dyDescent="0.25">
      <c r="A14" t="s">
        <v>17</v>
      </c>
      <c r="B14" s="2">
        <v>22001</v>
      </c>
      <c r="C14" s="2">
        <v>22107</v>
      </c>
    </row>
    <row r="15" spans="1:4" x14ac:dyDescent="0.25">
      <c r="A15" t="s">
        <v>18</v>
      </c>
      <c r="B15" s="2">
        <v>23001</v>
      </c>
      <c r="C15" s="2">
        <v>23165</v>
      </c>
      <c r="D15" t="s">
        <v>7</v>
      </c>
    </row>
    <row r="16" spans="1:4" x14ac:dyDescent="0.25">
      <c r="A16" t="s">
        <v>19</v>
      </c>
      <c r="B16" s="2">
        <v>24001</v>
      </c>
      <c r="C16" s="2">
        <v>24061</v>
      </c>
    </row>
    <row r="17" spans="1:3" x14ac:dyDescent="0.25">
      <c r="A17" t="s">
        <v>20</v>
      </c>
      <c r="B17" s="2">
        <v>25001</v>
      </c>
      <c r="C17" s="2">
        <v>25061</v>
      </c>
    </row>
    <row r="18" spans="1:3" x14ac:dyDescent="0.25">
      <c r="A18" t="s">
        <v>21</v>
      </c>
      <c r="B18" s="2">
        <v>26001</v>
      </c>
      <c r="C18" s="2">
        <v>26027</v>
      </c>
    </row>
    <row r="19" spans="1:3" x14ac:dyDescent="0.25">
      <c r="A19" t="s">
        <v>22</v>
      </c>
      <c r="B19" s="2">
        <v>27001</v>
      </c>
      <c r="C19" s="2">
        <v>27011</v>
      </c>
    </row>
    <row r="20" spans="1:3" x14ac:dyDescent="0.25">
      <c r="A20" t="s">
        <v>23</v>
      </c>
      <c r="B20" s="2">
        <v>28001</v>
      </c>
      <c r="C20" s="2">
        <v>28073</v>
      </c>
    </row>
    <row r="21" spans="1:3" x14ac:dyDescent="0.25">
      <c r="A21" t="s">
        <v>24</v>
      </c>
      <c r="B21" s="2">
        <v>29001</v>
      </c>
      <c r="C21" s="2">
        <v>29069</v>
      </c>
    </row>
    <row r="22" spans="1:3" x14ac:dyDescent="0.25">
      <c r="A22" t="s">
        <v>25</v>
      </c>
      <c r="B22" s="2">
        <v>30001</v>
      </c>
      <c r="C22" s="2">
        <v>30044</v>
      </c>
    </row>
    <row r="23" spans="1:3" x14ac:dyDescent="0.25">
      <c r="B23" s="2"/>
      <c r="C23" s="2"/>
    </row>
    <row r="24" spans="1:3" x14ac:dyDescent="0.25">
      <c r="B24" s="2"/>
      <c r="C24" s="2"/>
    </row>
    <row r="25" spans="1:3" x14ac:dyDescent="0.25">
      <c r="B25" s="2"/>
      <c r="C25" s="2"/>
    </row>
    <row r="26" spans="1:3" x14ac:dyDescent="0.25">
      <c r="B26" s="2"/>
      <c r="C26" s="2"/>
    </row>
    <row r="27" spans="1:3" x14ac:dyDescent="0.25">
      <c r="B27" s="2"/>
      <c r="C27" s="2"/>
    </row>
    <row r="28" spans="1:3" x14ac:dyDescent="0.25">
      <c r="B28" s="2"/>
      <c r="C28" s="2"/>
    </row>
    <row r="29" spans="1:3" x14ac:dyDescent="0.25">
      <c r="B29" s="2"/>
      <c r="C29" s="2"/>
    </row>
    <row r="30" spans="1:3" x14ac:dyDescent="0.25">
      <c r="B30" s="2"/>
      <c r="C30" s="2"/>
    </row>
    <row r="31" spans="1:3" x14ac:dyDescent="0.25">
      <c r="B31" s="2"/>
      <c r="C31" s="2"/>
    </row>
    <row r="32" spans="1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8"/>
  <sheetViews>
    <sheetView topLeftCell="A19" zoomScaleNormal="100" workbookViewId="0">
      <pane xSplit="1" topLeftCell="B1" activePane="topRight" state="frozen"/>
      <selection activeCell="A19" sqref="A19"/>
      <selection pane="topRight" activeCell="D19" sqref="D1:D1048576"/>
    </sheetView>
  </sheetViews>
  <sheetFormatPr defaultRowHeight="15" x14ac:dyDescent="0.25"/>
  <cols>
    <col min="1" max="1" width="29.140625" customWidth="1"/>
    <col min="2" max="2" width="13.42578125" customWidth="1"/>
    <col min="3" max="3" width="17.7109375" customWidth="1"/>
    <col min="4" max="4" width="21" customWidth="1"/>
    <col min="5" max="5" width="26.140625" customWidth="1"/>
    <col min="6" max="6" width="22.7109375" customWidth="1"/>
    <col min="7" max="7" width="19.42578125" customWidth="1"/>
    <col min="8" max="8" width="16" hidden="1" customWidth="1"/>
    <col min="9" max="9" width="13.140625" hidden="1" customWidth="1"/>
    <col min="10" max="10" width="18.140625" hidden="1" customWidth="1"/>
    <col min="11" max="11" width="20.28515625" hidden="1" customWidth="1"/>
    <col min="12" max="12" width="12.42578125" customWidth="1"/>
    <col min="14" max="14" width="18.140625" customWidth="1"/>
    <col min="15" max="15" width="20.42578125" customWidth="1"/>
    <col min="16" max="16" width="13.42578125" customWidth="1"/>
  </cols>
  <sheetData>
    <row r="1" spans="1:12" s="6" customFormat="1" ht="20.25" hidden="1" customHeight="1" x14ac:dyDescent="0.3">
      <c r="A1" s="6" t="s">
        <v>26</v>
      </c>
      <c r="D1" s="32"/>
      <c r="E1" s="32"/>
      <c r="F1" s="32"/>
      <c r="G1" s="32"/>
      <c r="H1" s="32"/>
      <c r="I1" s="32"/>
      <c r="J1" s="33" t="s">
        <v>60</v>
      </c>
      <c r="K1" s="33"/>
      <c r="L1" s="33"/>
    </row>
    <row r="2" spans="1:12" s="4" customFormat="1" hidden="1" x14ac:dyDescent="0.25">
      <c r="A2" s="4" t="s">
        <v>30</v>
      </c>
      <c r="B2" s="4" t="s">
        <v>27</v>
      </c>
      <c r="H2" s="4" t="s">
        <v>59</v>
      </c>
      <c r="I2" s="4" t="s">
        <v>58</v>
      </c>
      <c r="J2" s="4" t="s">
        <v>36</v>
      </c>
      <c r="K2" s="4" t="s">
        <v>54</v>
      </c>
      <c r="L2" s="4" t="s">
        <v>57</v>
      </c>
    </row>
    <row r="3" spans="1:12" hidden="1" x14ac:dyDescent="0.25">
      <c r="A3" t="s">
        <v>35</v>
      </c>
      <c r="B3" t="s">
        <v>34</v>
      </c>
      <c r="H3" t="s">
        <v>31</v>
      </c>
      <c r="I3" t="s">
        <v>31</v>
      </c>
      <c r="J3">
        <v>740</v>
      </c>
      <c r="K3">
        <v>740</v>
      </c>
      <c r="L3">
        <v>10444</v>
      </c>
    </row>
    <row r="4" spans="1:12" hidden="1" x14ac:dyDescent="0.25">
      <c r="A4" t="s">
        <v>28</v>
      </c>
      <c r="B4" t="s">
        <v>33</v>
      </c>
      <c r="H4" t="s">
        <v>31</v>
      </c>
      <c r="J4">
        <v>72</v>
      </c>
      <c r="K4">
        <v>72</v>
      </c>
    </row>
    <row r="5" spans="1:12" hidden="1" x14ac:dyDescent="0.25">
      <c r="A5" t="s">
        <v>29</v>
      </c>
      <c r="B5" t="s">
        <v>32</v>
      </c>
      <c r="H5" t="s">
        <v>31</v>
      </c>
      <c r="J5">
        <v>316</v>
      </c>
      <c r="K5">
        <v>316</v>
      </c>
    </row>
    <row r="6" spans="1:12" hidden="1" x14ac:dyDescent="0.25">
      <c r="A6" t="s">
        <v>37</v>
      </c>
      <c r="B6" t="s">
        <v>38</v>
      </c>
      <c r="H6" t="s">
        <v>31</v>
      </c>
      <c r="I6" t="s">
        <v>31</v>
      </c>
      <c r="J6">
        <v>326</v>
      </c>
      <c r="K6">
        <f>J6</f>
        <v>326</v>
      </c>
      <c r="L6">
        <v>153</v>
      </c>
    </row>
    <row r="7" spans="1:12" hidden="1" x14ac:dyDescent="0.25">
      <c r="A7" t="s">
        <v>39</v>
      </c>
      <c r="B7" t="s">
        <v>40</v>
      </c>
      <c r="H7" t="s">
        <v>31</v>
      </c>
      <c r="J7">
        <v>195</v>
      </c>
      <c r="K7">
        <f t="shared" ref="K7:K12" si="0">J7</f>
        <v>195</v>
      </c>
    </row>
    <row r="8" spans="1:12" hidden="1" x14ac:dyDescent="0.25">
      <c r="A8" t="s">
        <v>41</v>
      </c>
      <c r="B8" t="s">
        <v>42</v>
      </c>
      <c r="H8" t="s">
        <v>31</v>
      </c>
      <c r="J8">
        <v>224</v>
      </c>
      <c r="K8">
        <f t="shared" si="0"/>
        <v>224</v>
      </c>
    </row>
    <row r="9" spans="1:12" hidden="1" x14ac:dyDescent="0.25">
      <c r="A9" t="s">
        <v>43</v>
      </c>
      <c r="B9" t="s">
        <v>44</v>
      </c>
      <c r="H9" t="s">
        <v>31</v>
      </c>
      <c r="J9">
        <v>209</v>
      </c>
      <c r="K9">
        <f t="shared" si="0"/>
        <v>209</v>
      </c>
    </row>
    <row r="10" spans="1:12" hidden="1" x14ac:dyDescent="0.25">
      <c r="A10" t="s">
        <v>45</v>
      </c>
      <c r="B10" t="s">
        <v>46</v>
      </c>
      <c r="H10" t="s">
        <v>31</v>
      </c>
      <c r="I10" t="s">
        <v>31</v>
      </c>
      <c r="J10">
        <v>73</v>
      </c>
      <c r="K10">
        <f t="shared" si="0"/>
        <v>73</v>
      </c>
      <c r="L10">
        <v>145</v>
      </c>
    </row>
    <row r="11" spans="1:12" hidden="1" x14ac:dyDescent="0.25">
      <c r="A11" t="s">
        <v>47</v>
      </c>
      <c r="B11" t="s">
        <v>48</v>
      </c>
      <c r="H11" t="s">
        <v>31</v>
      </c>
      <c r="I11" t="s">
        <v>31</v>
      </c>
      <c r="J11">
        <v>563</v>
      </c>
      <c r="K11">
        <f t="shared" si="0"/>
        <v>563</v>
      </c>
      <c r="L11">
        <v>895</v>
      </c>
    </row>
    <row r="12" spans="1:12" hidden="1" x14ac:dyDescent="0.25">
      <c r="A12" t="s">
        <v>49</v>
      </c>
      <c r="B12" t="s">
        <v>50</v>
      </c>
      <c r="H12" t="s">
        <v>31</v>
      </c>
      <c r="J12">
        <v>204</v>
      </c>
      <c r="K12">
        <f t="shared" si="0"/>
        <v>204</v>
      </c>
    </row>
    <row r="13" spans="1:12" hidden="1" x14ac:dyDescent="0.25">
      <c r="A13" s="7" t="s">
        <v>51</v>
      </c>
      <c r="B13" s="7" t="s">
        <v>52</v>
      </c>
      <c r="C13" s="7"/>
      <c r="D13" s="7"/>
      <c r="E13" s="7"/>
      <c r="F13" s="7"/>
      <c r="G13" s="7"/>
      <c r="H13" s="7" t="s">
        <v>55</v>
      </c>
      <c r="I13" s="7"/>
      <c r="J13" s="7"/>
      <c r="K13" s="5" t="s">
        <v>56</v>
      </c>
    </row>
    <row r="14" spans="1:12" hidden="1" x14ac:dyDescent="0.25"/>
    <row r="15" spans="1:12" hidden="1" x14ac:dyDescent="0.25">
      <c r="I15" t="s">
        <v>53</v>
      </c>
      <c r="J15">
        <f>SUM(J3:J13)</f>
        <v>2922</v>
      </c>
      <c r="K15">
        <f>SUM(K3:K12)</f>
        <v>2922</v>
      </c>
      <c r="L15">
        <f>SUM(L3:L12)</f>
        <v>11637</v>
      </c>
    </row>
    <row r="16" spans="1:12" hidden="1" x14ac:dyDescent="0.25"/>
    <row r="17" spans="1:16" hidden="1" x14ac:dyDescent="0.25"/>
    <row r="18" spans="1:16" hidden="1" x14ac:dyDescent="0.25"/>
    <row r="20" spans="1:16" s="9" customFormat="1" x14ac:dyDescent="0.25">
      <c r="A20" s="8" t="s">
        <v>61</v>
      </c>
    </row>
    <row r="21" spans="1:16" x14ac:dyDescent="0.25">
      <c r="A21" s="3"/>
      <c r="D21" s="36"/>
      <c r="E21" s="36"/>
      <c r="F21" s="36"/>
      <c r="G21" s="36"/>
      <c r="H21" s="34" t="s">
        <v>88</v>
      </c>
      <c r="I21" s="34"/>
      <c r="J21" s="34"/>
      <c r="K21" s="34"/>
      <c r="L21" s="35" t="s">
        <v>91</v>
      </c>
      <c r="M21" s="35"/>
      <c r="N21" s="35"/>
      <c r="O21" s="35"/>
    </row>
    <row r="22" spans="1:16" s="1" customFormat="1" x14ac:dyDescent="0.25">
      <c r="A22" s="1" t="s">
        <v>30</v>
      </c>
      <c r="B22" s="1" t="s">
        <v>27</v>
      </c>
      <c r="C22" s="1" t="s">
        <v>126</v>
      </c>
      <c r="D22" s="1" t="s">
        <v>127</v>
      </c>
      <c r="E22" s="1" t="s">
        <v>128</v>
      </c>
      <c r="F22" s="1" t="s">
        <v>129</v>
      </c>
      <c r="G22" s="1" t="s">
        <v>87</v>
      </c>
      <c r="H22" s="1" t="s">
        <v>89</v>
      </c>
      <c r="I22" s="1" t="s">
        <v>92</v>
      </c>
      <c r="J22" s="1" t="s">
        <v>94</v>
      </c>
      <c r="K22" s="1" t="s">
        <v>95</v>
      </c>
      <c r="L22" s="1" t="s">
        <v>89</v>
      </c>
      <c r="M22" s="1" t="s">
        <v>92</v>
      </c>
      <c r="N22" s="1" t="s">
        <v>97</v>
      </c>
      <c r="O22" s="1" t="s">
        <v>96</v>
      </c>
      <c r="P22" s="1" t="s">
        <v>124</v>
      </c>
    </row>
    <row r="23" spans="1:16" x14ac:dyDescent="0.25">
      <c r="A23" t="s">
        <v>62</v>
      </c>
      <c r="B23" t="s">
        <v>122</v>
      </c>
      <c r="F23" t="s">
        <v>130</v>
      </c>
      <c r="G23">
        <v>43</v>
      </c>
      <c r="H23">
        <v>25831</v>
      </c>
      <c r="I23" t="s">
        <v>90</v>
      </c>
      <c r="J23" s="10">
        <v>665638.63499056001</v>
      </c>
      <c r="K23" s="10">
        <v>5761099.8695772402</v>
      </c>
      <c r="L23">
        <v>4326</v>
      </c>
      <c r="M23" t="s">
        <v>93</v>
      </c>
      <c r="N23">
        <v>5.4116441999999996</v>
      </c>
      <c r="O23">
        <v>51.975850299999998</v>
      </c>
    </row>
    <row r="24" spans="1:16" x14ac:dyDescent="0.25">
      <c r="A24" t="s">
        <v>39</v>
      </c>
      <c r="B24" t="s">
        <v>40</v>
      </c>
      <c r="E24" t="s">
        <v>133</v>
      </c>
      <c r="F24" t="s">
        <v>131</v>
      </c>
      <c r="G24">
        <v>492</v>
      </c>
      <c r="H24">
        <v>25831</v>
      </c>
      <c r="I24" t="s">
        <v>90</v>
      </c>
      <c r="J24" s="10">
        <v>603219.77895146504</v>
      </c>
      <c r="K24" s="10">
        <v>5727889.7473312402</v>
      </c>
      <c r="L24">
        <v>4326</v>
      </c>
      <c r="M24" t="s">
        <v>93</v>
      </c>
      <c r="N24">
        <v>4.4933696999999997</v>
      </c>
      <c r="O24">
        <v>51.692457400000002</v>
      </c>
    </row>
    <row r="25" spans="1:16" x14ac:dyDescent="0.25">
      <c r="A25" t="s">
        <v>63</v>
      </c>
      <c r="B25" t="s">
        <v>116</v>
      </c>
      <c r="E25" t="s">
        <v>133</v>
      </c>
      <c r="F25" t="s">
        <v>132</v>
      </c>
      <c r="G25">
        <v>305</v>
      </c>
      <c r="H25">
        <v>25831</v>
      </c>
      <c r="I25" t="s">
        <v>90</v>
      </c>
      <c r="J25" s="10">
        <v>645013.09701774304</v>
      </c>
      <c r="K25" s="10">
        <v>5743864.6305368496</v>
      </c>
      <c r="L25">
        <v>4326</v>
      </c>
      <c r="M25" t="s">
        <v>93</v>
      </c>
      <c r="N25">
        <v>5.1043339999999997</v>
      </c>
      <c r="O25">
        <v>51.826758499999997</v>
      </c>
    </row>
    <row r="26" spans="1:16" x14ac:dyDescent="0.25">
      <c r="A26" t="s">
        <v>41</v>
      </c>
      <c r="B26" t="s">
        <v>42</v>
      </c>
      <c r="E26" t="s">
        <v>134</v>
      </c>
      <c r="F26" t="s">
        <v>135</v>
      </c>
      <c r="G26">
        <v>574</v>
      </c>
      <c r="H26">
        <v>25831</v>
      </c>
      <c r="I26" t="s">
        <v>90</v>
      </c>
      <c r="J26" s="10">
        <v>604962.85260750004</v>
      </c>
      <c r="K26" s="10">
        <v>5751004.4253649795</v>
      </c>
      <c r="L26">
        <v>4326</v>
      </c>
      <c r="M26" t="s">
        <v>93</v>
      </c>
      <c r="N26">
        <v>4.5255741</v>
      </c>
      <c r="O26">
        <v>51.899894099999997</v>
      </c>
    </row>
    <row r="27" spans="1:16" x14ac:dyDescent="0.25">
      <c r="A27" t="s">
        <v>64</v>
      </c>
      <c r="B27" t="s">
        <v>121</v>
      </c>
      <c r="E27" t="s">
        <v>134</v>
      </c>
      <c r="F27" t="s">
        <v>136</v>
      </c>
      <c r="G27">
        <v>56</v>
      </c>
      <c r="H27">
        <v>25831</v>
      </c>
      <c r="I27" t="s">
        <v>90</v>
      </c>
      <c r="J27" s="10">
        <v>693079.88039177004</v>
      </c>
      <c r="K27" s="10">
        <v>5760970.2442395799</v>
      </c>
      <c r="L27">
        <v>4326</v>
      </c>
      <c r="M27" t="s">
        <v>93</v>
      </c>
      <c r="N27">
        <v>5.8106223999999997</v>
      </c>
      <c r="O27">
        <v>51.965837999999998</v>
      </c>
    </row>
    <row r="28" spans="1:16" x14ac:dyDescent="0.25">
      <c r="A28" t="s">
        <v>43</v>
      </c>
      <c r="B28" t="s">
        <v>44</v>
      </c>
      <c r="E28" t="s">
        <v>133</v>
      </c>
      <c r="F28" t="s">
        <v>137</v>
      </c>
      <c r="G28">
        <v>345</v>
      </c>
      <c r="H28">
        <v>25831</v>
      </c>
      <c r="I28" t="s">
        <v>90</v>
      </c>
      <c r="J28" s="10">
        <v>616105.11894239997</v>
      </c>
      <c r="K28" s="10">
        <v>5762024.1008940497</v>
      </c>
      <c r="L28">
        <v>4326</v>
      </c>
      <c r="M28" t="s">
        <v>93</v>
      </c>
      <c r="N28">
        <v>4.6911822000000001</v>
      </c>
      <c r="O28">
        <v>51.996721899999997</v>
      </c>
    </row>
    <row r="29" spans="1:16" x14ac:dyDescent="0.25">
      <c r="A29" t="s">
        <v>65</v>
      </c>
      <c r="B29" t="s">
        <v>114</v>
      </c>
      <c r="E29" t="s">
        <v>134</v>
      </c>
      <c r="F29" t="s">
        <v>136</v>
      </c>
      <c r="G29">
        <v>154</v>
      </c>
      <c r="H29">
        <v>25831</v>
      </c>
      <c r="I29" t="s">
        <v>90</v>
      </c>
      <c r="J29" s="10">
        <v>614846.41076471296</v>
      </c>
      <c r="K29" s="10">
        <v>5760752.2882961296</v>
      </c>
      <c r="L29">
        <v>4326</v>
      </c>
      <c r="M29" t="s">
        <v>93</v>
      </c>
      <c r="N29">
        <v>4.6724261</v>
      </c>
      <c r="O29">
        <v>51.9855521</v>
      </c>
    </row>
    <row r="30" spans="1:16" x14ac:dyDescent="0.25">
      <c r="A30" t="s">
        <v>66</v>
      </c>
      <c r="B30" t="s">
        <v>119</v>
      </c>
      <c r="E30" t="s">
        <v>134</v>
      </c>
      <c r="F30" t="s">
        <v>130</v>
      </c>
      <c r="G30">
        <v>43</v>
      </c>
      <c r="H30">
        <v>25831</v>
      </c>
      <c r="I30" t="s">
        <v>90</v>
      </c>
      <c r="J30" s="10">
        <v>688910.85438180296</v>
      </c>
      <c r="K30" s="10">
        <v>5738879.0113828601</v>
      </c>
      <c r="L30">
        <v>4326</v>
      </c>
      <c r="M30" t="s">
        <v>93</v>
      </c>
      <c r="N30">
        <v>5.7379293000000002</v>
      </c>
      <c r="O30">
        <v>51.7688743</v>
      </c>
    </row>
    <row r="31" spans="1:16" x14ac:dyDescent="0.25">
      <c r="A31" t="s">
        <v>45</v>
      </c>
      <c r="B31" t="s">
        <v>46</v>
      </c>
      <c r="E31" t="s">
        <v>134</v>
      </c>
      <c r="F31" t="s">
        <v>135</v>
      </c>
      <c r="G31">
        <v>334</v>
      </c>
      <c r="H31">
        <v>25831</v>
      </c>
      <c r="I31" t="s">
        <v>90</v>
      </c>
      <c r="J31" s="10">
        <v>646433.43045070395</v>
      </c>
      <c r="K31" s="10">
        <v>5762170.0179916499</v>
      </c>
      <c r="L31">
        <v>4326</v>
      </c>
      <c r="M31" t="s">
        <v>93</v>
      </c>
      <c r="N31">
        <v>5.1327048</v>
      </c>
      <c r="O31">
        <v>51.990865499999998</v>
      </c>
    </row>
    <row r="32" spans="1:16" x14ac:dyDescent="0.25">
      <c r="A32" t="s">
        <v>67</v>
      </c>
      <c r="B32" t="s">
        <v>123</v>
      </c>
      <c r="E32" t="s">
        <v>133</v>
      </c>
      <c r="F32" t="s">
        <v>138</v>
      </c>
      <c r="G32">
        <v>17</v>
      </c>
      <c r="H32">
        <v>25831</v>
      </c>
      <c r="I32" t="s">
        <v>90</v>
      </c>
      <c r="J32" s="10">
        <v>627750.04099999997</v>
      </c>
      <c r="K32" s="10">
        <v>5731205.8229999999</v>
      </c>
      <c r="L32">
        <v>4326</v>
      </c>
      <c r="M32" t="s">
        <v>93</v>
      </c>
      <c r="N32">
        <v>4.8493184999999999</v>
      </c>
      <c r="O32">
        <v>51.717211300000002</v>
      </c>
    </row>
    <row r="33" spans="1:15" x14ac:dyDescent="0.25">
      <c r="A33" t="s">
        <v>68</v>
      </c>
      <c r="B33" t="s">
        <v>115</v>
      </c>
      <c r="E33" t="s">
        <v>133</v>
      </c>
      <c r="F33" t="s">
        <v>139</v>
      </c>
      <c r="G33">
        <v>30</v>
      </c>
      <c r="H33">
        <v>25831</v>
      </c>
      <c r="I33" t="s">
        <v>90</v>
      </c>
      <c r="J33" s="10">
        <v>629359.99274237303</v>
      </c>
      <c r="K33" s="10">
        <v>5742221.0471253702</v>
      </c>
      <c r="L33">
        <v>4326</v>
      </c>
      <c r="M33" t="s">
        <v>93</v>
      </c>
      <c r="N33">
        <v>4.8767136000000004</v>
      </c>
      <c r="O33">
        <v>51.815838100000001</v>
      </c>
    </row>
    <row r="34" spans="1:15" x14ac:dyDescent="0.25">
      <c r="A34" t="s">
        <v>69</v>
      </c>
      <c r="B34" t="s">
        <v>110</v>
      </c>
      <c r="E34" t="s">
        <v>133</v>
      </c>
      <c r="F34" t="s">
        <v>136</v>
      </c>
      <c r="G34">
        <v>109</v>
      </c>
      <c r="H34">
        <v>25831</v>
      </c>
      <c r="I34" t="s">
        <v>90</v>
      </c>
      <c r="J34" s="10">
        <v>596399.02417796501</v>
      </c>
      <c r="K34" s="10">
        <v>5729987.0774582596</v>
      </c>
      <c r="L34">
        <v>4326</v>
      </c>
      <c r="M34" t="s">
        <v>93</v>
      </c>
      <c r="N34">
        <v>4.3953112000000001</v>
      </c>
      <c r="O34">
        <v>51.712529199999999</v>
      </c>
    </row>
    <row r="35" spans="1:15" x14ac:dyDescent="0.25">
      <c r="A35" t="s">
        <v>37</v>
      </c>
      <c r="B35" t="s">
        <v>38</v>
      </c>
      <c r="E35" t="s">
        <v>133</v>
      </c>
      <c r="F35" t="s">
        <v>135</v>
      </c>
      <c r="G35">
        <v>608</v>
      </c>
      <c r="H35">
        <v>25831</v>
      </c>
      <c r="I35" t="s">
        <v>90</v>
      </c>
      <c r="J35" s="10">
        <v>572929.41564445</v>
      </c>
      <c r="K35" s="10">
        <v>5742601.2342729699</v>
      </c>
      <c r="L35">
        <v>4326</v>
      </c>
      <c r="M35" t="s">
        <v>93</v>
      </c>
      <c r="N35">
        <v>4.0583258000000004</v>
      </c>
      <c r="O35">
        <v>51.829470200000003</v>
      </c>
    </row>
    <row r="36" spans="1:15" x14ac:dyDescent="0.25">
      <c r="A36" t="s">
        <v>70</v>
      </c>
      <c r="B36" t="s">
        <v>117</v>
      </c>
      <c r="E36" t="s">
        <v>134</v>
      </c>
      <c r="F36" t="s">
        <v>130</v>
      </c>
      <c r="G36">
        <v>44</v>
      </c>
      <c r="H36">
        <v>25831</v>
      </c>
      <c r="I36" t="s">
        <v>90</v>
      </c>
      <c r="J36" s="10">
        <v>656578.06440181495</v>
      </c>
      <c r="K36" s="10">
        <v>5734418.6181640504</v>
      </c>
      <c r="L36">
        <v>4326</v>
      </c>
      <c r="M36" t="s">
        <v>93</v>
      </c>
      <c r="N36">
        <v>5.2677610000000001</v>
      </c>
      <c r="O36">
        <v>51.738777900000002</v>
      </c>
    </row>
    <row r="37" spans="1:15" x14ac:dyDescent="0.25">
      <c r="A37" t="s">
        <v>71</v>
      </c>
      <c r="B37" t="s">
        <v>100</v>
      </c>
      <c r="E37" t="s">
        <v>133</v>
      </c>
      <c r="F37">
        <v>1984</v>
      </c>
      <c r="G37">
        <v>13</v>
      </c>
      <c r="H37">
        <v>25831</v>
      </c>
      <c r="I37" t="s">
        <v>90</v>
      </c>
      <c r="J37" s="10">
        <v>575388.34448201105</v>
      </c>
      <c r="K37" s="10">
        <v>5760078.1598722897</v>
      </c>
      <c r="L37">
        <v>4326</v>
      </c>
      <c r="M37" t="s">
        <v>93</v>
      </c>
      <c r="N37">
        <v>4.0978262000000001</v>
      </c>
      <c r="O37">
        <v>51.986251799999998</v>
      </c>
    </row>
    <row r="38" spans="1:15" x14ac:dyDescent="0.25">
      <c r="A38" t="s">
        <v>71</v>
      </c>
      <c r="B38" t="s">
        <v>99</v>
      </c>
      <c r="E38" t="s">
        <v>140</v>
      </c>
      <c r="F38">
        <v>1985</v>
      </c>
      <c r="G38">
        <v>1</v>
      </c>
      <c r="H38">
        <v>25831</v>
      </c>
      <c r="I38" t="s">
        <v>90</v>
      </c>
      <c r="J38" s="10">
        <v>576917.66978449095</v>
      </c>
      <c r="K38" s="10">
        <v>5759136.1581849698</v>
      </c>
      <c r="L38">
        <v>4326</v>
      </c>
      <c r="M38" t="s">
        <v>93</v>
      </c>
      <c r="N38">
        <v>4.1198809000000001</v>
      </c>
      <c r="O38">
        <v>51.977574199999999</v>
      </c>
    </row>
    <row r="39" spans="1:15" x14ac:dyDescent="0.25">
      <c r="A39" t="s">
        <v>29</v>
      </c>
      <c r="B39" t="s">
        <v>32</v>
      </c>
      <c r="E39" t="s">
        <v>134</v>
      </c>
      <c r="F39" t="s">
        <v>135</v>
      </c>
      <c r="G39">
        <v>585</v>
      </c>
      <c r="H39">
        <v>25831</v>
      </c>
      <c r="I39" t="s">
        <v>90</v>
      </c>
      <c r="J39" s="10">
        <v>630857.89471181296</v>
      </c>
      <c r="K39" s="10">
        <v>5731615.7006198196</v>
      </c>
      <c r="L39">
        <v>4326</v>
      </c>
      <c r="M39" t="s">
        <v>93</v>
      </c>
      <c r="N39">
        <v>4.8944367</v>
      </c>
      <c r="O39">
        <v>51.720185600000001</v>
      </c>
    </row>
    <row r="40" spans="1:15" x14ac:dyDescent="0.25">
      <c r="A40" t="s">
        <v>72</v>
      </c>
      <c r="B40" t="s">
        <v>101</v>
      </c>
      <c r="E40" t="s">
        <v>134</v>
      </c>
      <c r="F40" t="s">
        <v>136</v>
      </c>
      <c r="G40">
        <v>39</v>
      </c>
      <c r="H40">
        <v>25831</v>
      </c>
      <c r="I40" t="s">
        <v>90</v>
      </c>
      <c r="J40" s="10">
        <v>612693.32618883101</v>
      </c>
      <c r="K40" s="10">
        <v>5750157.73005486</v>
      </c>
      <c r="L40">
        <v>4326</v>
      </c>
      <c r="M40" t="s">
        <v>93</v>
      </c>
      <c r="N40">
        <v>4.6376208999999999</v>
      </c>
      <c r="O40">
        <v>51.890778400000002</v>
      </c>
    </row>
    <row r="41" spans="1:15" x14ac:dyDescent="0.25">
      <c r="A41" t="s">
        <v>73</v>
      </c>
      <c r="B41" t="s">
        <v>111</v>
      </c>
      <c r="E41" t="s">
        <v>133</v>
      </c>
      <c r="F41" t="s">
        <v>141</v>
      </c>
      <c r="G41">
        <v>18</v>
      </c>
      <c r="H41">
        <v>25831</v>
      </c>
      <c r="I41" t="s">
        <v>90</v>
      </c>
      <c r="J41" s="10">
        <v>605529.82986276003</v>
      </c>
      <c r="K41" s="10">
        <v>5727605.2706718398</v>
      </c>
      <c r="L41">
        <v>4326</v>
      </c>
      <c r="M41" t="s">
        <v>93</v>
      </c>
      <c r="N41">
        <v>4.5267042000000002</v>
      </c>
      <c r="O41">
        <v>51.689477599999996</v>
      </c>
    </row>
    <row r="42" spans="1:15" x14ac:dyDescent="0.25">
      <c r="A42" t="s">
        <v>74</v>
      </c>
      <c r="B42" t="s">
        <v>118</v>
      </c>
      <c r="E42" t="s">
        <v>134</v>
      </c>
      <c r="F42" t="s">
        <v>141</v>
      </c>
      <c r="G42">
        <v>164</v>
      </c>
      <c r="H42">
        <v>25831</v>
      </c>
      <c r="I42" t="s">
        <v>90</v>
      </c>
      <c r="J42" s="10">
        <v>669174.28792271204</v>
      </c>
      <c r="K42" s="10">
        <v>5742685.3623190401</v>
      </c>
      <c r="L42">
        <v>4326</v>
      </c>
      <c r="M42" t="s">
        <v>93</v>
      </c>
      <c r="N42">
        <v>5.4540489000000001</v>
      </c>
      <c r="O42">
        <v>51.809378500000001</v>
      </c>
    </row>
    <row r="43" spans="1:15" x14ac:dyDescent="0.25">
      <c r="A43" t="s">
        <v>35</v>
      </c>
      <c r="B43" t="s">
        <v>34</v>
      </c>
      <c r="E43" t="s">
        <v>142</v>
      </c>
      <c r="F43" t="s">
        <v>135</v>
      </c>
      <c r="G43">
        <v>12171</v>
      </c>
      <c r="H43">
        <v>25831</v>
      </c>
      <c r="I43" t="s">
        <v>90</v>
      </c>
      <c r="J43" s="10">
        <v>712875.30595924205</v>
      </c>
      <c r="K43" s="10">
        <v>5749340.7407384096</v>
      </c>
      <c r="L43">
        <v>4326</v>
      </c>
      <c r="M43" t="s">
        <v>93</v>
      </c>
      <c r="N43">
        <v>6.0911776</v>
      </c>
      <c r="O43">
        <v>51.854205200000003</v>
      </c>
    </row>
    <row r="44" spans="1:15" x14ac:dyDescent="0.25">
      <c r="A44" t="s">
        <v>75</v>
      </c>
      <c r="B44" t="s">
        <v>48</v>
      </c>
      <c r="E44" t="s">
        <v>134</v>
      </c>
      <c r="F44" t="s">
        <v>143</v>
      </c>
      <c r="G44">
        <v>898</v>
      </c>
      <c r="H44">
        <v>25831</v>
      </c>
      <c r="I44" t="s">
        <v>90</v>
      </c>
      <c r="J44" s="10">
        <v>585954.63344696094</v>
      </c>
      <c r="K44" s="10">
        <v>5752601.1495097401</v>
      </c>
      <c r="L44">
        <v>4326</v>
      </c>
      <c r="M44" t="s">
        <v>93</v>
      </c>
      <c r="N44">
        <v>4.2497882000000002</v>
      </c>
      <c r="O44">
        <v>51.917507299999997</v>
      </c>
    </row>
    <row r="45" spans="1:15" x14ac:dyDescent="0.25">
      <c r="A45" t="s">
        <v>76</v>
      </c>
      <c r="B45" t="s">
        <v>104</v>
      </c>
      <c r="E45" t="s">
        <v>133</v>
      </c>
      <c r="F45" t="s">
        <v>130</v>
      </c>
      <c r="G45">
        <v>58</v>
      </c>
      <c r="H45">
        <v>25831</v>
      </c>
      <c r="I45" t="s">
        <v>90</v>
      </c>
      <c r="J45" s="10">
        <v>582270.89676540694</v>
      </c>
      <c r="K45" s="10">
        <v>5736526.0316114603</v>
      </c>
      <c r="L45">
        <v>4326</v>
      </c>
      <c r="M45" t="s">
        <v>93</v>
      </c>
      <c r="N45">
        <v>4.1924143999999997</v>
      </c>
      <c r="O45">
        <v>51.773560600000003</v>
      </c>
    </row>
    <row r="46" spans="1:15" x14ac:dyDescent="0.25">
      <c r="A46" t="s">
        <v>77</v>
      </c>
      <c r="B46" t="s">
        <v>105</v>
      </c>
      <c r="E46" t="s">
        <v>133</v>
      </c>
      <c r="F46" t="s">
        <v>130</v>
      </c>
      <c r="G46">
        <v>27</v>
      </c>
      <c r="H46">
        <v>25831</v>
      </c>
      <c r="I46" t="s">
        <v>90</v>
      </c>
      <c r="J46" s="10">
        <v>613257.55875206005</v>
      </c>
      <c r="K46" s="10">
        <v>5730809.3105511703</v>
      </c>
      <c r="L46">
        <v>4326</v>
      </c>
      <c r="M46" t="s">
        <v>93</v>
      </c>
      <c r="N46">
        <v>4.6394947000000002</v>
      </c>
      <c r="O46">
        <v>51.716768899999998</v>
      </c>
    </row>
    <row r="47" spans="1:15" x14ac:dyDescent="0.25">
      <c r="A47" t="s">
        <v>78</v>
      </c>
      <c r="B47" t="s">
        <v>107</v>
      </c>
      <c r="E47" t="s">
        <v>133</v>
      </c>
      <c r="F47" t="s">
        <v>144</v>
      </c>
      <c r="G47">
        <v>36</v>
      </c>
      <c r="H47">
        <v>25831</v>
      </c>
      <c r="I47" t="s">
        <v>90</v>
      </c>
      <c r="J47" s="10">
        <v>595487.40978597</v>
      </c>
      <c r="K47" s="10">
        <v>5742540.9588656696</v>
      </c>
      <c r="L47">
        <v>4326</v>
      </c>
      <c r="M47" t="s">
        <v>93</v>
      </c>
      <c r="N47">
        <v>4.3855716999999999</v>
      </c>
      <c r="O47">
        <v>51.825527999999998</v>
      </c>
    </row>
    <row r="48" spans="1:15" x14ac:dyDescent="0.25">
      <c r="A48" t="s">
        <v>79</v>
      </c>
      <c r="B48" t="s">
        <v>102</v>
      </c>
      <c r="E48" t="s">
        <v>133</v>
      </c>
      <c r="F48" t="s">
        <v>145</v>
      </c>
      <c r="G48">
        <v>23</v>
      </c>
      <c r="H48">
        <v>25831</v>
      </c>
      <c r="I48" t="s">
        <v>90</v>
      </c>
      <c r="J48" s="10">
        <v>618789.94463225803</v>
      </c>
      <c r="K48" s="10">
        <v>5742704.8660830399</v>
      </c>
      <c r="L48">
        <v>4326</v>
      </c>
      <c r="M48" t="s">
        <v>93</v>
      </c>
      <c r="N48">
        <v>4.7236108000000003</v>
      </c>
      <c r="O48">
        <v>51.822532799999998</v>
      </c>
    </row>
    <row r="49" spans="1:15" x14ac:dyDescent="0.25">
      <c r="A49" t="s">
        <v>49</v>
      </c>
      <c r="B49" t="s">
        <v>50</v>
      </c>
      <c r="E49" t="s">
        <v>134</v>
      </c>
      <c r="F49" t="s">
        <v>135</v>
      </c>
      <c r="G49">
        <v>575</v>
      </c>
      <c r="H49">
        <v>25831</v>
      </c>
      <c r="I49" t="s">
        <v>90</v>
      </c>
      <c r="J49" s="10">
        <v>607953.75612649706</v>
      </c>
      <c r="K49" s="10">
        <v>5741249.19779542</v>
      </c>
      <c r="L49">
        <v>4326</v>
      </c>
      <c r="M49" t="s">
        <v>93</v>
      </c>
      <c r="N49">
        <v>4.5659935000000003</v>
      </c>
      <c r="O49">
        <v>51.8116482</v>
      </c>
    </row>
    <row r="50" spans="1:15" x14ac:dyDescent="0.25">
      <c r="A50" t="s">
        <v>80</v>
      </c>
      <c r="B50" t="s">
        <v>120</v>
      </c>
      <c r="E50" t="s">
        <v>134</v>
      </c>
      <c r="F50" t="s">
        <v>130</v>
      </c>
      <c r="G50">
        <v>42</v>
      </c>
      <c r="H50">
        <v>25831</v>
      </c>
      <c r="I50" t="s">
        <v>90</v>
      </c>
      <c r="J50" s="10">
        <v>706811.22829137801</v>
      </c>
      <c r="K50" s="10">
        <v>5725164.61146033</v>
      </c>
      <c r="L50">
        <v>4326</v>
      </c>
      <c r="M50" t="s">
        <v>93</v>
      </c>
      <c r="N50">
        <v>5.9888791000000001</v>
      </c>
      <c r="O50">
        <v>51.639406200000003</v>
      </c>
    </row>
    <row r="51" spans="1:15" x14ac:dyDescent="0.25">
      <c r="A51" t="s">
        <v>81</v>
      </c>
      <c r="B51" t="s">
        <v>108</v>
      </c>
      <c r="E51" t="s">
        <v>133</v>
      </c>
      <c r="F51" t="s">
        <v>146</v>
      </c>
      <c r="G51">
        <v>245</v>
      </c>
      <c r="H51">
        <v>25831</v>
      </c>
      <c r="I51" t="s">
        <v>90</v>
      </c>
      <c r="J51" s="10">
        <v>574467.58169769205</v>
      </c>
      <c r="K51" s="10">
        <v>5740686.2304783901</v>
      </c>
      <c r="L51">
        <v>4326</v>
      </c>
      <c r="M51" t="s">
        <v>93</v>
      </c>
      <c r="N51">
        <v>4.0802310999999998</v>
      </c>
      <c r="O51">
        <v>51.812052100000002</v>
      </c>
    </row>
    <row r="52" spans="1:15" x14ac:dyDescent="0.25">
      <c r="A52" t="s">
        <v>82</v>
      </c>
      <c r="B52" t="s">
        <v>106</v>
      </c>
      <c r="E52" t="s">
        <v>147</v>
      </c>
      <c r="F52" t="s">
        <v>148</v>
      </c>
      <c r="G52">
        <v>17</v>
      </c>
      <c r="H52">
        <v>25831</v>
      </c>
      <c r="I52" t="s">
        <v>90</v>
      </c>
      <c r="J52" s="10">
        <v>612577.82385521894</v>
      </c>
      <c r="K52" s="10">
        <v>5733848.1236029901</v>
      </c>
      <c r="L52">
        <v>4326</v>
      </c>
      <c r="M52" t="s">
        <v>93</v>
      </c>
      <c r="N52">
        <v>4.6306421000000002</v>
      </c>
      <c r="O52">
        <v>51.744217800000001</v>
      </c>
    </row>
    <row r="53" spans="1:15" x14ac:dyDescent="0.25">
      <c r="A53" t="s">
        <v>83</v>
      </c>
      <c r="B53" t="s">
        <v>113</v>
      </c>
      <c r="E53" t="s">
        <v>134</v>
      </c>
      <c r="F53">
        <v>1984</v>
      </c>
      <c r="G53">
        <v>25</v>
      </c>
      <c r="H53">
        <v>25831</v>
      </c>
      <c r="I53" t="s">
        <v>90</v>
      </c>
      <c r="J53" s="10" t="s">
        <v>98</v>
      </c>
      <c r="K53" s="10">
        <v>5750278.8882105099</v>
      </c>
      <c r="L53">
        <v>4326</v>
      </c>
      <c r="M53" t="s">
        <v>93</v>
      </c>
      <c r="N53">
        <v>4.6027284000000002</v>
      </c>
      <c r="O53">
        <v>51.892348300000002</v>
      </c>
    </row>
    <row r="54" spans="1:15" x14ac:dyDescent="0.25">
      <c r="A54" t="s">
        <v>84</v>
      </c>
      <c r="B54" t="s">
        <v>109</v>
      </c>
      <c r="E54" t="s">
        <v>149</v>
      </c>
      <c r="F54" t="s">
        <v>150</v>
      </c>
      <c r="G54">
        <v>65</v>
      </c>
      <c r="H54">
        <v>25831</v>
      </c>
      <c r="I54" t="s">
        <v>90</v>
      </c>
      <c r="J54" s="10">
        <v>584419.85151819303</v>
      </c>
      <c r="K54" s="10">
        <v>5734255.8675696002</v>
      </c>
      <c r="L54">
        <v>4326</v>
      </c>
      <c r="M54" t="s">
        <v>93</v>
      </c>
      <c r="N54">
        <v>4.2230017000000002</v>
      </c>
      <c r="O54">
        <v>51.752833500000001</v>
      </c>
    </row>
    <row r="55" spans="1:15" x14ac:dyDescent="0.25">
      <c r="A55" t="s">
        <v>85</v>
      </c>
      <c r="B55" t="s">
        <v>103</v>
      </c>
      <c r="E55" t="s">
        <v>133</v>
      </c>
      <c r="F55">
        <v>1984</v>
      </c>
      <c r="G55">
        <v>13</v>
      </c>
      <c r="H55">
        <v>25831</v>
      </c>
      <c r="I55" t="s">
        <v>90</v>
      </c>
      <c r="J55" s="10">
        <v>574480.939509855</v>
      </c>
      <c r="K55" s="10">
        <v>5754755.0495977905</v>
      </c>
      <c r="L55">
        <v>4326</v>
      </c>
      <c r="M55" t="s">
        <v>93</v>
      </c>
      <c r="N55">
        <v>4.0834605000000002</v>
      </c>
      <c r="O55">
        <v>51.938522599999999</v>
      </c>
    </row>
    <row r="56" spans="1:15" x14ac:dyDescent="0.25">
      <c r="A56" t="s">
        <v>28</v>
      </c>
      <c r="B56" t="s">
        <v>33</v>
      </c>
      <c r="E56" t="s">
        <v>134</v>
      </c>
      <c r="F56" t="s">
        <v>135</v>
      </c>
      <c r="G56">
        <v>332</v>
      </c>
      <c r="H56">
        <v>25831</v>
      </c>
      <c r="I56" t="s">
        <v>90</v>
      </c>
      <c r="J56" s="10">
        <v>638972.85264630395</v>
      </c>
      <c r="K56" s="10">
        <v>5743176.4182709502</v>
      </c>
      <c r="L56">
        <v>4326</v>
      </c>
      <c r="M56" t="s">
        <v>93</v>
      </c>
      <c r="N56">
        <v>5.0164672000000001</v>
      </c>
      <c r="O56">
        <v>51.8221153</v>
      </c>
    </row>
    <row r="57" spans="1:15" x14ac:dyDescent="0.25">
      <c r="A57" t="s">
        <v>86</v>
      </c>
      <c r="B57" t="s">
        <v>112</v>
      </c>
      <c r="E57" t="s">
        <v>133</v>
      </c>
      <c r="F57" t="s">
        <v>151</v>
      </c>
      <c r="G57">
        <v>44</v>
      </c>
      <c r="H57">
        <v>25831</v>
      </c>
      <c r="I57" t="s">
        <v>90</v>
      </c>
      <c r="J57" s="10">
        <v>618590.429042637</v>
      </c>
      <c r="K57" s="10">
        <v>5733835.0012009898</v>
      </c>
      <c r="L57">
        <v>4326</v>
      </c>
      <c r="M57" t="s">
        <v>93</v>
      </c>
      <c r="N57">
        <v>4.7176865000000001</v>
      </c>
      <c r="O57">
        <v>51.742859600000003</v>
      </c>
    </row>
    <row r="58" spans="1:15" x14ac:dyDescent="0.25">
      <c r="A58" s="4" t="s">
        <v>53</v>
      </c>
      <c r="G58">
        <f>SUM(G23:G57)</f>
        <v>18545</v>
      </c>
    </row>
  </sheetData>
  <mergeCells count="5">
    <mergeCell ref="D1:I1"/>
    <mergeCell ref="J1:L1"/>
    <mergeCell ref="H21:K21"/>
    <mergeCell ref="L21:O21"/>
    <mergeCell ref="D21:G2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6"/>
  <sheetViews>
    <sheetView workbookViewId="0">
      <selection activeCell="H28" sqref="H28"/>
    </sheetView>
  </sheetViews>
  <sheetFormatPr defaultRowHeight="15" x14ac:dyDescent="0.25"/>
  <cols>
    <col min="1" max="1" width="23" customWidth="1"/>
    <col min="2" max="2" width="29.28515625" customWidth="1"/>
    <col min="3" max="3" width="25.42578125" customWidth="1"/>
    <col min="4" max="4" width="21.5703125" customWidth="1"/>
    <col min="5" max="5" width="21.42578125" customWidth="1"/>
    <col min="8" max="8" width="25.42578125" customWidth="1"/>
    <col min="9" max="9" width="23" customWidth="1"/>
    <col min="10" max="10" width="20.7109375" customWidth="1"/>
    <col min="11" max="11" width="23.85546875" customWidth="1"/>
    <col min="12" max="12" width="21.5703125" customWidth="1"/>
  </cols>
  <sheetData>
    <row r="1" spans="1:6" x14ac:dyDescent="0.25">
      <c r="B1" s="3"/>
      <c r="C1" s="13"/>
      <c r="D1" s="13"/>
      <c r="E1" s="13"/>
    </row>
    <row r="2" spans="1:6" x14ac:dyDescent="0.25">
      <c r="A2" s="1" t="s">
        <v>126</v>
      </c>
      <c r="B2" s="1" t="s">
        <v>167</v>
      </c>
      <c r="C2" s="1" t="s">
        <v>128</v>
      </c>
      <c r="D2" s="1" t="s">
        <v>129</v>
      </c>
      <c r="E2" s="1" t="s">
        <v>87</v>
      </c>
    </row>
    <row r="3" spans="1:6" x14ac:dyDescent="0.25">
      <c r="A3" t="s">
        <v>152</v>
      </c>
      <c r="B3" t="s">
        <v>62</v>
      </c>
      <c r="D3" t="s">
        <v>130</v>
      </c>
      <c r="E3">
        <v>43</v>
      </c>
      <c r="F3" s="14"/>
    </row>
    <row r="4" spans="1:6" x14ac:dyDescent="0.25">
      <c r="A4" t="s">
        <v>164</v>
      </c>
      <c r="B4" t="s">
        <v>39</v>
      </c>
      <c r="C4" t="s">
        <v>133</v>
      </c>
      <c r="D4" t="s">
        <v>131</v>
      </c>
      <c r="E4">
        <v>492</v>
      </c>
      <c r="F4" s="14"/>
    </row>
    <row r="5" spans="1:6" x14ac:dyDescent="0.25">
      <c r="A5" t="s">
        <v>154</v>
      </c>
      <c r="B5" t="s">
        <v>63</v>
      </c>
      <c r="C5" t="s">
        <v>133</v>
      </c>
      <c r="D5" t="s">
        <v>132</v>
      </c>
      <c r="E5">
        <v>305</v>
      </c>
      <c r="F5" s="14"/>
    </row>
    <row r="6" spans="1:6" x14ac:dyDescent="0.25">
      <c r="A6" t="s">
        <v>158</v>
      </c>
      <c r="B6" t="s">
        <v>41</v>
      </c>
      <c r="C6" t="s">
        <v>134</v>
      </c>
      <c r="D6" t="s">
        <v>135</v>
      </c>
      <c r="E6">
        <v>574</v>
      </c>
    </row>
    <row r="7" spans="1:6" x14ac:dyDescent="0.25">
      <c r="A7" t="s">
        <v>152</v>
      </c>
      <c r="B7" t="s">
        <v>64</v>
      </c>
      <c r="C7" t="s">
        <v>134</v>
      </c>
      <c r="D7" t="s">
        <v>136</v>
      </c>
      <c r="E7">
        <v>56</v>
      </c>
      <c r="F7" s="14"/>
    </row>
    <row r="8" spans="1:6" x14ac:dyDescent="0.25">
      <c r="A8" t="s">
        <v>169</v>
      </c>
      <c r="B8" t="s">
        <v>43</v>
      </c>
      <c r="C8" t="s">
        <v>133</v>
      </c>
      <c r="D8" t="s">
        <v>137</v>
      </c>
      <c r="E8">
        <v>345</v>
      </c>
      <c r="F8" s="14"/>
    </row>
    <row r="9" spans="1:6" x14ac:dyDescent="0.25">
      <c r="A9" t="s">
        <v>169</v>
      </c>
      <c r="B9" t="s">
        <v>65</v>
      </c>
      <c r="C9" t="s">
        <v>134</v>
      </c>
      <c r="D9" t="s">
        <v>136</v>
      </c>
      <c r="E9">
        <v>154</v>
      </c>
      <c r="F9" s="14"/>
    </row>
    <row r="10" spans="1:6" x14ac:dyDescent="0.25">
      <c r="A10" t="s">
        <v>155</v>
      </c>
      <c r="B10" t="s">
        <v>66</v>
      </c>
      <c r="C10" t="s">
        <v>134</v>
      </c>
      <c r="D10" t="s">
        <v>130</v>
      </c>
      <c r="E10">
        <v>43</v>
      </c>
      <c r="F10" s="14"/>
    </row>
    <row r="11" spans="1:6" x14ac:dyDescent="0.25">
      <c r="A11" t="s">
        <v>153</v>
      </c>
      <c r="B11" t="s">
        <v>45</v>
      </c>
      <c r="C11" t="s">
        <v>134</v>
      </c>
      <c r="D11" t="s">
        <v>135</v>
      </c>
      <c r="E11">
        <v>334</v>
      </c>
      <c r="F11" s="14"/>
    </row>
    <row r="12" spans="1:6" x14ac:dyDescent="0.25">
      <c r="A12" t="s">
        <v>156</v>
      </c>
      <c r="B12" t="s">
        <v>67</v>
      </c>
      <c r="C12" t="s">
        <v>133</v>
      </c>
      <c r="D12" t="s">
        <v>138</v>
      </c>
      <c r="E12">
        <v>17</v>
      </c>
      <c r="F12" s="14"/>
    </row>
    <row r="13" spans="1:6" x14ac:dyDescent="0.25">
      <c r="A13" t="s">
        <v>157</v>
      </c>
      <c r="B13" t="s">
        <v>68</v>
      </c>
      <c r="C13" t="s">
        <v>133</v>
      </c>
      <c r="D13" t="s">
        <v>139</v>
      </c>
      <c r="E13">
        <v>30</v>
      </c>
      <c r="F13" s="14"/>
    </row>
    <row r="14" spans="1:6" x14ac:dyDescent="0.25">
      <c r="A14" t="s">
        <v>161</v>
      </c>
      <c r="B14" t="s">
        <v>69</v>
      </c>
      <c r="C14" t="s">
        <v>133</v>
      </c>
      <c r="D14" t="s">
        <v>136</v>
      </c>
      <c r="E14">
        <v>109</v>
      </c>
      <c r="F14" s="14"/>
    </row>
    <row r="15" spans="1:6" x14ac:dyDescent="0.25">
      <c r="A15" t="s">
        <v>161</v>
      </c>
      <c r="B15" t="s">
        <v>37</v>
      </c>
      <c r="C15" t="s">
        <v>133</v>
      </c>
      <c r="D15" t="s">
        <v>135</v>
      </c>
      <c r="E15">
        <v>608</v>
      </c>
      <c r="F15" s="14"/>
    </row>
    <row r="16" spans="1:6" x14ac:dyDescent="0.25">
      <c r="A16" t="s">
        <v>155</v>
      </c>
      <c r="B16" t="s">
        <v>70</v>
      </c>
      <c r="C16" t="s">
        <v>134</v>
      </c>
      <c r="D16" t="s">
        <v>130</v>
      </c>
      <c r="E16">
        <v>44</v>
      </c>
      <c r="F16" s="14"/>
    </row>
    <row r="17" spans="1:6" x14ac:dyDescent="0.25">
      <c r="A17" t="s">
        <v>159</v>
      </c>
      <c r="B17" t="s">
        <v>71</v>
      </c>
      <c r="C17" t="s">
        <v>133</v>
      </c>
      <c r="D17">
        <v>1984</v>
      </c>
      <c r="E17">
        <v>13</v>
      </c>
    </row>
    <row r="18" spans="1:6" x14ac:dyDescent="0.25">
      <c r="A18" t="s">
        <v>159</v>
      </c>
      <c r="B18" t="s">
        <v>71</v>
      </c>
      <c r="C18" t="s">
        <v>140</v>
      </c>
      <c r="D18">
        <v>1985</v>
      </c>
      <c r="E18">
        <v>1</v>
      </c>
    </row>
    <row r="19" spans="1:6" x14ac:dyDescent="0.25">
      <c r="A19" t="s">
        <v>156</v>
      </c>
      <c r="B19" t="s">
        <v>29</v>
      </c>
      <c r="C19" t="s">
        <v>134</v>
      </c>
      <c r="D19" t="s">
        <v>135</v>
      </c>
      <c r="E19">
        <v>585</v>
      </c>
      <c r="F19" s="14"/>
    </row>
    <row r="20" spans="1:6" x14ac:dyDescent="0.25">
      <c r="A20" t="s">
        <v>153</v>
      </c>
      <c r="B20" t="s">
        <v>72</v>
      </c>
      <c r="C20" t="s">
        <v>134</v>
      </c>
      <c r="D20" t="s">
        <v>136</v>
      </c>
      <c r="E20">
        <v>39</v>
      </c>
      <c r="F20" s="14"/>
    </row>
    <row r="21" spans="1:6" x14ac:dyDescent="0.25">
      <c r="A21" t="s">
        <v>164</v>
      </c>
      <c r="B21" t="s">
        <v>73</v>
      </c>
      <c r="C21" t="s">
        <v>133</v>
      </c>
      <c r="D21" t="s">
        <v>141</v>
      </c>
      <c r="E21">
        <v>18</v>
      </c>
    </row>
    <row r="22" spans="1:6" x14ac:dyDescent="0.25">
      <c r="A22" t="s">
        <v>155</v>
      </c>
      <c r="B22" t="s">
        <v>74</v>
      </c>
      <c r="C22" t="s">
        <v>134</v>
      </c>
      <c r="D22" t="s">
        <v>141</v>
      </c>
      <c r="E22">
        <v>164</v>
      </c>
      <c r="F22" s="14"/>
    </row>
    <row r="23" spans="1:6" x14ac:dyDescent="0.25">
      <c r="A23" t="s">
        <v>168</v>
      </c>
      <c r="B23" t="s">
        <v>35</v>
      </c>
      <c r="C23" t="s">
        <v>142</v>
      </c>
      <c r="D23" t="s">
        <v>135</v>
      </c>
      <c r="E23">
        <v>12171</v>
      </c>
      <c r="F23" s="14"/>
    </row>
    <row r="24" spans="1:6" x14ac:dyDescent="0.25">
      <c r="A24" t="s">
        <v>159</v>
      </c>
      <c r="B24" t="s">
        <v>75</v>
      </c>
      <c r="C24" t="s">
        <v>134</v>
      </c>
      <c r="D24" t="s">
        <v>143</v>
      </c>
      <c r="E24">
        <v>898</v>
      </c>
    </row>
    <row r="25" spans="1:6" x14ac:dyDescent="0.25">
      <c r="A25" t="s">
        <v>161</v>
      </c>
      <c r="B25" t="s">
        <v>76</v>
      </c>
      <c r="C25" t="s">
        <v>133</v>
      </c>
      <c r="D25" t="s">
        <v>130</v>
      </c>
      <c r="E25">
        <v>58</v>
      </c>
      <c r="F25" s="14"/>
    </row>
    <row r="26" spans="1:6" x14ac:dyDescent="0.25">
      <c r="A26" t="s">
        <v>164</v>
      </c>
      <c r="B26" t="s">
        <v>77</v>
      </c>
      <c r="C26" t="s">
        <v>133</v>
      </c>
      <c r="D26" t="s">
        <v>130</v>
      </c>
      <c r="E26">
        <v>27</v>
      </c>
      <c r="F26" s="14"/>
    </row>
    <row r="27" spans="1:6" x14ac:dyDescent="0.25">
      <c r="A27" t="s">
        <v>162</v>
      </c>
      <c r="B27" t="s">
        <v>78</v>
      </c>
      <c r="C27" t="s">
        <v>133</v>
      </c>
      <c r="D27" t="s">
        <v>144</v>
      </c>
      <c r="E27">
        <v>36</v>
      </c>
    </row>
    <row r="28" spans="1:6" x14ac:dyDescent="0.25">
      <c r="A28" t="s">
        <v>157</v>
      </c>
      <c r="B28" t="s">
        <v>79</v>
      </c>
      <c r="C28" t="s">
        <v>133</v>
      </c>
      <c r="D28" t="s">
        <v>145</v>
      </c>
      <c r="E28">
        <v>23</v>
      </c>
      <c r="F28" s="14"/>
    </row>
    <row r="29" spans="1:6" x14ac:dyDescent="0.25">
      <c r="A29" t="s">
        <v>165</v>
      </c>
      <c r="B29" t="s">
        <v>49</v>
      </c>
      <c r="C29" t="s">
        <v>134</v>
      </c>
      <c r="D29" t="s">
        <v>135</v>
      </c>
      <c r="E29">
        <v>575</v>
      </c>
      <c r="F29" s="14"/>
    </row>
    <row r="30" spans="1:6" x14ac:dyDescent="0.25">
      <c r="A30" t="s">
        <v>155</v>
      </c>
      <c r="B30" t="s">
        <v>80</v>
      </c>
      <c r="C30" t="s">
        <v>134</v>
      </c>
      <c r="D30" t="s">
        <v>130</v>
      </c>
      <c r="E30">
        <v>42</v>
      </c>
      <c r="F30" s="14"/>
    </row>
    <row r="31" spans="1:6" x14ac:dyDescent="0.25">
      <c r="A31" t="s">
        <v>161</v>
      </c>
      <c r="B31" t="s">
        <v>81</v>
      </c>
      <c r="C31" t="s">
        <v>133</v>
      </c>
      <c r="D31" t="s">
        <v>146</v>
      </c>
      <c r="E31">
        <v>245</v>
      </c>
      <c r="F31" s="14"/>
    </row>
    <row r="32" spans="1:6" x14ac:dyDescent="0.25">
      <c r="A32" t="s">
        <v>163</v>
      </c>
      <c r="B32" t="s">
        <v>82</v>
      </c>
      <c r="C32" t="s">
        <v>147</v>
      </c>
      <c r="D32" t="s">
        <v>148</v>
      </c>
      <c r="E32">
        <v>17</v>
      </c>
    </row>
    <row r="33" spans="1:6" x14ac:dyDescent="0.25">
      <c r="A33" t="s">
        <v>158</v>
      </c>
      <c r="B33" t="s">
        <v>83</v>
      </c>
      <c r="C33" t="s">
        <v>134</v>
      </c>
      <c r="D33">
        <v>1984</v>
      </c>
      <c r="E33">
        <v>25</v>
      </c>
    </row>
    <row r="34" spans="1:6" x14ac:dyDescent="0.25">
      <c r="A34" t="s">
        <v>161</v>
      </c>
      <c r="B34" t="s">
        <v>84</v>
      </c>
      <c r="C34" t="s">
        <v>149</v>
      </c>
      <c r="D34" t="s">
        <v>150</v>
      </c>
      <c r="E34">
        <v>65</v>
      </c>
      <c r="F34" s="14"/>
    </row>
    <row r="35" spans="1:6" x14ac:dyDescent="0.25">
      <c r="A35" t="s">
        <v>160</v>
      </c>
      <c r="B35" t="s">
        <v>85</v>
      </c>
      <c r="C35" t="s">
        <v>133</v>
      </c>
      <c r="D35">
        <v>1984</v>
      </c>
      <c r="E35">
        <v>13</v>
      </c>
      <c r="F35" s="14"/>
    </row>
    <row r="36" spans="1:6" x14ac:dyDescent="0.25">
      <c r="A36" t="s">
        <v>154</v>
      </c>
      <c r="B36" t="s">
        <v>28</v>
      </c>
      <c r="C36" t="s">
        <v>134</v>
      </c>
      <c r="D36" t="s">
        <v>135</v>
      </c>
      <c r="E36">
        <v>332</v>
      </c>
      <c r="F36" s="14"/>
    </row>
    <row r="37" spans="1:6" x14ac:dyDescent="0.25">
      <c r="A37" t="s">
        <v>166</v>
      </c>
      <c r="B37" t="s">
        <v>86</v>
      </c>
      <c r="C37" t="s">
        <v>133</v>
      </c>
      <c r="D37" t="s">
        <v>151</v>
      </c>
      <c r="E37">
        <v>44</v>
      </c>
      <c r="F37" s="14"/>
    </row>
    <row r="38" spans="1:6" x14ac:dyDescent="0.25">
      <c r="D38" s="4" t="s">
        <v>53</v>
      </c>
      <c r="E38">
        <f>SUM(E3:E37)</f>
        <v>18545</v>
      </c>
    </row>
    <row r="44" spans="1:6" x14ac:dyDescent="0.25">
      <c r="A44" s="1" t="s">
        <v>170</v>
      </c>
      <c r="B44" s="1" t="s">
        <v>167</v>
      </c>
      <c r="C44" s="1" t="s">
        <v>128</v>
      </c>
      <c r="D44" s="1" t="s">
        <v>129</v>
      </c>
      <c r="E44" s="1" t="s">
        <v>87</v>
      </c>
    </row>
    <row r="45" spans="1:6" x14ac:dyDescent="0.25">
      <c r="A45" t="s">
        <v>168</v>
      </c>
      <c r="B45" t="s">
        <v>35</v>
      </c>
      <c r="C45" t="s">
        <v>142</v>
      </c>
      <c r="D45" t="s">
        <v>135</v>
      </c>
      <c r="E45">
        <v>12171</v>
      </c>
    </row>
    <row r="47" spans="1:6" x14ac:dyDescent="0.25">
      <c r="A47" t="s">
        <v>152</v>
      </c>
      <c r="B47" t="s">
        <v>62</v>
      </c>
      <c r="D47" t="s">
        <v>130</v>
      </c>
      <c r="E47">
        <v>43</v>
      </c>
    </row>
    <row r="48" spans="1:6" x14ac:dyDescent="0.25">
      <c r="B48" t="s">
        <v>64</v>
      </c>
      <c r="C48" t="s">
        <v>134</v>
      </c>
      <c r="D48" t="s">
        <v>136</v>
      </c>
      <c r="E48">
        <v>56</v>
      </c>
    </row>
    <row r="50" spans="1:5" x14ac:dyDescent="0.25">
      <c r="A50" t="s">
        <v>153</v>
      </c>
      <c r="B50" t="s">
        <v>45</v>
      </c>
      <c r="C50" t="s">
        <v>134</v>
      </c>
      <c r="D50" t="s">
        <v>135</v>
      </c>
      <c r="E50">
        <v>334</v>
      </c>
    </row>
    <row r="51" spans="1:5" x14ac:dyDescent="0.25">
      <c r="B51" t="s">
        <v>72</v>
      </c>
      <c r="C51" t="s">
        <v>134</v>
      </c>
      <c r="D51" t="s">
        <v>136</v>
      </c>
      <c r="E51">
        <v>39</v>
      </c>
    </row>
    <row r="53" spans="1:5" x14ac:dyDescent="0.25">
      <c r="A53" t="s">
        <v>154</v>
      </c>
      <c r="B53" t="s">
        <v>63</v>
      </c>
      <c r="C53" t="s">
        <v>133</v>
      </c>
      <c r="D53" t="s">
        <v>132</v>
      </c>
      <c r="E53">
        <v>305</v>
      </c>
    </row>
    <row r="54" spans="1:5" x14ac:dyDescent="0.25">
      <c r="B54" t="s">
        <v>28</v>
      </c>
      <c r="C54" t="s">
        <v>134</v>
      </c>
      <c r="D54" t="s">
        <v>135</v>
      </c>
      <c r="E54">
        <v>332</v>
      </c>
    </row>
    <row r="56" spans="1:5" x14ac:dyDescent="0.25">
      <c r="A56" t="s">
        <v>155</v>
      </c>
      <c r="B56" t="s">
        <v>66</v>
      </c>
      <c r="C56" t="s">
        <v>134</v>
      </c>
      <c r="D56" t="s">
        <v>130</v>
      </c>
      <c r="E56">
        <v>43</v>
      </c>
    </row>
    <row r="57" spans="1:5" x14ac:dyDescent="0.25">
      <c r="B57" t="s">
        <v>70</v>
      </c>
      <c r="C57" t="s">
        <v>134</v>
      </c>
      <c r="D57" t="s">
        <v>130</v>
      </c>
      <c r="E57">
        <v>44</v>
      </c>
    </row>
    <row r="58" spans="1:5" x14ac:dyDescent="0.25">
      <c r="B58" t="s">
        <v>74</v>
      </c>
      <c r="C58" t="s">
        <v>134</v>
      </c>
      <c r="D58" t="s">
        <v>141</v>
      </c>
      <c r="E58">
        <v>164</v>
      </c>
    </row>
    <row r="59" spans="1:5" x14ac:dyDescent="0.25">
      <c r="B59" t="s">
        <v>80</v>
      </c>
      <c r="C59" t="s">
        <v>134</v>
      </c>
      <c r="D59" t="s">
        <v>130</v>
      </c>
      <c r="E59">
        <v>42</v>
      </c>
    </row>
    <row r="61" spans="1:5" x14ac:dyDescent="0.25">
      <c r="A61" t="s">
        <v>156</v>
      </c>
      <c r="B61" t="s">
        <v>67</v>
      </c>
      <c r="C61" t="s">
        <v>133</v>
      </c>
      <c r="D61" t="s">
        <v>138</v>
      </c>
      <c r="E61">
        <v>17</v>
      </c>
    </row>
    <row r="62" spans="1:5" x14ac:dyDescent="0.25">
      <c r="B62" t="s">
        <v>29</v>
      </c>
      <c r="C62" t="s">
        <v>134</v>
      </c>
      <c r="D62" t="s">
        <v>135</v>
      </c>
      <c r="E62">
        <v>585</v>
      </c>
    </row>
    <row r="64" spans="1:5" x14ac:dyDescent="0.25">
      <c r="A64" t="s">
        <v>169</v>
      </c>
      <c r="B64" t="s">
        <v>43</v>
      </c>
      <c r="C64" t="s">
        <v>133</v>
      </c>
      <c r="D64" t="s">
        <v>137</v>
      </c>
      <c r="E64">
        <v>345</v>
      </c>
    </row>
    <row r="65" spans="1:5" x14ac:dyDescent="0.25">
      <c r="B65" t="s">
        <v>65</v>
      </c>
      <c r="C65" t="s">
        <v>134</v>
      </c>
      <c r="D65" t="s">
        <v>136</v>
      </c>
      <c r="E65">
        <v>154</v>
      </c>
    </row>
    <row r="67" spans="1:5" x14ac:dyDescent="0.25">
      <c r="A67" t="s">
        <v>157</v>
      </c>
      <c r="B67" t="s">
        <v>68</v>
      </c>
      <c r="C67" t="s">
        <v>133</v>
      </c>
      <c r="D67" t="s">
        <v>139</v>
      </c>
      <c r="E67">
        <v>30</v>
      </c>
    </row>
    <row r="68" spans="1:5" x14ac:dyDescent="0.25">
      <c r="B68" t="s">
        <v>79</v>
      </c>
      <c r="C68" t="s">
        <v>133</v>
      </c>
      <c r="D68" t="s">
        <v>145</v>
      </c>
      <c r="E68">
        <v>23</v>
      </c>
    </row>
    <row r="70" spans="1:5" x14ac:dyDescent="0.25">
      <c r="A70" t="s">
        <v>166</v>
      </c>
      <c r="B70" t="s">
        <v>86</v>
      </c>
      <c r="C70" t="s">
        <v>133</v>
      </c>
      <c r="D70" t="s">
        <v>151</v>
      </c>
      <c r="E70">
        <v>44</v>
      </c>
    </row>
    <row r="72" spans="1:5" x14ac:dyDescent="0.25">
      <c r="A72" t="s">
        <v>158</v>
      </c>
      <c r="B72" t="s">
        <v>41</v>
      </c>
      <c r="C72" t="s">
        <v>134</v>
      </c>
      <c r="D72" t="s">
        <v>135</v>
      </c>
      <c r="E72">
        <v>574</v>
      </c>
    </row>
    <row r="73" spans="1:5" x14ac:dyDescent="0.25">
      <c r="B73" t="s">
        <v>83</v>
      </c>
      <c r="C73" t="s">
        <v>134</v>
      </c>
      <c r="D73">
        <v>1984</v>
      </c>
      <c r="E73">
        <v>25</v>
      </c>
    </row>
    <row r="75" spans="1:5" x14ac:dyDescent="0.25">
      <c r="A75" t="s">
        <v>165</v>
      </c>
      <c r="B75" t="s">
        <v>49</v>
      </c>
      <c r="C75" t="s">
        <v>134</v>
      </c>
      <c r="D75" t="s">
        <v>135</v>
      </c>
      <c r="E75">
        <v>575</v>
      </c>
    </row>
    <row r="77" spans="1:5" x14ac:dyDescent="0.25">
      <c r="A77" t="s">
        <v>163</v>
      </c>
      <c r="B77" t="s">
        <v>82</v>
      </c>
      <c r="C77" t="s">
        <v>147</v>
      </c>
      <c r="D77" t="s">
        <v>148</v>
      </c>
      <c r="E77">
        <v>17</v>
      </c>
    </row>
    <row r="79" spans="1:5" x14ac:dyDescent="0.25">
      <c r="A79" t="s">
        <v>159</v>
      </c>
      <c r="B79" t="s">
        <v>71</v>
      </c>
      <c r="C79" t="s">
        <v>133</v>
      </c>
      <c r="D79">
        <v>1984</v>
      </c>
      <c r="E79">
        <v>13</v>
      </c>
    </row>
    <row r="80" spans="1:5" x14ac:dyDescent="0.25">
      <c r="B80" t="s">
        <v>71</v>
      </c>
      <c r="C80" t="s">
        <v>140</v>
      </c>
      <c r="D80">
        <v>1985</v>
      </c>
      <c r="E80">
        <v>1</v>
      </c>
    </row>
    <row r="81" spans="1:6" x14ac:dyDescent="0.25">
      <c r="B81" t="s">
        <v>75</v>
      </c>
      <c r="C81" t="s">
        <v>134</v>
      </c>
      <c r="D81" t="s">
        <v>143</v>
      </c>
      <c r="E81">
        <v>898</v>
      </c>
    </row>
    <row r="83" spans="1:6" x14ac:dyDescent="0.25">
      <c r="A83" t="s">
        <v>160</v>
      </c>
      <c r="B83" t="s">
        <v>85</v>
      </c>
      <c r="C83" t="s">
        <v>133</v>
      </c>
      <c r="D83">
        <v>1984</v>
      </c>
      <c r="E83">
        <v>13</v>
      </c>
    </row>
    <row r="85" spans="1:6" x14ac:dyDescent="0.25">
      <c r="A85" t="s">
        <v>162</v>
      </c>
      <c r="B85" t="s">
        <v>78</v>
      </c>
      <c r="C85" t="s">
        <v>133</v>
      </c>
      <c r="D85" t="s">
        <v>144</v>
      </c>
      <c r="E85">
        <v>36</v>
      </c>
    </row>
    <row r="87" spans="1:6" x14ac:dyDescent="0.25">
      <c r="A87" t="s">
        <v>164</v>
      </c>
      <c r="B87" t="s">
        <v>39</v>
      </c>
      <c r="C87" t="s">
        <v>133</v>
      </c>
      <c r="D87" t="s">
        <v>131</v>
      </c>
      <c r="E87">
        <v>492</v>
      </c>
      <c r="F87" s="14"/>
    </row>
    <row r="88" spans="1:6" x14ac:dyDescent="0.25">
      <c r="B88" t="s">
        <v>73</v>
      </c>
      <c r="C88" t="s">
        <v>133</v>
      </c>
      <c r="D88" t="s">
        <v>141</v>
      </c>
      <c r="E88">
        <v>18</v>
      </c>
    </row>
    <row r="89" spans="1:6" x14ac:dyDescent="0.25">
      <c r="B89" t="s">
        <v>77</v>
      </c>
      <c r="C89" t="s">
        <v>133</v>
      </c>
      <c r="D89" t="s">
        <v>130</v>
      </c>
      <c r="E89">
        <v>27</v>
      </c>
    </row>
    <row r="91" spans="1:6" x14ac:dyDescent="0.25">
      <c r="A91" t="s">
        <v>161</v>
      </c>
      <c r="B91" t="s">
        <v>69</v>
      </c>
      <c r="C91" t="s">
        <v>133</v>
      </c>
      <c r="D91" t="s">
        <v>136</v>
      </c>
      <c r="E91">
        <v>109</v>
      </c>
    </row>
    <row r="92" spans="1:6" x14ac:dyDescent="0.25">
      <c r="B92" t="s">
        <v>37</v>
      </c>
      <c r="C92" t="s">
        <v>133</v>
      </c>
      <c r="D92" t="s">
        <v>135</v>
      </c>
      <c r="E92">
        <v>608</v>
      </c>
    </row>
    <row r="93" spans="1:6" x14ac:dyDescent="0.25">
      <c r="B93" t="s">
        <v>76</v>
      </c>
      <c r="C93" t="s">
        <v>133</v>
      </c>
      <c r="D93" t="s">
        <v>130</v>
      </c>
      <c r="E93">
        <v>58</v>
      </c>
    </row>
    <row r="94" spans="1:6" x14ac:dyDescent="0.25">
      <c r="B94" t="s">
        <v>81</v>
      </c>
      <c r="C94" t="s">
        <v>133</v>
      </c>
      <c r="D94" t="s">
        <v>146</v>
      </c>
      <c r="E94">
        <v>245</v>
      </c>
    </row>
    <row r="95" spans="1:6" x14ac:dyDescent="0.25">
      <c r="B95" t="s">
        <v>84</v>
      </c>
      <c r="C95" t="s">
        <v>149</v>
      </c>
      <c r="D95" t="s">
        <v>150</v>
      </c>
      <c r="E95">
        <v>65</v>
      </c>
    </row>
    <row r="96" spans="1:6" x14ac:dyDescent="0.25">
      <c r="D96" s="4" t="s">
        <v>53</v>
      </c>
      <c r="E96">
        <f>SUM(E45:E95)</f>
        <v>18545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L18" sqref="L18"/>
    </sheetView>
  </sheetViews>
  <sheetFormatPr defaultRowHeight="15" x14ac:dyDescent="0.25"/>
  <cols>
    <col min="1" max="1" width="26.28515625" customWidth="1"/>
    <col min="2" max="2" width="21.85546875" customWidth="1"/>
  </cols>
  <sheetData>
    <row r="1" spans="1:2" x14ac:dyDescent="0.25">
      <c r="A1" s="1" t="s">
        <v>171</v>
      </c>
      <c r="B1" s="1" t="s">
        <v>172</v>
      </c>
    </row>
    <row r="2" spans="1:2" x14ac:dyDescent="0.25">
      <c r="A2" s="1" t="s">
        <v>173</v>
      </c>
    </row>
    <row r="3" spans="1:2" x14ac:dyDescent="0.25">
      <c r="A3" t="s">
        <v>174</v>
      </c>
      <c r="B3" t="s">
        <v>175</v>
      </c>
    </row>
    <row r="4" spans="1:2" x14ac:dyDescent="0.25">
      <c r="A4" t="s">
        <v>176</v>
      </c>
      <c r="B4" t="s">
        <v>177</v>
      </c>
    </row>
    <row r="5" spans="1:2" x14ac:dyDescent="0.25">
      <c r="A5" t="s">
        <v>178</v>
      </c>
      <c r="B5" t="s">
        <v>179</v>
      </c>
    </row>
    <row r="6" spans="1:2" x14ac:dyDescent="0.25">
      <c r="A6" t="s">
        <v>180</v>
      </c>
      <c r="B6" t="s">
        <v>181</v>
      </c>
    </row>
    <row r="7" spans="1:2" x14ac:dyDescent="0.25">
      <c r="A7" t="s">
        <v>182</v>
      </c>
      <c r="B7" t="s">
        <v>183</v>
      </c>
    </row>
    <row r="8" spans="1:2" x14ac:dyDescent="0.25">
      <c r="A8" t="s">
        <v>184</v>
      </c>
      <c r="B8" t="s">
        <v>185</v>
      </c>
    </row>
    <row r="9" spans="1:2" x14ac:dyDescent="0.25">
      <c r="A9" t="s">
        <v>186</v>
      </c>
      <c r="B9" t="s">
        <v>187</v>
      </c>
    </row>
    <row r="11" spans="1:2" x14ac:dyDescent="0.25">
      <c r="A11" s="1" t="s">
        <v>188</v>
      </c>
    </row>
    <row r="12" spans="1:2" x14ac:dyDescent="0.25">
      <c r="A12" t="s">
        <v>189</v>
      </c>
      <c r="B12">
        <v>42</v>
      </c>
    </row>
    <row r="13" spans="1:2" x14ac:dyDescent="0.25">
      <c r="A13" t="s">
        <v>190</v>
      </c>
      <c r="B13" t="s">
        <v>191</v>
      </c>
    </row>
    <row r="15" spans="1:2" x14ac:dyDescent="0.25">
      <c r="A15" t="s">
        <v>125</v>
      </c>
      <c r="B15" t="s">
        <v>192</v>
      </c>
    </row>
    <row r="16" spans="1:2" x14ac:dyDescent="0.25">
      <c r="A16" t="s">
        <v>193</v>
      </c>
      <c r="B16">
        <v>1000</v>
      </c>
    </row>
    <row r="17" spans="1:2" x14ac:dyDescent="0.25">
      <c r="B17" s="11"/>
    </row>
    <row r="18" spans="1:2" x14ac:dyDescent="0.25">
      <c r="A18" s="1"/>
      <c r="B18" s="12"/>
    </row>
    <row r="19" spans="1:2" x14ac:dyDescent="0.25">
      <c r="B1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E8F5-8C89-4A3E-B746-5993F9443008}">
  <dimension ref="A1:U14"/>
  <sheetViews>
    <sheetView workbookViewId="0">
      <selection activeCell="O8" sqref="O8"/>
    </sheetView>
  </sheetViews>
  <sheetFormatPr defaultRowHeight="15" x14ac:dyDescent="0.25"/>
  <cols>
    <col min="1" max="1" width="14.42578125" style="24" customWidth="1"/>
    <col min="2" max="2" width="14.7109375" style="25" customWidth="1"/>
    <col min="3" max="3" width="22.7109375" style="26" customWidth="1"/>
    <col min="4" max="4" width="9.140625" style="24"/>
    <col min="5" max="5" width="19.85546875" style="27" customWidth="1"/>
    <col min="6" max="6" width="9.140625" style="24"/>
    <col min="7" max="7" width="11.42578125" style="28" customWidth="1"/>
    <col min="8" max="8" width="14.140625" style="28" customWidth="1"/>
    <col min="9" max="9" width="9.140625" style="24"/>
    <col min="10" max="12" width="9.140625" style="29"/>
    <col min="13" max="13" width="14" style="29" customWidth="1"/>
    <col min="14" max="14" width="15.140625" style="29" customWidth="1"/>
    <col min="15" max="16" width="9.140625" style="29"/>
    <col min="17" max="17" width="9.140625" style="24"/>
    <col min="18" max="21" width="9.140625" style="30"/>
  </cols>
  <sheetData>
    <row r="1" spans="1:21" s="16" customFormat="1" x14ac:dyDescent="0.25">
      <c r="B1" s="38" t="s">
        <v>218</v>
      </c>
      <c r="C1" s="38"/>
      <c r="E1" s="17"/>
      <c r="G1" s="39" t="s">
        <v>230</v>
      </c>
      <c r="H1" s="39"/>
      <c r="J1" s="37" t="s">
        <v>229</v>
      </c>
      <c r="K1" s="37"/>
      <c r="L1" s="37"/>
      <c r="M1" s="37"/>
      <c r="N1" s="37"/>
      <c r="O1" s="37"/>
      <c r="P1" s="37"/>
      <c r="R1" s="40" t="s">
        <v>231</v>
      </c>
      <c r="S1" s="40"/>
      <c r="T1" s="40"/>
      <c r="U1" s="40"/>
    </row>
    <row r="2" spans="1:21" s="15" customFormat="1" ht="30" x14ac:dyDescent="0.25">
      <c r="A2" s="18"/>
      <c r="B2" s="19" t="s">
        <v>219</v>
      </c>
      <c r="C2" s="19" t="s">
        <v>228</v>
      </c>
      <c r="D2" s="18"/>
      <c r="E2" s="20" t="s">
        <v>237</v>
      </c>
      <c r="F2" s="18"/>
      <c r="G2" s="21" t="s">
        <v>227</v>
      </c>
      <c r="H2" s="21" t="s">
        <v>125</v>
      </c>
      <c r="I2" s="18"/>
      <c r="J2" s="22" t="s">
        <v>192</v>
      </c>
      <c r="K2" s="22" t="s">
        <v>221</v>
      </c>
      <c r="L2" s="22" t="s">
        <v>222</v>
      </c>
      <c r="M2" s="22" t="s">
        <v>223</v>
      </c>
      <c r="N2" s="22" t="s">
        <v>224</v>
      </c>
      <c r="O2" s="22" t="s">
        <v>225</v>
      </c>
      <c r="P2" s="22" t="s">
        <v>226</v>
      </c>
      <c r="Q2" s="18"/>
      <c r="R2" s="23" t="s">
        <v>232</v>
      </c>
      <c r="S2" s="23" t="s">
        <v>233</v>
      </c>
      <c r="T2" s="23" t="s">
        <v>235</v>
      </c>
      <c r="U2" s="23" t="s">
        <v>234</v>
      </c>
    </row>
    <row r="3" spans="1:21" x14ac:dyDescent="0.25">
      <c r="B3" s="25" t="s">
        <v>220</v>
      </c>
      <c r="C3" s="26">
        <v>0</v>
      </c>
      <c r="E3" s="27" t="s">
        <v>238</v>
      </c>
      <c r="G3" s="28">
        <v>200</v>
      </c>
      <c r="H3" s="28" t="s">
        <v>192</v>
      </c>
      <c r="J3" s="29">
        <v>8.3703000000000003</v>
      </c>
      <c r="K3" s="29">
        <v>2.4445000000000001</v>
      </c>
      <c r="L3" s="29">
        <v>0.21249999999999999</v>
      </c>
      <c r="M3" s="29">
        <v>0.1152</v>
      </c>
      <c r="N3" s="29">
        <v>1.8747</v>
      </c>
      <c r="O3" s="29">
        <v>0.21249999999999999</v>
      </c>
      <c r="P3" s="29">
        <v>0.88739999999999997</v>
      </c>
      <c r="R3" s="30">
        <v>2.95</v>
      </c>
      <c r="S3" s="30">
        <v>198.4</v>
      </c>
      <c r="T3" s="30">
        <v>14.5</v>
      </c>
      <c r="U3" s="30">
        <v>17.68</v>
      </c>
    </row>
    <row r="4" spans="1:21" x14ac:dyDescent="0.25">
      <c r="B4" s="25" t="s">
        <v>220</v>
      </c>
      <c r="C4" s="26">
        <v>0.01</v>
      </c>
      <c r="E4" s="27" t="s">
        <v>238</v>
      </c>
      <c r="G4" s="28">
        <v>200</v>
      </c>
      <c r="H4" s="28" t="s">
        <v>192</v>
      </c>
      <c r="J4" s="29">
        <v>10.75</v>
      </c>
      <c r="K4" s="29">
        <v>2.75</v>
      </c>
      <c r="L4" s="29">
        <v>0.35</v>
      </c>
      <c r="M4" s="29">
        <v>9.5000000000000001E-2</v>
      </c>
      <c r="N4" s="29">
        <v>1.63</v>
      </c>
      <c r="O4" s="29">
        <v>0.35</v>
      </c>
      <c r="P4" s="29">
        <v>0.80400000000000005</v>
      </c>
    </row>
    <row r="5" spans="1:21" x14ac:dyDescent="0.25">
      <c r="B5" s="25" t="s">
        <v>220</v>
      </c>
      <c r="C5" s="26">
        <v>0.02</v>
      </c>
      <c r="E5" s="27" t="s">
        <v>238</v>
      </c>
      <c r="G5" s="28">
        <v>200</v>
      </c>
      <c r="H5" s="28" t="s">
        <v>192</v>
      </c>
      <c r="J5" s="29">
        <v>14.45</v>
      </c>
      <c r="K5" s="29">
        <v>2.81</v>
      </c>
      <c r="L5" s="29">
        <v>0.313</v>
      </c>
      <c r="M5" s="29">
        <v>-0.11799999999999999</v>
      </c>
      <c r="N5" s="29">
        <v>-2.19</v>
      </c>
      <c r="O5" s="29">
        <v>0.313</v>
      </c>
      <c r="P5" s="29">
        <v>0.82899999999999996</v>
      </c>
    </row>
    <row r="6" spans="1:21" x14ac:dyDescent="0.25">
      <c r="B6" s="25" t="s">
        <v>220</v>
      </c>
      <c r="C6" s="26">
        <v>0.03</v>
      </c>
      <c r="E6" s="27" t="s">
        <v>238</v>
      </c>
      <c r="G6" s="28">
        <v>200</v>
      </c>
      <c r="H6" s="28" t="s">
        <v>192</v>
      </c>
      <c r="J6" s="29">
        <v>9.7919999999999998</v>
      </c>
      <c r="K6" s="29">
        <v>2.69</v>
      </c>
      <c r="L6" s="29">
        <v>0.43</v>
      </c>
      <c r="M6" s="29">
        <v>-0.02</v>
      </c>
      <c r="N6" s="29">
        <v>-0.34</v>
      </c>
      <c r="O6" s="29">
        <v>0.43</v>
      </c>
      <c r="P6" s="29">
        <v>0.751</v>
      </c>
    </row>
    <row r="7" spans="1:21" x14ac:dyDescent="0.25">
      <c r="B7" s="25" t="s">
        <v>220</v>
      </c>
      <c r="C7" s="26">
        <v>0.04</v>
      </c>
      <c r="E7" s="27" t="s">
        <v>238</v>
      </c>
      <c r="G7" s="28">
        <v>200</v>
      </c>
      <c r="H7" s="28" t="s">
        <v>192</v>
      </c>
      <c r="J7" s="29">
        <v>9.7918000000000003</v>
      </c>
      <c r="K7" s="29">
        <v>2.6918000000000002</v>
      </c>
      <c r="L7" s="29">
        <v>0.4355</v>
      </c>
      <c r="M7" s="29">
        <v>-1.8100000000000002E-2</v>
      </c>
      <c r="N7" s="29">
        <v>-0.3382</v>
      </c>
      <c r="O7" s="29">
        <v>0.4355</v>
      </c>
      <c r="P7" s="29">
        <v>0.75139999999999996</v>
      </c>
    </row>
    <row r="8" spans="1:21" x14ac:dyDescent="0.25">
      <c r="B8" s="25" t="s">
        <v>220</v>
      </c>
      <c r="C8" s="26">
        <v>0.05</v>
      </c>
      <c r="E8" s="27" t="s">
        <v>238</v>
      </c>
      <c r="G8" s="28">
        <v>200</v>
      </c>
      <c r="H8" s="28" t="s">
        <v>192</v>
      </c>
      <c r="J8" s="29">
        <v>9.0648</v>
      </c>
      <c r="K8" s="29">
        <v>2.5396999999999998</v>
      </c>
      <c r="L8" s="29">
        <v>0.48530000000000001</v>
      </c>
      <c r="M8" s="29">
        <v>1.3299999999999999E-2</v>
      </c>
      <c r="N8" s="29">
        <v>0.2399</v>
      </c>
      <c r="O8" s="29">
        <v>0.48530000000000001</v>
      </c>
      <c r="P8" s="29">
        <v>0.71740000000000004</v>
      </c>
      <c r="R8" s="30">
        <v>2.8</v>
      </c>
      <c r="S8" s="30">
        <v>221</v>
      </c>
      <c r="T8" s="30">
        <v>13.788</v>
      </c>
      <c r="U8" s="30">
        <v>17.28</v>
      </c>
    </row>
    <row r="9" spans="1:21" x14ac:dyDescent="0.25">
      <c r="B9" s="25" t="s">
        <v>220</v>
      </c>
      <c r="C9" s="26">
        <v>0.06</v>
      </c>
      <c r="E9" s="27" t="s">
        <v>238</v>
      </c>
      <c r="G9" s="28">
        <v>200</v>
      </c>
      <c r="H9" s="28" t="s">
        <v>192</v>
      </c>
      <c r="J9" s="29">
        <v>15.8657</v>
      </c>
      <c r="K9" s="29">
        <v>3.052</v>
      </c>
      <c r="L9" s="29">
        <v>0.13500000000000001</v>
      </c>
      <c r="M9" s="29">
        <v>4.4600000000000001E-2</v>
      </c>
      <c r="N9" s="29">
        <v>0.7903</v>
      </c>
      <c r="O9" s="29">
        <v>0.13500000000000001</v>
      </c>
      <c r="P9" s="29">
        <v>0.93010000000000004</v>
      </c>
      <c r="R9" s="30">
        <v>1E-3</v>
      </c>
      <c r="S9" s="30">
        <v>140.99</v>
      </c>
      <c r="T9" s="30" t="s">
        <v>236</v>
      </c>
      <c r="U9" s="30">
        <v>17.457000000000001</v>
      </c>
    </row>
    <row r="10" spans="1:21" x14ac:dyDescent="0.25">
      <c r="B10" s="25" t="s">
        <v>220</v>
      </c>
      <c r="C10" s="26">
        <v>7.0000000000000007E-2</v>
      </c>
      <c r="E10" s="27" t="s">
        <v>238</v>
      </c>
      <c r="G10" s="28">
        <v>200</v>
      </c>
      <c r="H10" s="28" t="s">
        <v>192</v>
      </c>
      <c r="J10" s="29">
        <v>15.8657</v>
      </c>
      <c r="K10" s="29">
        <v>3.052</v>
      </c>
      <c r="L10" s="29">
        <v>0.13500000000000001</v>
      </c>
      <c r="M10" s="29">
        <v>4.4600000000000001E-2</v>
      </c>
      <c r="N10" s="29">
        <v>0.7903</v>
      </c>
      <c r="O10" s="29">
        <v>0.13500000000000001</v>
      </c>
      <c r="P10" s="29">
        <v>0.93010000000000004</v>
      </c>
      <c r="R10" s="30">
        <v>1E-3</v>
      </c>
      <c r="S10" s="30">
        <v>140.99</v>
      </c>
      <c r="T10" s="30" t="s">
        <v>236</v>
      </c>
      <c r="U10" s="30">
        <v>17.457000000000001</v>
      </c>
    </row>
    <row r="12" spans="1:21" x14ac:dyDescent="0.25">
      <c r="A12" s="31" t="s">
        <v>239</v>
      </c>
    </row>
    <row r="13" spans="1:21" x14ac:dyDescent="0.25">
      <c r="B13" s="25" t="s">
        <v>220</v>
      </c>
      <c r="C13" s="26">
        <v>0.03</v>
      </c>
      <c r="E13" s="27" t="s">
        <v>238</v>
      </c>
      <c r="G13" s="28">
        <v>1000</v>
      </c>
      <c r="H13" s="28" t="s">
        <v>192</v>
      </c>
      <c r="J13" s="29">
        <v>9.2368000000000006</v>
      </c>
      <c r="K13" s="29">
        <v>2.6095000000000002</v>
      </c>
      <c r="L13" s="29">
        <v>0.49759999999999999</v>
      </c>
      <c r="M13" s="29">
        <v>-1.9199999999999998E-2</v>
      </c>
      <c r="N13" s="29">
        <v>-3.5000000000000003E-2</v>
      </c>
      <c r="O13" s="29">
        <v>0.49759999999999999</v>
      </c>
      <c r="P13" s="29">
        <v>0.70879999999999999</v>
      </c>
      <c r="R13" s="30">
        <v>3.59</v>
      </c>
      <c r="S13" s="30">
        <v>224.06</v>
      </c>
      <c r="T13" s="30">
        <v>14.25</v>
      </c>
      <c r="U13" s="30">
        <v>18.21</v>
      </c>
    </row>
    <row r="14" spans="1:21" x14ac:dyDescent="0.25">
      <c r="B14" s="25" t="s">
        <v>220</v>
      </c>
      <c r="C14" s="26">
        <v>0.05</v>
      </c>
      <c r="E14" s="27" t="s">
        <v>238</v>
      </c>
      <c r="G14" s="28">
        <v>1000</v>
      </c>
      <c r="H14" s="28" t="s">
        <v>192</v>
      </c>
      <c r="J14" s="29">
        <v>11.057499999999999</v>
      </c>
      <c r="K14" s="29">
        <v>2.7989000000000002</v>
      </c>
      <c r="L14" s="29">
        <v>0.2341</v>
      </c>
      <c r="M14" s="29">
        <v>5.7799999999999997E-2</v>
      </c>
      <c r="N14" s="29">
        <v>1.0447</v>
      </c>
      <c r="O14" s="29">
        <v>0.2341</v>
      </c>
      <c r="P14" s="29">
        <v>0.87519999999999998</v>
      </c>
      <c r="R14" s="30">
        <v>1.76</v>
      </c>
      <c r="S14" s="30">
        <v>205.4</v>
      </c>
      <c r="T14" s="30">
        <v>13.48</v>
      </c>
      <c r="U14" s="30">
        <v>16.856999999999999</v>
      </c>
    </row>
  </sheetData>
  <mergeCells count="4">
    <mergeCell ref="J1:P1"/>
    <mergeCell ref="B1:C1"/>
    <mergeCell ref="G1:H1"/>
    <mergeCell ref="R1:U1"/>
  </mergeCells>
  <conditionalFormatting sqref="J4:J1048576">
    <cfRule type="top10" dxfId="4" priority="5" bottom="1" rank="1"/>
  </conditionalFormatting>
  <conditionalFormatting sqref="K4:K1048576">
    <cfRule type="top10" dxfId="3" priority="4" bottom="1" rank="1"/>
  </conditionalFormatting>
  <conditionalFormatting sqref="L4:L12 L14:L1048576 M13">
    <cfRule type="top10" dxfId="2" priority="6" rank="1"/>
  </conditionalFormatting>
  <conditionalFormatting sqref="O4:O12 O14:O1048576">
    <cfRule type="top10" dxfId="1" priority="7" rank="1"/>
  </conditionalFormatting>
  <conditionalFormatting sqref="P3:P1048576">
    <cfRule type="top10" dxfId="0" priority="3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Channels</vt:lpstr>
      <vt:lpstr>CENTERLINES</vt:lpstr>
      <vt:lpstr>Measuring stations</vt:lpstr>
      <vt:lpstr>Meas Stations APPENDIX</vt:lpstr>
      <vt:lpstr>Model Parameters</vt:lpstr>
      <vt:lpstr>Model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van Koert</dc:creator>
  <cp:lastModifiedBy>Koert, B.O. van (Beau)</cp:lastModifiedBy>
  <dcterms:created xsi:type="dcterms:W3CDTF">2024-03-29T14:32:35Z</dcterms:created>
  <dcterms:modified xsi:type="dcterms:W3CDTF">2024-09-30T10:09:14Z</dcterms:modified>
</cp:coreProperties>
</file>