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1st block common  (since 2301)" sheetId="1" r:id="rId4"/>
    <sheet state="visible" name="2nd block common(since 2003)" sheetId="2" r:id="rId5"/>
    <sheet state="visible" name="BS1 " sheetId="3" r:id="rId6"/>
    <sheet state="visible" name="BS2 (block 1)" sheetId="4" r:id="rId7"/>
    <sheet state="visible" name="BS2 (block 2) STARTS ON 2003" sheetId="5" r:id="rId8"/>
    <sheet state="visible" name="BS3(block 1)" sheetId="6" r:id="rId9"/>
    <sheet state="visible" name="BS3(block 2) STARTS ON 2003" sheetId="7" r:id="rId10"/>
    <sheet state="hidden" name="2nd part common (2410)" sheetId="8" r:id="rId11"/>
    <sheet state="hidden" name="BS4 (PART1)" sheetId="9" r:id="rId12"/>
    <sheet state="visible" name="BS4 " sheetId="10" r:id="rId13"/>
    <sheet state="visible" name="MS 1(block 1)" sheetId="11" r:id="rId14"/>
    <sheet state="visible" name="MS 1(block 2) STARTS ON 2003" sheetId="12" r:id="rId15"/>
    <sheet state="visible" name="SNE" sheetId="13" r:id="rId16"/>
    <sheet state="visible" name="SUMMER 2023(BS1BS2MS1)" sheetId="14" r:id="rId17"/>
    <sheet state="hidden" name="MS (PART 1)" sheetId="15" r:id="rId18"/>
    <sheet state="hidden" name="PHD Distribution" sheetId="16" r:id="rId19"/>
    <sheet state="hidden" name="Summer 2022(1st course) SINCE 2" sheetId="17" r:id="rId20"/>
    <sheet state="hidden" name="Sheet18" sheetId="18" r:id="rId21"/>
    <sheet state="hidden" name="Copy of 1st" sheetId="19" r:id="rId22"/>
  </sheets>
  <definedNames/>
  <calcPr/>
</workbook>
</file>

<file path=xl/sharedStrings.xml><?xml version="1.0" encoding="utf-8"?>
<sst xmlns="http://schemas.openxmlformats.org/spreadsheetml/2006/main" count="4826" uniqueCount="919">
  <si>
    <t>F</t>
  </si>
  <si>
    <t xml:space="preserve">BS - Year 1 </t>
  </si>
  <si>
    <t>BS - Year 2</t>
  </si>
  <si>
    <t>BS - Year 3</t>
  </si>
  <si>
    <t>BS - Year 4</t>
  </si>
  <si>
    <t>MS - Year 1</t>
  </si>
  <si>
    <t>B22-CS-01</t>
  </si>
  <si>
    <t>B22-CS-02</t>
  </si>
  <si>
    <t>B22-CS-03</t>
  </si>
  <si>
    <t>B22-CS-04</t>
  </si>
  <si>
    <t>B22-CS-05</t>
  </si>
  <si>
    <t>B22-CS-06</t>
  </si>
  <si>
    <t>B22-DSAI-01</t>
  </si>
  <si>
    <t>B22-DSAI-02</t>
  </si>
  <si>
    <t>B22-DSAI-03</t>
  </si>
  <si>
    <t>B22-DSAI-04</t>
  </si>
  <si>
    <t>В21-SD-01</t>
  </si>
  <si>
    <t>В21-SD-02</t>
  </si>
  <si>
    <t>В21-SD-03</t>
  </si>
  <si>
    <t>В21-CS-01</t>
  </si>
  <si>
    <t>В21-DS-01</t>
  </si>
  <si>
    <t>В21-DS-02</t>
  </si>
  <si>
    <t>В21-AI-01</t>
  </si>
  <si>
    <t>В21-RO-01</t>
  </si>
  <si>
    <t>B20-SD-01 (29)</t>
  </si>
  <si>
    <t>B20-SD-02 (28)</t>
  </si>
  <si>
    <t>B20-СS(30)</t>
  </si>
  <si>
    <t>B20-AI (30)</t>
  </si>
  <si>
    <t>B20-DS (18)</t>
  </si>
  <si>
    <t>B20-RO (23)</t>
  </si>
  <si>
    <t>B19-SD-01 (29)</t>
  </si>
  <si>
    <t>B19-SD-02 (29)</t>
  </si>
  <si>
    <t>B19-CS-01 (24)</t>
  </si>
  <si>
    <t>B19-DS-01 (30)</t>
  </si>
  <si>
    <t>B19-AI-01 (19)</t>
  </si>
  <si>
    <t>B19-RO-01 (14)</t>
  </si>
  <si>
    <t>M22-SE-01(16)</t>
  </si>
  <si>
    <t>M22-SE-02(15)</t>
  </si>
  <si>
    <t>M22-DS-01 (20)</t>
  </si>
  <si>
    <t>M22-RO-01 (17)</t>
  </si>
  <si>
    <t>M22-TE-01 (30)</t>
  </si>
  <si>
    <t>MONDAY</t>
  </si>
  <si>
    <t>09:00-10:30</t>
  </si>
  <si>
    <t>Data Structures and Algorithms  (lec)</t>
  </si>
  <si>
    <t>09:20-10:50</t>
  </si>
  <si>
    <t>Introduction to Machine Learning (lec)</t>
  </si>
  <si>
    <t>09:10-10:40</t>
  </si>
  <si>
    <t>Information Retrieval (lec)</t>
  </si>
  <si>
    <t>09:30-11:00</t>
  </si>
  <si>
    <t>Academic Research and Writing Culture</t>
  </si>
  <si>
    <t>Advanced Statistics (lec)</t>
  </si>
  <si>
    <t>Nikolay Kudasov</t>
  </si>
  <si>
    <t xml:space="preserve">Adil Khan </t>
  </si>
  <si>
    <t>Stanislav Protasov</t>
  </si>
  <si>
    <t>Georgiy Gelvanovsky,Rabab Marouf, Ruslan Saduov. Oksana Zhirosh</t>
  </si>
  <si>
    <t>Nikola Zlatanov</t>
  </si>
  <si>
    <t xml:space="preserve">ONLINE </t>
  </si>
  <si>
    <t>ONLINE</t>
  </si>
  <si>
    <t>313/314/320/321</t>
  </si>
  <si>
    <r>
      <rPr>
        <rFont val="Arial"/>
        <color theme="1"/>
      </rPr>
      <t>305</t>
    </r>
    <r>
      <rPr>
        <rFont val="Arial"/>
        <b/>
        <color rgb="FFFF0000"/>
      </rPr>
      <t xml:space="preserve"> (ROOM 101 ON 13/03)</t>
    </r>
  </si>
  <si>
    <t>10:40-12:10</t>
  </si>
  <si>
    <t>Data Structures and Algorithms (tut)</t>
  </si>
  <si>
    <t>11:00-12:30</t>
  </si>
  <si>
    <t>Introduction to Machine Learning (lab)</t>
  </si>
  <si>
    <t>10:50-12:20</t>
  </si>
  <si>
    <t>Information Retrieval (lab)</t>
  </si>
  <si>
    <t>Signals and Systems (lec)</t>
  </si>
  <si>
    <t>11:10-12:40</t>
  </si>
  <si>
    <t>Analysis of Sofware Artifacts (lec)</t>
  </si>
  <si>
    <t>Advanced Statistics  (lab)</t>
  </si>
  <si>
    <t>Roman Garaev</t>
  </si>
  <si>
    <t>Rustam Lukmanov</t>
  </si>
  <si>
    <t>Mostafa Hegazy</t>
  </si>
  <si>
    <t>Awais Ch Muhammad</t>
  </si>
  <si>
    <t>Lionel Randall Kharkrang</t>
  </si>
  <si>
    <t>Nikolay Shilov</t>
  </si>
  <si>
    <t>Andrey Sadovykh</t>
  </si>
  <si>
    <t>Zamira Kholmatova</t>
  </si>
  <si>
    <t>12:40-14:10</t>
  </si>
  <si>
    <t>Data Structures and Algorithms (lab)</t>
  </si>
  <si>
    <t>Mathematical Analysis II (lab)</t>
  </si>
  <si>
    <t>13:00-14:30</t>
  </si>
  <si>
    <t>Theoretical Mechanics (lec)</t>
  </si>
  <si>
    <t>12:50-14:20</t>
  </si>
  <si>
    <t>Signals and Systems (lab)</t>
  </si>
  <si>
    <t>13:10-14:40</t>
  </si>
  <si>
    <t>Communications (lec)</t>
  </si>
  <si>
    <t>Khaled Ismaeel</t>
  </si>
  <si>
    <t>Alaa Aldin Hajjar</t>
  </si>
  <si>
    <t>Ramil Nasibullin</t>
  </si>
  <si>
    <t>Ali Belal Jnadi</t>
  </si>
  <si>
    <t>Ikechi Kalu Ndukwe</t>
  </si>
  <si>
    <t>Yusuf Mesbah</t>
  </si>
  <si>
    <t>Alexandr Maloletov</t>
  </si>
  <si>
    <t>Albert Nasybullin</t>
  </si>
  <si>
    <t>Sergey Kladko</t>
  </si>
  <si>
    <r>
      <rPr>
        <rFont val="Arial"/>
        <color theme="1"/>
      </rPr>
      <t xml:space="preserve"> 308</t>
    </r>
    <r>
      <rPr>
        <rFont val="Arial"/>
        <b/>
        <color rgb="FFFF0000"/>
      </rPr>
      <t xml:space="preserve"> (ONLY ON 27/02)</t>
    </r>
  </si>
  <si>
    <t>14:20-15:50</t>
  </si>
  <si>
    <t>14:40-16:10</t>
  </si>
  <si>
    <t>Theoretical Mechanics (lab)</t>
  </si>
  <si>
    <t>14:30-16:00</t>
  </si>
  <si>
    <t>14:50-16:20</t>
  </si>
  <si>
    <t>Theoretical Sports (lec) - Physiology</t>
  </si>
  <si>
    <t>Oleg Bulichev</t>
  </si>
  <si>
    <t>Andrei Anisimov</t>
  </si>
  <si>
    <r>
      <rPr>
        <rFont val="Arial"/>
        <b/>
        <color rgb="FF000000"/>
        <sz val="10.0"/>
      </rPr>
      <t xml:space="preserve"> 105</t>
    </r>
    <r>
      <rPr>
        <rFont val="Arial"/>
        <b/>
        <color rgb="FFFF0000"/>
        <sz val="10.0"/>
      </rPr>
      <t xml:space="preserve"> (ONLY ON 6/03)</t>
    </r>
  </si>
  <si>
    <r>
      <rPr>
        <rFont val="Arial"/>
        <color theme="1"/>
      </rPr>
      <t xml:space="preserve"> 308</t>
    </r>
    <r>
      <rPr>
        <rFont val="Arial"/>
        <b/>
        <color rgb="FFFF0000"/>
      </rPr>
      <t xml:space="preserve"> (ONLY ON 27/02)</t>
    </r>
  </si>
  <si>
    <t>16:00-17:30</t>
  </si>
  <si>
    <t xml:space="preserve">Analytical Geometry and Linear Algebra II (lab) </t>
  </si>
  <si>
    <t>16:20-17:50</t>
  </si>
  <si>
    <t>16:10-17:40</t>
  </si>
  <si>
    <t>16:30-18:00</t>
  </si>
  <si>
    <r>
      <rPr>
        <rFont val="Arial"/>
        <b/>
        <color rgb="FF000000"/>
        <sz val="10.0"/>
      </rPr>
      <t xml:space="preserve"> 105</t>
    </r>
    <r>
      <rPr>
        <rFont val="Arial"/>
        <b/>
        <color rgb="FFFF0000"/>
        <sz val="10.0"/>
      </rPr>
      <t xml:space="preserve"> (ONLY ON 6/03)</t>
    </r>
  </si>
  <si>
    <t>17:40-19:10</t>
  </si>
  <si>
    <t>18:00-19:30</t>
  </si>
  <si>
    <t>17:50-19:20</t>
  </si>
  <si>
    <t>18:10-19:40</t>
  </si>
  <si>
    <t>TUESDAY</t>
  </si>
  <si>
    <t>Software Systems Analysis and Design (lec)</t>
  </si>
  <si>
    <t xml:space="preserve">
Advanced Information Retrieval (lec)
</t>
  </si>
  <si>
    <t>Evgeni Zouev</t>
  </si>
  <si>
    <t>Software Systems Analysis and Design (tut)</t>
  </si>
  <si>
    <t>Databases (lec)</t>
  </si>
  <si>
    <t>Physics II (lec)</t>
  </si>
  <si>
    <t>Fundamentals of Information Security (lec)</t>
  </si>
  <si>
    <t>Sensors &amp; Sensing (lab)</t>
  </si>
  <si>
    <t>History (lec)</t>
  </si>
  <si>
    <t>Advanced Information Retrieval (lab)</t>
  </si>
  <si>
    <t>CEO Toolkit: Operations, Finance, HR, Legal Aspect, IP Law (lec)</t>
  </si>
  <si>
    <t>Imam Muwaffaq</t>
  </si>
  <si>
    <t>Darko Bozhinoski</t>
  </si>
  <si>
    <t>Victor Nikiforov</t>
  </si>
  <si>
    <t xml:space="preserve">Shynnazar Seytnazarov </t>
  </si>
  <si>
    <t>Ruslan Damindarov</t>
  </si>
  <si>
    <t>Andrey Vasilev</t>
  </si>
  <si>
    <t>Vasil Zakiev</t>
  </si>
  <si>
    <r>
      <rPr>
        <rFont val="Arial"/>
        <b/>
        <color theme="1"/>
      </rPr>
      <t xml:space="preserve">305 </t>
    </r>
    <r>
      <rPr>
        <rFont val="Arial"/>
        <b/>
        <color rgb="FFFF0000"/>
      </rPr>
      <t>(ROOM 317 0N 14/03)</t>
    </r>
  </si>
  <si>
    <r>
      <rPr>
        <rFont val="Arial"/>
        <b/>
        <color rgb="FF000000"/>
        <sz val="10.0"/>
      </rPr>
      <t xml:space="preserve">ONLINE </t>
    </r>
    <r>
      <rPr>
        <rFont val="Arial"/>
        <b/>
        <color rgb="FFFF0000"/>
        <sz val="10.0"/>
      </rPr>
      <t xml:space="preserve"> (starts on 14/03)</t>
    </r>
  </si>
  <si>
    <t>English for Academic Purposes I</t>
  </si>
  <si>
    <t xml:space="preserve"> Software Systems Analysis and Design (lab)</t>
  </si>
  <si>
    <t>Databases (tut)</t>
  </si>
  <si>
    <t>Physics II (tut)</t>
  </si>
  <si>
    <t>Fundamentals of Information Security (lab)</t>
  </si>
  <si>
    <t>CEO Toolkit: Operations, Finance, HR, Legal Aspect, IP Law (lab)</t>
  </si>
  <si>
    <t xml:space="preserve">Gelvanovsky,Kruglova,Rednikova,Melnikova, 
Saduov, Marouf 
</t>
  </si>
  <si>
    <t>Fahima Mokhtari</t>
  </si>
  <si>
    <t>Marina Lisnichenko</t>
  </si>
  <si>
    <t>Daniel Elambo Atonge</t>
  </si>
  <si>
    <t>Sinan Ibrahim</t>
  </si>
  <si>
    <t>Hamza Salem</t>
  </si>
  <si>
    <t>John Adewale Olatunde</t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</si>
  <si>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</si>
  <si>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</si>
  <si>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</si>
  <si>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</si>
  <si>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</si>
  <si>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b/>
        <color theme="1"/>
      </rPr>
      <t xml:space="preserve">305 </t>
    </r>
    <r>
      <rPr>
        <rFont val="Arial"/>
        <b/>
        <color rgb="FFFF0000"/>
      </rPr>
      <t>(ROOM 317 0N 14/03)</t>
    </r>
  </si>
  <si>
    <r>
      <rPr>
        <rFont val="Arial"/>
        <color theme="1"/>
      </rPr>
      <t xml:space="preserve">307 </t>
    </r>
    <r>
      <rPr>
        <rFont val="Arial"/>
        <b/>
        <color rgb="FFFF0000"/>
      </rPr>
      <t>(ONLY ON 28/02)</t>
    </r>
  </si>
  <si>
    <t>Databases (lab)</t>
  </si>
  <si>
    <t>Physics II (lab)</t>
  </si>
  <si>
    <t xml:space="preserve"> Computational Intelligence  (lec)</t>
  </si>
  <si>
    <t>Munir Makhmutov</t>
  </si>
  <si>
    <t>Gerald B. Imbugwa</t>
  </si>
  <si>
    <t>Pavel Kozlov</t>
  </si>
  <si>
    <t>Marko Pezer</t>
  </si>
  <si>
    <t>Sergei Savin</t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</si>
  <si>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</si>
  <si>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</si>
  <si>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</si>
  <si>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</si>
  <si>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</si>
  <si>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 xml:space="preserve">307 </t>
    </r>
    <r>
      <rPr>
        <rFont val="Arial"/>
        <b/>
        <color rgb="FFFF0000"/>
      </rPr>
      <t>(ONLY ON 28/02)</t>
    </r>
  </si>
  <si>
    <t xml:space="preserve"> Computational Intelligence (lab)</t>
  </si>
  <si>
    <t>Anastasiya Andronova</t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</si>
  <si>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</si>
  <si>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</si>
  <si>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</si>
  <si>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</si>
  <si>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</si>
  <si>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</si>
  <si>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</si>
  <si>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</si>
  <si>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</si>
  <si>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</si>
  <si>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 xml:space="preserve">103 </t>
    </r>
    <r>
      <rPr>
        <rFont val="Arial"/>
        <b/>
        <color rgb="FFFF0000"/>
      </rPr>
      <t>(STARTS ON 31/01)</t>
    </r>
  </si>
  <si>
    <t>Human-AI Interaction Design (lec)</t>
  </si>
  <si>
    <t>Andrea Calì</t>
  </si>
  <si>
    <t>WEDNESDAY</t>
  </si>
  <si>
    <t>Elective courses on Physical Education</t>
  </si>
  <si>
    <t>CTO Toolkit: Quality, Process, and Team (lec)</t>
  </si>
  <si>
    <t>Alexey Mustafin</t>
  </si>
  <si>
    <t>Theoretical Computer Science (lec)</t>
  </si>
  <si>
    <t>Networks (lec)</t>
  </si>
  <si>
    <t>Compiler Construction (lec)</t>
  </si>
  <si>
    <t>Data Mining (lab)</t>
  </si>
  <si>
    <t>Manuel Mazzara</t>
  </si>
  <si>
    <t>Paolo Ciancarini</t>
  </si>
  <si>
    <t xml:space="preserve">
Theoretical Computer Science (tut)</t>
  </si>
  <si>
    <t>Networks (tut)</t>
  </si>
  <si>
    <t>Compiler Construction(lab)</t>
  </si>
  <si>
    <t>Andrey Frolov</t>
  </si>
  <si>
    <t>Artem Burmyakov</t>
  </si>
  <si>
    <t>Alexey Stepanov</t>
  </si>
  <si>
    <t>Mikhail Kuskov</t>
  </si>
  <si>
    <t xml:space="preserve">
Theoretical Computer Science (lab)                                                   </t>
  </si>
  <si>
    <t xml:space="preserve">Theoretical Computer Science (lab)                                                   </t>
  </si>
  <si>
    <t>Networks (lab)</t>
  </si>
  <si>
    <t>Natural Language Processing (lec)</t>
  </si>
  <si>
    <t>Human-AI Interaction Design (lab)</t>
  </si>
  <si>
    <t>Al Badr Amer</t>
  </si>
  <si>
    <t>Ahmed Nouralla</t>
  </si>
  <si>
    <t>Vladimir Ivanov</t>
  </si>
  <si>
    <r>
      <rPr>
        <rFont val="Arial"/>
        <color theme="1"/>
      </rPr>
      <t xml:space="preserve"> </t>
    </r>
    <r>
      <rPr>
        <rFont val="Arial"/>
        <b/>
        <color theme="1"/>
      </rPr>
      <t>ONLINE</t>
    </r>
    <r>
      <rPr>
        <rFont val="Arial"/>
        <b/>
        <color rgb="FFFF0000"/>
      </rPr>
      <t xml:space="preserve"> (ROOM #308 ON 01/03)</t>
    </r>
  </si>
  <si>
    <t xml:space="preserve">
Theoretical Computer Science (lab)                                                   </t>
  </si>
  <si>
    <t xml:space="preserve">Analytical Geometry and Linear Algebra II   (lab) </t>
  </si>
  <si>
    <t>Natural Language Processing (lab)</t>
  </si>
  <si>
    <t>Aidar Valeev</t>
  </si>
  <si>
    <r>
      <rPr>
        <rFont val="Arial"/>
        <color theme="1"/>
      </rPr>
      <t xml:space="preserve"> </t>
    </r>
    <r>
      <rPr>
        <rFont val="Arial"/>
        <b/>
        <color theme="1"/>
      </rPr>
      <t>ONLINE</t>
    </r>
    <r>
      <rPr>
        <rFont val="Arial"/>
        <b/>
        <color rgb="FFFF0000"/>
      </rPr>
      <t xml:space="preserve"> (ROOM #308 ON 01/03)</t>
    </r>
  </si>
  <si>
    <t>Advanced Machine Learning (lec)</t>
  </si>
  <si>
    <t>Witold Pedrycz/Leonard Johard</t>
  </si>
  <si>
    <r>
      <rPr>
        <rFont val="Arial"/>
        <color theme="1"/>
      </rPr>
      <t xml:space="preserve">ONLINE </t>
    </r>
    <r>
      <rPr>
        <rFont val="Arial"/>
        <b/>
        <color rgb="FFFFFFFF"/>
      </rPr>
      <t xml:space="preserve">( </t>
    </r>
    <r>
      <rPr>
        <rFont val="Arial"/>
        <b/>
        <color rgb="FFFF0000"/>
      </rPr>
      <t>ROOM #303</t>
    </r>
    <r>
      <rPr>
        <rFont val="Arial"/>
        <b/>
        <color rgb="FFFFFFFF"/>
      </rPr>
      <t xml:space="preserve"> ON 25/01, 01/02, 08/02, 15/02, 15/03, 22/03, 26/04)</t>
    </r>
  </si>
  <si>
    <t>THURSDAY</t>
  </si>
  <si>
    <t>Advanced Machine Learning (lab)</t>
  </si>
  <si>
    <t>Computer Vision (lec)</t>
  </si>
  <si>
    <t>Gcinizwe Dlamini</t>
  </si>
  <si>
    <t>Adil Khan</t>
  </si>
  <si>
    <t xml:space="preserve">Analytical Geometry and Linear Algebra II (lec) </t>
  </si>
  <si>
    <t>Control Theory (lec)</t>
  </si>
  <si>
    <t>Mechanics &amp; Machines (lec)</t>
  </si>
  <si>
    <t>Software Quality and Reliability (tut)</t>
  </si>
  <si>
    <t>Models of Software Systems (lec)</t>
  </si>
  <si>
    <t>Big Data Technologies and Analytics (lab)</t>
  </si>
  <si>
    <t>Computer Vision (lab)</t>
  </si>
  <si>
    <t>Yaroslav Kholodov</t>
  </si>
  <si>
    <t>Danil Kolesnilov</t>
  </si>
  <si>
    <t>Firas Jolha</t>
  </si>
  <si>
    <t>Yaseen Albatoul</t>
  </si>
  <si>
    <r>
      <rPr>
        <rFont val="Arial"/>
        <color theme="1"/>
      </rPr>
      <t xml:space="preserve">305 </t>
    </r>
    <r>
      <rPr>
        <rFont val="Arial"/>
        <b/>
        <color rgb="FFFF0000"/>
      </rPr>
      <t>(room 301 on 16/03)</t>
    </r>
  </si>
  <si>
    <r>
      <rPr>
        <rFont val="Arial"/>
        <color theme="1"/>
        <sz val="11.0"/>
      </rPr>
      <t>106 (</t>
    </r>
    <r>
      <rPr>
        <rFont val="Arial"/>
        <b/>
        <color rgb="FFFF0000"/>
        <sz val="11.0"/>
      </rPr>
      <t>STARTS ON 09/02)</t>
    </r>
  </si>
  <si>
    <t xml:space="preserve">Analytical Geometry and Linear Algebra II (tut) </t>
  </si>
  <si>
    <t>Statistical Techniques (lec)</t>
  </si>
  <si>
    <t>Control Theory (tut)</t>
  </si>
  <si>
    <t>Lean Software Development (lab)</t>
  </si>
  <si>
    <t>Models of Software Systems (tut)</t>
  </si>
  <si>
    <t>Simeon Nedelchev</t>
  </si>
  <si>
    <t>Artem Kruglov</t>
  </si>
  <si>
    <t>Mansur Khazeev</t>
  </si>
  <si>
    <r>
      <rPr>
        <rFont val="Arial"/>
        <color rgb="FF000000"/>
      </rPr>
      <t xml:space="preserve">105 </t>
    </r>
    <r>
      <rPr>
        <rFont val="Arial"/>
        <b/>
        <color rgb="FFFF0000"/>
      </rPr>
      <t>(STARTS AT 13:10)</t>
    </r>
  </si>
  <si>
    <r>
      <rPr>
        <rFont val="Arial"/>
        <color theme="1"/>
      </rPr>
      <t xml:space="preserve">305 </t>
    </r>
    <r>
      <rPr>
        <rFont val="Arial"/>
        <b/>
        <color rgb="FFFF0000"/>
      </rPr>
      <t>(room 301 on 16/03)</t>
    </r>
  </si>
  <si>
    <t>Statistical Techniques (lab)</t>
  </si>
  <si>
    <t>Control Theory (lab)</t>
  </si>
  <si>
    <t>Sensors &amp; Sensing (lec)</t>
  </si>
  <si>
    <t>Models of Software Systems (lab)</t>
  </si>
  <si>
    <t>Systematic Literature Review for DS(lab)</t>
  </si>
  <si>
    <t>Ivan Konyukhov</t>
  </si>
  <si>
    <t>Zlata Shchedrikova</t>
  </si>
  <si>
    <t>Marchuk Evgeniy</t>
  </si>
  <si>
    <t>Sofya Mukhamedjanova</t>
  </si>
  <si>
    <t>Valeria Skvortsova</t>
  </si>
  <si>
    <t>Ilya Afanasyev</t>
  </si>
  <si>
    <t>Maxim Evgrafov</t>
  </si>
  <si>
    <t>Mansur Khazeev/ Hamna Aslam</t>
  </si>
  <si>
    <t>Mirko Farina</t>
  </si>
  <si>
    <t>Systematic Literature Review for Robotics (lab)</t>
  </si>
  <si>
    <t>Daniil Arapov</t>
  </si>
  <si>
    <r>
      <rPr>
        <rFont val="Arial"/>
        <color theme="1"/>
      </rPr>
      <t xml:space="preserve">308 </t>
    </r>
    <r>
      <rPr>
        <rFont val="Arial"/>
        <b/>
        <color rgb="FFFF0000"/>
      </rPr>
      <t>(ONLY ON 02/03)</t>
    </r>
  </si>
  <si>
    <r>
      <rPr>
        <rFont val="Arial"/>
        <color theme="1"/>
      </rPr>
      <t xml:space="preserve">308 </t>
    </r>
    <r>
      <rPr>
        <rFont val="Arial"/>
        <b/>
        <color rgb="FFFF0000"/>
      </rPr>
      <t>(ONLY ON 09/03)</t>
    </r>
  </si>
  <si>
    <r>
      <rPr>
        <rFont val="Arial"/>
        <color theme="1"/>
      </rPr>
      <t xml:space="preserve">308 </t>
    </r>
    <r>
      <rPr>
        <rFont val="Arial"/>
        <b/>
        <color rgb="FFFF0000"/>
      </rPr>
      <t>(ONLY ON 02/03)</t>
    </r>
  </si>
  <si>
    <t>FRIDAY</t>
  </si>
  <si>
    <t xml:space="preserve">
Mathematical Analysis II (lec)</t>
  </si>
  <si>
    <t>System and Network Administration (lec)</t>
  </si>
  <si>
    <t>Architecture of Software Systems (lec)</t>
  </si>
  <si>
    <t>CTO Toolkit: Quality, Process, and Team (lab)</t>
  </si>
  <si>
    <t>Oleg Kiselev</t>
  </si>
  <si>
    <t>Kirill Saltanov</t>
  </si>
  <si>
    <t>Ahmed Elbatanony</t>
  </si>
  <si>
    <r>
      <rPr>
        <rFont val="Arial"/>
        <color theme="1"/>
        <sz val="11.0"/>
      </rPr>
      <t xml:space="preserve">303 </t>
    </r>
    <r>
      <rPr>
        <rFont val="Arial"/>
        <b/>
        <color rgb="FFFF0000"/>
        <sz val="11.0"/>
      </rPr>
      <t>(ONLY ON 03/03)</t>
    </r>
  </si>
  <si>
    <t>Mathematical Analysis II (tut)</t>
  </si>
  <si>
    <r>
      <rPr>
        <rFont val="Arial"/>
        <b/>
        <color theme="1"/>
      </rPr>
      <t xml:space="preserve">Big Data Technologies and Analytics (lec) </t>
    </r>
    <r>
      <rPr>
        <rFont val="Arial"/>
        <b/>
        <color rgb="FFFF0000"/>
      </rPr>
      <t>STARTS ON 3/02</t>
    </r>
  </si>
  <si>
    <t>Marketing and Sales for IT Business (lec)</t>
  </si>
  <si>
    <t>Imre Delgado</t>
  </si>
  <si>
    <t>Armen Beklaryan</t>
  </si>
  <si>
    <t>Konstantin Anisimov</t>
  </si>
  <si>
    <r>
      <rPr>
        <rFont val="Arial"/>
        <color theme="1"/>
      </rPr>
      <t>308</t>
    </r>
    <r>
      <rPr>
        <rFont val="Arial"/>
        <b/>
        <color rgb="FFFF0000"/>
      </rPr>
      <t xml:space="preserve"> (ONLY ON 03/03)</t>
    </r>
  </si>
  <si>
    <r>
      <rPr>
        <rFont val="Arial"/>
        <b/>
        <color theme="1"/>
      </rPr>
      <t>ONLINE</t>
    </r>
    <r>
      <rPr>
        <rFont val="Arial"/>
        <b/>
        <color rgb="FFFF0000"/>
      </rPr>
      <t xml:space="preserve"> (ROOM 107 ON 03/02,17/02,17/03,14/04,21/04 )      </t>
    </r>
    <r>
      <rPr>
        <rFont val="Arial"/>
        <color theme="1"/>
      </rPr>
      <t xml:space="preserve">  </t>
    </r>
  </si>
  <si>
    <r>
      <rPr>
        <rFont val="Arial"/>
        <color theme="1"/>
      </rPr>
      <t>ONLINE</t>
    </r>
    <r>
      <rPr>
        <rFont val="Arial"/>
        <color rgb="FFFF0000"/>
      </rPr>
      <t xml:space="preserve"> (</t>
    </r>
    <r>
      <rPr>
        <rFont val="Arial"/>
        <b/>
        <color rgb="FFFF0000"/>
      </rPr>
      <t>STARTS AT 11am)</t>
    </r>
  </si>
  <si>
    <t>System and Network Administration (lab)</t>
  </si>
  <si>
    <r>
      <rPr>
        <rFont val="Arial"/>
        <b/>
        <color theme="1"/>
      </rPr>
      <t xml:space="preserve">Big Data Technologies and Analytics (lec) </t>
    </r>
    <r>
      <rPr>
        <rFont val="Arial"/>
        <b/>
        <color rgb="FFFF0000"/>
      </rPr>
      <t>STARTS ON 3/02</t>
    </r>
  </si>
  <si>
    <t>Awwal Ishiaku</t>
  </si>
  <si>
    <t>John Olatunde</t>
  </si>
  <si>
    <t>314/313/316/318/320/421</t>
  </si>
  <si>
    <r>
      <rPr>
        <rFont val="Arial"/>
        <color theme="1"/>
      </rPr>
      <t>308</t>
    </r>
    <r>
      <rPr>
        <rFont val="Arial"/>
        <b/>
        <color rgb="FFFF0000"/>
      </rPr>
      <t xml:space="preserve"> (ONLY ON 03/03)</t>
    </r>
  </si>
  <si>
    <r>
      <rPr>
        <rFont val="Arial"/>
        <b/>
        <color theme="1"/>
      </rPr>
      <t>ONLINE</t>
    </r>
    <r>
      <rPr>
        <rFont val="Arial"/>
        <b/>
        <color rgb="FFFF0000"/>
      </rPr>
      <t xml:space="preserve"> (ROOM 107 ON 03/02,17/02,17/03,14/04,21/04 )      </t>
    </r>
    <r>
      <rPr>
        <rFont val="Arial"/>
        <color theme="1"/>
      </rPr>
      <t xml:space="preserve">  </t>
    </r>
  </si>
  <si>
    <r>
      <rPr>
        <rFont val="Arial"/>
        <b/>
        <color theme="1"/>
      </rPr>
      <t xml:space="preserve">
Data Mining (lec) </t>
    </r>
    <r>
      <rPr>
        <rFont val="Arial"/>
        <b/>
        <color rgb="FFFF0000"/>
      </rPr>
      <t>STARTS ON 3/02</t>
    </r>
  </si>
  <si>
    <r>
      <rPr>
        <rFont val="Arial"/>
        <b/>
        <color theme="1"/>
      </rPr>
      <t xml:space="preserve">ONLINE </t>
    </r>
    <r>
      <rPr>
        <rFont val="Arial"/>
        <color theme="1"/>
      </rPr>
      <t xml:space="preserve"> </t>
    </r>
    <r>
      <rPr>
        <rFont val="Arial"/>
        <b/>
        <color rgb="FFFF0000"/>
      </rPr>
      <t xml:space="preserve">(ROOM </t>
    </r>
    <r>
      <rPr>
        <rFont val="Arial"/>
        <b/>
        <color theme="1"/>
      </rPr>
      <t xml:space="preserve">321 </t>
    </r>
    <r>
      <rPr>
        <rFont val="Arial"/>
        <b/>
        <color rgb="FFFF0000"/>
      </rPr>
      <t>ON  03/02,17/02,17/03,14/04,21/04</t>
    </r>
    <r>
      <rPr>
        <rFont val="Arial"/>
        <color theme="1"/>
      </rPr>
      <t>)</t>
    </r>
  </si>
  <si>
    <r>
      <rPr>
        <rFont val="Arial"/>
        <color theme="1"/>
        <sz val="11.0"/>
      </rPr>
      <t xml:space="preserve">303 </t>
    </r>
    <r>
      <rPr>
        <rFont val="Arial"/>
        <b/>
        <color rgb="FFFF0000"/>
        <sz val="11.0"/>
      </rPr>
      <t>(ONLY ON 03/03)</t>
    </r>
  </si>
  <si>
    <r>
      <rPr>
        <rFont val="Arial"/>
        <b/>
        <color theme="1"/>
      </rPr>
      <t xml:space="preserve">
Data Mining (lec) </t>
    </r>
    <r>
      <rPr>
        <rFont val="Arial"/>
        <b/>
        <color rgb="FFFF0000"/>
      </rPr>
      <t>STARTS ON 3/02</t>
    </r>
  </si>
  <si>
    <t>314/313/318/320/421</t>
  </si>
  <si>
    <r>
      <rPr>
        <rFont val="Arial"/>
        <b/>
        <color theme="1"/>
      </rPr>
      <t xml:space="preserve">ONLINE </t>
    </r>
    <r>
      <rPr>
        <rFont val="Arial"/>
        <color theme="1"/>
      </rPr>
      <t xml:space="preserve"> </t>
    </r>
    <r>
      <rPr>
        <rFont val="Arial"/>
        <b/>
        <color rgb="FFFF0000"/>
      </rPr>
      <t xml:space="preserve">(ROOM </t>
    </r>
    <r>
      <rPr>
        <rFont val="Arial"/>
        <b/>
        <color theme="1"/>
      </rPr>
      <t xml:space="preserve">321 </t>
    </r>
    <r>
      <rPr>
        <rFont val="Arial"/>
        <b/>
        <color rgb="FFFF0000"/>
      </rPr>
      <t>ON  03/02,17/02,17/03,14/04,21/04</t>
    </r>
    <r>
      <rPr>
        <rFont val="Arial"/>
        <color theme="1"/>
      </rPr>
      <t>)</t>
    </r>
  </si>
  <si>
    <t>SATURDAY</t>
  </si>
  <si>
    <r>
      <rPr>
        <rFont val="Arial"/>
        <b/>
        <color rgb="FF000000"/>
        <sz val="10.0"/>
      </rPr>
      <t xml:space="preserve">105 </t>
    </r>
    <r>
      <rPr>
        <rFont val="Arial"/>
        <b/>
        <color rgb="FFFF0000"/>
        <sz val="10.0"/>
      </rPr>
      <t>(ONLY ON 11/03)</t>
    </r>
  </si>
  <si>
    <r>
      <rPr>
        <rFont val="Arial"/>
        <b/>
        <color rgb="FF000000"/>
        <sz val="10.0"/>
      </rPr>
      <t xml:space="preserve">105 </t>
    </r>
    <r>
      <rPr>
        <rFont val="Arial"/>
        <b/>
        <color rgb="FFFF0000"/>
        <sz val="10.0"/>
      </rPr>
      <t>(ONLY ON 11/03)</t>
    </r>
  </si>
  <si>
    <r>
      <rPr>
        <rFont val="Arial"/>
        <b/>
        <color rgb="FF000000"/>
        <sz val="10.0"/>
      </rPr>
      <t xml:space="preserve">105 </t>
    </r>
    <r>
      <rPr>
        <rFont val="Arial"/>
        <b/>
        <color rgb="FFFF0000"/>
        <sz val="10.0"/>
      </rPr>
      <t>(ONLY ON 11/03)</t>
    </r>
  </si>
  <si>
    <r>
      <rPr>
        <rFont val="Arial"/>
        <color theme="1"/>
      </rPr>
      <t xml:space="preserve">ONLINE </t>
    </r>
    <r>
      <rPr>
        <rFont val="Arial"/>
        <b/>
        <color rgb="FFFF0000"/>
      </rPr>
      <t>(STARTS ON 27/03)</t>
    </r>
  </si>
  <si>
    <t>Advanced Robotics(lec)</t>
  </si>
  <si>
    <t>Sergey Kolyubin</t>
  </si>
  <si>
    <r>
      <rPr>
        <rFont val="Arial"/>
        <color theme="1"/>
      </rPr>
      <t xml:space="preserve">ONLINE </t>
    </r>
    <r>
      <rPr>
        <rFont val="Arial"/>
        <b/>
        <color rgb="FFFF0000"/>
      </rPr>
      <t>(STARTS ON 27/03)</t>
    </r>
  </si>
  <si>
    <t>Fundamental of Robotics (lec)</t>
  </si>
  <si>
    <r>
      <rPr>
        <rFont val="Arial"/>
        <color theme="1"/>
      </rPr>
      <t xml:space="preserve">ONLINE </t>
    </r>
    <r>
      <rPr>
        <rFont val="Arial"/>
        <b/>
        <color rgb="FFFF0000"/>
      </rPr>
      <t>(STARTS ON 27/03)</t>
    </r>
  </si>
  <si>
    <t>Reinforcement Learning (lec)</t>
  </si>
  <si>
    <t>Fundamental of Robotics (lab)</t>
  </si>
  <si>
    <t>Ahsan Kazmi</t>
  </si>
  <si>
    <r>
      <rPr>
        <rFont val="Arial"/>
        <b/>
        <color rgb="FF000000"/>
      </rPr>
      <t>ONLINE</t>
    </r>
    <r>
      <rPr>
        <rFont val="Arial"/>
        <color rgb="FF000000"/>
      </rPr>
      <t xml:space="preserve"> </t>
    </r>
  </si>
  <si>
    <t>Reinforcement Learning(lab)</t>
  </si>
  <si>
    <t>Amirreza Darvishzadeh</t>
  </si>
  <si>
    <t>Nature Inspired Computing (lec)</t>
  </si>
  <si>
    <t>Advanced compiler construction and program analysis (lec)</t>
  </si>
  <si>
    <t>Muhammad Fahim</t>
  </si>
  <si>
    <t>Network and Cyber Security (lec)</t>
  </si>
  <si>
    <t>Introduction to Big Data (lec)</t>
  </si>
  <si>
    <t>Robotic Systems (lec)</t>
  </si>
  <si>
    <t>Niyaz Kashapov</t>
  </si>
  <si>
    <t>Azat Yakupov</t>
  </si>
  <si>
    <r>
      <rPr>
        <rFont val="Arial"/>
        <b/>
        <color rgb="FF000000"/>
        <sz val="10.0"/>
      </rPr>
      <t xml:space="preserve">ONLINE </t>
    </r>
    <r>
      <rPr>
        <rFont val="Arial"/>
        <b/>
        <color rgb="FFFF0000"/>
        <sz val="10.0"/>
      </rPr>
      <t xml:space="preserve"> (starts on 14/03)</t>
    </r>
  </si>
  <si>
    <t>ACC and program analysis (lab)</t>
  </si>
  <si>
    <t>Network and Cyber Security (lab)</t>
  </si>
  <si>
    <t>Introduction to Big Data (lab)</t>
  </si>
  <si>
    <t>Theoretical Sports- Optimal Nutrition(lec)</t>
  </si>
  <si>
    <t>Nikolay Kudasov/ Alexey Stepanov</t>
  </si>
  <si>
    <t>Alexey Petrenko</t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</si>
  <si>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</si>
  <si>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</si>
  <si>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</si>
  <si>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</si>
  <si>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</si>
  <si>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b/>
        <color theme="1"/>
      </rPr>
      <t>ONLINE</t>
    </r>
    <r>
      <rPr>
        <rFont val="Arial"/>
        <color theme="1"/>
      </rPr>
      <t xml:space="preserve"> </t>
    </r>
    <r>
      <rPr>
        <rFont val="Arial"/>
        <color rgb="FFFF0000"/>
      </rPr>
      <t>(FINAL QUIZ)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</si>
  <si>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</si>
  <si>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</si>
  <si>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</si>
  <si>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</si>
  <si>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</si>
  <si>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t>Nature Inspired Computing (lab)</t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</si>
  <si>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</si>
  <si>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</si>
  <si>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</si>
  <si>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</si>
  <si>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</si>
  <si>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</si>
  <si>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</si>
  <si>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</si>
  <si>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</si>
  <si>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</si>
  <si>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 xml:space="preserve">ONLINE </t>
    </r>
    <r>
      <rPr>
        <rFont val="Arial"/>
        <b/>
        <color rgb="FFFF0000"/>
      </rPr>
      <t>(STARTS ON 29/03)</t>
    </r>
  </si>
  <si>
    <r>
      <rPr>
        <rFont val="Arial"/>
        <b/>
        <color theme="1"/>
      </rPr>
      <t>Data Mining</t>
    </r>
    <r>
      <rPr>
        <rFont val="Arial"/>
        <b/>
        <color theme="1"/>
      </rPr>
      <t xml:space="preserve"> (lab)</t>
    </r>
  </si>
  <si>
    <t>Advanced Robotics(lab)</t>
  </si>
  <si>
    <t>Albert Demian</t>
  </si>
  <si>
    <r>
      <rPr>
        <rFont val="Arial"/>
        <color theme="1"/>
      </rPr>
      <t xml:space="preserve">ONLINE </t>
    </r>
    <r>
      <rPr>
        <rFont val="Arial"/>
        <b/>
        <color rgb="FFFF0000"/>
      </rPr>
      <t>(STARTS ON 29/03)</t>
    </r>
  </si>
  <si>
    <r>
      <rPr>
        <rFont val="Arial"/>
        <color rgb="FF000000"/>
      </rPr>
      <t>105</t>
    </r>
    <r>
      <rPr>
        <rFont val="Arial"/>
        <b/>
        <color rgb="FFFF0000"/>
      </rPr>
      <t xml:space="preserve"> (Room 106 on 19/04)</t>
    </r>
  </si>
  <si>
    <r>
      <rPr>
        <rFont val="Arial"/>
        <color theme="1"/>
      </rPr>
      <t xml:space="preserve">ONLINE </t>
    </r>
    <r>
      <rPr>
        <rFont val="Arial"/>
        <b/>
        <color rgb="FFFF0000"/>
      </rPr>
      <t>(STARTS ON 29/03)</t>
    </r>
  </si>
  <si>
    <t xml:space="preserve"> ONLINE </t>
  </si>
  <si>
    <r>
      <rPr>
        <rFont val="Arial"/>
        <color theme="1"/>
      </rPr>
      <t xml:space="preserve"> </t>
    </r>
    <r>
      <rPr>
        <rFont val="Arial"/>
        <b/>
        <color theme="1"/>
      </rPr>
      <t>ONLINE</t>
    </r>
  </si>
  <si>
    <r>
      <rPr>
        <rFont val="Arial"/>
        <color theme="1"/>
      </rPr>
      <t xml:space="preserve">ONLINE </t>
    </r>
    <r>
      <rPr>
        <rFont val="Arial"/>
        <b/>
        <color rgb="FFFFFFFF"/>
      </rPr>
      <t xml:space="preserve">( </t>
    </r>
    <r>
      <rPr>
        <rFont val="Arial"/>
        <b/>
        <color rgb="FFFF0000"/>
      </rPr>
      <t>ROOM #303</t>
    </r>
    <r>
      <rPr>
        <rFont val="Arial"/>
        <b/>
        <color rgb="FFFFFFFF"/>
      </rPr>
      <t xml:space="preserve"> ON 25/01, 01/02, 08/02, 15/02, 15/03, 22/03, 26/04)</t>
    </r>
  </si>
  <si>
    <t>Distributed and Network Programming (lec)</t>
  </si>
  <si>
    <t>Software Quality and Reliability (lec)</t>
  </si>
  <si>
    <t>Shynnazar Seytnazarov</t>
  </si>
  <si>
    <r>
      <rPr>
        <rFont val="Arial"/>
        <color rgb="FF000000"/>
      </rPr>
      <t xml:space="preserve">105 </t>
    </r>
    <r>
      <rPr>
        <rFont val="Arial"/>
        <b/>
        <color rgb="FFFF0000"/>
      </rPr>
      <t>(Room 106 on 20/04)</t>
    </r>
  </si>
  <si>
    <t>Distributed and Network Programming(lab)</t>
  </si>
  <si>
    <t>Mechanics &amp; Machines (lab)</t>
  </si>
  <si>
    <t>Systematic Literature Review for Data Science &amp; Robotics (lec)</t>
  </si>
  <si>
    <t>Naghmeh Mohammadifar</t>
  </si>
  <si>
    <r>
      <rPr>
        <rFont val="Arial"/>
        <color rgb="FF000000"/>
      </rPr>
      <t xml:space="preserve">105 </t>
    </r>
    <r>
      <rPr>
        <rFont val="Arial"/>
        <b/>
        <color rgb="FFFF0000"/>
      </rPr>
      <t>(Room 106 on 20/04)</t>
    </r>
  </si>
  <si>
    <r>
      <rPr>
        <rFont val="Arial"/>
        <color theme="1"/>
      </rPr>
      <t xml:space="preserve">304 </t>
    </r>
    <r>
      <rPr>
        <rFont val="Arial"/>
        <b/>
        <color rgb="FFFF0000"/>
      </rPr>
      <t>(ROOM #102 ON 20/04)</t>
    </r>
  </si>
  <si>
    <r>
      <rPr>
        <rFont val="Arial"/>
        <color theme="1"/>
        <sz val="11.0"/>
      </rPr>
      <t xml:space="preserve">105  </t>
    </r>
    <r>
      <rPr>
        <rFont val="Arial"/>
        <b/>
        <color rgb="FFFF0000"/>
        <sz val="11.0"/>
      </rPr>
      <t xml:space="preserve">(Room 106 on 20/04)   </t>
    </r>
    <r>
      <rPr>
        <rFont val="Arial"/>
        <color theme="1"/>
        <sz val="11.0"/>
      </rPr>
      <t xml:space="preserve">     </t>
    </r>
  </si>
  <si>
    <r>
      <rPr>
        <rFont val="Arial"/>
        <color theme="1"/>
        <sz val="11.0"/>
      </rPr>
      <t xml:space="preserve">105  </t>
    </r>
    <r>
      <rPr>
        <rFont val="Arial"/>
        <b/>
        <color rgb="FFFF0000"/>
        <sz val="11.0"/>
      </rPr>
      <t xml:space="preserve">(Room 106 on 20/04)   </t>
    </r>
    <r>
      <rPr>
        <rFont val="Arial"/>
        <color theme="1"/>
        <sz val="11.0"/>
      </rPr>
      <t xml:space="preserve">     </t>
    </r>
  </si>
  <si>
    <r>
      <rPr>
        <rFont val="Arial"/>
        <color theme="1"/>
      </rPr>
      <t>313 (</t>
    </r>
    <r>
      <rPr>
        <rFont val="Arial"/>
        <b/>
        <color theme="1"/>
      </rPr>
      <t>week 1, 2, 7, 8)</t>
    </r>
  </si>
  <si>
    <t>Robotic Systems (lab)</t>
  </si>
  <si>
    <t>Systematic Literature Review for DS (lab)</t>
  </si>
  <si>
    <t>Cham An Fam</t>
  </si>
  <si>
    <r>
      <rPr>
        <rFont val="Arial"/>
        <color theme="1"/>
      </rPr>
      <t xml:space="preserve">304 </t>
    </r>
    <r>
      <rPr>
        <rFont val="Arial"/>
        <b/>
        <color rgb="FFFF0000"/>
      </rPr>
      <t>(ROOM #102 ON 20/04)</t>
    </r>
  </si>
  <si>
    <r>
      <rPr>
        <rFont val="Arial"/>
        <color theme="1"/>
        <sz val="11.0"/>
      </rPr>
      <t xml:space="preserve">105 </t>
    </r>
    <r>
      <rPr>
        <rFont val="Arial"/>
        <b/>
        <color theme="1"/>
        <sz val="11.0"/>
      </rPr>
      <t>(Room 108 on 20/04)</t>
    </r>
  </si>
  <si>
    <t>Systematic Literature Review for Robotics(lab)</t>
  </si>
  <si>
    <t>Big Data Technologies and Analytics (lec)</t>
  </si>
  <si>
    <r>
      <rPr>
        <rFont val="Arial"/>
        <color rgb="FF000000"/>
      </rPr>
      <t>105</t>
    </r>
    <r>
      <rPr>
        <rFont val="Arial"/>
        <b/>
        <color rgb="FFFF0000"/>
      </rPr>
      <t xml:space="preserve"> (room 106 on 21/04)</t>
    </r>
  </si>
  <si>
    <r>
      <rPr>
        <rFont val="Arial"/>
        <color rgb="FF000000"/>
      </rPr>
      <t xml:space="preserve">105 </t>
    </r>
    <r>
      <rPr>
        <rFont val="Arial"/>
        <b/>
        <color rgb="FFFF0000"/>
      </rPr>
      <t>(room 106 on 21/04)</t>
    </r>
  </si>
  <si>
    <r>
      <rPr>
        <rFont val="Arial"/>
        <b/>
        <color theme="1"/>
      </rPr>
      <t>ONLINE</t>
    </r>
    <r>
      <rPr>
        <rFont val="Arial"/>
        <b/>
        <color rgb="FFFF0000"/>
      </rPr>
      <t xml:space="preserve"> (ROOM </t>
    </r>
    <r>
      <rPr>
        <rFont val="Arial"/>
        <b/>
        <color theme="1"/>
      </rPr>
      <t>107</t>
    </r>
    <r>
      <rPr>
        <rFont val="Arial"/>
        <b/>
        <color rgb="FFFF0000"/>
      </rPr>
      <t xml:space="preserve"> ON 03/02,17/02,17/03,14/04,21/04 )      </t>
    </r>
    <r>
      <rPr>
        <rFont val="Arial"/>
        <color theme="1"/>
      </rPr>
      <t xml:space="preserve">  </t>
    </r>
  </si>
  <si>
    <r>
      <rPr>
        <rFont val="Arial"/>
        <color theme="1"/>
      </rPr>
      <t>ONLINE</t>
    </r>
    <r>
      <rPr>
        <rFont val="Arial"/>
        <color rgb="FFFF0000"/>
      </rPr>
      <t xml:space="preserve"> (</t>
    </r>
    <r>
      <rPr>
        <rFont val="Arial"/>
        <b/>
        <color rgb="FFFF0000"/>
      </rPr>
      <t>STARTS AT 11am)</t>
    </r>
  </si>
  <si>
    <r>
      <rPr>
        <rFont val="Arial"/>
        <b/>
        <color theme="1"/>
      </rPr>
      <t>ONLINE</t>
    </r>
    <r>
      <rPr>
        <rFont val="Arial"/>
        <b/>
        <color rgb="FFFF0000"/>
      </rPr>
      <t xml:space="preserve"> (ROOM </t>
    </r>
    <r>
      <rPr>
        <rFont val="Arial"/>
        <b/>
        <color theme="1"/>
      </rPr>
      <t>107</t>
    </r>
    <r>
      <rPr>
        <rFont val="Arial"/>
        <b/>
        <color rgb="FFFF0000"/>
      </rPr>
      <t xml:space="preserve"> ON 03/02,17/02,17/03,14/04,21/04 )      </t>
    </r>
    <r>
      <rPr>
        <rFont val="Arial"/>
        <color theme="1"/>
      </rPr>
      <t xml:space="preserve">  </t>
    </r>
  </si>
  <si>
    <t xml:space="preserve">
Data Mining (lec)</t>
  </si>
  <si>
    <r>
      <rPr>
        <rFont val="Arial"/>
        <b/>
        <color rgb="FF000000"/>
      </rPr>
      <t>ONLINE</t>
    </r>
    <r>
      <rPr>
        <rFont val="Arial"/>
        <color rgb="FF000000"/>
      </rPr>
      <t xml:space="preserve"> </t>
    </r>
  </si>
  <si>
    <r>
      <rPr>
        <rFont val="Arial"/>
        <b/>
        <color theme="1"/>
      </rPr>
      <t xml:space="preserve">ONLINE </t>
    </r>
    <r>
      <rPr>
        <rFont val="Arial"/>
        <color theme="1"/>
      </rPr>
      <t xml:space="preserve"> </t>
    </r>
    <r>
      <rPr>
        <rFont val="Arial"/>
        <b/>
        <color rgb="FFFF0000"/>
      </rPr>
      <t xml:space="preserve">(ROOM </t>
    </r>
    <r>
      <rPr>
        <rFont val="Arial"/>
        <b/>
        <color theme="1"/>
      </rPr>
      <t xml:space="preserve">321 </t>
    </r>
    <r>
      <rPr>
        <rFont val="Arial"/>
        <b/>
        <color rgb="FFFF0000"/>
      </rPr>
      <t>ON  03/02,17/02,17/03,14/04,21/04</t>
    </r>
    <r>
      <rPr>
        <rFont val="Arial"/>
        <color theme="1"/>
      </rPr>
      <t>)</t>
    </r>
  </si>
  <si>
    <r>
      <rPr>
        <rFont val="Arial"/>
        <b/>
        <color theme="1"/>
      </rPr>
      <t>Data Mining</t>
    </r>
    <r>
      <rPr>
        <rFont val="Arial"/>
        <b/>
        <color theme="1"/>
      </rPr>
      <t xml:space="preserve"> (lec)</t>
    </r>
  </si>
  <si>
    <r>
      <rPr>
        <rFont val="Arial"/>
        <b/>
        <color theme="1"/>
      </rPr>
      <t xml:space="preserve">ONLINE </t>
    </r>
    <r>
      <rPr>
        <rFont val="Arial"/>
        <color theme="1"/>
      </rPr>
      <t xml:space="preserve"> </t>
    </r>
    <r>
      <rPr>
        <rFont val="Arial"/>
        <b/>
        <color rgb="FFFF0000"/>
      </rPr>
      <t xml:space="preserve">(ROOM </t>
    </r>
    <r>
      <rPr>
        <rFont val="Arial"/>
        <b/>
        <color theme="1"/>
      </rPr>
      <t xml:space="preserve">321 </t>
    </r>
    <r>
      <rPr>
        <rFont val="Arial"/>
        <b/>
        <color rgb="FFFF0000"/>
      </rPr>
      <t>ON  03/02,17/02,17/03,14/04,21/04</t>
    </r>
    <r>
      <rPr>
        <rFont val="Arial"/>
        <color theme="1"/>
      </rPr>
      <t>)</t>
    </r>
  </si>
  <si>
    <t>17:40-18:40</t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</si>
  <si>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</si>
  <si>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</si>
  <si>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</si>
  <si>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</si>
  <si>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</si>
  <si>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</si>
  <si>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</si>
  <si>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</si>
  <si>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</si>
  <si>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</si>
  <si>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</si>
  <si>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</si>
  <si>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</si>
  <si>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</si>
  <si>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</si>
  <si>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</si>
  <si>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</si>
  <si>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</si>
  <si>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</si>
  <si>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</si>
  <si>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t xml:space="preserve">17:40-18:40                                                                                                                                                                                          </t>
  </si>
  <si>
    <r>
      <rPr>
        <rFont val="Arial"/>
        <color theme="1"/>
      </rPr>
      <t>314</t>
    </r>
    <r>
      <rPr>
        <rFont val="Arial"/>
        <b/>
        <color theme="1"/>
      </rPr>
      <t>/</t>
    </r>
    <r>
      <rPr>
        <rFont val="Arial"/>
        <b/>
        <color rgb="FFFF0000"/>
      </rPr>
      <t>313(</t>
    </r>
    <r>
      <rPr>
        <rFont val="Arial"/>
        <color rgb="FFFF0000"/>
      </rPr>
      <t>ROOM 308 ON 14/04)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</si>
  <si>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</si>
  <si>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</si>
  <si>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</si>
  <si>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</si>
  <si>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</si>
  <si>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</si>
  <si>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</si>
  <si>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</si>
  <si>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</si>
  <si>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</si>
  <si>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</si>
  <si>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</si>
  <si>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</si>
  <si>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</si>
  <si>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</si>
  <si>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</si>
  <si>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</si>
  <si>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</si>
  <si>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t>BS - Year 2 (Block 1)</t>
  </si>
  <si>
    <r>
      <rPr>
        <rFont val="Arial"/>
        <color rgb="FF000000"/>
      </rPr>
      <t xml:space="preserve">105 </t>
    </r>
    <r>
      <rPr>
        <rFont val="Arial"/>
        <b/>
        <color rgb="FFFF0000"/>
      </rPr>
      <t>(STARTS AT 13:10)</t>
    </r>
  </si>
  <si>
    <t>BS - Year 2 (Block 2)</t>
  </si>
  <si>
    <t>SD21-01</t>
  </si>
  <si>
    <t>SD21-02</t>
  </si>
  <si>
    <t>SD21-03</t>
  </si>
  <si>
    <t>CS21-01</t>
  </si>
  <si>
    <t>DS21-01</t>
  </si>
  <si>
    <t>DS21-02</t>
  </si>
  <si>
    <t>AAI21-01</t>
  </si>
  <si>
    <t>RO21-01</t>
  </si>
  <si>
    <r>
      <rPr>
        <rFont val="Arial"/>
        <b/>
        <color rgb="FF000000"/>
      </rPr>
      <t>ONLINE</t>
    </r>
    <r>
      <rPr>
        <rFont val="Arial"/>
        <color rgb="FF000000"/>
      </rPr>
      <t xml:space="preserve"> </t>
    </r>
  </si>
  <si>
    <t>Nature Inspired Computing(lab)</t>
  </si>
  <si>
    <r>
      <rPr>
        <rFont val="Arial"/>
        <color rgb="FF000000"/>
      </rPr>
      <t>105</t>
    </r>
    <r>
      <rPr>
        <rFont val="Arial"/>
        <b/>
        <color rgb="FFFF0000"/>
      </rPr>
      <t xml:space="preserve"> (Room 106 on 19/04)</t>
    </r>
  </si>
  <si>
    <r>
      <rPr>
        <rFont val="Arial"/>
        <color rgb="FF000000"/>
      </rPr>
      <t xml:space="preserve">105 </t>
    </r>
    <r>
      <rPr>
        <rFont val="Arial"/>
        <b/>
        <color rgb="FFFF0000"/>
      </rPr>
      <t>(Room 106 on 20/04)</t>
    </r>
  </si>
  <si>
    <r>
      <rPr>
        <rFont val="Arial"/>
        <color rgb="FF000000"/>
      </rPr>
      <t xml:space="preserve">105 </t>
    </r>
    <r>
      <rPr>
        <rFont val="Arial"/>
        <b/>
        <color rgb="FFFF0000"/>
      </rPr>
      <t>(Room 106 on 20/04)</t>
    </r>
  </si>
  <si>
    <r>
      <rPr>
        <rFont val="Arial"/>
        <color rgb="FF000000"/>
      </rPr>
      <t>105</t>
    </r>
    <r>
      <rPr>
        <rFont val="Arial"/>
        <b/>
        <color rgb="FFFF0000"/>
      </rPr>
      <t xml:space="preserve"> (room 106 on 21/04)</t>
    </r>
  </si>
  <si>
    <r>
      <rPr>
        <rFont val="Arial"/>
        <color rgb="FF000000"/>
      </rPr>
      <t xml:space="preserve">105 </t>
    </r>
    <r>
      <rPr>
        <rFont val="Arial"/>
        <b/>
        <color rgb="FFFF0000"/>
      </rPr>
      <t>(room 106 on 21/04)</t>
    </r>
  </si>
  <si>
    <r>
      <rPr>
        <rFont val="Arial"/>
        <b/>
        <color rgb="FF000000"/>
      </rPr>
      <t>ONLINE</t>
    </r>
    <r>
      <rPr>
        <rFont val="Arial"/>
        <color rgb="FF000000"/>
      </rPr>
      <t xml:space="preserve"> </t>
    </r>
  </si>
  <si>
    <t>BS - Year 3 (Block 1)</t>
  </si>
  <si>
    <r>
      <rPr>
        <rFont val="Arial"/>
        <b/>
        <color theme="1"/>
      </rPr>
      <t xml:space="preserve">305 </t>
    </r>
    <r>
      <rPr>
        <rFont val="Arial"/>
        <b/>
        <color rgb="FFFF0000"/>
      </rPr>
      <t>(ROOM 317 0N 14/03)</t>
    </r>
  </si>
  <si>
    <r>
      <rPr>
        <rFont val="Arial"/>
        <b/>
        <color theme="1"/>
      </rPr>
      <t xml:space="preserve">305 </t>
    </r>
    <r>
      <rPr>
        <rFont val="Arial"/>
        <b/>
        <color rgb="FFFF0000"/>
      </rPr>
      <t>(ROOM 317 0N 14/03)</t>
    </r>
  </si>
  <si>
    <r>
      <rPr>
        <rFont val="Arial"/>
        <b/>
        <color theme="1"/>
      </rPr>
      <t>Data Mining</t>
    </r>
    <r>
      <rPr>
        <rFont val="Arial"/>
        <b/>
        <color theme="1"/>
      </rPr>
      <t xml:space="preserve"> (lab)</t>
    </r>
  </si>
  <si>
    <r>
      <rPr>
        <rFont val="Arial"/>
        <color theme="1"/>
      </rPr>
      <t xml:space="preserve">305 </t>
    </r>
    <r>
      <rPr>
        <rFont val="Arial"/>
        <b/>
        <color rgb="FFFF0000"/>
      </rPr>
      <t>(room 301 on 16/03)</t>
    </r>
  </si>
  <si>
    <r>
      <rPr>
        <rFont val="Arial"/>
        <color theme="1"/>
      </rPr>
      <t xml:space="preserve">305 </t>
    </r>
    <r>
      <rPr>
        <rFont val="Arial"/>
        <b/>
        <color rgb="FFFF0000"/>
      </rPr>
      <t>(room 301 on 16/03)</t>
    </r>
  </si>
  <si>
    <r>
      <rPr>
        <rFont val="Arial"/>
        <b/>
        <color theme="1"/>
      </rPr>
      <t xml:space="preserve">
Data Mining (lec) </t>
    </r>
    <r>
      <rPr>
        <rFont val="Arial"/>
        <b/>
        <color rgb="FFFF0000"/>
      </rPr>
      <t>STARTS ON 3/02</t>
    </r>
  </si>
  <si>
    <r>
      <rPr>
        <rFont val="Arial"/>
        <b/>
        <color theme="1"/>
      </rPr>
      <t xml:space="preserve">ONLINE </t>
    </r>
    <r>
      <rPr>
        <rFont val="Arial"/>
        <color theme="1"/>
      </rPr>
      <t xml:space="preserve"> </t>
    </r>
    <r>
      <rPr>
        <rFont val="Arial"/>
        <b/>
        <color rgb="FFFF0000"/>
      </rPr>
      <t xml:space="preserve">(ROOM </t>
    </r>
    <r>
      <rPr>
        <rFont val="Arial"/>
        <b/>
        <color theme="1"/>
      </rPr>
      <t xml:space="preserve">321 </t>
    </r>
    <r>
      <rPr>
        <rFont val="Arial"/>
        <b/>
        <color rgb="FFFF0000"/>
      </rPr>
      <t>ON  03/02,17/02,17/03,14/04,21/04</t>
    </r>
    <r>
      <rPr>
        <rFont val="Arial"/>
        <color theme="1"/>
      </rPr>
      <t>)</t>
    </r>
  </si>
  <si>
    <r>
      <rPr>
        <rFont val="Arial"/>
        <b/>
        <color theme="1"/>
      </rPr>
      <t xml:space="preserve">
Data Mining (lec) </t>
    </r>
    <r>
      <rPr>
        <rFont val="Arial"/>
        <b/>
        <color rgb="FFFF0000"/>
      </rPr>
      <t>STARTS ON 3/02</t>
    </r>
  </si>
  <si>
    <r>
      <rPr>
        <rFont val="Arial"/>
        <b/>
        <color theme="1"/>
      </rPr>
      <t xml:space="preserve">ONLINE </t>
    </r>
    <r>
      <rPr>
        <rFont val="Arial"/>
        <color theme="1"/>
      </rPr>
      <t xml:space="preserve"> </t>
    </r>
    <r>
      <rPr>
        <rFont val="Arial"/>
        <b/>
        <color rgb="FFFF0000"/>
      </rPr>
      <t xml:space="preserve">(ROOM </t>
    </r>
    <r>
      <rPr>
        <rFont val="Arial"/>
        <b/>
        <color theme="1"/>
      </rPr>
      <t xml:space="preserve">321 </t>
    </r>
    <r>
      <rPr>
        <rFont val="Arial"/>
        <b/>
        <color rgb="FFFF0000"/>
      </rPr>
      <t>ON  03/02,17/02,17/03,14/04,21/04</t>
    </r>
    <r>
      <rPr>
        <rFont val="Arial"/>
        <color theme="1"/>
      </rPr>
      <t>)</t>
    </r>
  </si>
  <si>
    <t>BS - Year 3 (Block 2 SINCE 20/03)</t>
  </si>
  <si>
    <r>
      <rPr>
        <rFont val="Arial"/>
        <color theme="1"/>
      </rPr>
      <t>304 (</t>
    </r>
    <r>
      <rPr>
        <rFont val="Arial"/>
        <b/>
        <color rgb="FFFF0000"/>
      </rPr>
      <t>ROOM 305 ON 18/04)</t>
    </r>
  </si>
  <si>
    <r>
      <rPr>
        <rFont val="Arial"/>
        <color theme="1"/>
      </rPr>
      <t>304 (</t>
    </r>
    <r>
      <rPr>
        <rFont val="Arial"/>
        <b/>
        <color rgb="FFFF0000"/>
      </rPr>
      <t>ROOM 305 ON 18/04)</t>
    </r>
  </si>
  <si>
    <r>
      <rPr>
        <rFont val="Arial"/>
        <b/>
        <color theme="1"/>
      </rPr>
      <t>Data Mining</t>
    </r>
    <r>
      <rPr>
        <rFont val="Arial"/>
        <b/>
        <color theme="1"/>
      </rPr>
      <t xml:space="preserve"> (lab)</t>
    </r>
  </si>
  <si>
    <r>
      <rPr>
        <rFont val="Arial"/>
        <color theme="1"/>
      </rPr>
      <t xml:space="preserve">304 </t>
    </r>
    <r>
      <rPr>
        <rFont val="Arial"/>
        <b/>
        <color rgb="FFFF0000"/>
      </rPr>
      <t>(ROOM #102 ON 20/04)</t>
    </r>
  </si>
  <si>
    <r>
      <rPr>
        <rFont val="Arial"/>
        <color theme="1"/>
      </rPr>
      <t xml:space="preserve">304 </t>
    </r>
    <r>
      <rPr>
        <rFont val="Arial"/>
        <b/>
        <color rgb="FFFF0000"/>
      </rPr>
      <t>(ROOM #102 ON 20/04)</t>
    </r>
  </si>
  <si>
    <r>
      <rPr>
        <rFont val="Arial"/>
        <b/>
        <color theme="1"/>
      </rPr>
      <t xml:space="preserve">ONLINE </t>
    </r>
    <r>
      <rPr>
        <rFont val="Arial"/>
        <color theme="1"/>
      </rPr>
      <t xml:space="preserve"> </t>
    </r>
    <r>
      <rPr>
        <rFont val="Arial"/>
        <b/>
        <color rgb="FFFF0000"/>
      </rPr>
      <t xml:space="preserve">(ROOM </t>
    </r>
    <r>
      <rPr>
        <rFont val="Arial"/>
        <b/>
        <color theme="1"/>
      </rPr>
      <t xml:space="preserve">321 </t>
    </r>
    <r>
      <rPr>
        <rFont val="Arial"/>
        <b/>
        <color rgb="FFFF0000"/>
      </rPr>
      <t>ON  03/02,17/02,17/03,14/04,21/04</t>
    </r>
    <r>
      <rPr>
        <rFont val="Arial"/>
        <color theme="1"/>
      </rPr>
      <t>)</t>
    </r>
  </si>
  <si>
    <r>
      <rPr>
        <rFont val="Arial"/>
        <b/>
        <color theme="1"/>
      </rPr>
      <t>Data Mining</t>
    </r>
    <r>
      <rPr>
        <rFont val="Arial"/>
        <b/>
        <color theme="1"/>
      </rPr>
      <t xml:space="preserve"> (lec)</t>
    </r>
  </si>
  <si>
    <r>
      <rPr>
        <rFont val="Arial"/>
        <b/>
        <color theme="1"/>
      </rPr>
      <t xml:space="preserve">ONLINE </t>
    </r>
    <r>
      <rPr>
        <rFont val="Arial"/>
        <color theme="1"/>
      </rPr>
      <t xml:space="preserve"> </t>
    </r>
    <r>
      <rPr>
        <rFont val="Arial"/>
        <b/>
        <color rgb="FFFF0000"/>
      </rPr>
      <t xml:space="preserve">(ROOM </t>
    </r>
    <r>
      <rPr>
        <rFont val="Arial"/>
        <b/>
        <color theme="1"/>
      </rPr>
      <t xml:space="preserve">321 </t>
    </r>
    <r>
      <rPr>
        <rFont val="Arial"/>
        <b/>
        <color rgb="FFFF0000"/>
      </rPr>
      <t>ON  03/02,17/02,17/03,14/04,21/04</t>
    </r>
    <r>
      <rPr>
        <rFont val="Arial"/>
        <color theme="1"/>
      </rPr>
      <t>)</t>
    </r>
  </si>
  <si>
    <t>MS-Year 2</t>
  </si>
  <si>
    <t>B21-01</t>
  </si>
  <si>
    <t>B21-02</t>
  </si>
  <si>
    <t>B21-03</t>
  </si>
  <si>
    <t>B21-04</t>
  </si>
  <si>
    <t>B21-05</t>
  </si>
  <si>
    <t>B21-06</t>
  </si>
  <si>
    <t>B21-07</t>
  </si>
  <si>
    <t>B21-08</t>
  </si>
  <si>
    <t>M22-DS-01 (18)</t>
  </si>
  <si>
    <t>M21-DS</t>
  </si>
  <si>
    <t>M21-RO</t>
  </si>
  <si>
    <t>Introduction to Programming (lec)</t>
  </si>
  <si>
    <t>Differential Equations  (lec)</t>
  </si>
  <si>
    <t>Nature Inspired Computing(lec)</t>
  </si>
  <si>
    <t>Fundamentals of Robotics(lec)</t>
  </si>
  <si>
    <t>Unit Economics in IT business (lec)</t>
  </si>
  <si>
    <t>Reinforcement Learning and Intelligent Agents (LEC)</t>
  </si>
  <si>
    <t>Evgeniy Zouev</t>
  </si>
  <si>
    <t>Sergey Savin</t>
  </si>
  <si>
    <t>Alexander Romanov</t>
  </si>
  <si>
    <r>
      <rPr>
        <rFont val="Arial"/>
        <color theme="1"/>
      </rPr>
      <t>303</t>
    </r>
    <r>
      <rPr>
        <rFont val="Arial"/>
        <b/>
        <color rgb="FFEA4335"/>
      </rPr>
      <t xml:space="preserve"> (STARTS ON 26/09)</t>
    </r>
  </si>
  <si>
    <t>Introduction to Programming (tut)</t>
  </si>
  <si>
    <t>Probability and Statistics (lec)</t>
  </si>
  <si>
    <t>Game Theory (lec)</t>
  </si>
  <si>
    <t>Fundamentals of Robotics(lab)</t>
  </si>
  <si>
    <t>Fundamentals of Robot Control (lec)</t>
  </si>
  <si>
    <t>Reinforcement Learning and Intelligent Agents (lab)</t>
  </si>
  <si>
    <t>Leonard Johard</t>
  </si>
  <si>
    <t>Mohamad Al Mdfaa</t>
  </si>
  <si>
    <r>
      <rPr>
        <rFont val="Arial"/>
        <color theme="1"/>
      </rPr>
      <t>303</t>
    </r>
    <r>
      <rPr>
        <rFont val="Arial"/>
        <b/>
        <color rgb="FFEA4335"/>
      </rPr>
      <t xml:space="preserve"> (STARTS ON 26/09)</t>
    </r>
  </si>
  <si>
    <t>Introduction to Programming (lab)</t>
  </si>
  <si>
    <t>Probability and Statistics (tut)</t>
  </si>
  <si>
    <t>Game Theory (lab)</t>
  </si>
  <si>
    <t>Mechatronics (lec)</t>
  </si>
  <si>
    <t>Fundamentals of Robot Control (lab)</t>
  </si>
  <si>
    <t>Unit Economics in IT business (lab)</t>
  </si>
  <si>
    <t>Mohamad Ziad Alkabakibi</t>
  </si>
  <si>
    <t>Alexandr Stepanov</t>
  </si>
  <si>
    <t>Igor Gaponov</t>
  </si>
  <si>
    <t>Yurii Zarubin</t>
  </si>
  <si>
    <r>
      <rPr>
        <rFont val="Arial"/>
        <color theme="1"/>
      </rPr>
      <t>301 (</t>
    </r>
    <r>
      <rPr>
        <rFont val="Arial"/>
        <b/>
        <color rgb="FFEA4335"/>
      </rPr>
      <t>STARTS ON 26/09)</t>
    </r>
  </si>
  <si>
    <t>Mathematical Analysis I (lab)</t>
  </si>
  <si>
    <t>Probability and Statistics (lab)</t>
  </si>
  <si>
    <t>Mechatronics (lab)</t>
  </si>
  <si>
    <r>
      <rPr>
        <rFont val="Arial"/>
        <b/>
        <color theme="1"/>
      </rPr>
      <t xml:space="preserve">106 </t>
    </r>
    <r>
      <rPr>
        <rFont val="Arial"/>
        <b/>
        <color rgb="FFEA4335"/>
      </rPr>
      <t>(STARTS ON 26/09)</t>
    </r>
    <r>
      <rPr>
        <rFont val="Arial"/>
        <b/>
        <color theme="1"/>
      </rPr>
      <t xml:space="preserve"> TIME:14:50</t>
    </r>
  </si>
  <si>
    <r>
      <rPr>
        <rFont val="Arial"/>
        <color theme="1"/>
      </rPr>
      <t>301 (</t>
    </r>
    <r>
      <rPr>
        <rFont val="Arial"/>
        <b/>
        <color rgb="FFEA4335"/>
      </rPr>
      <t>STARTS ON 26/09)</t>
    </r>
  </si>
  <si>
    <r>
      <rPr>
        <rFont val="Arial"/>
        <b/>
        <color rgb="FF000000"/>
      </rPr>
      <t xml:space="preserve">106 </t>
    </r>
    <r>
      <rPr>
        <rFont val="Arial"/>
        <b/>
        <color rgb="FFEA4335"/>
      </rPr>
      <t>(STARTS ON 26/09)</t>
    </r>
    <r>
      <rPr>
        <rFont val="Arial"/>
        <b/>
        <color rgb="FF000000"/>
      </rPr>
      <t xml:space="preserve"> TIME:16:20 </t>
    </r>
  </si>
  <si>
    <t>Analytical Geometry and Linear Algebra 1 (lec)</t>
  </si>
  <si>
    <t>Differential Equations  (tut)</t>
  </si>
  <si>
    <t>Total Virtualization (lec)</t>
  </si>
  <si>
    <t>Introduction to Computer Vision (lec)</t>
  </si>
  <si>
    <t xml:space="preserve">  (lec)</t>
  </si>
  <si>
    <t>IT Business Start (lec)</t>
  </si>
  <si>
    <t>Anna Melekhova</t>
  </si>
  <si>
    <t>Alena Protasova</t>
  </si>
  <si>
    <r>
      <rPr>
        <rFont val="Arial"/>
        <color theme="1"/>
      </rPr>
      <t>300</t>
    </r>
    <r>
      <rPr>
        <rFont val="Arial"/>
        <color theme="5"/>
      </rPr>
      <t xml:space="preserve"> (</t>
    </r>
    <r>
      <rPr>
        <rFont val="Arial"/>
        <b/>
        <color theme="5"/>
      </rPr>
      <t>SINCE 25/10)</t>
    </r>
  </si>
  <si>
    <r>
      <rPr>
        <rFont val="Arial"/>
        <color theme="1"/>
      </rPr>
      <t>314</t>
    </r>
    <r>
      <rPr>
        <rFont val="Arial"/>
        <b/>
        <color rgb="FFEA4335"/>
      </rPr>
      <t xml:space="preserve"> (STARTS AT 9.45)</t>
    </r>
  </si>
  <si>
    <t xml:space="preserve">  Analytical Geometry and Linear Algebra 1 (tut)</t>
  </si>
  <si>
    <t>Philosophy II (Introduction to AI) (lec)</t>
  </si>
  <si>
    <t>DevOps Engineering (lec)</t>
  </si>
  <si>
    <t>Introduction to Computer Vision (lab)</t>
  </si>
  <si>
    <t>Managing Software Development (lec)</t>
  </si>
  <si>
    <t>Empirical Methods (lab)</t>
  </si>
  <si>
    <t>IT Business Start (lab)</t>
  </si>
  <si>
    <t>Optimization (lec)</t>
  </si>
  <si>
    <t>Patrik Kenfack</t>
  </si>
  <si>
    <t>M. Reza Bahrami</t>
  </si>
  <si>
    <r>
      <rPr>
        <rFont val="Arial"/>
        <color theme="1"/>
      </rPr>
      <t>ONLINE</t>
    </r>
    <r>
      <rPr>
        <rFont val="Arial"/>
        <color rgb="FFEA4335"/>
      </rPr>
      <t xml:space="preserve"> </t>
    </r>
  </si>
  <si>
    <r>
      <rPr>
        <rFont val="Arial"/>
        <color theme="1"/>
      </rPr>
      <t>321</t>
    </r>
    <r>
      <rPr>
        <rFont val="Arial"/>
        <b/>
        <color theme="5"/>
      </rPr>
      <t xml:space="preserve"> (SINCE 25/10)</t>
    </r>
  </si>
  <si>
    <t xml:space="preserve"> Analytical Geometry and Linear Algebra 1 (lab)</t>
  </si>
  <si>
    <t>English for Academic Purposes II</t>
  </si>
  <si>
    <t>Philosophy II (Introduction to AI) (tut)</t>
  </si>
  <si>
    <t>DevOps Engineering  (lab)</t>
  </si>
  <si>
    <t>Secure System Development(lec)</t>
  </si>
  <si>
    <t>Optimization (lab)</t>
  </si>
  <si>
    <t xml:space="preserve">Gelvanovsky,Kruglova,Rednikova Melnikova, 
Saduov, Marouf 
</t>
  </si>
  <si>
    <t>Sirojiddin Komolov</t>
  </si>
  <si>
    <t>Dmitry Creed</t>
  </si>
  <si>
    <t>Karam Almaghout</t>
  </si>
  <si>
    <t>105/314/313/318/320/421</t>
  </si>
  <si>
    <r>
      <rPr>
        <rFont val="Arial"/>
        <color theme="1"/>
      </rPr>
      <t xml:space="preserve">300 </t>
    </r>
    <r>
      <rPr>
        <rFont val="Arial"/>
        <b/>
        <color rgb="FFFF0000"/>
      </rPr>
      <t>(ROOM 303 ON 13/12)</t>
    </r>
  </si>
  <si>
    <r>
      <rPr>
        <rFont val="Arial"/>
        <color theme="1"/>
      </rPr>
      <t xml:space="preserve">321 </t>
    </r>
    <r>
      <rPr>
        <rFont val="Arial"/>
        <b/>
        <color theme="5"/>
      </rPr>
      <t>(SINCE 25/10)</t>
    </r>
  </si>
  <si>
    <t>Introduction to AI (lab)</t>
  </si>
  <si>
    <t>Introduction to Optimization (lab)</t>
  </si>
  <si>
    <t>Advanced Linux (lec)</t>
  </si>
  <si>
    <t>Secure System Development (lab)</t>
  </si>
  <si>
    <t>Mohamed Ahmed</t>
  </si>
  <si>
    <t>Ildar Kamaletdinov</t>
  </si>
  <si>
    <t>Pacome Kemkeu</t>
  </si>
  <si>
    <r>
      <rPr>
        <rFont val="Arial"/>
        <color theme="1"/>
      </rPr>
      <t xml:space="preserve">300 </t>
    </r>
    <r>
      <rPr>
        <rFont val="Arial"/>
        <b/>
        <color rgb="FFFF0000"/>
      </rPr>
      <t>(ROOM 303 ON 13/12)</t>
    </r>
  </si>
  <si>
    <t>Advanced Linux (lab)</t>
  </si>
  <si>
    <t>Machine Learning (lec)</t>
  </si>
  <si>
    <t xml:space="preserve">
Philosophy I (lec)</t>
  </si>
  <si>
    <t>Operating Systems (lec)</t>
  </si>
  <si>
    <t>Practical Machine Learning and Deep Learning (lec)</t>
  </si>
  <si>
    <t>Requirements Engineering (lec)</t>
  </si>
  <si>
    <t>Machine Learning (lab)</t>
  </si>
  <si>
    <t>Alexandr Naumchev</t>
  </si>
  <si>
    <r>
      <rPr>
        <rFont val="Arial"/>
        <color rgb="FF000000"/>
      </rPr>
      <t xml:space="preserve">108 </t>
    </r>
    <r>
      <rPr>
        <rFont val="Arial"/>
        <b/>
        <color rgb="FFFF0000"/>
      </rPr>
      <t>(ONLINE ON 23/11)</t>
    </r>
  </si>
  <si>
    <r>
      <rPr>
        <rFont val="Arial"/>
        <color rgb="FF000000"/>
      </rPr>
      <t>105</t>
    </r>
    <r>
      <rPr>
        <rFont val="Arial"/>
        <color rgb="FFFF0000"/>
      </rPr>
      <t xml:space="preserve">  </t>
    </r>
    <r>
      <rPr>
        <rFont val="Arial"/>
        <b/>
        <color rgb="FFFF0000"/>
      </rPr>
      <t>(ONLINE ON 23/11)</t>
    </r>
  </si>
  <si>
    <r>
      <rPr>
        <rFont val="Arial"/>
        <color rgb="FF000000"/>
      </rPr>
      <t xml:space="preserve">106  </t>
    </r>
    <r>
      <rPr>
        <rFont val="Arial"/>
        <color rgb="FFFF0000"/>
      </rPr>
      <t xml:space="preserve"> (</t>
    </r>
    <r>
      <rPr>
        <rFont val="Arial"/>
        <b/>
        <color rgb="FFFF0000"/>
      </rPr>
      <t>ONLINE ON 23/11)</t>
    </r>
  </si>
  <si>
    <r>
      <rPr>
        <rFont val="Arial"/>
        <color rgb="FF000000"/>
      </rPr>
      <t xml:space="preserve">313  </t>
    </r>
    <r>
      <rPr>
        <rFont val="Arial"/>
        <b/>
        <color rgb="FFFF0000"/>
      </rPr>
      <t>(ONLINE ON 23/11)</t>
    </r>
  </si>
  <si>
    <r>
      <rPr>
        <rFont val="Arial"/>
        <b/>
        <color rgb="FF000000"/>
      </rPr>
      <t xml:space="preserve">300 </t>
    </r>
    <r>
      <rPr>
        <rFont val="Arial"/>
        <b/>
        <color rgb="FFFF0000"/>
      </rPr>
      <t>(ONLINE ON 23/11)</t>
    </r>
  </si>
  <si>
    <r>
      <rPr>
        <rFont val="Arial"/>
        <color theme="1"/>
      </rPr>
      <t>304</t>
    </r>
    <r>
      <rPr>
        <rFont val="Arial"/>
        <b/>
        <color rgb="FFFF0000"/>
      </rPr>
      <t xml:space="preserve"> (ROOM 318 on 23/11)</t>
    </r>
  </si>
  <si>
    <t xml:space="preserve">
Philosophy I (tut)</t>
  </si>
  <si>
    <t>Operating Systems (tut)</t>
  </si>
  <si>
    <t xml:space="preserve">Distributed and Network Programming  (lab)                            </t>
  </si>
  <si>
    <t>Fundamentals of Robotics (lab)</t>
  </si>
  <si>
    <t>Practical Machine Learning and Deep Learning (lab)</t>
  </si>
  <si>
    <t>Requirements Engineering (tut)</t>
  </si>
  <si>
    <t>No-Code Development (lec)</t>
  </si>
  <si>
    <t>Vladimir Gordeev</t>
  </si>
  <si>
    <t>Vladimir Semenov</t>
  </si>
  <si>
    <t>Kirill Pshinnik</t>
  </si>
  <si>
    <r>
      <rPr>
        <rFont val="Arial"/>
        <color rgb="FF000000"/>
      </rPr>
      <t xml:space="preserve">108  </t>
    </r>
    <r>
      <rPr>
        <rFont val="Arial"/>
        <b/>
        <color rgb="FFFF0000"/>
      </rPr>
      <t>(ONLINE ON 23/11)</t>
    </r>
  </si>
  <si>
    <r>
      <rPr>
        <rFont val="Arial"/>
        <color rgb="FF000000"/>
      </rPr>
      <t xml:space="preserve">105  </t>
    </r>
    <r>
      <rPr>
        <rFont val="Arial"/>
        <b/>
        <color rgb="FFFF0000"/>
      </rPr>
      <t>(ONLINE ON 23/11)</t>
    </r>
  </si>
  <si>
    <r>
      <rPr>
        <rFont val="Arial"/>
        <color rgb="FF000000"/>
      </rPr>
      <t xml:space="preserve">313 </t>
    </r>
    <r>
      <rPr>
        <rFont val="Arial"/>
        <b/>
        <color rgb="FFFF0000"/>
      </rPr>
      <t xml:space="preserve"> ( ONLINE ON 23/11)</t>
    </r>
  </si>
  <si>
    <r>
      <rPr>
        <rFont val="Arial"/>
        <color theme="1"/>
        <sz val="10.0"/>
      </rPr>
      <t xml:space="preserve">308 </t>
    </r>
    <r>
      <rPr>
        <rFont val="Arial"/>
        <b/>
        <color rgb="FFFF0000"/>
        <sz val="10.0"/>
      </rPr>
      <t>(ONLINE ON 23/11)</t>
    </r>
  </si>
  <si>
    <r>
      <rPr>
        <rFont val="Arial"/>
        <b/>
        <color rgb="FF000000"/>
      </rPr>
      <t>300</t>
    </r>
    <r>
      <rPr>
        <rFont val="Arial"/>
        <b/>
        <color rgb="FFFF0000"/>
      </rPr>
      <t xml:space="preserve"> (ONLINE ON 23/11)</t>
    </r>
  </si>
  <si>
    <r>
      <rPr>
        <rFont val="Arial"/>
        <color theme="1"/>
      </rPr>
      <t>304</t>
    </r>
    <r>
      <rPr>
        <rFont val="Arial"/>
        <b/>
        <color rgb="FFFF0000"/>
      </rPr>
      <t xml:space="preserve"> (ROOM 318 on 23/11)</t>
    </r>
  </si>
  <si>
    <r>
      <rPr>
        <rFont val="Arial"/>
        <color theme="1"/>
      </rPr>
      <t xml:space="preserve">ONLINE </t>
    </r>
    <r>
      <rPr>
        <rFont val="Arial"/>
        <b/>
        <color theme="1"/>
      </rPr>
      <t>(ROOM #307 on 2/11)</t>
    </r>
  </si>
  <si>
    <t xml:space="preserve">Philosophy I (lab)                                                   </t>
  </si>
  <si>
    <t>Differential Equations(lab)</t>
  </si>
  <si>
    <t xml:space="preserve">Operating Systems (lab)                                        </t>
  </si>
  <si>
    <t>Operating Systems (lab)</t>
  </si>
  <si>
    <t>Physics I (Mechanics) (lab)</t>
  </si>
  <si>
    <t>Philosophy II (Languages and Perceptions) (lec)</t>
  </si>
  <si>
    <t>Requirements Engineering (lab)</t>
  </si>
  <si>
    <t>Robiul Islam</t>
  </si>
  <si>
    <t>Timur Fayzrakhmanov</t>
  </si>
  <si>
    <t>Nursultan Askarbekuly</t>
  </si>
  <si>
    <r>
      <rPr>
        <rFont val="Arial"/>
        <color theme="1"/>
        <sz val="10.0"/>
      </rPr>
      <t xml:space="preserve">Mirko Farina </t>
    </r>
    <r>
      <rPr>
        <rFont val="Arial"/>
        <b/>
        <color rgb="FFFF0000"/>
        <sz val="10.0"/>
      </rPr>
      <t>(ONLINE ON 23/11)</t>
    </r>
  </si>
  <si>
    <r>
      <rPr>
        <rFont val="Arial"/>
        <color theme="1"/>
      </rPr>
      <t xml:space="preserve">321 </t>
    </r>
    <r>
      <rPr>
        <rFont val="Arial"/>
        <b/>
        <color rgb="FFFF0000"/>
      </rPr>
      <t>(ONLINE on 23/11)</t>
    </r>
  </si>
  <si>
    <r>
      <rPr>
        <rFont val="Arial"/>
        <color theme="1"/>
      </rPr>
      <t>312</t>
    </r>
    <r>
      <rPr>
        <rFont val="Arial"/>
        <b/>
        <color rgb="FFFF0000"/>
      </rPr>
      <t xml:space="preserve"> (ROOM 305 on 23/11)</t>
    </r>
  </si>
  <si>
    <r>
      <rPr>
        <rFont val="Arial"/>
        <color theme="1"/>
      </rPr>
      <t>303</t>
    </r>
    <r>
      <rPr>
        <rFont val="Arial"/>
        <b/>
        <color rgb="FFFF0000"/>
      </rPr>
      <t xml:space="preserve"> (ONLINE on 23/11)</t>
    </r>
  </si>
  <si>
    <r>
      <rPr>
        <rFont val="Arial"/>
        <color rgb="FF000000"/>
      </rPr>
      <t>314</t>
    </r>
    <r>
      <rPr>
        <rFont val="Arial"/>
        <b/>
        <color rgb="FFFF0000"/>
      </rPr>
      <t xml:space="preserve"> (ONLINE on 23/11)</t>
    </r>
  </si>
  <si>
    <r>
      <rPr>
        <rFont val="Arial"/>
        <b/>
        <color theme="1"/>
      </rPr>
      <t>106</t>
    </r>
    <r>
      <rPr>
        <rFont val="Arial"/>
        <b/>
        <color rgb="FFFF0000"/>
      </rPr>
      <t xml:space="preserve"> (ONLINE on 23/11)</t>
    </r>
  </si>
  <si>
    <r>
      <rPr>
        <rFont val="Arial"/>
        <b/>
        <color theme="1"/>
      </rPr>
      <t>304</t>
    </r>
    <r>
      <rPr>
        <rFont val="Arial"/>
        <b/>
        <color rgb="FFFF0000"/>
      </rPr>
      <t xml:space="preserve"> (ONLINE on 23/11)</t>
    </r>
  </si>
  <si>
    <r>
      <rPr>
        <rFont val="Arial"/>
        <b/>
        <color theme="1"/>
      </rPr>
      <t>106</t>
    </r>
    <r>
      <rPr>
        <rFont val="Arial"/>
        <b/>
        <color rgb="FFFF0000"/>
      </rPr>
      <t xml:space="preserve"> (ONLINE on 23/11)</t>
    </r>
  </si>
  <si>
    <r>
      <rPr>
        <rFont val="Arial"/>
        <b/>
        <color theme="1"/>
      </rPr>
      <t xml:space="preserve">105 </t>
    </r>
    <r>
      <rPr>
        <rFont val="Arial"/>
        <b/>
        <color rgb="FFFF0000"/>
      </rPr>
      <t>(ONLINE on 23/11)</t>
    </r>
  </si>
  <si>
    <r>
      <rPr>
        <rFont val="Arial"/>
        <b/>
        <color theme="1"/>
      </rPr>
      <t xml:space="preserve">313 </t>
    </r>
    <r>
      <rPr>
        <rFont val="Arial"/>
        <b/>
        <color rgb="FFFF0000"/>
      </rPr>
      <t>(ONLINE on 23/11)</t>
    </r>
  </si>
  <si>
    <r>
      <rPr>
        <rFont val="Arial"/>
        <color theme="1"/>
        <sz val="10.0"/>
      </rPr>
      <t>308</t>
    </r>
    <r>
      <rPr>
        <rFont val="Arial"/>
        <b/>
        <color rgb="FFFF0000"/>
        <sz val="10.0"/>
      </rPr>
      <t xml:space="preserve"> (ONLINE ON 23/11)</t>
    </r>
  </si>
  <si>
    <r>
      <rPr>
        <rFont val="Arial"/>
        <b/>
        <color rgb="FF000000"/>
      </rPr>
      <t xml:space="preserve">300 </t>
    </r>
    <r>
      <rPr>
        <rFont val="Arial"/>
        <b/>
        <color rgb="FFFF0000"/>
      </rPr>
      <t>(ONLINE ON 23/11)</t>
    </r>
  </si>
  <si>
    <r>
      <rPr>
        <rFont val="Arial"/>
        <color theme="1"/>
      </rPr>
      <t xml:space="preserve">ONLINE </t>
    </r>
    <r>
      <rPr>
        <rFont val="Arial"/>
        <b/>
        <color theme="1"/>
      </rPr>
      <t>(ROOM #307 on 2/11)</t>
    </r>
  </si>
  <si>
    <t>Daniel Atonge</t>
  </si>
  <si>
    <t xml:space="preserve">Alexey Stepanov </t>
  </si>
  <si>
    <r>
      <rPr>
        <rFont val="Arial"/>
        <color theme="1"/>
      </rPr>
      <t xml:space="preserve">321 </t>
    </r>
    <r>
      <rPr>
        <rFont val="Arial"/>
        <b/>
        <color rgb="FFFF0000"/>
      </rPr>
      <t>(ONLINE on 23/11)</t>
    </r>
  </si>
  <si>
    <r>
      <rPr>
        <rFont val="Arial"/>
        <color theme="1"/>
      </rPr>
      <t>312</t>
    </r>
    <r>
      <rPr>
        <rFont val="Arial"/>
        <b/>
        <color rgb="FFFF0000"/>
      </rPr>
      <t xml:space="preserve"> (ROOM 305 on 23/11)</t>
    </r>
  </si>
  <si>
    <r>
      <rPr>
        <rFont val="Arial"/>
        <color rgb="FF000000"/>
      </rPr>
      <t>314</t>
    </r>
    <r>
      <rPr>
        <rFont val="Arial"/>
        <b/>
        <color rgb="FFFF0000"/>
      </rPr>
      <t xml:space="preserve"> (ONLINE on 23/11)</t>
    </r>
  </si>
  <si>
    <r>
      <rPr>
        <rFont val="Arial"/>
        <color theme="1"/>
      </rPr>
      <t>303</t>
    </r>
    <r>
      <rPr>
        <rFont val="Arial"/>
        <b/>
        <color rgb="FFFF0000"/>
      </rPr>
      <t xml:space="preserve"> (ONLINE on 23/11)</t>
    </r>
  </si>
  <si>
    <r>
      <rPr>
        <rFont val="Arial"/>
        <b/>
        <color theme="1"/>
      </rPr>
      <t>304</t>
    </r>
    <r>
      <rPr>
        <rFont val="Arial"/>
        <b/>
        <color rgb="FFFF0000"/>
      </rPr>
      <t xml:space="preserve"> (ONLINE on 23/11)</t>
    </r>
  </si>
  <si>
    <r>
      <rPr>
        <rFont val="Arial"/>
        <b/>
        <color theme="1"/>
      </rPr>
      <t xml:space="preserve">300 </t>
    </r>
    <r>
      <rPr>
        <rFont val="Arial"/>
        <b/>
        <color rgb="FFFF0000"/>
      </rPr>
      <t>(ONLINE on 23/11)</t>
    </r>
  </si>
  <si>
    <r>
      <rPr>
        <rFont val="Arial"/>
        <b/>
        <color theme="1"/>
      </rPr>
      <t xml:space="preserve">300 </t>
    </r>
    <r>
      <rPr>
        <rFont val="Arial"/>
        <b/>
        <color rgb="FFFF0000"/>
      </rPr>
      <t>(ONLINE on 23/11)</t>
    </r>
  </si>
  <si>
    <r>
      <rPr>
        <rFont val="Arial"/>
        <b/>
        <color theme="1"/>
      </rPr>
      <t xml:space="preserve">313 </t>
    </r>
    <r>
      <rPr>
        <rFont val="Arial"/>
        <b/>
        <color rgb="FFFF0000"/>
      </rPr>
      <t>(ONLINE on 23/11)</t>
    </r>
  </si>
  <si>
    <r>
      <rPr>
        <rFont val="Arial"/>
        <b/>
        <color theme="1"/>
      </rPr>
      <t xml:space="preserve">105 </t>
    </r>
    <r>
      <rPr>
        <rFont val="Arial"/>
        <b/>
        <color rgb="FFFF0000"/>
      </rPr>
      <t>(ONLINE on 23/11)</t>
    </r>
  </si>
  <si>
    <r>
      <rPr>
        <rFont val="Arial"/>
        <b/>
        <color rgb="FF000000"/>
      </rPr>
      <t>106</t>
    </r>
    <r>
      <rPr>
        <rFont val="Arial"/>
        <b/>
        <color rgb="FFFF0000"/>
      </rPr>
      <t xml:space="preserve"> ( ONLINE ON 23/11)</t>
    </r>
  </si>
  <si>
    <r>
      <rPr>
        <rFont val="Arial"/>
        <color theme="1"/>
      </rPr>
      <t>108</t>
    </r>
    <r>
      <rPr>
        <rFont val="Arial"/>
        <b/>
        <color rgb="FFFF0000"/>
      </rPr>
      <t xml:space="preserve"> (ONLINE ON 23/11)</t>
    </r>
  </si>
  <si>
    <r>
      <rPr>
        <rFont val="Arial"/>
        <color theme="1"/>
      </rPr>
      <t>314</t>
    </r>
    <r>
      <rPr>
        <rFont val="Arial"/>
        <b/>
        <color rgb="FFEA4335"/>
      </rPr>
      <t xml:space="preserve"> (STARTS AT 9.45)</t>
    </r>
  </si>
  <si>
    <t xml:space="preserve">Fundamentals of Computer Architecture (lec) </t>
  </si>
  <si>
    <t>Physics I (Mechanics) (lec)</t>
  </si>
  <si>
    <t>Programming Paradigms (lec)</t>
  </si>
  <si>
    <t>Philosophy II (Languages and Perceptions) lab</t>
  </si>
  <si>
    <t>Secure System Development (lec)</t>
  </si>
  <si>
    <t>Aleksandr Tormasov</t>
  </si>
  <si>
    <t>Artur Karimov</t>
  </si>
  <si>
    <r>
      <rPr>
        <rFont val="Arial"/>
        <color theme="1"/>
      </rPr>
      <t xml:space="preserve">106  </t>
    </r>
    <r>
      <rPr>
        <rFont val="Arial"/>
        <b/>
        <color rgb="FFFF0000"/>
      </rPr>
      <t>(ROOM 313 on 8/12)</t>
    </r>
  </si>
  <si>
    <r>
      <rPr>
        <rFont val="Arial"/>
        <color rgb="FF000000"/>
      </rPr>
      <t xml:space="preserve">300 </t>
    </r>
    <r>
      <rPr>
        <rFont val="Arial"/>
        <b/>
        <color rgb="FFFF0000"/>
      </rPr>
      <t>(ROOM 106 on 8/12)</t>
    </r>
  </si>
  <si>
    <t xml:space="preserve">Fundamentals of Computer Architecture (tut) </t>
  </si>
  <si>
    <t>Physics I (Mechanics) (tut)</t>
  </si>
  <si>
    <t>Programming Paradigms (lab)</t>
  </si>
  <si>
    <t>Reinforcement Learning (lab)</t>
  </si>
  <si>
    <t>Managing Software Development (tut)</t>
  </si>
  <si>
    <t>Sensing, perception, and actuation (lab)</t>
  </si>
  <si>
    <t>Vyacheslav Lukin</t>
  </si>
  <si>
    <t xml:space="preserve"> ONLINE on 24/11</t>
  </si>
  <si>
    <r>
      <rPr>
        <rFont val="Arial"/>
        <color theme="1"/>
      </rPr>
      <t xml:space="preserve">ONLINE </t>
    </r>
    <r>
      <rPr>
        <rFont val="Arial"/>
        <b/>
        <color theme="1"/>
      </rPr>
      <t>(ROOM #307 on 3/11)</t>
    </r>
  </si>
  <si>
    <t xml:space="preserve">Fundamentals of Computer Architecture  (lab) </t>
  </si>
  <si>
    <t>High-dimensional data analysis (HDDA) lec</t>
  </si>
  <si>
    <t>Andrey Sandimirov</t>
  </si>
  <si>
    <r>
      <rPr>
        <rFont val="Arial"/>
        <b/>
        <color theme="1"/>
      </rPr>
      <t xml:space="preserve">105 </t>
    </r>
    <r>
      <rPr>
        <rFont val="Arial"/>
        <b/>
        <color rgb="FFFF0000"/>
      </rPr>
      <t>(ONLINE on 24/11)</t>
    </r>
  </si>
  <si>
    <r>
      <rPr>
        <rFont val="Arial"/>
        <color theme="1"/>
      </rPr>
      <t xml:space="preserve">ONLINE </t>
    </r>
    <r>
      <rPr>
        <rFont val="Arial"/>
        <b/>
        <color theme="1"/>
      </rPr>
      <t>(ROOM #307 on 3/11)</t>
    </r>
  </si>
  <si>
    <t>Ruzilia Mukhutdinova</t>
  </si>
  <si>
    <r>
      <rPr>
        <rFont val="Arial"/>
        <b/>
        <color theme="1"/>
      </rPr>
      <t xml:space="preserve">105 </t>
    </r>
    <r>
      <rPr>
        <rFont val="Arial"/>
        <b/>
        <color rgb="FFFF0000"/>
      </rPr>
      <t>(ONLINE on 24/11)</t>
    </r>
  </si>
  <si>
    <t>HDDA seminar</t>
  </si>
  <si>
    <r>
      <rPr>
        <rFont val="Arial"/>
        <b/>
        <color theme="1"/>
      </rPr>
      <t xml:space="preserve">313 </t>
    </r>
    <r>
      <rPr>
        <rFont val="Arial"/>
        <b/>
        <color rgb="FFFF0000"/>
      </rPr>
      <t xml:space="preserve"> (ONLINE on 24/11)</t>
    </r>
  </si>
  <si>
    <t xml:space="preserve">
Mathematical Analysis I (lec)</t>
  </si>
  <si>
    <t>Introduction to Optimization (lec)</t>
  </si>
  <si>
    <t>IT Product Development (lec)</t>
  </si>
  <si>
    <t>Alexander Kiverin</t>
  </si>
  <si>
    <r>
      <rPr>
        <rFont val="Arial"/>
        <color rgb="FF000000"/>
      </rPr>
      <t>108</t>
    </r>
    <r>
      <rPr>
        <rFont val="Arial"/>
        <b/>
        <color rgb="FFFF0000"/>
      </rPr>
      <t xml:space="preserve"> (ONLINE on 25/11)</t>
    </r>
  </si>
  <si>
    <r>
      <rPr>
        <rFont val="Arial"/>
        <color rgb="FF000000"/>
      </rPr>
      <t xml:space="preserve">105  </t>
    </r>
    <r>
      <rPr>
        <rFont val="Arial"/>
        <b/>
        <color rgb="FFFF0000"/>
      </rPr>
      <t>(ONLINE on 25/11)</t>
    </r>
  </si>
  <si>
    <r>
      <rPr>
        <rFont val="Arial"/>
        <color rgb="FF000000"/>
      </rPr>
      <t xml:space="preserve">314 </t>
    </r>
    <r>
      <rPr>
        <rFont val="Arial"/>
        <b/>
        <color rgb="FFFF0000"/>
      </rPr>
      <t>(ROOM 318 on 25/11)</t>
    </r>
  </si>
  <si>
    <r>
      <rPr>
        <rFont val="Arial"/>
        <color theme="1"/>
        <sz val="11.0"/>
      </rPr>
      <t>313</t>
    </r>
    <r>
      <rPr>
        <rFont val="Arial"/>
        <b/>
        <color rgb="FFFF0000"/>
        <sz val="11.0"/>
      </rPr>
      <t xml:space="preserve"> (ONLINE  on 25/11)</t>
    </r>
  </si>
  <si>
    <r>
      <rPr>
        <rFont val="Arial"/>
        <color rgb="FF000000"/>
        <sz val="11.0"/>
      </rPr>
      <t xml:space="preserve">313  </t>
    </r>
    <r>
      <rPr>
        <rFont val="Arial"/>
        <b/>
        <color rgb="FFFF0000"/>
        <sz val="11.0"/>
      </rPr>
      <t>(ONLINE  on 25/11)</t>
    </r>
  </si>
  <si>
    <t>Mathematical Analysis I (tut)</t>
  </si>
  <si>
    <t>Introduction to Optimization (tut)</t>
  </si>
  <si>
    <r>
      <rPr>
        <rFont val="Arial"/>
        <color rgb="FF000000"/>
      </rPr>
      <t>108</t>
    </r>
    <r>
      <rPr>
        <rFont val="Arial"/>
        <b/>
        <color rgb="FFFF0000"/>
      </rPr>
      <t xml:space="preserve"> (ONLINE on 25/11)</t>
    </r>
  </si>
  <si>
    <r>
      <rPr>
        <rFont val="Arial"/>
        <color rgb="FF000000"/>
      </rPr>
      <t xml:space="preserve">105  </t>
    </r>
    <r>
      <rPr>
        <rFont val="Arial"/>
        <b/>
        <color rgb="FFFF0000"/>
      </rPr>
      <t>(ONLINE on 25/11)</t>
    </r>
  </si>
  <si>
    <r>
      <rPr>
        <rFont val="Arial"/>
        <color rgb="FF000000"/>
      </rPr>
      <t xml:space="preserve">314 </t>
    </r>
    <r>
      <rPr>
        <rFont val="Arial"/>
        <b/>
        <color rgb="FFFF0000"/>
      </rPr>
      <t>(ROOM 318 on 25/11)</t>
    </r>
  </si>
  <si>
    <r>
      <rPr>
        <rFont val="Arial"/>
        <color theme="1"/>
        <sz val="11.0"/>
      </rPr>
      <t>313</t>
    </r>
    <r>
      <rPr>
        <rFont val="Arial"/>
        <b/>
        <color rgb="FFFF0000"/>
        <sz val="11.0"/>
      </rPr>
      <t xml:space="preserve"> (ONLINE  on 25/11)</t>
    </r>
  </si>
  <si>
    <r>
      <rPr>
        <rFont val="Arial"/>
        <color rgb="FF000000"/>
        <sz val="11.0"/>
      </rPr>
      <t xml:space="preserve">313  </t>
    </r>
    <r>
      <rPr>
        <rFont val="Arial"/>
        <b/>
        <color rgb="FFFF0000"/>
        <sz val="11.0"/>
      </rPr>
      <t>(ONLINE  on 25/11)</t>
    </r>
  </si>
  <si>
    <t>IT Product Development (lab)</t>
  </si>
  <si>
    <t>Research methodology for Data Science &amp; Robotics(lec)</t>
  </si>
  <si>
    <t>Muhammad Salman Kabir</t>
  </si>
  <si>
    <t>Elena Iudina</t>
  </si>
  <si>
    <t>Ahmed ElBatanony</t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</si>
  <si>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</si>
  <si>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</si>
  <si>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b/>
        <color rgb="FF000000"/>
      </rPr>
      <t xml:space="preserve">300 </t>
    </r>
    <r>
      <rPr>
        <rFont val="Arial"/>
        <b/>
        <color rgb="FFFF0000"/>
      </rPr>
      <t>(ONLINE on 25/11)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</si>
  <si>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</si>
  <si>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</si>
  <si>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</si>
  <si>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b/>
        <color rgb="FF000000"/>
      </rPr>
      <t xml:space="preserve">303 </t>
    </r>
    <r>
      <rPr>
        <rFont val="Arial"/>
        <b/>
        <color rgb="FFFF0000"/>
      </rPr>
      <t>(ONLINE on 25/11)</t>
    </r>
  </si>
  <si>
    <r>
      <rPr>
        <rFont val="Arial"/>
        <color theme="1"/>
      </rPr>
      <t xml:space="preserve">105 </t>
    </r>
    <r>
      <rPr>
        <rFont val="Arial"/>
        <b/>
        <color theme="1"/>
      </rPr>
      <t xml:space="preserve"> </t>
    </r>
    <r>
      <rPr>
        <rFont val="Arial"/>
        <b/>
        <color rgb="FFEA4335"/>
      </rPr>
      <t>(ONLY ON 28/10,11/11,</t>
    </r>
    <r>
      <rPr>
        <rFont val="Arial"/>
        <b/>
        <color theme="1"/>
      </rPr>
      <t>25/11(ROOM 103)</t>
    </r>
    <r>
      <rPr>
        <rFont val="Arial"/>
        <b/>
        <color rgb="FFEA4335"/>
      </rPr>
      <t>,9/12)</t>
    </r>
  </si>
  <si>
    <r>
      <rPr>
        <rFont val="Arial"/>
        <color theme="1"/>
        <sz val="11.0"/>
      </rPr>
      <t xml:space="preserve">108 </t>
    </r>
    <r>
      <rPr>
        <rFont val="Arial"/>
        <b/>
        <color rgb="FFEA4335"/>
        <sz val="11.0"/>
      </rPr>
      <t>(ONLINE on 25/11)</t>
    </r>
  </si>
  <si>
    <r>
      <rPr>
        <rFont val="Arial"/>
        <color theme="1"/>
        <sz val="11.0"/>
      </rPr>
      <t xml:space="preserve">104 </t>
    </r>
    <r>
      <rPr>
        <rFont val="Arial"/>
        <b/>
        <color rgb="FFFF0000"/>
        <sz val="11.0"/>
      </rPr>
      <t>(ONLINE ON 25/11)</t>
    </r>
  </si>
  <si>
    <t>Sensing, perception, and actuation (lec)</t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</si>
  <si>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</si>
  <si>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b/>
        <color rgb="FF000000"/>
      </rPr>
      <t xml:space="preserve">300 </t>
    </r>
    <r>
      <rPr>
        <rFont val="Arial"/>
        <b/>
        <color rgb="FFFF0000"/>
      </rPr>
      <t>(ONLINE on 25/11)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</si>
  <si>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</si>
  <si>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</si>
  <si>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</si>
  <si>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b/>
        <color rgb="FF000000"/>
      </rPr>
      <t xml:space="preserve">303 </t>
    </r>
    <r>
      <rPr>
        <rFont val="Arial"/>
        <b/>
        <color rgb="FFFF0000"/>
      </rPr>
      <t>(ONLINE on 25/11)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</si>
  <si>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</si>
  <si>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b/>
        <color theme="1"/>
      </rPr>
      <t>304  (</t>
    </r>
    <r>
      <rPr>
        <rFont val="Arial"/>
        <b/>
        <color rgb="FFFF0000"/>
      </rPr>
      <t>ONLINE on 25/11)</t>
    </r>
  </si>
  <si>
    <r>
      <rPr>
        <rFont val="Arial"/>
        <color theme="1"/>
        <sz val="11.0"/>
      </rPr>
      <t xml:space="preserve">108 </t>
    </r>
    <r>
      <rPr>
        <rFont val="Arial"/>
        <b/>
        <color rgb="FFEA4335"/>
        <sz val="11.0"/>
      </rPr>
      <t>(ONLINE on 25/11)</t>
    </r>
  </si>
  <si>
    <r>
      <rPr>
        <rFont val="Arial"/>
        <color theme="1"/>
      </rPr>
      <t>ONLINE</t>
    </r>
    <r>
      <rPr>
        <rFont val="Arial"/>
        <b/>
        <color rgb="FFFF0000"/>
      </rPr>
      <t xml:space="preserve"> (STARTS ON 28/10)</t>
    </r>
  </si>
  <si>
    <r>
      <rPr>
        <rFont val="Arial"/>
        <color theme="1"/>
        <sz val="11.0"/>
      </rPr>
      <t xml:space="preserve">104 </t>
    </r>
    <r>
      <rPr>
        <rFont val="Arial"/>
        <b/>
        <color rgb="FFFF0000"/>
        <sz val="11.0"/>
      </rPr>
      <t>(ONLINE ON 25/11)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</si>
  <si>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</si>
  <si>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</si>
  <si>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</si>
  <si>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</si>
  <si>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</si>
  <si>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</si>
  <si>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</si>
  <si>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</si>
  <si>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</si>
  <si>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</si>
  <si>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ONLINE</t>
    </r>
    <r>
      <rPr>
        <rFont val="Arial"/>
        <b/>
        <color rgb="FFFF0000"/>
      </rPr>
      <t xml:space="preserve"> (STARTS ON 28/10)</t>
    </r>
  </si>
  <si>
    <r>
      <rPr>
        <rFont val="Arial"/>
        <color theme="1"/>
      </rPr>
      <t xml:space="preserve">101 </t>
    </r>
    <r>
      <rPr>
        <rFont val="Arial"/>
        <b/>
        <color theme="1"/>
      </rPr>
      <t xml:space="preserve"> </t>
    </r>
    <r>
      <rPr>
        <rFont val="Arial"/>
        <b/>
        <color rgb="FFEA4335"/>
      </rPr>
      <t>(ONLY ON 28/10,11/11,</t>
    </r>
    <r>
      <rPr>
        <rFont val="Arial"/>
        <b/>
        <color theme="1"/>
      </rPr>
      <t>25/11(ROOM 301)</t>
    </r>
  </si>
  <si>
    <r>
      <rPr>
        <rFont val="Arial"/>
        <color theme="1"/>
      </rPr>
      <t xml:space="preserve">318 </t>
    </r>
    <r>
      <rPr>
        <rFont val="Arial"/>
        <b/>
        <color theme="1"/>
      </rPr>
      <t xml:space="preserve"> </t>
    </r>
    <r>
      <rPr>
        <rFont val="Arial"/>
        <b/>
        <color rgb="FFEA4335"/>
      </rPr>
      <t>(ONLY ON 29/10,12/11,26/11,10/12)</t>
    </r>
  </si>
  <si>
    <r>
      <rPr>
        <rFont val="Arial"/>
        <color theme="1"/>
      </rPr>
      <t xml:space="preserve">318 </t>
    </r>
    <r>
      <rPr>
        <rFont val="Arial"/>
        <b/>
        <color theme="1"/>
      </rPr>
      <t xml:space="preserve"> </t>
    </r>
    <r>
      <rPr>
        <rFont val="Arial"/>
        <b/>
        <color rgb="FFEA4335"/>
      </rPr>
      <t>(ONLY ON 29/10,12/11,26/11,10/12)</t>
    </r>
  </si>
  <si>
    <t xml:space="preserve"> </t>
  </si>
  <si>
    <r>
      <rPr>
        <rFont val="Arial"/>
        <color rgb="FF000000"/>
      </rPr>
      <t>313/314/320/321</t>
    </r>
    <r>
      <rPr>
        <rFont val="Arial"/>
        <b/>
        <color rgb="FFEA4335"/>
      </rPr>
      <t>(ROOM 307 ON 3/10)</t>
    </r>
  </si>
  <si>
    <r>
      <rPr>
        <rFont val="Arial"/>
        <color rgb="FF000000"/>
      </rPr>
      <t>313/314/320/321</t>
    </r>
    <r>
      <rPr>
        <rFont val="Arial"/>
        <b/>
        <color rgb="FFEA4335"/>
      </rPr>
      <t>(ROOM 307 ON 3/10)</t>
    </r>
  </si>
  <si>
    <r>
      <rPr>
        <rFont val="Arial"/>
        <color rgb="FF000000"/>
      </rPr>
      <t>313/314/320/321</t>
    </r>
    <r>
      <rPr>
        <rFont val="Arial"/>
        <b/>
        <color rgb="FFEA4335"/>
      </rPr>
      <t>(ROOM 307 ON 3/10)</t>
    </r>
  </si>
  <si>
    <r>
      <rPr>
        <rFont val="Arial"/>
        <color rgb="FF000000"/>
      </rPr>
      <t>313/314/320/321</t>
    </r>
    <r>
      <rPr>
        <rFont val="Arial"/>
        <b/>
        <color rgb="FFEA4335"/>
      </rPr>
      <t>(ROOM 307 ON 3/10)</t>
    </r>
  </si>
  <si>
    <r>
      <rPr>
        <rFont val="Arial"/>
        <color rgb="FF000000"/>
      </rPr>
      <t>313/314/320/321</t>
    </r>
    <r>
      <rPr>
        <rFont val="Arial"/>
        <b/>
        <color rgb="FFEA4335"/>
      </rPr>
      <t>(ROOM 307 ON 3/10)</t>
    </r>
  </si>
  <si>
    <r>
      <rPr>
        <rFont val="Arial"/>
        <color rgb="FF000000"/>
      </rPr>
      <t>313/314/320/321</t>
    </r>
    <r>
      <rPr>
        <rFont val="Arial"/>
        <b/>
        <color rgb="FFEA4335"/>
      </rPr>
      <t>(ROOM 307 ON 3/10)</t>
    </r>
  </si>
  <si>
    <r>
      <rPr>
        <rFont val="Arial"/>
        <color theme="1"/>
      </rPr>
      <t>ONLINE</t>
    </r>
    <r>
      <rPr>
        <rFont val="Arial"/>
        <color rgb="FFEA4335"/>
      </rPr>
      <t xml:space="preserve"> </t>
    </r>
  </si>
  <si>
    <t>ё</t>
  </si>
  <si>
    <r>
      <rPr>
        <rFont val="Arial"/>
        <b/>
        <color rgb="FF000000"/>
        <sz val="10.0"/>
      </rPr>
      <t xml:space="preserve">ONLINE </t>
    </r>
    <r>
      <rPr>
        <rFont val="Arial"/>
        <b/>
        <color rgb="FFFF0000"/>
        <sz val="10.0"/>
      </rPr>
      <t xml:space="preserve"> (starts on 14/03)</t>
    </r>
  </si>
  <si>
    <r>
      <rPr>
        <rFont val="Arial"/>
        <b/>
        <color theme="1"/>
      </rPr>
      <t>ONLINE</t>
    </r>
    <r>
      <rPr>
        <rFont val="Arial"/>
        <color theme="1"/>
      </rPr>
      <t xml:space="preserve"> </t>
    </r>
    <r>
      <rPr>
        <rFont val="Arial"/>
        <color rgb="FFFF0000"/>
      </rPr>
      <t>(FINAL QUIZ)</t>
    </r>
  </si>
  <si>
    <t>MS - Year 1 (Block 1)</t>
  </si>
  <si>
    <t>M22-SE-01(13)</t>
  </si>
  <si>
    <t>M22-RO-01 (13)</t>
  </si>
  <si>
    <r>
      <rPr>
        <rFont val="Arial"/>
        <color theme="1"/>
      </rPr>
      <t>305</t>
    </r>
    <r>
      <rPr>
        <rFont val="Arial"/>
        <b/>
        <color rgb="FFFF0000"/>
      </rPr>
      <t xml:space="preserve"> (ROOM 101 ON 13/03)</t>
    </r>
  </si>
  <si>
    <r>
      <rPr>
        <rFont val="Arial"/>
        <color theme="1"/>
      </rPr>
      <t xml:space="preserve"> 308</t>
    </r>
    <r>
      <rPr>
        <rFont val="Arial"/>
        <b/>
        <color rgb="FFFF0000"/>
      </rPr>
      <t xml:space="preserve"> (ONLY ON 27/02)</t>
    </r>
  </si>
  <si>
    <r>
      <rPr>
        <rFont val="Arial"/>
        <color theme="1"/>
      </rPr>
      <t xml:space="preserve"> 308</t>
    </r>
    <r>
      <rPr>
        <rFont val="Arial"/>
        <b/>
        <color rgb="FFFF0000"/>
      </rPr>
      <t xml:space="preserve"> (ONLY ON 27/02)</t>
    </r>
  </si>
  <si>
    <r>
      <rPr>
        <rFont val="Arial"/>
        <color theme="1"/>
      </rPr>
      <t>304</t>
    </r>
    <r>
      <rPr>
        <rFont val="Arial"/>
        <b/>
        <color theme="1"/>
      </rPr>
      <t xml:space="preserve"> (ROOM 101 ON 7/02)</t>
    </r>
  </si>
  <si>
    <r>
      <rPr>
        <rFont val="Arial"/>
        <color theme="1"/>
      </rPr>
      <t xml:space="preserve">307 </t>
    </r>
    <r>
      <rPr>
        <rFont val="Arial"/>
        <b/>
        <color rgb="FFFF0000"/>
      </rPr>
      <t>(ONLY ON 28/02)</t>
    </r>
  </si>
  <si>
    <r>
      <rPr>
        <rFont val="Arial"/>
        <color theme="1"/>
      </rPr>
      <t xml:space="preserve">307 </t>
    </r>
    <r>
      <rPr>
        <rFont val="Arial"/>
        <b/>
        <color rgb="FFFF0000"/>
      </rPr>
      <t>(ONLY ON 28/02)</t>
    </r>
  </si>
  <si>
    <r>
      <rPr>
        <rFont val="Arial"/>
        <color theme="1"/>
      </rPr>
      <t xml:space="preserve">103 </t>
    </r>
    <r>
      <rPr>
        <rFont val="Arial"/>
        <b/>
        <color rgb="FFFF0000"/>
      </rPr>
      <t>(STARTS ON 31/01)</t>
    </r>
  </si>
  <si>
    <r>
      <rPr>
        <rFont val="Arial"/>
        <color theme="1"/>
      </rPr>
      <t xml:space="preserve"> </t>
    </r>
    <r>
      <rPr>
        <rFont val="Arial"/>
        <b/>
        <color theme="1"/>
      </rPr>
      <t>ONLINE</t>
    </r>
    <r>
      <rPr>
        <rFont val="Arial"/>
        <b/>
        <color rgb="FFFF0000"/>
      </rPr>
      <t xml:space="preserve"> (ROOM #308 ON 01/03)</t>
    </r>
  </si>
  <si>
    <r>
      <rPr>
        <rFont val="Arial"/>
        <color theme="1"/>
      </rPr>
      <t xml:space="preserve"> </t>
    </r>
    <r>
      <rPr>
        <rFont val="Arial"/>
        <b/>
        <color theme="1"/>
      </rPr>
      <t>ONLINE</t>
    </r>
    <r>
      <rPr>
        <rFont val="Arial"/>
        <b/>
        <color rgb="FFFF0000"/>
      </rPr>
      <t xml:space="preserve"> (ROOM #308 ON 01/03)</t>
    </r>
  </si>
  <si>
    <r>
      <rPr>
        <rFont val="Arial"/>
        <color theme="1"/>
      </rPr>
      <t xml:space="preserve">ONLINE </t>
    </r>
    <r>
      <rPr>
        <rFont val="Arial"/>
        <b/>
        <color rgb="FFFFFFFF"/>
      </rPr>
      <t xml:space="preserve">( </t>
    </r>
    <r>
      <rPr>
        <rFont val="Arial"/>
        <b/>
        <color rgb="FFFF0000"/>
      </rPr>
      <t>ROOM #303</t>
    </r>
    <r>
      <rPr>
        <rFont val="Arial"/>
        <b/>
        <color rgb="FFFFFFFF"/>
      </rPr>
      <t xml:space="preserve"> ON 25/01, 01/02, 08/02, 15/02, 15/03, 22/03, 26/04)</t>
    </r>
  </si>
  <si>
    <r>
      <rPr>
        <rFont val="Arial"/>
        <color theme="1"/>
      </rPr>
      <t xml:space="preserve">308 </t>
    </r>
    <r>
      <rPr>
        <rFont val="Arial"/>
        <b/>
        <color rgb="FFFF0000"/>
      </rPr>
      <t>(ONLY ON 02/03)</t>
    </r>
  </si>
  <si>
    <r>
      <rPr>
        <rFont val="Arial"/>
        <color theme="1"/>
      </rPr>
      <t xml:space="preserve">308 </t>
    </r>
    <r>
      <rPr>
        <rFont val="Arial"/>
        <b/>
        <color rgb="FFFF0000"/>
      </rPr>
      <t>(ONLY ON 02/03)</t>
    </r>
  </si>
  <si>
    <r>
      <rPr>
        <rFont val="Arial"/>
        <color theme="1"/>
        <sz val="11.0"/>
      </rPr>
      <t xml:space="preserve">303 </t>
    </r>
    <r>
      <rPr>
        <rFont val="Arial"/>
        <b/>
        <color rgb="FFFF0000"/>
        <sz val="11.0"/>
      </rPr>
      <t>(ONLY ON 03/03)</t>
    </r>
  </si>
  <si>
    <r>
      <rPr>
        <rFont val="Arial"/>
        <b/>
        <color theme="1"/>
      </rPr>
      <t xml:space="preserve">Big Data Technologies and Analytics (lec) </t>
    </r>
    <r>
      <rPr>
        <rFont val="Arial"/>
        <b/>
        <color rgb="FFFF0000"/>
      </rPr>
      <t>STARTS ON 3/02</t>
    </r>
  </si>
  <si>
    <r>
      <rPr>
        <rFont val="Arial"/>
        <color theme="1"/>
      </rPr>
      <t>308</t>
    </r>
    <r>
      <rPr>
        <rFont val="Arial"/>
        <b/>
        <color rgb="FFFF0000"/>
      </rPr>
      <t xml:space="preserve"> (ONLY ON 03/03)</t>
    </r>
  </si>
  <si>
    <r>
      <rPr>
        <rFont val="Arial"/>
        <b/>
        <color theme="1"/>
      </rPr>
      <t>ONLINE</t>
    </r>
    <r>
      <rPr>
        <rFont val="Arial"/>
        <b/>
        <color rgb="FFFF0000"/>
      </rPr>
      <t xml:space="preserve"> (ROOM 107 ON 03/02,17/02,17/03,14/04,21/04 )      </t>
    </r>
    <r>
      <rPr>
        <rFont val="Arial"/>
        <color theme="1"/>
      </rPr>
      <t xml:space="preserve">  </t>
    </r>
  </si>
  <si>
    <r>
      <rPr>
        <rFont val="Arial"/>
        <color theme="1"/>
      </rPr>
      <t>ONLINE</t>
    </r>
    <r>
      <rPr>
        <rFont val="Arial"/>
        <color rgb="FFFF0000"/>
      </rPr>
      <t xml:space="preserve"> (</t>
    </r>
    <r>
      <rPr>
        <rFont val="Arial"/>
        <b/>
        <color rgb="FFFF0000"/>
      </rPr>
      <t>STARTS AT 11am)</t>
    </r>
  </si>
  <si>
    <r>
      <rPr>
        <rFont val="Arial"/>
        <b/>
        <color theme="1"/>
      </rPr>
      <t xml:space="preserve">Big Data Technologies and Analytics (lec) </t>
    </r>
    <r>
      <rPr>
        <rFont val="Arial"/>
        <b/>
        <color rgb="FFFF0000"/>
      </rPr>
      <t>STARTS ON 3/02</t>
    </r>
  </si>
  <si>
    <r>
      <rPr>
        <rFont val="Arial"/>
        <color theme="1"/>
      </rPr>
      <t>308</t>
    </r>
    <r>
      <rPr>
        <rFont val="Arial"/>
        <b/>
        <color rgb="FFFF0000"/>
      </rPr>
      <t xml:space="preserve"> (ONLY ON 03/03)</t>
    </r>
  </si>
  <si>
    <r>
      <rPr>
        <rFont val="Arial"/>
        <b/>
        <color theme="1"/>
      </rPr>
      <t>ONLINE</t>
    </r>
    <r>
      <rPr>
        <rFont val="Arial"/>
        <b/>
        <color rgb="FFFF0000"/>
      </rPr>
      <t xml:space="preserve"> (ROOM 107 ON 03/02,17/02,17/03,14/04,21/04 )      </t>
    </r>
    <r>
      <rPr>
        <rFont val="Arial"/>
        <color theme="1"/>
      </rPr>
      <t xml:space="preserve">  </t>
    </r>
  </si>
  <si>
    <r>
      <rPr>
        <rFont val="Arial"/>
        <color theme="1"/>
        <sz val="11.0"/>
      </rPr>
      <t xml:space="preserve">303 </t>
    </r>
    <r>
      <rPr>
        <rFont val="Arial"/>
        <b/>
        <color rgb="FFFF0000"/>
        <sz val="11.0"/>
      </rPr>
      <t>(ONLY ON 03/03)</t>
    </r>
  </si>
  <si>
    <t>MS - Year 1 (Block 2)</t>
  </si>
  <si>
    <r>
      <rPr>
        <rFont val="Arial"/>
        <color theme="1"/>
      </rPr>
      <t xml:space="preserve"> </t>
    </r>
    <r>
      <rPr>
        <rFont val="Arial"/>
        <b/>
        <color theme="1"/>
      </rPr>
      <t>ONLINE</t>
    </r>
  </si>
  <si>
    <r>
      <rPr>
        <rFont val="Arial"/>
        <color theme="1"/>
      </rPr>
      <t xml:space="preserve">ONLINE </t>
    </r>
    <r>
      <rPr>
        <rFont val="Arial"/>
        <b/>
        <color rgb="FFFFFFFF"/>
      </rPr>
      <t xml:space="preserve">( </t>
    </r>
    <r>
      <rPr>
        <rFont val="Arial"/>
        <b/>
        <color rgb="FFFF0000"/>
      </rPr>
      <t>ROOM #303</t>
    </r>
    <r>
      <rPr>
        <rFont val="Arial"/>
        <b/>
        <color rgb="FFFFFFFF"/>
      </rPr>
      <t xml:space="preserve"> ON 25/01, 01/02, 08/02, 15/02, 15/03, 22/03, 26/04)</t>
    </r>
  </si>
  <si>
    <r>
      <rPr>
        <rFont val="Arial"/>
        <color theme="1"/>
      </rPr>
      <t>313 (</t>
    </r>
    <r>
      <rPr>
        <rFont val="Arial"/>
        <b/>
        <color theme="1"/>
      </rPr>
      <t>week 1, 2, 7, 8)</t>
    </r>
  </si>
  <si>
    <r>
      <rPr>
        <rFont val="Arial"/>
        <b/>
        <color theme="1"/>
      </rPr>
      <t>ONLINE</t>
    </r>
    <r>
      <rPr>
        <rFont val="Arial"/>
        <b/>
        <color rgb="FFFF0000"/>
      </rPr>
      <t xml:space="preserve"> (ROOM </t>
    </r>
    <r>
      <rPr>
        <rFont val="Arial"/>
        <b/>
        <color theme="1"/>
      </rPr>
      <t>107</t>
    </r>
    <r>
      <rPr>
        <rFont val="Arial"/>
        <b/>
        <color rgb="FFFF0000"/>
      </rPr>
      <t xml:space="preserve"> ON 03/02,17/02,17/03,14/04,21/04 )      </t>
    </r>
    <r>
      <rPr>
        <rFont val="Arial"/>
        <color theme="1"/>
      </rPr>
      <t xml:space="preserve">  </t>
    </r>
  </si>
  <si>
    <r>
      <rPr>
        <rFont val="Arial"/>
        <color theme="1"/>
      </rPr>
      <t>ONLINE</t>
    </r>
    <r>
      <rPr>
        <rFont val="Arial"/>
        <color rgb="FFFF0000"/>
      </rPr>
      <t xml:space="preserve"> (</t>
    </r>
    <r>
      <rPr>
        <rFont val="Arial"/>
        <b/>
        <color rgb="FFFF0000"/>
      </rPr>
      <t>STARTS AT 11am)</t>
    </r>
  </si>
  <si>
    <r>
      <rPr>
        <rFont val="Arial"/>
        <b/>
        <color theme="1"/>
      </rPr>
      <t>ONLINE</t>
    </r>
    <r>
      <rPr>
        <rFont val="Arial"/>
        <b/>
        <color rgb="FFFF0000"/>
      </rPr>
      <t xml:space="preserve"> (ROOM </t>
    </r>
    <r>
      <rPr>
        <rFont val="Arial"/>
        <b/>
        <color theme="1"/>
      </rPr>
      <t>107</t>
    </r>
    <r>
      <rPr>
        <rFont val="Arial"/>
        <b/>
        <color rgb="FFFF0000"/>
      </rPr>
      <t xml:space="preserve"> ON 03/02,17/02,17/03,14/04,21/04 )      </t>
    </r>
    <r>
      <rPr>
        <rFont val="Arial"/>
        <color theme="1"/>
      </rPr>
      <t xml:space="preserve">  </t>
    </r>
  </si>
  <si>
    <t>Block 3</t>
  </si>
  <si>
    <t>Monday</t>
  </si>
  <si>
    <t>Tuesday</t>
  </si>
  <si>
    <t>Wednesday</t>
  </si>
  <si>
    <t>Thursday</t>
  </si>
  <si>
    <t>Friday</t>
  </si>
  <si>
    <t>Saturday</t>
  </si>
  <si>
    <t>23rd - 27th Jan</t>
  </si>
  <si>
    <t xml:space="preserve">9:30 - 11:30 LS - Lecture
(Paolo Ciancarini)
13:00 - 17:00 LS - Lab
(Hamid/Vasily)  </t>
  </si>
  <si>
    <t>9:30 - 11:30 AS - Lecture 
(Anna Melikhova - online) 
13:00 - 17:00 AS - Lab
(Alexander/Iseoluwa)</t>
  </si>
  <si>
    <t>30th Jan - 3rd Feb</t>
  </si>
  <si>
    <t xml:space="preserve">9:30 - 11:30 AS - Lecture 
11.45 - 13.45 AS - Lecture 
14.45 - 16.45 AS - Lecture
(Anna Melikhova - offline) </t>
  </si>
  <si>
    <t>9:30 - 11:30 LS - Lecture
(Paolo Ciancarini)
13:00 - 17:00 LS - Lab
(Hamid/Vasily)</t>
  </si>
  <si>
    <t>9:30 - 11:30 AS - Lab
(Alexander/Iseoluwa) 
13:00 - 17:00 AS - Lab
(Alexander/Iseoluwa)</t>
  </si>
  <si>
    <t>6th - 10th Feb</t>
  </si>
  <si>
    <t>9:30 - 11:30 AS - Lecture
(Anna Melikhova - online) 
13:00 - 17:00 AS - Lab
(Alexander/Iseoluwa)</t>
  </si>
  <si>
    <t>13th - 17th Feb</t>
  </si>
  <si>
    <t>9:30 - 11:30 AS - Lab
(Alexander/Iseoluwa)
13:00 - 17:00 AS - Lab
(Alexander/Iseoluwa)</t>
  </si>
  <si>
    <t>20th - 24th Feb</t>
  </si>
  <si>
    <t xml:space="preserve">14:00 - 16:00 AS - Lecture
(Anna Melikhova - online) 
</t>
  </si>
  <si>
    <t>9:30 - 11:30 AS - Lab
(Alexander/Iseoluwa)
13:00 - 17:00 AS - Lab
(Alexander/Iseoluwa)</t>
  </si>
  <si>
    <t>27th Feb - 3rd Mar</t>
  </si>
  <si>
    <t>AS lectures moved to Friday and Saturday</t>
  </si>
  <si>
    <t xml:space="preserve">9:30 - 11:30 AS - Lecture 
(Anna Melikhova - online) </t>
  </si>
  <si>
    <t xml:space="preserve">14.30 - 16.30 - lecture
16.45 - 18.45 - lectuire
(Anna Melikhova - online) </t>
  </si>
  <si>
    <t>6th - 10th Mar</t>
  </si>
  <si>
    <t>9:30 - 11:30 AS - Lecture
(Anna Melikhova) 
13:00 - 17:00 AS - Lab
(Alexander/Iseoluwa)</t>
  </si>
  <si>
    <t>13th - 17th Mar</t>
  </si>
  <si>
    <t>LS Exam</t>
  </si>
  <si>
    <t>AS Exam</t>
  </si>
  <si>
    <t>20th -24th Mar</t>
  </si>
  <si>
    <t>Spring break</t>
  </si>
  <si>
    <t>27th - 31st Mar</t>
  </si>
  <si>
    <t>9:30 - 12:00 OT - Lecture
(Saif Saad)
13:00 - 17:00 OT - Lab
(Saif/Hamid)</t>
  </si>
  <si>
    <t>09:30 - 11:30 CCF - Lecture
(Kirill Saltanov)
13:00 - 17:00 CCF - Lab.
(Vasily/Iseoluwa)</t>
  </si>
  <si>
    <t>3rd - 7th Apr</t>
  </si>
  <si>
    <t>10th - 14th Apr</t>
  </si>
  <si>
    <t>17th - 21st Apr</t>
  </si>
  <si>
    <t>24th - 28th Apr</t>
  </si>
  <si>
    <t>1st - 5th May</t>
  </si>
  <si>
    <t>8th - 12th May</t>
  </si>
  <si>
    <t>15th -19th May</t>
  </si>
  <si>
    <t>OT Exam</t>
  </si>
  <si>
    <t>CCF Project submission</t>
  </si>
  <si>
    <t>Software Project  (lec)</t>
  </si>
  <si>
    <t>Software Project  (tut)</t>
  </si>
  <si>
    <t>Software Project (lab)</t>
  </si>
  <si>
    <t>Venture Capital and Growth Hacking(lab)</t>
  </si>
  <si>
    <r>
      <rPr>
        <rFont val="Arial"/>
        <b/>
        <color rgb="FF000000"/>
      </rPr>
      <t xml:space="preserve">421 </t>
    </r>
    <r>
      <rPr>
        <rFont val="Arial"/>
        <b/>
        <color rgb="FFFF0000"/>
      </rPr>
      <t>(STARTS ON 19/06)</t>
    </r>
  </si>
  <si>
    <r>
      <rPr>
        <rFont val="Arial"/>
        <b/>
        <color rgb="FF000000"/>
      </rPr>
      <t xml:space="preserve">421 </t>
    </r>
    <r>
      <rPr>
        <rFont val="Arial"/>
        <b/>
        <color rgb="FFFF0000"/>
      </rPr>
      <t>(STARTS ON 19/06)</t>
    </r>
  </si>
  <si>
    <t>Alexey Potyomkin</t>
  </si>
  <si>
    <t>Theoretical sports(lec) -Mental Health</t>
  </si>
  <si>
    <t>Capstone Project (lec)</t>
  </si>
  <si>
    <t>Eleonora Ilina</t>
  </si>
  <si>
    <r>
      <rPr>
        <rFont val="Arial"/>
        <color rgb="FF000000"/>
      </rPr>
      <t xml:space="preserve">108 </t>
    </r>
    <r>
      <rPr>
        <rFont val="Arial"/>
        <b/>
        <color rgb="FFFF0000"/>
      </rPr>
      <t>(ONLY ON 20/06,27/06)</t>
    </r>
  </si>
  <si>
    <r>
      <rPr>
        <rFont val="Arial"/>
        <color theme="1"/>
      </rPr>
      <t>107</t>
    </r>
    <r>
      <rPr>
        <rFont val="Arial"/>
        <b/>
        <color rgb="FFFF0000"/>
      </rPr>
      <t>( room 105 on 20/06-18/07)</t>
    </r>
  </si>
  <si>
    <r>
      <rPr>
        <rFont val="Arial"/>
        <color rgb="FF000000"/>
      </rPr>
      <t xml:space="preserve">108 </t>
    </r>
    <r>
      <rPr>
        <rFont val="Arial"/>
        <b/>
        <color rgb="FFFF0000"/>
      </rPr>
      <t>(ONLY ON 21/06,28/06)</t>
    </r>
  </si>
  <si>
    <r>
      <rPr>
        <rFont val="Arial"/>
        <b/>
        <color rgb="FF000000"/>
      </rPr>
      <t xml:space="preserve">300 </t>
    </r>
    <r>
      <rPr>
        <rFont val="Arial"/>
        <b/>
        <color rgb="FFFF0000"/>
      </rPr>
      <t>(ONLY ON 12/07)</t>
    </r>
  </si>
  <si>
    <r>
      <rPr>
        <rFont val="Arial"/>
        <b/>
        <color rgb="FF000000"/>
      </rPr>
      <t xml:space="preserve">300 </t>
    </r>
    <r>
      <rPr>
        <rFont val="Arial"/>
        <b/>
        <color rgb="FFFF0000"/>
      </rPr>
      <t>(ONLY ON 12/07)</t>
    </r>
  </si>
  <si>
    <r>
      <rPr>
        <rFont val="Arial"/>
        <color rgb="FF000000"/>
      </rPr>
      <t xml:space="preserve">108 </t>
    </r>
    <r>
      <rPr>
        <rFont val="Arial"/>
        <b/>
        <color rgb="FFFF0000"/>
      </rPr>
      <t>(ONLY ON 22/06)</t>
    </r>
  </si>
  <si>
    <t>Venture Capital and Growth Hacking(lec)</t>
  </si>
  <si>
    <t>Azat Mardan</t>
  </si>
  <si>
    <r>
      <rPr>
        <rFont val="Arial"/>
        <color theme="1"/>
      </rPr>
      <t xml:space="preserve">ONLIINE </t>
    </r>
    <r>
      <rPr>
        <rFont val="Arial"/>
        <b/>
        <color rgb="FFFF0000"/>
      </rPr>
      <t xml:space="preserve"> (10/06,17/06,24/06,01/07,08/07,15/07,22/07)</t>
    </r>
  </si>
  <si>
    <r>
      <rPr>
        <rFont val="Arial"/>
        <color theme="1"/>
      </rPr>
      <t xml:space="preserve">ONLIINE </t>
    </r>
    <r>
      <rPr>
        <rFont val="Arial"/>
        <b/>
        <color rgb="FFFF0000"/>
      </rPr>
      <t xml:space="preserve"> (10/06,17/06,24/06,01/07,08/07,15/07,22/07)</t>
    </r>
  </si>
  <si>
    <t>Empirical Methods (lec)</t>
  </si>
  <si>
    <t>Dynamics of Nonlinear Robotic Systems (lec)</t>
  </si>
  <si>
    <t>Alexandr Klimchik</t>
  </si>
  <si>
    <t>ONLINE (304)</t>
  </si>
  <si>
    <r>
      <rPr>
        <rFont val="Arial"/>
        <color theme="1"/>
      </rPr>
      <t>303</t>
    </r>
    <r>
      <rPr>
        <rFont val="Arial"/>
        <b/>
        <color rgb="FFEA4335"/>
      </rPr>
      <t xml:space="preserve"> (STARTS ON 26/09)</t>
    </r>
  </si>
  <si>
    <t>Dynamics of Nonlinear Robotic Systems (lab)</t>
  </si>
  <si>
    <r>
      <rPr>
        <rFont val="Arial"/>
        <color theme="1"/>
      </rPr>
      <t>303</t>
    </r>
    <r>
      <rPr>
        <rFont val="Arial"/>
        <b/>
        <color rgb="FFEA4335"/>
      </rPr>
      <t xml:space="preserve"> (STARTS ON 26/09)</t>
    </r>
  </si>
  <si>
    <t>Software Design with Python (lec)</t>
  </si>
  <si>
    <r>
      <rPr>
        <rFont val="Arial"/>
        <color theme="1"/>
      </rPr>
      <t>301 (</t>
    </r>
    <r>
      <rPr>
        <rFont val="Arial"/>
        <b/>
        <color rgb="FFEA4335"/>
      </rPr>
      <t>STARTS ON 26/09)</t>
    </r>
  </si>
  <si>
    <r>
      <rPr>
        <rFont val="Arial"/>
        <color theme="1"/>
      </rPr>
      <t>301 (</t>
    </r>
    <r>
      <rPr>
        <rFont val="Arial"/>
        <b/>
        <color rgb="FFEA4335"/>
      </rPr>
      <t>STARTS ON 26/09)</t>
    </r>
  </si>
  <si>
    <t>Software Design with Python (lab)</t>
  </si>
  <si>
    <r>
      <rPr>
        <rFont val="Arial"/>
        <color theme="1"/>
      </rPr>
      <t>314</t>
    </r>
    <r>
      <rPr>
        <rFont val="Arial"/>
        <b/>
        <color rgb="FFEA4335"/>
      </rPr>
      <t xml:space="preserve"> (STARTS AT 9.45)</t>
    </r>
  </si>
  <si>
    <r>
      <rPr>
        <rFont val="Arial"/>
        <b/>
        <color rgb="FF000000"/>
      </rPr>
      <t>300</t>
    </r>
    <r>
      <rPr>
        <rFont val="Arial"/>
        <b/>
        <color rgb="FFEA4335"/>
      </rPr>
      <t xml:space="preserve"> (ROOM 308 ON 19/10)</t>
    </r>
  </si>
  <si>
    <t>ONLINE (103)</t>
  </si>
  <si>
    <r>
      <rPr>
        <rFont val="Arial"/>
        <color theme="1"/>
      </rPr>
      <t>314</t>
    </r>
    <r>
      <rPr>
        <rFont val="Arial"/>
        <b/>
        <color rgb="FFEA4335"/>
      </rPr>
      <t xml:space="preserve"> (STARTS AT 9.45)</t>
    </r>
  </si>
  <si>
    <t xml:space="preserve">312 or ONLINE </t>
  </si>
  <si>
    <r>
      <rPr>
        <rFont val="Arial"/>
        <b/>
        <color theme="1"/>
      </rPr>
      <t xml:space="preserve">105 </t>
    </r>
    <r>
      <rPr>
        <rFont val="Arial"/>
        <b/>
        <color rgb="FFEA4335"/>
      </rPr>
      <t>(STARTS AT 14.50)</t>
    </r>
  </si>
  <si>
    <r>
      <rPr>
        <rFont val="Arial"/>
        <b/>
        <color theme="1"/>
      </rPr>
      <t xml:space="preserve">313 </t>
    </r>
    <r>
      <rPr>
        <rFont val="Arial"/>
        <b/>
        <color rgb="FFEA4335"/>
      </rPr>
      <t>(ENDS AT 19:40)</t>
    </r>
  </si>
  <si>
    <r>
      <rPr>
        <rFont val="Arial"/>
        <color rgb="FF000000"/>
        <sz val="11.0"/>
      </rPr>
      <t xml:space="preserve">313 </t>
    </r>
    <r>
      <rPr>
        <rFont val="Arial"/>
        <b/>
        <color rgb="FFEA4335"/>
        <sz val="11.0"/>
      </rPr>
      <t>(starts on 30/09)</t>
    </r>
  </si>
  <si>
    <r>
      <rPr>
        <rFont val="Arial"/>
        <color rgb="FF000000"/>
        <sz val="11.0"/>
      </rPr>
      <t xml:space="preserve">313 </t>
    </r>
    <r>
      <rPr>
        <rFont val="Arial"/>
        <b/>
        <color rgb="FFEA4335"/>
        <sz val="11.0"/>
      </rPr>
      <t>(starts on 30/09)</t>
    </r>
  </si>
  <si>
    <r>
      <rPr>
        <rFont val="Arial"/>
        <color theme="1"/>
        <sz val="11.0"/>
      </rPr>
      <t xml:space="preserve">313 </t>
    </r>
    <r>
      <rPr>
        <rFont val="Arial"/>
        <b/>
        <color rgb="FFEA4335"/>
        <sz val="11.0"/>
      </rPr>
      <t>(starts on 23/09)</t>
    </r>
  </si>
  <si>
    <r>
      <rPr>
        <rFont val="Arial"/>
        <color theme="1"/>
        <sz val="11.0"/>
      </rPr>
      <t xml:space="preserve">312 </t>
    </r>
    <r>
      <rPr>
        <rFont val="Arial"/>
        <b/>
        <color rgb="FFEA4335"/>
        <sz val="11.0"/>
      </rPr>
      <t>(starts on 23/09)</t>
    </r>
  </si>
  <si>
    <r>
      <rPr>
        <rFont val="Arial"/>
        <b/>
        <color rgb="FF000000"/>
      </rPr>
      <t xml:space="preserve">  321</t>
    </r>
    <r>
      <rPr>
        <rFont val="Arial"/>
        <b/>
        <color rgb="FFEA4335"/>
      </rPr>
      <t xml:space="preserve"> (ONLY ON WEEK 5,10,15)</t>
    </r>
  </si>
  <si>
    <r>
      <rPr>
        <rFont val="Arial"/>
        <b/>
        <color rgb="FF000000"/>
      </rPr>
      <t xml:space="preserve">  321</t>
    </r>
    <r>
      <rPr>
        <rFont val="Arial"/>
        <b/>
        <color rgb="FFEA4335"/>
      </rPr>
      <t xml:space="preserve"> (ONLY ON WEEK 5,10,15)</t>
    </r>
  </si>
  <si>
    <t>PHD STUDENTS PER DAY</t>
  </si>
  <si>
    <t>DAY</t>
  </si>
  <si>
    <t>1 курс</t>
  </si>
  <si>
    <t>2 курс</t>
  </si>
  <si>
    <t>3 курс</t>
  </si>
  <si>
    <t>4 курс</t>
  </si>
  <si>
    <t>1курс</t>
  </si>
  <si>
    <t>2курс</t>
  </si>
  <si>
    <t>2 и 1</t>
  </si>
  <si>
    <t>1 и 2</t>
  </si>
  <si>
    <t>3 и 2</t>
  </si>
  <si>
    <t>-</t>
  </si>
  <si>
    <t>Tue</t>
  </si>
  <si>
    <t>2 и 3</t>
  </si>
  <si>
    <t>1 -</t>
  </si>
  <si>
    <t>3 и 1 и 2</t>
  </si>
  <si>
    <t>1 и 3</t>
  </si>
  <si>
    <t>Wen</t>
  </si>
  <si>
    <t>Thrus</t>
  </si>
  <si>
    <t xml:space="preserve">1 - </t>
  </si>
  <si>
    <t>1 и 3 / 2</t>
  </si>
  <si>
    <t>Fr</t>
  </si>
  <si>
    <t>3 -</t>
  </si>
  <si>
    <t>2 -</t>
  </si>
  <si>
    <t>Sat</t>
  </si>
  <si>
    <r>
      <rPr>
        <rFont val="Arial"/>
        <b/>
        <color theme="1"/>
      </rPr>
      <t xml:space="preserve">Software Project (lec) </t>
    </r>
    <r>
      <rPr>
        <rFont val="Arial"/>
        <b/>
        <color rgb="FFEA4335"/>
      </rPr>
      <t>STARTS on 23/05</t>
    </r>
  </si>
  <si>
    <r>
      <rPr>
        <rFont val="Arial"/>
        <b/>
        <color theme="1"/>
      </rPr>
      <t>Software Project (tut)</t>
    </r>
    <r>
      <rPr>
        <rFont val="Arial"/>
        <b/>
        <color rgb="FFEA4335"/>
      </rPr>
      <t xml:space="preserve"> STARTS on 23/05</t>
    </r>
  </si>
  <si>
    <t xml:space="preserve">Software project (lab) </t>
  </si>
  <si>
    <t>Danil Kolesnikov</t>
  </si>
  <si>
    <t>Muwaffaq Imam</t>
  </si>
  <si>
    <t>318 (Online)</t>
  </si>
  <si>
    <t xml:space="preserve">              Physical Culture and Sport (Theoretical)     </t>
  </si>
  <si>
    <t xml:space="preserve">       Eleonora Ilina</t>
  </si>
  <si>
    <r>
      <rPr>
        <rFont val="Arial"/>
        <b/>
        <color theme="1"/>
        <sz val="12.0"/>
      </rPr>
      <t xml:space="preserve">ONLINE  </t>
    </r>
    <r>
      <rPr>
        <rFont val="Arial"/>
        <b/>
        <color rgb="FFEA4335"/>
        <sz val="12.0"/>
      </rPr>
      <t>(ONLY on 14/06 )</t>
    </r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</si>
  <si>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theme="1"/>
        <sz val="12.0"/>
      </rPr>
      <t xml:space="preserve"> </t>
    </r>
    <r>
      <rPr>
        <rFont val="Arial"/>
        <b/>
        <color theme="1"/>
        <sz val="12.0"/>
      </rPr>
      <t xml:space="preserve"> </t>
    </r>
  </si>
  <si>
    <r>
      <rPr>
        <rFont val="Arial"/>
        <b/>
        <color theme="1"/>
        <sz val="12.0"/>
      </rPr>
      <t xml:space="preserve">ONLINE  </t>
    </r>
    <r>
      <rPr>
        <rFont val="Arial"/>
        <b/>
        <color rgb="FFFF0000"/>
        <sz val="12.0"/>
      </rPr>
      <t>(ONLY on 14/06 and 21/06)</t>
    </r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</si>
  <si>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  <r>
      <rPr>
        <rFont val="Arial"/>
        <b/>
        <color theme="1"/>
        <sz val="12.0"/>
      </rPr>
      <t xml:space="preserve"> </t>
    </r>
  </si>
  <si>
    <t>Andrey Krikunov</t>
  </si>
  <si>
    <r>
      <rPr>
        <rFont val="Arial"/>
        <b/>
        <color theme="1"/>
        <sz val="12.0"/>
      </rPr>
      <t>108</t>
    </r>
    <r>
      <rPr>
        <rFont val="Arial"/>
        <b/>
        <color rgb="FFFBBC04"/>
        <sz val="12.0"/>
      </rPr>
      <t xml:space="preserve"> </t>
    </r>
    <r>
      <rPr>
        <rFont val="Arial"/>
        <b/>
        <color rgb="FFEA4335"/>
        <sz val="12.0"/>
      </rPr>
      <t>(ONLY on 7/06)</t>
    </r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</si>
  <si>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  <r>
      <rPr>
        <rFont val="Arial"/>
        <b/>
        <color theme="1"/>
        <sz val="12.0"/>
      </rPr>
      <t xml:space="preserve"> </t>
    </r>
  </si>
  <si>
    <r>
      <rPr>
        <rFont val="Arial"/>
        <b/>
        <color theme="1"/>
        <sz val="12.0"/>
      </rPr>
      <t xml:space="preserve">108 </t>
    </r>
    <r>
      <rPr>
        <rFont val="Arial"/>
        <b/>
        <color rgb="FFEA4335"/>
        <sz val="12.0"/>
      </rPr>
      <t>(ONLY on 7/06)</t>
    </r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</si>
  <si>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  <r>
      <rPr>
        <rFont val="Arial"/>
        <b/>
        <color theme="1"/>
        <sz val="12.0"/>
      </rPr>
      <t xml:space="preserve"> </t>
    </r>
  </si>
  <si>
    <t xml:space="preserve">       Alexander Lobanov</t>
  </si>
  <si>
    <r>
      <rPr>
        <rFont val="Arial"/>
        <b/>
        <color theme="1"/>
        <sz val="12.0"/>
      </rPr>
      <t xml:space="preserve">106 ( </t>
    </r>
    <r>
      <rPr>
        <rFont val="Arial"/>
        <b/>
        <color rgb="FFEA4335"/>
        <sz val="12.0"/>
      </rPr>
      <t>ONLY on 1/06)</t>
    </r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</si>
  <si>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  <r>
      <rPr>
        <rFont val="Arial"/>
        <b/>
        <color theme="1"/>
        <sz val="12.0"/>
      </rPr>
      <t xml:space="preserve"> </t>
    </r>
  </si>
  <si>
    <r>
      <rPr>
        <rFont val="Arial"/>
        <b/>
        <color theme="1"/>
        <sz val="12.0"/>
      </rPr>
      <t>108</t>
    </r>
    <r>
      <rPr>
        <rFont val="Arial"/>
        <b/>
        <color rgb="FFFBBC04"/>
        <sz val="12.0"/>
      </rPr>
      <t xml:space="preserve"> </t>
    </r>
    <r>
      <rPr>
        <rFont val="Arial"/>
        <b/>
        <color rgb="FFEA4335"/>
        <sz val="12.0"/>
      </rPr>
      <t>(ONLY on 8/06)</t>
    </r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</si>
  <si>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  <r>
      <rPr>
        <rFont val="Arial"/>
        <b/>
        <color theme="1"/>
        <sz val="12.0"/>
      </rPr>
      <t xml:space="preserve"> </t>
    </r>
  </si>
  <si>
    <r>
      <rPr>
        <rFont val="Arial"/>
        <b/>
        <color theme="1"/>
        <sz val="12.0"/>
      </rPr>
      <t>108</t>
    </r>
    <r>
      <rPr>
        <rFont val="Arial"/>
        <b/>
        <color rgb="FFFBBC04"/>
        <sz val="12.0"/>
      </rPr>
      <t xml:space="preserve"> </t>
    </r>
    <r>
      <rPr>
        <rFont val="Arial"/>
        <b/>
        <color rgb="FFEA4335"/>
        <sz val="12.0"/>
      </rPr>
      <t>(ONLY on 8/06)</t>
    </r>
  </si>
  <si>
    <t>History(lec)</t>
  </si>
  <si>
    <t>Andrey Vasil'ev</t>
  </si>
  <si>
    <t>108 ( on 7/07)</t>
  </si>
  <si>
    <r>
      <rPr>
        <rFont val="Arial"/>
        <b/>
        <color theme="1"/>
        <sz val="12.0"/>
      </rPr>
      <t xml:space="preserve">              Physical Culture and Sport (Theoretical)  </t>
    </r>
    <r>
      <rPr>
        <rFont val="Arial"/>
        <b/>
        <color rgb="FFEA4335"/>
        <sz val="12.0"/>
      </rPr>
      <t>on 09/06</t>
    </r>
  </si>
  <si>
    <t>Aleksey Petrenko</t>
  </si>
  <si>
    <t xml:space="preserve">              Physical Culture and Sport (Theoretical)  </t>
  </si>
  <si>
    <r>
      <rPr>
        <rFont val="Arial"/>
        <b/>
        <color theme="1"/>
        <sz val="12.0"/>
      </rPr>
      <t xml:space="preserve">ONLINE  </t>
    </r>
    <r>
      <rPr>
        <rFont val="Arial"/>
        <b/>
        <color rgb="FFFF0000"/>
        <sz val="12.0"/>
      </rPr>
      <t>(ONLY on 16/06)</t>
    </r>
  </si>
  <si>
    <t>18:00-19:00</t>
  </si>
  <si>
    <t>B18-DS-01</t>
  </si>
  <si>
    <t>B18-DS-02</t>
  </si>
  <si>
    <t>B18-SE-01</t>
  </si>
  <si>
    <t>B18-SE-02</t>
  </si>
  <si>
    <t>B18-SB-01</t>
  </si>
  <si>
    <t>B18-RO-01</t>
  </si>
  <si>
    <t>Data Mining (lec)</t>
  </si>
  <si>
    <t>Leonid Merkin</t>
  </si>
  <si>
    <t>Alexey Shikulin</t>
  </si>
  <si>
    <t>Vasily Zyabkin</t>
  </si>
  <si>
    <t>19:20-20:50</t>
  </si>
  <si>
    <t>Life safety</t>
  </si>
  <si>
    <t>Lean Software Development (lec)</t>
  </si>
  <si>
    <t xml:space="preserve">Game Theory  (lab)                            </t>
  </si>
  <si>
    <t>Giancarlo Succi</t>
  </si>
  <si>
    <t xml:space="preserve">Lean Software Development (lab)        </t>
  </si>
  <si>
    <t>Emmanuel Lwele</t>
  </si>
  <si>
    <t>Alexander Maloletov</t>
  </si>
  <si>
    <t>Joseph Brown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</si>
</sst>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color theme="1"/>
      <name val="Arial"/>
    </font>
    <font>
      <b/>
      <color rgb="FF000000"/>
      <name val="Arial"/>
    </font>
    <font/>
    <font>
      <b/>
      <sz val="10.0"/>
      <color rgb="FF000000"/>
      <name val="Arial"/>
    </font>
    <font>
      <b/>
      <color theme="1"/>
      <name val="Arial"/>
    </font>
    <font>
      <color theme="1"/>
      <name val="Arial"/>
      <scheme val="minor"/>
    </font>
    <font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sz val="10.0"/>
      <color theme="1"/>
      <name val="Arial"/>
    </font>
    <font>
      <b/>
      <sz val="10.0"/>
      <color rgb="FFFF0000"/>
      <name val="Arial"/>
    </font>
    <font>
      <b/>
      <color rgb="FFFF0000"/>
      <name val="Arial"/>
    </font>
    <font>
      <b/>
      <sz val="12.0"/>
      <color theme="1"/>
      <name val="Arial"/>
    </font>
    <font>
      <sz val="10.0"/>
      <color rgb="FF000000"/>
      <name val="Arial"/>
    </font>
    <font>
      <b/>
      <sz val="12.0"/>
      <color theme="5"/>
      <name val="Arial"/>
    </font>
    <font>
      <b/>
      <sz val="12.0"/>
      <color rgb="FF000000"/>
      <name val="Arial"/>
    </font>
    <font>
      <b/>
      <sz val="10.0"/>
      <color theme="1"/>
      <name val="Arial"/>
    </font>
    <font>
      <b/>
      <sz val="11.0"/>
      <color theme="1"/>
      <name val="Arial"/>
    </font>
    <font>
      <i/>
      <color rgb="FF000000"/>
      <name val="Arial"/>
    </font>
    <font>
      <b/>
      <sz val="12.0"/>
      <color rgb="FFEA4335"/>
      <name val="Arial"/>
    </font>
    <font>
      <b/>
      <color rgb="FFEA4335"/>
      <name val="Arial"/>
    </font>
    <font>
      <b/>
      <sz val="11.0"/>
      <color rgb="FFFF0000"/>
      <name val="Arial"/>
    </font>
    <font>
      <i/>
      <color theme="1"/>
      <name val="Arial"/>
    </font>
    <font>
      <b/>
      <sz val="14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rgb="FF000000"/>
      <name val="Arial"/>
    </font>
  </fonts>
  <fills count="33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548DD4"/>
        <bgColor rgb="FF548DD4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F1C232"/>
        <bgColor rgb="FFF1C232"/>
      </patternFill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BF9000"/>
        <bgColor rgb="FFBF9000"/>
      </patternFill>
    </fill>
    <fill>
      <patternFill patternType="solid">
        <fgColor rgb="FFD9D9D9"/>
        <bgColor rgb="FFD9D9D9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A2C4C9"/>
        <bgColor rgb="FFA2C4C9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F6B26B"/>
        <bgColor rgb="FFF6B26B"/>
      </patternFill>
    </fill>
    <fill>
      <patternFill patternType="solid">
        <fgColor rgb="FFD9D2E9"/>
        <bgColor rgb="FFD9D2E9"/>
      </patternFill>
    </fill>
    <fill>
      <patternFill patternType="solid">
        <fgColor theme="4"/>
        <bgColor theme="4"/>
      </patternFill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</fills>
  <borders count="5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medium">
        <color rgb="FF000000"/>
      </right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13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1" fillId="3" fontId="2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6" fillId="0" fontId="3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7" fillId="3" fontId="2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8" fillId="0" fontId="3" numFmtId="0" xfId="0" applyBorder="1" applyFont="1"/>
    <xf borderId="0" fillId="0" fontId="2" numFmtId="0" xfId="0" applyAlignment="1" applyFont="1">
      <alignment horizontal="center" shrinkToFit="0" vertical="center" wrapText="1"/>
    </xf>
    <xf borderId="9" fillId="0" fontId="3" numFmtId="0" xfId="0" applyBorder="1" applyFont="1"/>
    <xf borderId="10" fillId="3" fontId="2" numFmtId="0" xfId="0" applyAlignment="1" applyBorder="1" applyFont="1">
      <alignment horizontal="center" readingOrder="0" shrinkToFit="0" vertical="center" wrapText="1"/>
    </xf>
    <xf borderId="10" fillId="3" fontId="4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center" readingOrder="0" shrinkToFit="0" vertical="center" wrapText="1"/>
    </xf>
    <xf borderId="12" fillId="0" fontId="3" numFmtId="0" xfId="0" applyBorder="1" applyFont="1"/>
    <xf borderId="6" fillId="3" fontId="2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readingOrder="0" shrinkToFit="0" vertical="center" wrapText="1"/>
    </xf>
    <xf borderId="14" fillId="3" fontId="2" numFmtId="0" xfId="0" applyAlignment="1" applyBorder="1" applyFont="1">
      <alignment horizontal="center" readingOrder="0" shrinkToFit="0" vertical="center" wrapText="1"/>
    </xf>
    <xf borderId="1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8" fillId="3" fontId="2" numFmtId="0" xfId="0" applyAlignment="1" applyBorder="1" applyFont="1">
      <alignment horizontal="center" readingOrder="0" shrinkToFit="0" vertical="center" wrapText="1"/>
    </xf>
    <xf borderId="16" fillId="3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7" fillId="4" fontId="5" numFmtId="0" xfId="0" applyAlignment="1" applyBorder="1" applyFill="1" applyFont="1">
      <alignment horizontal="center" shrinkToFit="0" vertical="center" wrapText="1"/>
    </xf>
    <xf borderId="0" fillId="4" fontId="6" numFmtId="0" xfId="0" applyAlignment="1" applyFont="1">
      <alignment horizontal="center" shrinkToFit="0" vertical="center" wrapText="1"/>
    </xf>
    <xf borderId="18" fillId="0" fontId="3" numFmtId="0" xfId="0" applyBorder="1" applyFont="1"/>
    <xf borderId="16" fillId="4" fontId="6" numFmtId="0" xfId="0" applyAlignment="1" applyBorder="1" applyFont="1">
      <alignment horizontal="center" shrinkToFit="0" vertical="center" wrapText="1"/>
    </xf>
    <xf borderId="17" fillId="4" fontId="6" numFmtId="0" xfId="0" applyAlignment="1" applyBorder="1" applyFont="1">
      <alignment horizontal="center" shrinkToFit="0" vertical="center" wrapText="1"/>
    </xf>
    <xf borderId="19" fillId="4" fontId="5" numFmtId="0" xfId="0" applyAlignment="1" applyBorder="1" applyFont="1">
      <alignment horizontal="center" shrinkToFit="0" vertical="center" wrapText="1"/>
    </xf>
    <xf borderId="20" fillId="4" fontId="6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22" fillId="4" fontId="6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23" fillId="0" fontId="3" numFmtId="0" xfId="0" applyBorder="1" applyFont="1"/>
    <xf borderId="10" fillId="4" fontId="5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5" fontId="5" numFmtId="0" xfId="0" applyAlignment="1" applyBorder="1" applyFill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vertical="center"/>
    </xf>
    <xf borderId="1" fillId="8" fontId="5" numFmtId="0" xfId="0" applyAlignment="1" applyBorder="1" applyFill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3" fillId="9" fontId="2" numFmtId="0" xfId="0" applyAlignment="1" applyBorder="1" applyFill="1" applyFont="1">
      <alignment horizontal="center" shrinkToFit="0" vertical="center" wrapText="1"/>
    </xf>
    <xf borderId="1" fillId="10" fontId="1" numFmtId="0" xfId="0" applyAlignment="1" applyBorder="1" applyFill="1" applyFont="1">
      <alignment horizontal="center" vertical="center"/>
    </xf>
    <xf borderId="1" fillId="9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5" fillId="10" fontId="2" numFmtId="0" xfId="0" applyAlignment="1" applyBorder="1" applyFont="1">
      <alignment horizontal="center" readingOrder="0" vertical="center"/>
    </xf>
    <xf borderId="1" fillId="11" fontId="2" numFmtId="0" xfId="0" applyAlignment="1" applyBorder="1" applyFill="1" applyFont="1">
      <alignment horizontal="center" readingOrder="0" vertical="center"/>
    </xf>
    <xf borderId="1" fillId="10" fontId="5" numFmtId="0" xfId="0" applyAlignment="1" applyBorder="1" applyFont="1">
      <alignment horizontal="center" readingOrder="0" shrinkToFit="0" vertical="center" wrapText="1"/>
    </xf>
    <xf borderId="1" fillId="10" fontId="7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7" fillId="0" fontId="3" numFmtId="0" xfId="0" applyBorder="1" applyFont="1"/>
    <xf borderId="0" fillId="5" fontId="8" numFmtId="0" xfId="0" applyAlignment="1" applyFont="1">
      <alignment horizontal="center" readingOrder="0" shrinkToFit="0" vertical="center" wrapText="1"/>
    </xf>
    <xf borderId="19" fillId="0" fontId="3" numFmtId="0" xfId="0" applyBorder="1" applyFont="1"/>
    <xf borderId="26" fillId="6" fontId="7" numFmtId="0" xfId="0" applyAlignment="1" applyBorder="1" applyFont="1">
      <alignment horizontal="center" readingOrder="0" shrinkToFit="0" vertical="center" wrapText="1"/>
    </xf>
    <xf borderId="26" fillId="7" fontId="1" numFmtId="0" xfId="0" applyAlignment="1" applyBorder="1" applyFont="1">
      <alignment horizontal="center" readingOrder="0" shrinkToFit="0" vertical="center" wrapText="1"/>
    </xf>
    <xf borderId="17" fillId="8" fontId="7" numFmtId="0" xfId="0" applyAlignment="1" applyBorder="1" applyFont="1">
      <alignment horizontal="center" readingOrder="0" vertical="center"/>
    </xf>
    <xf borderId="17" fillId="9" fontId="1" numFmtId="0" xfId="0" applyAlignment="1" applyBorder="1" applyFont="1">
      <alignment horizontal="center" readingOrder="0" shrinkToFit="0" vertical="center" wrapText="1"/>
    </xf>
    <xf borderId="17" fillId="10" fontId="1" numFmtId="0" xfId="0" applyAlignment="1" applyBorder="1" applyFont="1">
      <alignment horizontal="center" vertical="center"/>
    </xf>
    <xf borderId="0" fillId="10" fontId="7" numFmtId="0" xfId="0" applyAlignment="1" applyFont="1">
      <alignment horizontal="center" readingOrder="0" vertical="center"/>
    </xf>
    <xf borderId="17" fillId="11" fontId="7" numFmtId="0" xfId="0" applyAlignment="1" applyBorder="1" applyFont="1">
      <alignment horizontal="center" readingOrder="0" vertical="center"/>
    </xf>
    <xf borderId="17" fillId="10" fontId="7" numFmtId="0" xfId="0" applyAlignment="1" applyBorder="1" applyFont="1">
      <alignment horizontal="center" readingOrder="0" vertical="center"/>
    </xf>
    <xf borderId="17" fillId="10" fontId="1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0" fillId="5" fontId="9" numFmtId="0" xfId="0" applyAlignment="1" applyFont="1">
      <alignment horizontal="center" readingOrder="0" shrinkToFit="0" vertical="center" wrapText="1"/>
    </xf>
    <xf borderId="27" fillId="0" fontId="3" numFmtId="0" xfId="0" applyBorder="1" applyFont="1"/>
    <xf borderId="28" fillId="6" fontId="7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8" fillId="7" fontId="5" numFmtId="0" xfId="0" applyAlignment="1" applyBorder="1" applyFont="1">
      <alignment horizontal="center" readingOrder="0" shrinkToFit="0" vertical="center" wrapText="1"/>
    </xf>
    <xf borderId="16" fillId="8" fontId="1" numFmtId="0" xfId="0" applyAlignment="1" applyBorder="1" applyFont="1">
      <alignment horizontal="center" readingOrder="0" shrinkToFit="0" vertical="center" wrapText="1"/>
    </xf>
    <xf borderId="30" fillId="9" fontId="7" numFmtId="0" xfId="0" applyAlignment="1" applyBorder="1" applyFont="1">
      <alignment horizontal="center" readingOrder="0" shrinkToFit="0" vertical="center" wrapText="1"/>
    </xf>
    <xf borderId="16" fillId="10" fontId="5" numFmtId="0" xfId="0" applyAlignment="1" applyBorder="1" applyFont="1">
      <alignment horizontal="center" readingOrder="0" shrinkToFit="0" wrapText="1"/>
    </xf>
    <xf borderId="16" fillId="9" fontId="7" numFmtId="0" xfId="0" applyAlignment="1" applyBorder="1" applyFont="1">
      <alignment horizontal="center" readingOrder="0" shrinkToFit="0" vertical="center" wrapText="1"/>
    </xf>
    <xf borderId="28" fillId="10" fontId="1" numFmtId="0" xfId="0" applyAlignment="1" applyBorder="1" applyFont="1">
      <alignment horizontal="center" readingOrder="0" shrinkToFit="0" vertical="center" wrapText="1"/>
    </xf>
    <xf borderId="16" fillId="11" fontId="1" numFmtId="0" xfId="0" applyAlignment="1" applyBorder="1" applyFont="1">
      <alignment horizontal="center" readingOrder="0" shrinkToFit="0" vertical="center" wrapText="1"/>
    </xf>
    <xf borderId="16" fillId="10" fontId="1" numFmtId="0" xfId="0" applyAlignment="1" applyBorder="1" applyFont="1">
      <alignment horizontal="center" readingOrder="0" shrinkToFit="0" vertical="center" wrapText="1"/>
    </xf>
    <xf borderId="3" fillId="10" fontId="5" numFmtId="0" xfId="0" applyAlignment="1" applyBorder="1" applyFont="1">
      <alignment horizontal="center" readingOrder="0" shrinkToFit="0" vertical="center" wrapText="1"/>
    </xf>
    <xf borderId="31" fillId="6" fontId="5" numFmtId="0" xfId="0" applyAlignment="1" applyBorder="1" applyFont="1">
      <alignment horizontal="center" shrinkToFit="0" wrapText="1"/>
    </xf>
    <xf borderId="1" fillId="6" fontId="5" numFmtId="0" xfId="0" applyAlignment="1" applyBorder="1" applyFont="1">
      <alignment horizontal="center" readingOrder="0" shrinkToFit="0" vertical="center" wrapText="1"/>
    </xf>
    <xf borderId="1" fillId="10" fontId="5" numFmtId="0" xfId="0" applyAlignment="1" applyBorder="1" applyFont="1">
      <alignment horizontal="center" shrinkToFit="0" wrapText="1"/>
    </xf>
    <xf borderId="2" fillId="6" fontId="5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7" fontId="5" numFmtId="0" xfId="0" applyAlignment="1" applyBorder="1" applyFont="1">
      <alignment horizontal="center" readingOrder="0" shrinkToFit="0" vertical="center" wrapText="1"/>
    </xf>
    <xf borderId="1" fillId="10" fontId="7" numFmtId="0" xfId="0" applyAlignment="1" applyBorder="1" applyFont="1">
      <alignment horizontal="center" readingOrder="0" shrinkToFit="0" wrapText="1"/>
    </xf>
    <xf borderId="25" fillId="12" fontId="2" numFmtId="0" xfId="0" applyAlignment="1" applyBorder="1" applyFill="1" applyFont="1">
      <alignment horizontal="center" readingOrder="0" shrinkToFit="0" vertical="center" wrapText="1"/>
    </xf>
    <xf borderId="1" fillId="9" fontId="2" numFmtId="0" xfId="0" applyAlignment="1" applyBorder="1" applyFont="1">
      <alignment horizontal="center" shrinkToFit="0" vertical="center" wrapText="1"/>
    </xf>
    <xf borderId="17" fillId="9" fontId="2" numFmtId="0" xfId="0" applyAlignment="1" applyBorder="1" applyFont="1">
      <alignment horizontal="center" shrinkToFit="0" vertical="center" wrapText="1"/>
    </xf>
    <xf borderId="25" fillId="13" fontId="2" numFmtId="0" xfId="0" applyAlignment="1" applyBorder="1" applyFill="1" applyFont="1">
      <alignment horizontal="center" readingOrder="0" vertical="center"/>
    </xf>
    <xf borderId="18" fillId="10" fontId="1" numFmtId="0" xfId="0" applyAlignment="1" applyBorder="1" applyFont="1">
      <alignment horizontal="center" readingOrder="0" shrinkToFit="0" vertical="center" wrapText="1"/>
    </xf>
    <xf borderId="32" fillId="6" fontId="1" numFmtId="0" xfId="0" applyAlignment="1" applyBorder="1" applyFont="1">
      <alignment horizontal="center" shrinkToFit="0" vertical="center" wrapText="1"/>
    </xf>
    <xf borderId="17" fillId="6" fontId="7" numFmtId="0" xfId="0" applyAlignment="1" applyBorder="1" applyFont="1">
      <alignment horizontal="center" readingOrder="0" vertical="center"/>
    </xf>
    <xf borderId="17" fillId="10" fontId="1" numFmtId="0" xfId="0" applyAlignment="1" applyBorder="1" applyFont="1">
      <alignment horizontal="center"/>
    </xf>
    <xf borderId="26" fillId="6" fontId="7" numFmtId="0" xfId="0" applyAlignment="1" applyBorder="1" applyFont="1">
      <alignment horizontal="center" readingOrder="0" vertical="center"/>
    </xf>
    <xf borderId="17" fillId="7" fontId="7" numFmtId="0" xfId="0" applyAlignment="1" applyBorder="1" applyFont="1">
      <alignment horizontal="center" readingOrder="0" vertical="center"/>
    </xf>
    <xf borderId="26" fillId="12" fontId="7" numFmtId="0" xfId="0" applyAlignment="1" applyBorder="1" applyFont="1">
      <alignment horizontal="center" readingOrder="0" shrinkToFit="0" vertical="center" wrapText="1"/>
    </xf>
    <xf borderId="0" fillId="13" fontId="7" numFmtId="0" xfId="0" applyAlignment="1" applyFont="1">
      <alignment horizontal="center" readingOrder="0" vertical="center"/>
    </xf>
    <xf borderId="17" fillId="11" fontId="1" numFmtId="0" xfId="0" applyAlignment="1" applyBorder="1" applyFont="1">
      <alignment horizontal="center" readingOrder="0" shrinkToFit="0" vertical="center" wrapText="1"/>
    </xf>
    <xf borderId="29" fillId="5" fontId="1" numFmtId="0" xfId="0" applyAlignment="1" applyBorder="1" applyFont="1">
      <alignment horizontal="center" shrinkToFit="0" vertical="center" wrapText="1"/>
    </xf>
    <xf borderId="30" fillId="10" fontId="1" numFmtId="0" xfId="0" applyAlignment="1" applyBorder="1" applyFont="1">
      <alignment horizontal="center" readingOrder="0" shrinkToFit="0" vertical="center" wrapText="1"/>
    </xf>
    <xf borderId="33" fillId="6" fontId="1" numFmtId="0" xfId="0" applyAlignment="1" applyBorder="1" applyFont="1">
      <alignment horizontal="center" readingOrder="0" shrinkToFit="0" vertical="center" wrapText="1"/>
    </xf>
    <xf borderId="16" fillId="6" fontId="1" numFmtId="0" xfId="0" applyAlignment="1" applyBorder="1" applyFont="1">
      <alignment horizontal="center" readingOrder="0" shrinkToFit="0" vertical="center" wrapText="1"/>
    </xf>
    <xf borderId="16" fillId="10" fontId="1" numFmtId="0" xfId="0" applyAlignment="1" applyBorder="1" applyFont="1">
      <alignment horizontal="center" shrinkToFit="0" wrapText="1"/>
    </xf>
    <xf borderId="28" fillId="6" fontId="1" numFmtId="0" xfId="0" applyAlignment="1" applyBorder="1" applyFont="1">
      <alignment horizontal="center" readingOrder="0" shrinkToFit="0" vertical="center" wrapText="1"/>
    </xf>
    <xf borderId="16" fillId="7" fontId="1" numFmtId="0" xfId="0" applyAlignment="1" applyBorder="1" applyFont="1">
      <alignment horizontal="center" readingOrder="0" shrinkToFit="0" vertical="center" wrapText="1"/>
    </xf>
    <xf borderId="28" fillId="12" fontId="1" numFmtId="0" xfId="0" applyAlignment="1" applyBorder="1" applyFont="1">
      <alignment horizontal="center" readingOrder="0" shrinkToFit="0" vertical="center" wrapText="1"/>
    </xf>
    <xf borderId="17" fillId="9" fontId="7" numFmtId="0" xfId="0" applyAlignment="1" applyBorder="1" applyFont="1">
      <alignment horizontal="center" readingOrder="0" shrinkToFit="0" vertical="center" wrapText="1"/>
    </xf>
    <xf borderId="28" fillId="13" fontId="5" numFmtId="0" xfId="0" applyAlignment="1" applyBorder="1" applyFont="1">
      <alignment horizontal="center" readingOrder="0" shrinkToFit="0" vertical="center" wrapText="1"/>
    </xf>
    <xf borderId="1" fillId="5" fontId="5" numFmtId="0" xfId="0" applyAlignment="1" applyBorder="1" applyFont="1">
      <alignment horizontal="center" readingOrder="0" shrinkToFit="0" vertical="center" wrapText="1"/>
    </xf>
    <xf borderId="1" fillId="8" fontId="5" numFmtId="0" xfId="0" applyAlignment="1" applyBorder="1" applyFont="1">
      <alignment horizontal="center"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1" fillId="14" fontId="2" numFmtId="0" xfId="0" applyAlignment="1" applyBorder="1" applyFill="1" applyFont="1">
      <alignment horizontal="center" readingOrder="0" shrinkToFit="0" vertical="center" wrapText="1"/>
    </xf>
    <xf borderId="25" fillId="8" fontId="2" numFmtId="0" xfId="0" applyAlignment="1" applyBorder="1" applyFont="1">
      <alignment horizontal="center" shrinkToFit="0" vertical="center" wrapText="1"/>
    </xf>
    <xf borderId="3" fillId="6" fontId="5" numFmtId="0" xfId="0" applyAlignment="1" applyBorder="1" applyFont="1">
      <alignment horizontal="center" readingOrder="0" shrinkToFit="0" vertical="center" wrapText="1"/>
    </xf>
    <xf borderId="1" fillId="14" fontId="2" numFmtId="0" xfId="0" applyAlignment="1" applyBorder="1" applyFont="1">
      <alignment horizontal="left" readingOrder="0" vertical="center"/>
    </xf>
    <xf borderId="18" fillId="10" fontId="1" numFmtId="0" xfId="0" applyAlignment="1" applyBorder="1" applyFont="1">
      <alignment horizontal="center" shrinkToFit="0" vertical="center" wrapText="1"/>
    </xf>
    <xf borderId="0" fillId="10" fontId="2" numFmtId="0" xfId="0" applyAlignment="1" applyFont="1">
      <alignment horizontal="center" readingOrder="0" vertical="center"/>
    </xf>
    <xf borderId="1" fillId="12" fontId="2" numFmtId="0" xfId="0" applyAlignment="1" applyBorder="1" applyFont="1">
      <alignment horizontal="center" readingOrder="0" vertical="center"/>
    </xf>
    <xf borderId="1" fillId="10" fontId="2" numFmtId="0" xfId="0" applyAlignment="1" applyBorder="1" applyFont="1">
      <alignment horizontal="center" readingOrder="0" vertical="center"/>
    </xf>
    <xf borderId="2" fillId="14" fontId="5" numFmtId="0" xfId="0" applyAlignment="1" applyBorder="1" applyFont="1">
      <alignment horizontal="center" readingOrder="0" shrinkToFit="0" vertical="center" wrapText="1"/>
    </xf>
    <xf borderId="1" fillId="15" fontId="2" numFmtId="0" xfId="0" applyAlignment="1" applyBorder="1" applyFill="1" applyFont="1">
      <alignment horizontal="center" readingOrder="0" vertical="center"/>
    </xf>
    <xf borderId="26" fillId="5" fontId="1" numFmtId="0" xfId="0" applyAlignment="1" applyBorder="1" applyFont="1">
      <alignment horizontal="center" readingOrder="0" shrinkToFit="0" vertical="center" wrapText="1"/>
    </xf>
    <xf borderId="17" fillId="8" fontId="6" numFmtId="0" xfId="0" applyAlignment="1" applyBorder="1" applyFont="1">
      <alignment horizontal="center" readingOrder="0" shrinkToFit="0" vertical="center" wrapText="1"/>
    </xf>
    <xf borderId="17" fillId="5" fontId="1" numFmtId="0" xfId="0" applyAlignment="1" applyBorder="1" applyFont="1">
      <alignment horizontal="center" shrinkToFit="0" wrapText="1"/>
    </xf>
    <xf borderId="17" fillId="14" fontId="7" numFmtId="0" xfId="0" applyAlignment="1" applyBorder="1" applyFont="1">
      <alignment horizontal="center" readingOrder="0" vertical="center"/>
    </xf>
    <xf borderId="17" fillId="5" fontId="1" numFmtId="0" xfId="0" applyAlignment="1" applyBorder="1" applyFont="1">
      <alignment horizontal="center"/>
    </xf>
    <xf borderId="26" fillId="8" fontId="7" numFmtId="0" xfId="0" applyAlignment="1" applyBorder="1" applyFont="1">
      <alignment horizontal="center" readingOrder="0" shrinkToFit="0" vertical="center" wrapText="1"/>
    </xf>
    <xf borderId="17" fillId="5" fontId="1" numFmtId="0" xfId="0" applyAlignment="1" applyBorder="1" applyFont="1">
      <alignment horizontal="center" readingOrder="0"/>
    </xf>
    <xf borderId="18" fillId="10" fontId="7" numFmtId="0" xfId="0" applyAlignment="1" applyBorder="1" applyFont="1">
      <alignment horizontal="center" readingOrder="0" vertical="center"/>
    </xf>
    <xf borderId="18" fillId="6" fontId="1" numFmtId="0" xfId="0" applyAlignment="1" applyBorder="1" applyFont="1">
      <alignment horizontal="center" readingOrder="0" shrinkToFit="0" vertical="center" wrapText="1"/>
    </xf>
    <xf borderId="17" fillId="8" fontId="1" numFmtId="0" xfId="0" applyAlignment="1" applyBorder="1" applyFont="1">
      <alignment horizontal="center" shrinkToFit="0" vertical="center" wrapText="1"/>
    </xf>
    <xf borderId="17" fillId="12" fontId="7" numFmtId="0" xfId="0" applyAlignment="1" applyBorder="1" applyFont="1">
      <alignment horizontal="center" readingOrder="0" shrinkToFit="0" vertical="center" wrapText="1"/>
    </xf>
    <xf borderId="17" fillId="10" fontId="10" numFmtId="0" xfId="0" applyAlignment="1" applyBorder="1" applyFont="1">
      <alignment horizontal="center" readingOrder="0" shrinkToFit="0" vertical="top" wrapText="1"/>
    </xf>
    <xf borderId="0" fillId="14" fontId="1" numFmtId="0" xfId="0" applyAlignment="1" applyFont="1">
      <alignment horizontal="center" readingOrder="0" shrinkToFit="0" vertical="center" wrapText="1"/>
    </xf>
    <xf borderId="17" fillId="15" fontId="1" numFmtId="0" xfId="0" applyAlignment="1" applyBorder="1" applyFont="1">
      <alignment horizontal="center" readingOrder="0" shrinkToFit="0" vertical="center" wrapText="1"/>
    </xf>
    <xf borderId="16" fillId="5" fontId="1" numFmtId="0" xfId="0" applyAlignment="1" applyBorder="1" applyFont="1">
      <alignment horizontal="center" readingOrder="0" shrinkToFit="0" vertical="center" wrapText="1"/>
    </xf>
    <xf borderId="16" fillId="5" fontId="1" numFmtId="0" xfId="0" applyAlignment="1" applyBorder="1" applyFont="1">
      <alignment horizontal="center" shrinkToFit="0" vertical="center" wrapText="1"/>
    </xf>
    <xf borderId="16" fillId="10" fontId="7" numFmtId="0" xfId="0" applyAlignment="1" applyBorder="1" applyFont="1">
      <alignment horizontal="center" readingOrder="0" shrinkToFit="0" vertical="center" wrapText="1"/>
    </xf>
    <xf borderId="16" fillId="14" fontId="7" numFmtId="0" xfId="0" applyAlignment="1" applyBorder="1" applyFont="1">
      <alignment horizontal="center" readingOrder="0" shrinkToFit="0" vertical="center" wrapText="1"/>
    </xf>
    <xf borderId="28" fillId="8" fontId="7" numFmtId="0" xfId="0" applyAlignment="1" applyBorder="1" applyFont="1">
      <alignment horizontal="center" readingOrder="0" shrinkToFit="0" vertical="center" wrapText="1"/>
    </xf>
    <xf borderId="30" fillId="6" fontId="1" numFmtId="0" xfId="0" applyAlignment="1" applyBorder="1" applyFont="1">
      <alignment horizontal="center" readingOrder="0" shrinkToFit="0" vertical="center" wrapText="1"/>
    </xf>
    <xf borderId="16" fillId="8" fontId="5" numFmtId="0" xfId="0" applyAlignment="1" applyBorder="1" applyFont="1">
      <alignment horizontal="center" readingOrder="0" shrinkToFit="0" vertical="center" wrapText="1"/>
    </xf>
    <xf borderId="16" fillId="14" fontId="1" numFmtId="0" xfId="0" applyAlignment="1" applyBorder="1" applyFont="1">
      <alignment horizontal="center" readingOrder="0" shrinkToFit="0" vertical="center" wrapText="1"/>
    </xf>
    <xf borderId="16" fillId="12" fontId="7" numFmtId="0" xfId="0" applyAlignment="1" applyBorder="1" applyFont="1">
      <alignment horizontal="center" readingOrder="0" shrinkToFit="0" vertical="center" wrapText="1"/>
    </xf>
    <xf borderId="16" fillId="10" fontId="4" numFmtId="0" xfId="0" applyAlignment="1" applyBorder="1" applyFont="1">
      <alignment horizontal="center" readingOrder="0" shrinkToFit="0" vertical="center" wrapText="1"/>
    </xf>
    <xf borderId="29" fillId="14" fontId="1" numFmtId="0" xfId="0" applyAlignment="1" applyBorder="1" applyFont="1">
      <alignment horizontal="center" readingOrder="0" shrinkToFit="0" vertical="center" wrapText="1"/>
    </xf>
    <xf borderId="16" fillId="15" fontId="1" numFmtId="0" xfId="0" applyAlignment="1" applyBorder="1" applyFont="1">
      <alignment horizontal="center" readingOrder="0" shrinkToFit="0" vertical="center" wrapText="1"/>
    </xf>
    <xf borderId="3" fillId="8" fontId="5" numFmtId="0" xfId="0" applyAlignment="1" applyBorder="1" applyFont="1">
      <alignment horizontal="center" readingOrder="0" shrinkToFit="0" vertical="center" wrapText="1"/>
    </xf>
    <xf borderId="1" fillId="5" fontId="5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vertical="center" wrapText="1"/>
    </xf>
    <xf borderId="1" fillId="10" fontId="2" numFmtId="0" xfId="0" applyAlignment="1" applyBorder="1" applyFont="1">
      <alignment horizontal="center" readingOrder="0" shrinkToFit="0" vertical="center" wrapText="1"/>
    </xf>
    <xf borderId="3" fillId="10" fontId="2" numFmtId="0" xfId="0" applyAlignment="1" applyBorder="1" applyFont="1">
      <alignment horizontal="center" readingOrder="0" shrinkToFit="0" vertical="center" wrapText="1"/>
    </xf>
    <xf borderId="25" fillId="10" fontId="5" numFmtId="0" xfId="0" applyAlignment="1" applyBorder="1" applyFont="1">
      <alignment horizontal="center" readingOrder="0" shrinkToFit="0" vertical="center" wrapText="1"/>
    </xf>
    <xf borderId="17" fillId="8" fontId="5" numFmtId="0" xfId="0" applyAlignment="1" applyBorder="1" applyFont="1">
      <alignment horizontal="center" shrinkToFit="0" vertical="center" wrapText="1"/>
    </xf>
    <xf borderId="10" fillId="10" fontId="2" numFmtId="0" xfId="0" applyAlignment="1" applyBorder="1" applyFont="1">
      <alignment horizontal="center" readingOrder="0" vertical="center"/>
    </xf>
    <xf borderId="10" fillId="10" fontId="5" numFmtId="0" xfId="0" applyAlignment="1" applyBorder="1" applyFont="1">
      <alignment horizontal="center" readingOrder="0" shrinkToFit="0" vertical="center" wrapText="1"/>
    </xf>
    <xf borderId="18" fillId="8" fontId="1" numFmtId="0" xfId="0" applyAlignment="1" applyBorder="1" applyFont="1">
      <alignment horizontal="center" readingOrder="0" shrinkToFit="0" vertical="center" wrapText="1"/>
    </xf>
    <xf borderId="17" fillId="5" fontId="1" numFmtId="0" xfId="0" applyAlignment="1" applyBorder="1" applyFont="1">
      <alignment horizontal="center" readingOrder="0" shrinkToFit="0" vertical="center" wrapText="1"/>
    </xf>
    <xf borderId="17" fillId="10" fontId="7" numFmtId="0" xfId="0" applyAlignment="1" applyBorder="1" applyFont="1">
      <alignment horizontal="center" readingOrder="0" shrinkToFit="0" vertical="center" wrapText="1"/>
    </xf>
    <xf borderId="18" fillId="10" fontId="7" numFmtId="0" xfId="0" applyAlignment="1" applyBorder="1" applyFont="1">
      <alignment horizontal="center" readingOrder="0" shrinkToFit="0" vertical="center" wrapText="1"/>
    </xf>
    <xf borderId="26" fillId="10" fontId="1" numFmtId="0" xfId="0" applyAlignment="1" applyBorder="1" applyFont="1">
      <alignment horizontal="center" readingOrder="0" shrinkToFit="0" vertical="center" wrapText="1"/>
    </xf>
    <xf borderId="17" fillId="10" fontId="7" numFmtId="0" xfId="0" applyAlignment="1" applyBorder="1" applyFont="1">
      <alignment horizontal="center" readingOrder="0" shrinkToFit="0" vertical="center" wrapText="1"/>
    </xf>
    <xf borderId="17" fillId="8" fontId="1" numFmtId="0" xfId="0" applyAlignment="1" applyBorder="1" applyFont="1">
      <alignment horizontal="center" shrinkToFit="0" vertical="center" wrapText="1"/>
    </xf>
    <xf borderId="26" fillId="13" fontId="7" numFmtId="0" xfId="0" applyAlignment="1" applyBorder="1" applyFont="1">
      <alignment horizontal="center" readingOrder="0" vertical="center"/>
    </xf>
    <xf borderId="30" fillId="8" fontId="1" numFmtId="0" xfId="0" applyAlignment="1" applyBorder="1" applyFont="1">
      <alignment horizontal="center" readingOrder="0" shrinkToFit="0" vertical="center" wrapText="1"/>
    </xf>
    <xf borderId="16" fillId="8" fontId="7" numFmtId="0" xfId="0" applyAlignment="1" applyBorder="1" applyFont="1">
      <alignment horizontal="center" readingOrder="0" shrinkToFit="0" vertical="center" wrapText="1"/>
    </xf>
    <xf borderId="30" fillId="10" fontId="7" numFmtId="0" xfId="0" applyAlignment="1" applyBorder="1" applyFont="1">
      <alignment horizontal="center" readingOrder="0" shrinkToFit="0" vertical="center" wrapText="1"/>
    </xf>
    <xf borderId="16" fillId="8" fontId="1" numFmtId="0" xfId="0" applyAlignment="1" applyBorder="1" applyFont="1">
      <alignment horizontal="center" shrinkToFit="0" vertical="center" wrapText="1"/>
    </xf>
    <xf borderId="28" fillId="13" fontId="1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16" fontId="5" numFmtId="0" xfId="0" applyAlignment="1" applyBorder="1" applyFill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8" fontId="2" numFmtId="0" xfId="0" applyAlignment="1" applyBorder="1" applyFont="1">
      <alignment horizontal="center" readingOrder="0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3" fillId="10" fontId="5" numFmtId="0" xfId="0" applyAlignment="1" applyBorder="1" applyFont="1">
      <alignment horizontal="center" shrinkToFit="0" vertical="center" wrapText="1"/>
    </xf>
    <xf borderId="1" fillId="10" fontId="5" numFmtId="0" xfId="0" applyAlignment="1" applyBorder="1" applyFont="1">
      <alignment horizontal="center" shrinkToFit="0" wrapText="1"/>
    </xf>
    <xf borderId="18" fillId="10" fontId="5" numFmtId="0" xfId="0" applyAlignment="1" applyBorder="1" applyFont="1">
      <alignment horizontal="center" shrinkToFit="0" vertical="center" wrapText="1"/>
    </xf>
    <xf borderId="1" fillId="10" fontId="5" numFmtId="0" xfId="0" applyAlignment="1" applyBorder="1" applyFont="1">
      <alignment horizontal="center" shrinkToFit="0" vertical="bottom" wrapText="1"/>
    </xf>
    <xf borderId="1" fillId="10" fontId="5" numFmtId="0" xfId="0" applyAlignment="1" applyBorder="1" applyFont="1">
      <alignment horizontal="center" shrinkToFit="0" vertical="center" wrapText="1"/>
    </xf>
    <xf borderId="1" fillId="8" fontId="5" numFmtId="0" xfId="0" applyAlignment="1" applyBorder="1" applyFont="1">
      <alignment horizontal="center" shrinkToFit="0" vertical="center" wrapText="1"/>
    </xf>
    <xf borderId="1" fillId="8" fontId="2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shrinkToFit="0" vertical="center" wrapText="1"/>
    </xf>
    <xf borderId="2" fillId="1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7" fillId="16" fontId="1" numFmtId="0" xfId="0" applyAlignment="1" applyBorder="1" applyFont="1">
      <alignment horizontal="center"/>
    </xf>
    <xf borderId="17" fillId="8" fontId="7" numFmtId="0" xfId="0" applyAlignment="1" applyBorder="1" applyFont="1">
      <alignment horizontal="center" readingOrder="0" shrinkToFit="0" vertical="center" wrapText="1"/>
    </xf>
    <xf borderId="26" fillId="0" fontId="3" numFmtId="0" xfId="0" applyBorder="1" applyFont="1"/>
    <xf borderId="0" fillId="10" fontId="7" numFmtId="0" xfId="0" applyAlignment="1" applyFont="1">
      <alignment horizontal="center" readingOrder="0"/>
    </xf>
    <xf borderId="17" fillId="10" fontId="1" numFmtId="0" xfId="0" applyAlignment="1" applyBorder="1" applyFont="1">
      <alignment horizontal="center" vertical="bottom"/>
    </xf>
    <xf borderId="17" fillId="10" fontId="1" numFmtId="0" xfId="0" applyAlignment="1" applyBorder="1" applyFont="1">
      <alignment horizontal="center" shrinkToFit="0" vertical="center" wrapText="1"/>
    </xf>
    <xf borderId="17" fillId="8" fontId="2" numFmtId="0" xfId="0" applyAlignment="1" applyBorder="1" applyFont="1">
      <alignment horizontal="center" readingOrder="0" shrinkToFit="0" vertical="center" wrapText="1"/>
    </xf>
    <xf borderId="0" fillId="10" fontId="1" numFmtId="0" xfId="0" applyAlignment="1" applyFont="1">
      <alignment horizontal="center" readingOrder="0" shrinkToFit="0" vertical="center" wrapText="1"/>
    </xf>
    <xf borderId="16" fillId="16" fontId="1" numFmtId="0" xfId="0" applyAlignment="1" applyBorder="1" applyFont="1">
      <alignment horizontal="center" readingOrder="0" shrinkToFit="0" vertical="center" wrapText="1"/>
    </xf>
    <xf borderId="16" fillId="5" fontId="1" numFmtId="0" xfId="0" applyAlignment="1" applyBorder="1" applyFont="1">
      <alignment horizontal="center" shrinkToFit="0" wrapText="1"/>
    </xf>
    <xf borderId="28" fillId="0" fontId="3" numFmtId="0" xfId="0" applyBorder="1" applyFont="1"/>
    <xf borderId="16" fillId="0" fontId="1" numFmtId="0" xfId="0" applyAlignment="1" applyBorder="1" applyFont="1">
      <alignment horizontal="center" shrinkToFit="0" vertical="center" wrapText="1"/>
    </xf>
    <xf borderId="30" fillId="10" fontId="5" numFmtId="0" xfId="0" applyAlignment="1" applyBorder="1" applyFont="1">
      <alignment horizontal="center" shrinkToFit="0" vertical="center" wrapText="1"/>
    </xf>
    <xf borderId="16" fillId="10" fontId="5" numFmtId="0" xfId="0" applyAlignment="1" applyBorder="1" applyFont="1">
      <alignment horizontal="center" shrinkToFit="0" vertical="center" wrapText="1"/>
    </xf>
    <xf borderId="16" fillId="10" fontId="5" numFmtId="0" xfId="0" applyAlignment="1" applyBorder="1" applyFont="1">
      <alignment horizontal="center" shrinkToFit="0" wrapText="1"/>
    </xf>
    <xf borderId="30" fillId="10" fontId="5" numFmtId="0" xfId="0" applyAlignment="1" applyBorder="1" applyFont="1">
      <alignment horizontal="center" readingOrder="0" shrinkToFit="0" vertical="center" wrapText="1"/>
    </xf>
    <xf borderId="16" fillId="10" fontId="5" numFmtId="0" xfId="0" applyAlignment="1" applyBorder="1" applyFont="1">
      <alignment horizontal="center" readingOrder="0" shrinkToFit="0" vertical="center" wrapText="1"/>
    </xf>
    <xf borderId="16" fillId="8" fontId="2" numFmtId="0" xfId="0" applyAlignment="1" applyBorder="1" applyFont="1">
      <alignment horizontal="center" readingOrder="0" shrinkToFit="0" vertical="center" wrapText="1"/>
    </xf>
    <xf borderId="29" fillId="10" fontId="1" numFmtId="0" xfId="0" applyAlignment="1" applyBorder="1" applyFon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25" fillId="8" fontId="5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11" fillId="8" fontId="5" numFmtId="0" xfId="0" applyAlignment="1" applyBorder="1" applyFont="1">
      <alignment horizontal="center" readingOrder="0" shrinkToFit="0" vertical="center" wrapText="1"/>
    </xf>
    <xf borderId="26" fillId="8" fontId="1" numFmtId="0" xfId="0" applyAlignment="1" applyBorder="1" applyFont="1">
      <alignment horizontal="center" shrinkToFit="0" vertical="center" wrapText="1"/>
    </xf>
    <xf borderId="29" fillId="8" fontId="5" numFmtId="0" xfId="0" applyAlignment="1" applyBorder="1" applyFont="1">
      <alignment horizontal="center" readingOrder="0" shrinkToFit="0" vertical="center" wrapText="1"/>
    </xf>
    <xf borderId="28" fillId="8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34" fillId="4" fontId="5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7" fillId="4" fontId="5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" fillId="4" fontId="7" numFmtId="0" xfId="0" applyAlignment="1" applyBorder="1" applyFont="1">
      <alignment horizontal="center" readingOrder="0" vertical="center"/>
    </xf>
    <xf borderId="2" fillId="13" fontId="2" numFmtId="0" xfId="0" applyAlignment="1" applyBorder="1" applyFont="1">
      <alignment horizontal="center" readingOrder="0" shrinkToFit="0" vertical="center" wrapText="1"/>
    </xf>
    <xf borderId="2" fillId="17" fontId="2" numFmtId="0" xfId="0" applyAlignment="1" applyBorder="1" applyFill="1" applyFont="1">
      <alignment horizontal="center" readingOrder="0" shrinkToFit="0" vertical="center" wrapText="1"/>
    </xf>
    <xf borderId="1" fillId="17" fontId="2" numFmtId="0" xfId="0" applyAlignment="1" applyBorder="1" applyFont="1">
      <alignment horizontal="center" readingOrder="0" shrinkToFit="0" vertical="center" wrapText="1"/>
    </xf>
    <xf borderId="1" fillId="10" fontId="7" numFmtId="0" xfId="0" applyAlignment="1" applyBorder="1" applyFont="1">
      <alignment horizontal="center" readingOrder="0" vertical="center"/>
    </xf>
    <xf borderId="2" fillId="10" fontId="7" numFmtId="0" xfId="0" applyAlignment="1" applyBorder="1" applyFont="1">
      <alignment horizontal="center" readingOrder="0" vertical="center"/>
    </xf>
    <xf borderId="3" fillId="10" fontId="7" numFmtId="0" xfId="0" applyAlignment="1" applyBorder="1" applyFont="1">
      <alignment horizontal="center" readingOrder="0" vertical="center"/>
    </xf>
    <xf borderId="25" fillId="10" fontId="4" numFmtId="0" xfId="0" applyAlignment="1" applyBorder="1" applyFont="1">
      <alignment horizontal="center" readingOrder="0" vertical="center"/>
    </xf>
    <xf borderId="1" fillId="9" fontId="5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13" fontId="7" numFmtId="0" xfId="0" applyAlignment="1" applyFont="1">
      <alignment horizontal="center" readingOrder="0" shrinkToFit="0" vertical="center" wrapText="1"/>
    </xf>
    <xf borderId="0" fillId="17" fontId="7" numFmtId="0" xfId="0" applyAlignment="1" applyFont="1">
      <alignment horizontal="center" readingOrder="0" shrinkToFit="0" vertical="center" wrapText="1"/>
    </xf>
    <xf borderId="17" fillId="17" fontId="7" numFmtId="0" xfId="0" applyAlignment="1" applyBorder="1" applyFont="1">
      <alignment horizontal="center" readingOrder="0" shrinkToFit="0" vertical="center" wrapText="1"/>
    </xf>
    <xf borderId="26" fillId="10" fontId="7" numFmtId="0" xfId="0" applyAlignment="1" applyBorder="1" applyFont="1">
      <alignment horizontal="center" readingOrder="0" vertical="center"/>
    </xf>
    <xf borderId="17" fillId="9" fontId="7" numFmtId="0" xfId="0" applyAlignment="1" applyBorder="1" applyFont="1">
      <alignment horizontal="center" readingOrder="0" vertical="center"/>
    </xf>
    <xf borderId="29" fillId="13" fontId="7" numFmtId="0" xfId="0" applyAlignment="1" applyBorder="1" applyFont="1">
      <alignment horizontal="center" shrinkToFit="0" vertical="center" wrapText="1"/>
    </xf>
    <xf borderId="29" fillId="17" fontId="7" numFmtId="0" xfId="0" applyAlignment="1" applyBorder="1" applyFont="1">
      <alignment horizontal="center" readingOrder="0" shrinkToFit="0" vertical="center" wrapText="1"/>
    </xf>
    <xf borderId="16" fillId="17" fontId="7" numFmtId="0" xfId="0" applyAlignment="1" applyBorder="1" applyFont="1">
      <alignment horizontal="center" readingOrder="0" shrinkToFit="0" vertical="center" wrapText="1"/>
    </xf>
    <xf borderId="28" fillId="10" fontId="9" numFmtId="0" xfId="0" applyAlignment="1" applyBorder="1" applyFont="1">
      <alignment horizontal="center" readingOrder="0" shrinkToFit="0" vertical="center" wrapText="1"/>
    </xf>
    <xf borderId="16" fillId="9" fontId="1" numFmtId="0" xfId="0" applyAlignment="1" applyBorder="1" applyFont="1">
      <alignment horizontal="center" readingOrder="0" shrinkToFit="0" vertical="center" wrapText="1"/>
    </xf>
    <xf borderId="0" fillId="13" fontId="2" numFmtId="0" xfId="0" applyAlignment="1" applyFont="1">
      <alignment horizontal="center" readingOrder="0" shrinkToFit="0" vertical="center" wrapText="1"/>
    </xf>
    <xf borderId="2" fillId="18" fontId="2" numFmtId="0" xfId="0" applyAlignment="1" applyBorder="1" applyFill="1" applyFont="1">
      <alignment horizontal="center" readingOrder="0" shrinkToFit="0" vertical="center" wrapText="1"/>
    </xf>
    <xf borderId="1" fillId="11" fontId="2" numFmtId="0" xfId="0" applyAlignment="1" applyBorder="1" applyFont="1">
      <alignment horizontal="center" readingOrder="0" shrinkToFit="0" vertical="center" wrapText="1"/>
    </xf>
    <xf borderId="3" fillId="10" fontId="1" numFmtId="0" xfId="0" applyAlignment="1" applyBorder="1" applyFont="1">
      <alignment horizontal="center" readingOrder="0" shrinkToFit="0" vertical="center" wrapText="1"/>
    </xf>
    <xf borderId="1" fillId="19" fontId="4" numFmtId="0" xfId="0" applyAlignment="1" applyBorder="1" applyFill="1" applyFont="1">
      <alignment horizontal="center" readingOrder="0" vertical="center"/>
    </xf>
    <xf borderId="1" fillId="20" fontId="5" numFmtId="0" xfId="0" applyAlignment="1" applyBorder="1" applyFill="1" applyFont="1">
      <alignment horizontal="center" readingOrder="0" shrinkToFit="0" vertical="center" wrapText="1"/>
    </xf>
    <xf borderId="25" fillId="16" fontId="2" numFmtId="0" xfId="0" applyAlignment="1" applyBorder="1" applyFont="1">
      <alignment horizontal="center" readingOrder="0" vertical="center"/>
    </xf>
    <xf borderId="1" fillId="7" fontId="2" numFmtId="0" xfId="0" applyAlignment="1" applyBorder="1" applyFont="1">
      <alignment horizontal="center" readingOrder="0" shrinkToFit="0" vertical="center" wrapText="1"/>
    </xf>
    <xf borderId="0" fillId="18" fontId="7" numFmtId="0" xfId="0" applyAlignment="1" applyFont="1">
      <alignment horizontal="center" readingOrder="0" shrinkToFit="0" vertical="center" wrapText="1"/>
    </xf>
    <xf borderId="17" fillId="11" fontId="7" numFmtId="0" xfId="0" applyAlignment="1" applyBorder="1" applyFont="1">
      <alignment horizontal="center" readingOrder="0" shrinkToFit="0" vertical="center" wrapText="1"/>
    </xf>
    <xf borderId="17" fillId="19" fontId="10" numFmtId="0" xfId="0" applyAlignment="1" applyBorder="1" applyFont="1">
      <alignment horizontal="center" readingOrder="0" shrinkToFit="0" vertical="center" wrapText="1"/>
    </xf>
    <xf borderId="17" fillId="20" fontId="1" numFmtId="0" xfId="0" applyAlignment="1" applyBorder="1" applyFont="1">
      <alignment horizontal="center" readingOrder="0" shrinkToFit="0" vertical="center" wrapText="1"/>
    </xf>
    <xf borderId="26" fillId="16" fontId="10" numFmtId="0" xfId="0" applyAlignment="1" applyBorder="1" applyFont="1">
      <alignment horizontal="center" readingOrder="0" shrinkToFit="0" vertical="top" wrapText="1"/>
    </xf>
    <xf borderId="17" fillId="7" fontId="1" numFmtId="0" xfId="0" applyAlignment="1" applyBorder="1" applyFont="1">
      <alignment horizontal="center" readingOrder="0" shrinkToFit="0" vertical="center" wrapText="1"/>
    </xf>
    <xf borderId="29" fillId="13" fontId="7" numFmtId="0" xfId="0" applyAlignment="1" applyBorder="1" applyFont="1">
      <alignment horizontal="center" readingOrder="0" shrinkToFit="0" vertical="center" wrapText="1"/>
    </xf>
    <xf borderId="29" fillId="18" fontId="2" numFmtId="0" xfId="0" applyAlignment="1" applyBorder="1" applyFont="1">
      <alignment horizontal="center" readingOrder="0" shrinkToFit="0" vertical="center" wrapText="1"/>
    </xf>
    <xf borderId="16" fillId="11" fontId="7" numFmtId="0" xfId="0" applyAlignment="1" applyBorder="1" applyFont="1">
      <alignment horizontal="center" readingOrder="0" shrinkToFit="0" vertical="center" wrapText="1"/>
    </xf>
    <xf borderId="16" fillId="19" fontId="1" numFmtId="0" xfId="0" applyAlignment="1" applyBorder="1" applyFont="1">
      <alignment horizontal="center" readingOrder="0" shrinkToFit="0" vertical="center" wrapText="1"/>
    </xf>
    <xf borderId="16" fillId="20" fontId="5" numFmtId="0" xfId="0" applyAlignment="1" applyBorder="1" applyFont="1">
      <alignment horizontal="center" readingOrder="0" shrinkToFit="0" vertical="center" wrapText="1"/>
    </xf>
    <xf borderId="28" fillId="16" fontId="4" numFmtId="0" xfId="0" applyAlignment="1" applyBorder="1" applyFont="1">
      <alignment horizontal="center" readingOrder="0" shrinkToFit="0" vertical="center" wrapText="1"/>
    </xf>
    <xf borderId="3" fillId="9" fontId="5" numFmtId="0" xfId="0" applyAlignment="1" applyBorder="1" applyFont="1">
      <alignment horizontal="center" readingOrder="0" shrinkToFit="0" vertical="center" wrapText="1"/>
    </xf>
    <xf borderId="1" fillId="13" fontId="5" numFmtId="0" xfId="0" applyAlignment="1" applyBorder="1" applyFont="1">
      <alignment horizontal="center" readingOrder="0" shrinkToFit="0" vertical="center" wrapText="1"/>
    </xf>
    <xf borderId="1" fillId="10" fontId="1" numFmtId="0" xfId="0" applyAlignment="1" applyBorder="1" applyFont="1">
      <alignment horizontal="center" readingOrder="0" shrinkToFit="0" vertical="center" wrapText="1"/>
    </xf>
    <xf borderId="1" fillId="10" fontId="1" numFmtId="0" xfId="0" applyAlignment="1" applyBorder="1" applyFont="1">
      <alignment horizontal="center" shrinkToFit="0" vertical="center" wrapText="1"/>
    </xf>
    <xf borderId="17" fillId="19" fontId="2" numFmtId="0" xfId="0" applyAlignment="1" applyBorder="1" applyFont="1">
      <alignment horizontal="center" readingOrder="0" vertical="center"/>
    </xf>
    <xf borderId="17" fillId="20" fontId="5" numFmtId="0" xfId="0" applyAlignment="1" applyBorder="1" applyFont="1">
      <alignment horizontal="center" readingOrder="0" shrinkToFit="0" vertical="center" wrapText="1"/>
    </xf>
    <xf borderId="10" fillId="8" fontId="5" numFmtId="0" xfId="0" applyAlignment="1" applyBorder="1" applyFont="1">
      <alignment horizontal="center" readingOrder="0" shrinkToFit="0" vertical="center" wrapText="1"/>
    </xf>
    <xf borderId="1" fillId="8" fontId="7" numFmtId="0" xfId="0" applyAlignment="1" applyBorder="1" applyFont="1">
      <alignment horizontal="center" readingOrder="0" shrinkToFit="0" vertical="center" wrapText="1"/>
    </xf>
    <xf borderId="3" fillId="7" fontId="2" numFmtId="0" xfId="0" applyAlignment="1" applyBorder="1" applyFont="1">
      <alignment horizontal="center" readingOrder="0" shrinkToFit="0" vertical="center" wrapText="1"/>
    </xf>
    <xf borderId="18" fillId="9" fontId="5" numFmtId="0" xfId="0" applyAlignment="1" applyBorder="1" applyFont="1">
      <alignment horizontal="center" readingOrder="0" shrinkToFit="0" vertical="center" wrapText="1"/>
    </xf>
    <xf borderId="17" fillId="13" fontId="1" numFmtId="0" xfId="0" applyAlignment="1" applyBorder="1" applyFont="1">
      <alignment horizontal="center" readingOrder="0" shrinkToFit="0" vertical="center" wrapText="1"/>
    </xf>
    <xf borderId="17" fillId="13" fontId="7" numFmtId="0" xfId="0" applyAlignment="1" applyBorder="1" applyFont="1">
      <alignment horizontal="center" readingOrder="0" vertical="center"/>
    </xf>
    <xf borderId="17" fillId="19" fontId="7" numFmtId="0" xfId="0" applyAlignment="1" applyBorder="1" applyFont="1">
      <alignment horizontal="center" readingOrder="0" vertical="center"/>
    </xf>
    <xf borderId="0" fillId="8" fontId="1" numFmtId="0" xfId="0" applyAlignment="1" applyFont="1">
      <alignment horizontal="center" readingOrder="0" shrinkToFit="0" vertical="center" wrapText="1"/>
    </xf>
    <xf borderId="18" fillId="8" fontId="7" numFmtId="0" xfId="0" applyAlignment="1" applyBorder="1" applyFont="1">
      <alignment horizontal="center" readingOrder="0" vertical="center"/>
    </xf>
    <xf borderId="18" fillId="7" fontId="1" numFmtId="0" xfId="0" applyAlignment="1" applyBorder="1" applyFont="1">
      <alignment horizontal="center" readingOrder="0" shrinkToFit="0" vertical="center" wrapText="1"/>
    </xf>
    <xf borderId="30" fillId="9" fontId="1" numFmtId="0" xfId="0" applyAlignment="1" applyBorder="1" applyFont="1">
      <alignment horizontal="center" readingOrder="0" shrinkToFit="0" vertical="center" wrapText="1"/>
    </xf>
    <xf borderId="16" fillId="13" fontId="1" numFmtId="0" xfId="0" applyAlignment="1" applyBorder="1" applyFont="1">
      <alignment horizontal="center" readingOrder="0" shrinkToFit="0" vertical="center" wrapText="1"/>
    </xf>
    <xf borderId="11" fillId="18" fontId="7" numFmtId="0" xfId="0" applyAlignment="1" applyBorder="1" applyFont="1">
      <alignment horizontal="center" readingOrder="0" shrinkToFit="0" vertical="center" wrapText="1"/>
    </xf>
    <xf borderId="11" fillId="10" fontId="1" numFmtId="0" xfId="0" applyAlignment="1" applyBorder="1" applyFont="1">
      <alignment horizontal="center" readingOrder="0" shrinkToFit="0" vertical="center" wrapText="1"/>
    </xf>
    <xf borderId="10" fillId="8" fontId="1" numFmtId="0" xfId="0" applyAlignment="1" applyBorder="1" applyFont="1">
      <alignment horizontal="center" readingOrder="0" shrinkToFit="0" vertical="center" wrapText="1"/>
    </xf>
    <xf borderId="3" fillId="18" fontId="5" numFmtId="0" xfId="0" applyAlignment="1" applyBorder="1" applyFont="1">
      <alignment horizontal="center" readingOrder="0" shrinkToFit="0" vertical="center" wrapText="1"/>
    </xf>
    <xf borderId="2" fillId="8" fontId="5" numFmtId="0" xfId="0" applyAlignment="1" applyBorder="1" applyFont="1">
      <alignment horizontal="center" readingOrder="0" shrinkToFit="0" vertical="center" wrapText="1"/>
    </xf>
    <xf borderId="1" fillId="10" fontId="5" numFmtId="0" xfId="0" applyAlignment="1" applyBorder="1" applyFont="1">
      <alignment horizontal="center" readingOrder="0" shrinkToFit="0" vertical="center" wrapText="1"/>
    </xf>
    <xf borderId="3" fillId="10" fontId="2" numFmtId="0" xfId="0" applyAlignment="1" applyBorder="1" applyFont="1">
      <alignment horizontal="center" readingOrder="0" vertical="center"/>
    </xf>
    <xf borderId="1" fillId="6" fontId="5" numFmtId="0" xfId="0" applyAlignment="1" applyBorder="1" applyFont="1">
      <alignment horizontal="center" shrinkToFit="0" wrapText="1"/>
    </xf>
    <xf borderId="0" fillId="18" fontId="1" numFmtId="0" xfId="0" applyAlignment="1" applyFont="1">
      <alignment horizontal="center" readingOrder="0" shrinkToFit="0" vertical="center" wrapText="1"/>
    </xf>
    <xf borderId="17" fillId="18" fontId="1" numFmtId="0" xfId="0" applyAlignment="1" applyBorder="1" applyFont="1">
      <alignment horizontal="center" readingOrder="0" shrinkToFit="0" vertical="center" wrapText="1"/>
    </xf>
    <xf borderId="0" fillId="18" fontId="7" numFmtId="0" xfId="0" applyAlignment="1" applyFont="1">
      <alignment horizontal="center" readingOrder="0" vertical="center"/>
    </xf>
    <xf borderId="17" fillId="18" fontId="7" numFmtId="0" xfId="0" applyAlignment="1" applyBorder="1" applyFont="1">
      <alignment horizontal="center" readingOrder="0" vertical="center"/>
    </xf>
    <xf borderId="17" fillId="10" fontId="1" numFmtId="0" xfId="0" applyAlignment="1" applyBorder="1" applyFont="1">
      <alignment horizontal="center" readingOrder="0" vertical="center"/>
    </xf>
    <xf borderId="10" fillId="8" fontId="7" numFmtId="0" xfId="0" applyAlignment="1" applyBorder="1" applyFont="1">
      <alignment horizontal="center" readingOrder="0" vertical="center"/>
    </xf>
    <xf borderId="17" fillId="6" fontId="1" numFmtId="0" xfId="0" applyAlignment="1" applyBorder="1" applyFont="1">
      <alignment horizontal="center" vertical="center"/>
    </xf>
    <xf borderId="17" fillId="8" fontId="1" numFmtId="0" xfId="0" applyAlignment="1" applyBorder="1" applyFont="1">
      <alignment horizontal="center" readingOrder="0" shrinkToFit="0" vertical="center" wrapText="1"/>
    </xf>
    <xf borderId="16" fillId="18" fontId="5" numFmtId="0" xfId="0" applyAlignment="1" applyBorder="1" applyFont="1">
      <alignment horizontal="center" readingOrder="0" shrinkToFit="0" vertical="center" wrapText="1"/>
    </xf>
    <xf borderId="16" fillId="18" fontId="5" numFmtId="0" xfId="0" applyAlignment="1" applyBorder="1" applyFont="1">
      <alignment horizontal="center" shrinkToFit="0" vertical="center" wrapText="1"/>
    </xf>
    <xf borderId="11" fillId="10" fontId="12" numFmtId="0" xfId="0" applyAlignment="1" applyBorder="1" applyFont="1">
      <alignment horizontal="center" readingOrder="0" shrinkToFit="0" vertical="center" wrapText="1"/>
    </xf>
    <xf borderId="29" fillId="8" fontId="1" numFmtId="0" xfId="0" applyAlignment="1" applyBorder="1" applyFont="1">
      <alignment horizontal="center" readingOrder="0" shrinkToFit="0" vertical="center" wrapText="1"/>
    </xf>
    <xf borderId="16" fillId="10" fontId="1" numFmtId="0" xfId="0" applyAlignment="1" applyBorder="1" applyFont="1">
      <alignment horizontal="center" readingOrder="0" shrinkToFit="0" vertical="center" wrapText="1"/>
    </xf>
    <xf borderId="16" fillId="10" fontId="10" numFmtId="0" xfId="0" applyAlignment="1" applyBorder="1" applyFont="1">
      <alignment horizontal="center" readingOrder="0" shrinkToFit="0" vertical="center" wrapText="1"/>
    </xf>
    <xf borderId="30" fillId="10" fontId="10" numFmtId="0" xfId="0" applyAlignment="1" applyBorder="1" applyFont="1">
      <alignment horizontal="center" readingOrder="0" shrinkToFit="0" vertical="center" wrapText="1"/>
    </xf>
    <xf borderId="16" fillId="6" fontId="1" numFmtId="0" xfId="0" applyAlignment="1" applyBorder="1" applyFont="1">
      <alignment horizontal="center" shrinkToFit="0" vertical="center" wrapText="1"/>
    </xf>
    <xf borderId="1" fillId="8" fontId="5" numFmtId="0" xfId="0" applyAlignment="1" applyBorder="1" applyFont="1">
      <alignment horizontal="center" shrinkToFit="0" wrapText="1"/>
    </xf>
    <xf borderId="17" fillId="10" fontId="8" numFmtId="0" xfId="0" applyAlignment="1" applyBorder="1" applyFont="1">
      <alignment horizontal="center" readingOrder="0" vertical="center"/>
    </xf>
    <xf borderId="18" fillId="10" fontId="1" numFmtId="0" xfId="0" applyAlignment="1" applyBorder="1" applyFont="1">
      <alignment horizontal="center"/>
    </xf>
    <xf borderId="16" fillId="8" fontId="5" numFmtId="0" xfId="0" applyAlignment="1" applyBorder="1" applyFont="1">
      <alignment horizontal="center" shrinkToFit="0" vertical="center" wrapText="1"/>
    </xf>
    <xf borderId="28" fillId="10" fontId="12" numFmtId="0" xfId="0" applyAlignment="1" applyBorder="1" applyFont="1">
      <alignment horizontal="center" readingOrder="0" shrinkToFit="0" vertical="center" wrapText="1"/>
    </xf>
    <xf borderId="18" fillId="0" fontId="6" numFmtId="0" xfId="0" applyAlignment="1" applyBorder="1" applyFont="1">
      <alignment horizontal="center"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26" fillId="0" fontId="6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1" fillId="8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" fillId="11" fontId="5" numFmtId="0" xfId="0" applyAlignment="1" applyBorder="1" applyFont="1">
      <alignment horizontal="center" readingOrder="0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6" fillId="0" fontId="3" numFmtId="0" xfId="0" applyBorder="1" applyFont="1"/>
    <xf borderId="37" fillId="0" fontId="3" numFmtId="0" xfId="0" applyBorder="1" applyFont="1"/>
    <xf borderId="7" fillId="8" fontId="1" numFmtId="0" xfId="0" applyAlignment="1" applyBorder="1" applyFont="1">
      <alignment horizontal="center" shrinkToFit="0" vertical="center" wrapText="1"/>
    </xf>
    <xf borderId="16" fillId="8" fontId="1" numFmtId="0" xfId="0" applyAlignment="1" applyBorder="1" applyFont="1">
      <alignment horizontal="center" shrinkToFit="0" vertical="center" wrapText="1"/>
    </xf>
    <xf borderId="10" fillId="8" fontId="1" numFmtId="0" xfId="0" applyAlignment="1" applyBorder="1" applyFont="1">
      <alignment horizontal="center" shrinkToFit="0" vertical="center" wrapText="1"/>
    </xf>
    <xf borderId="2" fillId="21" fontId="5" numFmtId="0" xfId="0" applyAlignment="1" applyBorder="1" applyFill="1" applyFont="1">
      <alignment horizontal="center" readingOrder="0" shrinkToFit="0" vertical="center" wrapText="1"/>
    </xf>
    <xf borderId="25" fillId="21" fontId="13" numFmtId="0" xfId="0" applyAlignment="1" applyBorder="1" applyFont="1">
      <alignment horizontal="center" readingOrder="0" shrinkToFit="0" vertical="center" wrapText="1"/>
    </xf>
    <xf borderId="10" fillId="21" fontId="13" numFmtId="0" xfId="0" applyAlignment="1" applyBorder="1" applyFont="1">
      <alignment horizontal="center" readingOrder="0" shrinkToFit="0" vertical="center" wrapText="1"/>
    </xf>
    <xf borderId="1" fillId="22" fontId="4" numFmtId="0" xfId="0" applyAlignment="1" applyBorder="1" applyFill="1" applyFont="1">
      <alignment horizontal="center" readingOrder="0" shrinkToFit="0" wrapText="1"/>
    </xf>
    <xf borderId="0" fillId="8" fontId="5" numFmtId="0" xfId="0" applyAlignment="1" applyFont="1">
      <alignment horizontal="center" shrinkToFit="0" vertical="center" wrapText="1"/>
    </xf>
    <xf borderId="0" fillId="6" fontId="5" numFmtId="0" xfId="0" applyAlignment="1" applyFont="1">
      <alignment horizontal="center" shrinkToFit="0" vertical="center" wrapText="1"/>
    </xf>
    <xf borderId="11" fillId="21" fontId="13" numFmtId="0" xfId="0" applyAlignment="1" applyBorder="1" applyFont="1">
      <alignment horizontal="center" readingOrder="0" shrinkToFit="0" vertical="center" wrapText="1"/>
    </xf>
    <xf borderId="26" fillId="10" fontId="7" numFmtId="0" xfId="0" applyAlignment="1" applyBorder="1" applyFont="1">
      <alignment horizontal="center" readingOrder="0"/>
    </xf>
    <xf borderId="17" fillId="22" fontId="7" numFmtId="0" xfId="0" applyAlignment="1" applyBorder="1" applyFont="1">
      <alignment horizontal="center" readingOrder="0"/>
    </xf>
    <xf borderId="0" fillId="8" fontId="1" numFmtId="0" xfId="0" applyAlignment="1" applyFont="1">
      <alignment horizontal="center" shrinkToFit="0" vertical="center" wrapText="1"/>
    </xf>
    <xf borderId="0" fillId="6" fontId="1" numFmtId="0" xfId="0" applyAlignment="1" applyFont="1">
      <alignment horizontal="center" shrinkToFit="0" vertical="center" wrapText="1"/>
    </xf>
    <xf borderId="29" fillId="21" fontId="1" numFmtId="0" xfId="0" applyAlignment="1" applyBorder="1" applyFont="1">
      <alignment horizontal="center" readingOrder="0" shrinkToFit="0" vertical="center" wrapText="1"/>
    </xf>
    <xf borderId="16" fillId="22" fontId="8" numFmtId="0" xfId="0" applyAlignment="1" applyBorder="1" applyFont="1">
      <alignment horizontal="center" readingOrder="0"/>
    </xf>
    <xf borderId="0" fillId="8" fontId="1" numFmtId="0" xfId="0" applyAlignment="1" applyFont="1">
      <alignment horizontal="center" shrinkToFit="0" vertical="center" wrapText="1"/>
    </xf>
    <xf borderId="0" fillId="7" fontId="2" numFmtId="0" xfId="0" applyAlignment="1" applyFont="1">
      <alignment horizontal="center" readingOrder="0" shrinkToFit="0" vertical="center" wrapText="1"/>
    </xf>
    <xf borderId="25" fillId="23" fontId="2" numFmtId="0" xfId="0" applyAlignment="1" applyBorder="1" applyFill="1" applyFont="1">
      <alignment horizontal="center" readingOrder="0" shrinkToFit="0" vertical="center" wrapText="1"/>
    </xf>
    <xf borderId="25" fillId="6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1" fillId="10" fontId="4" numFmtId="0" xfId="0" applyAlignment="1" applyBorder="1" applyFont="1">
      <alignment horizontal="center" readingOrder="0" shrinkToFit="0" wrapText="1"/>
    </xf>
    <xf borderId="0" fillId="7" fontId="7" numFmtId="0" xfId="0" applyAlignment="1" applyFont="1">
      <alignment horizontal="center" readingOrder="0" shrinkToFit="0" vertical="center" wrapText="1"/>
    </xf>
    <xf borderId="26" fillId="23" fontId="7" numFmtId="0" xfId="0" applyAlignment="1" applyBorder="1" applyFont="1">
      <alignment horizontal="center" readingOrder="0" shrinkToFit="0" vertical="center" wrapText="1"/>
    </xf>
    <xf borderId="26" fillId="6" fontId="7" numFmtId="0" xfId="0" applyAlignment="1" applyBorder="1" applyFont="1">
      <alignment horizontal="center" readingOrder="0" shrinkToFit="0" vertical="center" wrapText="1"/>
    </xf>
    <xf borderId="17" fillId="13" fontId="14" numFmtId="0" xfId="0" applyAlignment="1" applyBorder="1" applyFont="1">
      <alignment horizontal="center" readingOrder="0" shrinkToFit="0" vertical="center" wrapText="1"/>
    </xf>
    <xf borderId="17" fillId="10" fontId="7" numFmtId="0" xfId="0" applyAlignment="1" applyBorder="1" applyFont="1">
      <alignment horizontal="center" readingOrder="0"/>
    </xf>
    <xf borderId="29" fillId="7" fontId="7" numFmtId="0" xfId="0" applyAlignment="1" applyBorder="1" applyFont="1">
      <alignment horizontal="center" readingOrder="0" shrinkToFit="0" vertical="center" wrapText="1"/>
    </xf>
    <xf borderId="28" fillId="23" fontId="7" numFmtId="0" xfId="0" applyAlignment="1" applyBorder="1" applyFont="1">
      <alignment horizontal="center" readingOrder="0" shrinkToFit="0" vertical="center" wrapText="1"/>
    </xf>
    <xf borderId="16" fillId="13" fontId="7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28" fillId="10" fontId="10" numFmtId="0" xfId="0" applyAlignment="1" applyBorder="1" applyFont="1">
      <alignment horizontal="center" readingOrder="0" shrinkToFit="0" vertical="center" wrapText="1"/>
    </xf>
    <xf borderId="16" fillId="10" fontId="8" numFmtId="0" xfId="0" applyAlignment="1" applyBorder="1" applyFont="1">
      <alignment horizontal="center" readingOrder="0"/>
    </xf>
    <xf borderId="0" fillId="7" fontId="2" numFmtId="0" xfId="0" applyAlignment="1" applyFont="1">
      <alignment horizontal="center" readingOrder="0" shrinkToFit="0" vertical="top" wrapText="1"/>
    </xf>
    <xf borderId="1" fillId="6" fontId="2" numFmtId="0" xfId="0" applyAlignment="1" applyBorder="1" applyFont="1">
      <alignment horizontal="center" readingOrder="0" shrinkToFit="0" vertical="center" wrapText="1"/>
    </xf>
    <xf borderId="35" fillId="10" fontId="1" numFmtId="0" xfId="0" applyAlignment="1" applyBorder="1" applyFont="1">
      <alignment horizontal="center" readingOrder="0" shrinkToFit="0" vertical="center" wrapText="1"/>
    </xf>
    <xf borderId="0" fillId="8" fontId="5" numFmtId="0" xfId="0" applyAlignment="1" applyFont="1">
      <alignment horizontal="center" shrinkToFit="0" vertical="center" wrapText="1"/>
    </xf>
    <xf borderId="0" fillId="16" fontId="5" numFmtId="0" xfId="0" applyAlignment="1" applyFont="1">
      <alignment horizontal="center" shrinkToFit="0" vertical="center" wrapText="1"/>
    </xf>
    <xf borderId="36" fillId="10" fontId="1" numFmtId="0" xfId="0" applyAlignment="1" applyBorder="1" applyFont="1">
      <alignment horizontal="center" readingOrder="0" shrinkToFit="0" vertical="center" wrapText="1"/>
    </xf>
    <xf borderId="0" fillId="16" fontId="1" numFmtId="0" xfId="0" applyAlignment="1" applyFont="1">
      <alignment horizontal="center" shrinkToFit="0" vertical="center" wrapText="1"/>
    </xf>
    <xf borderId="16" fillId="6" fontId="7" numFmtId="0" xfId="0" applyAlignment="1" applyBorder="1" applyFont="1">
      <alignment horizontal="center" readingOrder="0" shrinkToFit="0" vertical="center" wrapText="1"/>
    </xf>
    <xf borderId="37" fillId="10" fontId="1" numFmtId="0" xfId="0" applyAlignment="1" applyBorder="1" applyFont="1">
      <alignment horizontal="center" readingOrder="0"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1" fillId="23" fontId="2" numFmtId="0" xfId="0" applyAlignment="1" applyBorder="1" applyFont="1">
      <alignment horizontal="center" readingOrder="0" vertical="center"/>
    </xf>
    <xf borderId="18" fillId="10" fontId="5" numFmtId="0" xfId="0" applyAlignment="1" applyBorder="1" applyFont="1">
      <alignment horizontal="center" readingOrder="0" shrinkToFit="0" vertical="center" wrapText="1"/>
    </xf>
    <xf borderId="0" fillId="10" fontId="2" numFmtId="0" xfId="0" applyAlignment="1" applyFont="1">
      <alignment horizontal="center" readingOrder="0"/>
    </xf>
    <xf borderId="25" fillId="10" fontId="14" numFmtId="0" xfId="0" applyAlignment="1" applyBorder="1" applyFont="1">
      <alignment horizontal="center" readingOrder="0" vertical="center"/>
    </xf>
    <xf borderId="0" fillId="21" fontId="2" numFmtId="0" xfId="0" applyAlignment="1" applyFont="1">
      <alignment horizontal="center" readingOrder="0" vertical="center"/>
    </xf>
    <xf borderId="1" fillId="10" fontId="14" numFmtId="0" xfId="0" applyAlignment="1" applyBorder="1" applyFont="1">
      <alignment horizontal="center" readingOrder="0" vertical="center"/>
    </xf>
    <xf borderId="18" fillId="15" fontId="5" numFmtId="0" xfId="0" applyAlignment="1" applyBorder="1" applyFont="1">
      <alignment horizontal="center" readingOrder="0" shrinkToFit="0" vertical="center" wrapText="1"/>
    </xf>
    <xf borderId="17" fillId="15" fontId="1" numFmtId="0" xfId="0" applyAlignment="1" applyBorder="1" applyFont="1">
      <alignment horizontal="center" shrinkToFit="0" vertical="center" wrapText="1"/>
    </xf>
    <xf borderId="3" fillId="15" fontId="2" numFmtId="0" xfId="0" applyAlignment="1" applyBorder="1" applyFont="1">
      <alignment horizontal="center" readingOrder="0" shrinkToFit="0" wrapText="1"/>
    </xf>
    <xf borderId="35" fillId="8" fontId="1" numFmtId="0" xfId="0" applyAlignment="1" applyBorder="1" applyFont="1">
      <alignment horizontal="center" readingOrder="0" shrinkToFit="0" vertical="center" wrapText="1"/>
    </xf>
    <xf borderId="17" fillId="7" fontId="7" numFmtId="0" xfId="0" applyAlignment="1" applyBorder="1" applyFont="1">
      <alignment horizontal="center" readingOrder="0"/>
    </xf>
    <xf borderId="17" fillId="7" fontId="1" numFmtId="0" xfId="0" applyAlignment="1" applyBorder="1" applyFont="1">
      <alignment horizontal="center" vertical="bottom"/>
    </xf>
    <xf borderId="17" fillId="23" fontId="7" numFmtId="0" xfId="0" applyAlignment="1" applyBorder="1" applyFont="1">
      <alignment horizontal="center" readingOrder="0" vertical="center"/>
    </xf>
    <xf borderId="17" fillId="23" fontId="1" numFmtId="0" xfId="0" applyAlignment="1" applyBorder="1" applyFont="1">
      <alignment horizontal="center" readingOrder="0" shrinkToFit="0" vertical="center" wrapText="1"/>
    </xf>
    <xf borderId="26" fillId="10" fontId="10" numFmtId="0" xfId="0" applyAlignment="1" applyBorder="1" applyFont="1">
      <alignment horizontal="center" readingOrder="0" shrinkToFit="0" vertical="center" wrapText="1"/>
    </xf>
    <xf borderId="17" fillId="21" fontId="7" numFmtId="0" xfId="0" applyAlignment="1" applyBorder="1" applyFont="1">
      <alignment horizontal="center" readingOrder="0" vertical="center"/>
    </xf>
    <xf borderId="17" fillId="10" fontId="10" numFmtId="0" xfId="0" applyAlignment="1" applyBorder="1" applyFont="1">
      <alignment horizontal="center" readingOrder="0" shrinkToFit="0" vertical="center" wrapText="1"/>
    </xf>
    <xf borderId="18" fillId="15" fontId="1" numFmtId="0" xfId="0" applyAlignment="1" applyBorder="1" applyFont="1">
      <alignment horizontal="center" readingOrder="0" shrinkToFit="0" vertical="center" wrapText="1"/>
    </xf>
    <xf borderId="18" fillId="15" fontId="10" numFmtId="0" xfId="0" applyAlignment="1" applyBorder="1" applyFont="1">
      <alignment horizontal="center" readingOrder="0" shrinkToFit="0" vertical="center" wrapText="1"/>
    </xf>
    <xf borderId="36" fillId="8" fontId="1" numFmtId="0" xfId="0" applyAlignment="1" applyBorder="1" applyFont="1">
      <alignment horizontal="center" readingOrder="0" shrinkToFit="0" vertical="center" wrapText="1"/>
    </xf>
    <xf borderId="10" fillId="10" fontId="1" numFmtId="0" xfId="0" applyAlignment="1" applyBorder="1" applyFont="1">
      <alignment horizontal="center" readingOrder="0" shrinkToFit="0" vertical="center" wrapText="1"/>
    </xf>
    <xf borderId="16" fillId="7" fontId="1" numFmtId="0" xfId="0" applyAlignment="1" applyBorder="1" applyFont="1">
      <alignment horizontal="center" shrinkToFit="0" vertical="center" wrapText="1"/>
    </xf>
    <xf borderId="16" fillId="23" fontId="1" numFmtId="0" xfId="0" applyAlignment="1" applyBorder="1" applyFont="1">
      <alignment horizontal="center" readingOrder="0" shrinkToFit="0" vertical="center" wrapText="1"/>
    </xf>
    <xf borderId="16" fillId="21" fontId="7" numFmtId="0" xfId="0" applyAlignment="1" applyBorder="1" applyFont="1">
      <alignment horizontal="center" readingOrder="0" shrinkToFit="0" vertical="center" wrapText="1"/>
    </xf>
    <xf borderId="30" fillId="15" fontId="1" numFmtId="0" xfId="0" applyAlignment="1" applyBorder="1" applyFont="1">
      <alignment horizontal="center" readingOrder="0" shrinkToFit="0" vertical="center" wrapText="1"/>
    </xf>
    <xf borderId="30" fillId="15" fontId="10" numFmtId="0" xfId="0" applyAlignment="1" applyBorder="1" applyFont="1">
      <alignment horizontal="center" readingOrder="0" shrinkToFit="0" vertical="center" wrapText="1"/>
    </xf>
    <xf borderId="37" fillId="8" fontId="1" numFmtId="0" xfId="0" applyAlignment="1" applyBorder="1" applyFont="1">
      <alignment horizontal="center" readingOrder="0" shrinkToFit="0" vertical="center" wrapText="1"/>
    </xf>
    <xf borderId="1" fillId="21" fontId="2" numFmtId="0" xfId="0" applyAlignment="1" applyBorder="1" applyFont="1">
      <alignment horizontal="center" readingOrder="0" vertical="center"/>
    </xf>
    <xf borderId="17" fillId="10" fontId="2" numFmtId="0" xfId="0" applyAlignment="1" applyBorder="1" applyFont="1">
      <alignment horizontal="center" readingOrder="0" shrinkToFit="0" vertical="center" wrapText="1"/>
    </xf>
    <xf borderId="10" fillId="8" fontId="13" numFmtId="0" xfId="0" applyAlignment="1" applyBorder="1" applyFont="1">
      <alignment horizontal="center" readingOrder="0" shrinkToFit="0" vertical="center" wrapText="1"/>
    </xf>
    <xf borderId="2" fillId="8" fontId="13" numFmtId="0" xfId="0" applyAlignment="1" applyBorder="1" applyFont="1">
      <alignment horizontal="center" readingOrder="0" shrinkToFit="0" vertical="center" wrapText="1"/>
    </xf>
    <xf borderId="3" fillId="8" fontId="13" numFmtId="0" xfId="0" applyAlignment="1" applyBorder="1" applyFont="1">
      <alignment horizontal="center" readingOrder="0" shrinkToFit="0" vertical="center" wrapText="1"/>
    </xf>
    <xf borderId="0" fillId="16" fontId="7" numFmtId="0" xfId="0" applyAlignment="1" applyFont="1">
      <alignment horizontal="center" readingOrder="0" vertical="center"/>
    </xf>
    <xf borderId="26" fillId="8" fontId="13" numFmtId="0" xfId="0" applyAlignment="1" applyBorder="1" applyFont="1">
      <alignment horizontal="center" readingOrder="0" shrinkToFit="0" vertical="center" wrapText="1"/>
    </xf>
    <xf borderId="0" fillId="8" fontId="13" numFmtId="0" xfId="0" applyAlignment="1" applyFont="1">
      <alignment horizontal="center" readingOrder="0" shrinkToFit="0" vertical="center" wrapText="1"/>
    </xf>
    <xf borderId="18" fillId="8" fontId="13" numFmtId="0" xfId="0" applyAlignment="1" applyBorder="1" applyFont="1">
      <alignment horizontal="center" readingOrder="0" shrinkToFit="0" vertical="center" wrapText="1"/>
    </xf>
    <xf borderId="30" fillId="16" fontId="1" numFmtId="0" xfId="0" applyAlignment="1" applyBorder="1" applyFont="1">
      <alignment horizontal="center" readingOrder="0" shrinkToFit="0" vertical="center" wrapText="1"/>
    </xf>
    <xf borderId="16" fillId="10" fontId="12" numFmtId="0" xfId="0" applyAlignment="1" applyBorder="1" applyFont="1">
      <alignment horizontal="center" readingOrder="0" shrinkToFit="0" vertical="center" wrapText="1"/>
    </xf>
    <xf borderId="30" fillId="10" fontId="12" numFmtId="0" xfId="0" applyAlignment="1" applyBorder="1" applyFont="1">
      <alignment horizontal="center" readingOrder="0" shrinkToFit="0" vertical="center" wrapText="1"/>
    </xf>
    <xf borderId="26" fillId="8" fontId="15" numFmtId="0" xfId="0" applyAlignment="1" applyBorder="1" applyFont="1">
      <alignment horizontal="center" readingOrder="0" shrinkToFit="0" vertical="center" wrapText="1"/>
    </xf>
    <xf borderId="0" fillId="8" fontId="15" numFmtId="0" xfId="0" applyAlignment="1" applyFont="1">
      <alignment horizontal="center" readingOrder="0" shrinkToFit="0" vertical="center" wrapText="1"/>
    </xf>
    <xf borderId="18" fillId="8" fontId="15" numFmtId="0" xfId="0" applyAlignment="1" applyBorder="1" applyFont="1">
      <alignment horizontal="center" readingOrder="0" shrinkToFit="0" vertical="center" wrapText="1"/>
    </xf>
    <xf borderId="3" fillId="8" fontId="1" numFmtId="0" xfId="0" applyAlignment="1" applyBorder="1" applyFont="1">
      <alignment horizontal="center" shrinkToFit="0" vertical="center" wrapText="1"/>
    </xf>
    <xf borderId="25" fillId="8" fontId="13" numFmtId="0" xfId="0" applyAlignment="1" applyBorder="1" applyFont="1">
      <alignment horizontal="center" readingOrder="0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1" fillId="20" fontId="2" numFmtId="0" xfId="0" applyAlignment="1" applyBorder="1" applyFont="1">
      <alignment horizontal="center" readingOrder="0" vertical="center"/>
    </xf>
    <xf borderId="36" fillId="0" fontId="1" numFmtId="0" xfId="0" applyAlignment="1" applyBorder="1" applyFont="1">
      <alignment horizontal="center" shrinkToFit="0" vertical="center" wrapText="1"/>
    </xf>
    <xf borderId="17" fillId="20" fontId="7" numFmtId="0" xfId="0" applyAlignment="1" applyBorder="1" applyFont="1">
      <alignment horizontal="center" readingOrder="0" vertical="center"/>
    </xf>
    <xf borderId="16" fillId="20" fontId="1" numFmtId="0" xfId="0" applyAlignment="1" applyBorder="1" applyFont="1">
      <alignment horizontal="center" readingOrder="0" shrinkToFit="0" vertical="center" wrapText="1"/>
    </xf>
    <xf borderId="0" fillId="4" fontId="6" numFmtId="0" xfId="0" applyFont="1"/>
    <xf borderId="16" fillId="4" fontId="6" numFmtId="0" xfId="0" applyBorder="1" applyFont="1"/>
    <xf borderId="17" fillId="4" fontId="1" numFmtId="0" xfId="0" applyAlignment="1" applyBorder="1" applyFont="1">
      <alignment horizontal="center" shrinkToFit="0" vertical="center" wrapText="1"/>
    </xf>
    <xf borderId="0" fillId="21" fontId="13" numFmtId="0" xfId="0" applyAlignment="1" applyFont="1">
      <alignment horizontal="center" readingOrder="0" shrinkToFit="0" vertical="center" wrapText="1"/>
    </xf>
    <xf borderId="11" fillId="21" fontId="16" numFmtId="0" xfId="0" applyAlignment="1" applyBorder="1" applyFont="1">
      <alignment horizontal="center" readingOrder="0" shrinkToFit="0" vertical="center" wrapText="1"/>
    </xf>
    <xf borderId="10" fillId="21" fontId="16" numFmtId="0" xfId="0" applyAlignment="1" applyBorder="1" applyFont="1">
      <alignment horizontal="center" readingOrder="0" shrinkToFit="0" vertical="center" wrapText="1"/>
    </xf>
    <xf borderId="25" fillId="21" fontId="16" numFmtId="0" xfId="0" applyAlignment="1" applyBorder="1" applyFont="1">
      <alignment horizontal="center" readingOrder="0" shrinkToFit="0" vertical="center" wrapText="1"/>
    </xf>
    <xf borderId="26" fillId="21" fontId="16" numFmtId="0" xfId="0" applyAlignment="1" applyBorder="1" applyFont="1">
      <alignment horizontal="center" readingOrder="0" shrinkToFit="0" vertical="center" wrapText="1"/>
    </xf>
    <xf borderId="17" fillId="21" fontId="16" numFmtId="0" xfId="0" applyAlignment="1" applyBorder="1" applyFont="1">
      <alignment horizontal="center" readingOrder="0" shrinkToFit="0" vertical="center" wrapText="1"/>
    </xf>
    <xf borderId="29" fillId="21" fontId="13" numFmtId="0" xfId="0" applyAlignment="1" applyBorder="1" applyFont="1">
      <alignment horizontal="center" readingOrder="0" shrinkToFit="0" vertical="center" wrapText="1"/>
    </xf>
    <xf borderId="28" fillId="21" fontId="7" numFmtId="0" xfId="0" applyAlignment="1" applyBorder="1" applyFont="1">
      <alignment horizontal="center" readingOrder="0" shrinkToFit="0" vertical="center" wrapText="1"/>
    </xf>
    <xf borderId="0" fillId="16" fontId="5" numFmtId="0" xfId="0" applyAlignment="1" applyFont="1">
      <alignment horizontal="center" readingOrder="0" shrinkToFit="0" vertical="center" wrapText="1"/>
    </xf>
    <xf borderId="25" fillId="10" fontId="2" numFmtId="0" xfId="0" applyAlignment="1" applyBorder="1" applyFont="1">
      <alignment horizontal="center" readingOrder="0" shrinkToFit="0" vertical="center" wrapText="1"/>
    </xf>
    <xf borderId="2" fillId="10" fontId="2" numFmtId="0" xfId="0" applyAlignment="1" applyBorder="1" applyFont="1">
      <alignment horizontal="center" readingOrder="0" shrinkToFit="0" vertical="center" wrapText="1"/>
    </xf>
    <xf borderId="1" fillId="16" fontId="2" numFmtId="0" xfId="0" applyAlignment="1" applyBorder="1" applyFont="1">
      <alignment horizontal="center" readingOrder="0" vertical="center"/>
    </xf>
    <xf borderId="1" fillId="10" fontId="4" numFmtId="0" xfId="0" applyAlignment="1" applyBorder="1" applyFont="1">
      <alignment horizontal="center" readingOrder="0" vertical="center"/>
    </xf>
    <xf borderId="1" fillId="24" fontId="5" numFmtId="0" xfId="0" applyAlignment="1" applyBorder="1" applyFill="1" applyFont="1">
      <alignment horizontal="center" readingOrder="0" shrinkToFit="0" vertical="center" wrapText="1"/>
    </xf>
    <xf borderId="25" fillId="25" fontId="17" numFmtId="0" xfId="0" applyAlignment="1" applyBorder="1" applyFill="1" applyFont="1">
      <alignment horizontal="center" readingOrder="0" shrinkToFit="0" vertical="center" wrapText="1"/>
    </xf>
    <xf borderId="2" fillId="10" fontId="2" numFmtId="0" xfId="0" applyAlignment="1" applyBorder="1" applyFont="1">
      <alignment horizontal="center" readingOrder="0" vertical="center"/>
    </xf>
    <xf borderId="0" fillId="6" fontId="4" numFmtId="0" xfId="0" applyAlignment="1" applyFont="1">
      <alignment horizontal="center" readingOrder="0" vertical="center"/>
    </xf>
    <xf borderId="1" fillId="5" fontId="2" numFmtId="0" xfId="0" applyAlignment="1" applyBorder="1" applyFont="1">
      <alignment horizontal="center" readingOrder="0" vertical="center"/>
    </xf>
    <xf borderId="0" fillId="16" fontId="7" numFmtId="0" xfId="0" applyAlignment="1" applyFont="1">
      <alignment horizontal="center" readingOrder="0" shrinkToFit="0" vertical="center" wrapText="1"/>
    </xf>
    <xf borderId="17" fillId="16" fontId="7" numFmtId="0" xfId="0" applyAlignment="1" applyBorder="1" applyFont="1">
      <alignment horizontal="center" readingOrder="0" shrinkToFit="0" vertical="center" wrapText="1"/>
    </xf>
    <xf borderId="17" fillId="10" fontId="4" numFmtId="0" xfId="0" applyAlignment="1" applyBorder="1" applyFont="1">
      <alignment horizontal="center" readingOrder="0" shrinkToFit="0" vertical="center" wrapText="1"/>
    </xf>
    <xf borderId="17" fillId="24" fontId="7" numFmtId="0" xfId="0" applyAlignment="1" applyBorder="1" applyFont="1">
      <alignment horizontal="center" readingOrder="0" vertical="center"/>
    </xf>
    <xf borderId="26" fillId="25" fontId="10" numFmtId="0" xfId="0" applyAlignment="1" applyBorder="1" applyFont="1">
      <alignment horizontal="center" readingOrder="0" shrinkToFit="0" vertical="center" wrapText="1"/>
    </xf>
    <xf borderId="0" fillId="6" fontId="7" numFmtId="0" xfId="0" applyAlignment="1" applyFont="1">
      <alignment horizontal="center" readingOrder="0" vertical="center"/>
    </xf>
    <xf borderId="29" fillId="16" fontId="1" numFmtId="0" xfId="0" applyAlignment="1" applyBorder="1" applyFont="1">
      <alignment horizontal="center" readingOrder="0" shrinkToFit="0" vertical="center" wrapText="1"/>
    </xf>
    <xf borderId="28" fillId="10" fontId="7" numFmtId="0" xfId="0" applyAlignment="1" applyBorder="1" applyFont="1">
      <alignment horizontal="center" shrinkToFit="0" vertical="center" wrapText="1"/>
    </xf>
    <xf borderId="29" fillId="10" fontId="7" numFmtId="0" xfId="0" applyAlignment="1" applyBorder="1" applyFont="1">
      <alignment horizontal="center" shrinkToFit="0" vertical="center" wrapText="1"/>
    </xf>
    <xf borderId="16" fillId="16" fontId="7" numFmtId="0" xfId="0" applyAlignment="1" applyBorder="1" applyFont="1">
      <alignment horizontal="center" readingOrder="0" shrinkToFit="0" vertical="center" wrapText="1"/>
    </xf>
    <xf borderId="16" fillId="24" fontId="1" numFmtId="0" xfId="0" applyAlignment="1" applyBorder="1" applyFont="1">
      <alignment horizontal="center" readingOrder="0" shrinkToFit="0" vertical="center" wrapText="1"/>
    </xf>
    <xf borderId="28" fillId="25" fontId="9" numFmtId="0" xfId="0" applyAlignment="1" applyBorder="1" applyFont="1">
      <alignment horizontal="center" readingOrder="0" shrinkToFit="0" vertical="center" wrapText="1"/>
    </xf>
    <xf borderId="29" fillId="10" fontId="10" numFmtId="0" xfId="0" applyAlignment="1" applyBorder="1" applyFont="1">
      <alignment horizontal="center" readingOrder="0" shrinkToFit="0" vertical="center" wrapText="1"/>
    </xf>
    <xf borderId="29" fillId="6" fontId="9" numFmtId="0" xfId="0" applyAlignment="1" applyBorder="1" applyFont="1">
      <alignment horizontal="center" readingOrder="0" shrinkToFit="0" vertical="center" wrapText="1"/>
    </xf>
    <xf borderId="25" fillId="5" fontId="2" numFmtId="0" xfId="0" applyAlignment="1" applyBorder="1" applyFont="1">
      <alignment horizontal="center" readingOrder="0" shrinkToFit="0" vertical="center" wrapText="1"/>
    </xf>
    <xf borderId="1" fillId="18" fontId="2" numFmtId="0" xfId="0" applyAlignment="1" applyBorder="1" applyFont="1">
      <alignment horizontal="center" readingOrder="0"/>
    </xf>
    <xf borderId="25" fillId="8" fontId="7" numFmtId="0" xfId="0" applyAlignment="1" applyBorder="1" applyFont="1">
      <alignment horizontal="center" readingOrder="0" shrinkToFit="0" wrapText="1"/>
    </xf>
    <xf borderId="1" fillId="10" fontId="9" numFmtId="0" xfId="0" applyAlignment="1" applyBorder="1" applyFont="1">
      <alignment horizontal="center" readingOrder="0" shrinkToFit="0" vertical="center" wrapText="1"/>
    </xf>
    <xf borderId="3" fillId="10" fontId="18" numFmtId="0" xfId="0" applyAlignment="1" applyBorder="1" applyFont="1">
      <alignment horizontal="center" readingOrder="0" shrinkToFit="0" vertical="center" wrapText="1"/>
    </xf>
    <xf borderId="1" fillId="10" fontId="17" numFmtId="0" xfId="0" applyAlignment="1" applyBorder="1" applyFont="1">
      <alignment horizontal="center" readingOrder="0" shrinkToFit="0" vertical="center" wrapText="1"/>
    </xf>
    <xf borderId="1" fillId="5" fontId="18" numFmtId="0" xfId="0" applyAlignment="1" applyBorder="1" applyFont="1">
      <alignment horizontal="center" readingOrder="0" shrinkToFit="0" vertical="center" wrapText="1"/>
    </xf>
    <xf borderId="18" fillId="10" fontId="2" numFmtId="0" xfId="0" applyAlignment="1" applyBorder="1" applyFont="1">
      <alignment horizontal="center" readingOrder="0" shrinkToFit="0" vertical="center" wrapText="1"/>
    </xf>
    <xf borderId="17" fillId="10" fontId="1" numFmtId="0" xfId="0" applyAlignment="1" applyBorder="1" applyFont="1">
      <alignment horizontal="center" shrinkToFit="0" vertical="center" wrapText="1"/>
    </xf>
    <xf borderId="17" fillId="18" fontId="7" numFmtId="0" xfId="0" applyAlignment="1" applyBorder="1" applyFont="1">
      <alignment horizontal="center" readingOrder="0"/>
    </xf>
    <xf borderId="0" fillId="8" fontId="7" numFmtId="0" xfId="0" applyAlignment="1" applyFont="1">
      <alignment horizontal="center" readingOrder="0" vertical="center"/>
    </xf>
    <xf borderId="17" fillId="10" fontId="10" numFmtId="0" xfId="0" applyAlignment="1" applyBorder="1" applyFont="1">
      <alignment horizontal="center" readingOrder="0" shrinkToFit="0" vertical="center" wrapText="1"/>
    </xf>
    <xf borderId="18" fillId="10" fontId="10" numFmtId="0" xfId="0" applyAlignment="1" applyBorder="1" applyFont="1">
      <alignment horizontal="center" readingOrder="0" shrinkToFit="0" vertical="center" wrapText="1"/>
    </xf>
    <xf borderId="17" fillId="5" fontId="9" numFmtId="0" xfId="0" applyAlignment="1" applyBorder="1" applyFont="1">
      <alignment horizontal="center" readingOrder="0" shrinkToFit="0" vertical="center" wrapText="1"/>
    </xf>
    <xf borderId="17" fillId="5" fontId="9" numFmtId="0" xfId="0" applyAlignment="1" applyBorder="1" applyFont="1">
      <alignment horizontal="center" shrinkToFit="0" wrapText="1"/>
    </xf>
    <xf borderId="28" fillId="5" fontId="7" numFmtId="0" xfId="0" applyAlignment="1" applyBorder="1" applyFont="1">
      <alignment horizontal="center" readingOrder="0" shrinkToFit="0" vertical="center" wrapText="1"/>
    </xf>
    <xf borderId="16" fillId="18" fontId="7" numFmtId="0" xfId="0" applyAlignment="1" applyBorder="1" applyFont="1">
      <alignment horizontal="center" readingOrder="0" shrinkToFit="0" vertical="center" wrapText="1"/>
    </xf>
    <xf borderId="0" fillId="10" fontId="7" numFmtId="0" xfId="0" applyAlignment="1" applyFont="1">
      <alignment horizontal="center" readingOrder="0" shrinkToFit="0" vertical="center" wrapText="1"/>
    </xf>
    <xf borderId="16" fillId="10" fontId="13" numFmtId="0" xfId="0" applyAlignment="1" applyBorder="1" applyFont="1">
      <alignment horizontal="center" readingOrder="0" shrinkToFit="0" vertical="center" wrapText="1"/>
    </xf>
    <xf borderId="30" fillId="10" fontId="13" numFmtId="0" xfId="0" applyAlignment="1" applyBorder="1" applyFont="1">
      <alignment horizontal="center" readingOrder="0" shrinkToFit="0" vertical="center" wrapText="1"/>
    </xf>
    <xf borderId="30" fillId="10" fontId="9" numFmtId="0" xfId="0" applyAlignment="1" applyBorder="1" applyFont="1">
      <alignment horizontal="center" readingOrder="0" shrinkToFit="0" vertical="center" wrapText="1"/>
    </xf>
    <xf borderId="17" fillId="5" fontId="9" numFmtId="0" xfId="0" applyAlignment="1" applyBorder="1" applyFont="1">
      <alignment horizontal="center" readingOrder="0" shrinkToFit="0" vertical="center" wrapText="1"/>
    </xf>
    <xf borderId="16" fillId="5" fontId="9" numFmtId="0" xfId="0" applyAlignment="1" applyBorder="1" applyFont="1">
      <alignment horizontal="center" readingOrder="0" shrinkToFit="0" vertical="center" wrapText="1"/>
    </xf>
    <xf borderId="1" fillId="18" fontId="2" numFmtId="0" xfId="0" applyAlignment="1" applyBorder="1" applyFont="1">
      <alignment horizontal="center" readingOrder="0" vertical="center"/>
    </xf>
    <xf borderId="17" fillId="8" fontId="1" numFmtId="0" xfId="0" applyAlignment="1" applyBorder="1" applyFont="1">
      <alignment horizontal="center" readingOrder="0" shrinkToFit="0" vertical="center" wrapText="0"/>
    </xf>
    <xf borderId="1" fillId="15" fontId="2" numFmtId="0" xfId="0" applyAlignment="1" applyBorder="1" applyFont="1">
      <alignment horizontal="center" readingOrder="0" shrinkToFit="0" vertical="center" wrapText="1"/>
    </xf>
    <xf borderId="2" fillId="8" fontId="2" numFmtId="0" xfId="0" applyAlignment="1" applyBorder="1" applyFont="1">
      <alignment horizontal="center" readingOrder="0" shrinkToFit="0" vertical="center" wrapText="1"/>
    </xf>
    <xf borderId="1" fillId="5" fontId="18" numFmtId="0" xfId="0" applyAlignment="1" applyBorder="1" applyFont="1">
      <alignment horizontal="center" shrinkToFit="0" vertical="center" wrapText="1"/>
    </xf>
    <xf borderId="1" fillId="13" fontId="5" numFmtId="0" xfId="0" applyAlignment="1" applyBorder="1" applyFont="1">
      <alignment horizontal="center" shrinkToFit="0" vertical="center" wrapText="1"/>
    </xf>
    <xf borderId="17" fillId="16" fontId="1" numFmtId="0" xfId="0" applyAlignment="1" applyBorder="1" applyFont="1">
      <alignment horizontal="center" readingOrder="0" shrinkToFit="0" vertical="center" wrapText="1"/>
    </xf>
    <xf borderId="17" fillId="8" fontId="7" numFmtId="0" xfId="0" applyAlignment="1" applyBorder="1" applyFont="1">
      <alignment horizontal="center" readingOrder="0"/>
    </xf>
    <xf borderId="17" fillId="16" fontId="7" numFmtId="0" xfId="0" applyAlignment="1" applyBorder="1" applyFont="1">
      <alignment horizontal="center" readingOrder="0" vertical="center"/>
    </xf>
    <xf borderId="17" fillId="5" fontId="7" numFmtId="0" xfId="0" applyAlignment="1" applyBorder="1" applyFont="1">
      <alignment horizontal="center" readingOrder="0" vertical="center"/>
    </xf>
    <xf borderId="17" fillId="15" fontId="7" numFmtId="0" xfId="0" applyAlignment="1" applyBorder="1" applyFont="1">
      <alignment horizontal="center" readingOrder="0" shrinkToFit="0" vertical="center" wrapText="1"/>
    </xf>
    <xf borderId="0" fillId="8" fontId="7" numFmtId="0" xfId="0" applyAlignment="1" applyFont="1">
      <alignment horizontal="center" readingOrder="0" shrinkToFit="0" vertical="center" wrapText="1"/>
    </xf>
    <xf borderId="17" fillId="13" fontId="1" numFmtId="0" xfId="0" applyAlignment="1" applyBorder="1" applyFont="1">
      <alignment horizontal="center"/>
    </xf>
    <xf borderId="17" fillId="6" fontId="1" numFmtId="0" xfId="0" applyAlignment="1" applyBorder="1" applyFont="1">
      <alignment horizontal="center"/>
    </xf>
    <xf borderId="16" fillId="8" fontId="1" numFmtId="0" xfId="0" applyAlignment="1" applyBorder="1" applyFont="1">
      <alignment horizontal="center" readingOrder="0" shrinkToFit="0" vertical="center" wrapText="0"/>
    </xf>
    <xf borderId="16" fillId="15" fontId="2" numFmtId="0" xfId="0" applyAlignment="1" applyBorder="1" applyFont="1">
      <alignment horizontal="center" readingOrder="0" shrinkToFit="0" vertical="center" wrapText="1"/>
    </xf>
    <xf borderId="29" fillId="8" fontId="2" numFmtId="0" xfId="0" applyAlignment="1" applyBorder="1" applyFont="1">
      <alignment horizontal="center" readingOrder="0" shrinkToFit="0" vertical="center" wrapText="1"/>
    </xf>
    <xf borderId="16" fillId="13" fontId="1" numFmtId="0" xfId="0" applyAlignment="1" applyBorder="1" applyFont="1">
      <alignment horizontal="center" shrinkToFit="0" vertical="center" wrapText="1"/>
    </xf>
    <xf borderId="1" fillId="10" fontId="1" numFmtId="0" xfId="0" applyAlignment="1" applyBorder="1" applyFont="1">
      <alignment horizontal="center" shrinkToFit="0" vertical="center" wrapText="1"/>
    </xf>
    <xf borderId="18" fillId="10" fontId="2" numFmtId="0" xfId="0" applyAlignment="1" applyBorder="1" applyFont="1">
      <alignment horizontal="center" shrinkToFit="0" vertical="center" wrapText="1"/>
    </xf>
    <xf borderId="1" fillId="8" fontId="7" numFmtId="0" xfId="0" applyAlignment="1" applyBorder="1" applyFont="1">
      <alignment horizontal="center" readingOrder="0" shrinkToFit="0" wrapText="1"/>
    </xf>
    <xf borderId="1" fillId="8" fontId="13" numFmtId="0" xfId="0" applyAlignment="1" applyBorder="1" applyFont="1">
      <alignment horizontal="center" readingOrder="0" shrinkToFit="0" vertical="center" wrapText="1"/>
    </xf>
    <xf borderId="1" fillId="10" fontId="18" numFmtId="0" xfId="0" applyAlignment="1" applyBorder="1" applyFont="1">
      <alignment horizontal="center" shrinkToFit="0" vertical="center" wrapText="1"/>
    </xf>
    <xf borderId="1" fillId="13" fontId="2" numFmtId="0" xfId="0" applyAlignment="1" applyBorder="1" applyFont="1">
      <alignment horizontal="center" readingOrder="0" shrinkToFit="0" vertical="center" wrapText="1"/>
    </xf>
    <xf borderId="18" fillId="10" fontId="19" numFmtId="0" xfId="0" applyAlignment="1" applyBorder="1" applyFont="1">
      <alignment horizontal="center" shrinkToFit="0" vertical="center" wrapText="1"/>
    </xf>
    <xf borderId="0" fillId="8" fontId="7" numFmtId="0" xfId="0" applyAlignment="1" applyFont="1">
      <alignment horizontal="center" readingOrder="0"/>
    </xf>
    <xf borderId="17" fillId="8" fontId="13" numFmtId="0" xfId="0" applyAlignment="1" applyBorder="1" applyFont="1">
      <alignment horizontal="center" readingOrder="0" shrinkToFit="0" vertical="center" wrapText="1"/>
    </xf>
    <xf borderId="17" fillId="10" fontId="9" numFmtId="0" xfId="0" applyAlignment="1" applyBorder="1" applyFont="1">
      <alignment horizontal="center" readingOrder="0" shrinkToFit="0" vertical="center" wrapText="1"/>
    </xf>
    <xf borderId="17" fillId="15" fontId="7" numFmtId="0" xfId="0" applyAlignment="1" applyBorder="1" applyFont="1">
      <alignment horizontal="center" readingOrder="0" vertical="center"/>
    </xf>
    <xf borderId="30" fillId="8" fontId="5" numFmtId="0" xfId="0" applyAlignment="1" applyBorder="1" applyFont="1">
      <alignment horizontal="center" readingOrder="0" shrinkToFit="0" vertical="center" wrapText="1"/>
    </xf>
    <xf borderId="30" fillId="10" fontId="7" numFmtId="0" xfId="0" applyAlignment="1" applyBorder="1" applyFont="1">
      <alignment horizontal="center" shrinkToFit="0" vertical="center" wrapText="1"/>
    </xf>
    <xf borderId="16" fillId="8" fontId="20" numFmtId="0" xfId="0" applyAlignment="1" applyBorder="1" applyFont="1">
      <alignment horizontal="center" readingOrder="0" shrinkToFit="0" vertical="center" wrapText="1"/>
    </xf>
    <xf borderId="10" fillId="8" fontId="20" numFmtId="0" xfId="0" applyAlignment="1" applyBorder="1" applyFont="1">
      <alignment horizontal="center" readingOrder="0" shrinkToFit="0" vertical="center" wrapText="1"/>
    </xf>
    <xf borderId="28" fillId="8" fontId="20" numFmtId="0" xfId="0" applyAlignment="1" applyBorder="1" applyFont="1">
      <alignment horizontal="center" readingOrder="0" shrinkToFit="0" vertical="center" wrapText="1"/>
    </xf>
    <xf borderId="16" fillId="15" fontId="5" numFmtId="0" xfId="0" applyAlignment="1" applyBorder="1" applyFont="1">
      <alignment horizontal="center" readingOrder="0" shrinkToFit="0" vertical="center" wrapText="1"/>
    </xf>
    <xf borderId="1" fillId="13" fontId="5" numFmtId="0" xfId="0" applyAlignment="1" applyBorder="1" applyFont="1">
      <alignment horizontal="center" shrinkToFit="0" wrapText="1"/>
    </xf>
    <xf borderId="1" fillId="15" fontId="7" numFmtId="0" xfId="0" applyAlignment="1" applyBorder="1" applyFont="1">
      <alignment horizontal="center" readingOrder="0"/>
    </xf>
    <xf borderId="17" fillId="13" fontId="1" numFmtId="0" xfId="0" applyAlignment="1" applyBorder="1" applyFont="1">
      <alignment horizontal="center" shrinkToFit="0" wrapText="1"/>
    </xf>
    <xf borderId="18" fillId="8" fontId="5" numFmtId="0" xfId="0" applyAlignment="1" applyBorder="1" applyFont="1">
      <alignment horizontal="center" readingOrder="0" shrinkToFit="0" vertical="center" wrapText="1"/>
    </xf>
    <xf borderId="16" fillId="13" fontId="1" numFmtId="0" xfId="0" applyAlignment="1" applyBorder="1" applyFont="1">
      <alignment horizontal="center" readingOrder="0" shrinkToFit="0" wrapText="1"/>
    </xf>
    <xf borderId="25" fillId="4" fontId="1" numFmtId="0" xfId="0" applyAlignment="1" applyBorder="1" applyFont="1">
      <alignment horizontal="center" shrinkToFit="0" vertical="center" wrapText="1"/>
    </xf>
    <xf borderId="0" fillId="14" fontId="2" numFmtId="0" xfId="0" applyAlignment="1" applyFont="1">
      <alignment horizontal="center" readingOrder="0" vertical="top"/>
    </xf>
    <xf borderId="25" fillId="7" fontId="2" numFmtId="0" xfId="0" applyAlignment="1" applyBorder="1" applyFont="1">
      <alignment horizontal="center" readingOrder="0" shrinkToFit="0" vertical="center" wrapText="1"/>
    </xf>
    <xf borderId="25" fillId="21" fontId="5" numFmtId="0" xfId="0" applyAlignment="1" applyBorder="1" applyFont="1">
      <alignment horizontal="center" readingOrder="0" shrinkToFit="0" vertical="center" wrapText="1"/>
    </xf>
    <xf borderId="2" fillId="21" fontId="13" numFmtId="0" xfId="0" applyAlignment="1" applyBorder="1" applyFont="1">
      <alignment horizontal="center" readingOrder="0" shrinkToFit="0" vertical="center" wrapText="1"/>
    </xf>
    <xf borderId="3" fillId="21" fontId="13" numFmtId="0" xfId="0" applyAlignment="1" applyBorder="1" applyFont="1">
      <alignment horizontal="center" readingOrder="0" shrinkToFit="0" vertical="center" wrapText="1"/>
    </xf>
    <xf borderId="11" fillId="17" fontId="2" numFmtId="0" xfId="0" applyAlignment="1" applyBorder="1" applyFont="1">
      <alignment horizontal="center" shrinkToFit="0" vertical="center" wrapText="1"/>
    </xf>
    <xf borderId="25" fillId="16" fontId="4" numFmtId="0" xfId="0" applyAlignment="1" applyBorder="1" applyFont="1">
      <alignment horizontal="center" readingOrder="0" vertical="center"/>
    </xf>
    <xf borderId="1" fillId="10" fontId="1" numFmtId="0" xfId="0" applyAlignment="1" applyBorder="1" applyFont="1">
      <alignment horizontal="center" shrinkToFit="0" wrapText="1"/>
    </xf>
    <xf borderId="1" fillId="6" fontId="5" numFmtId="0" xfId="0" applyAlignment="1" applyBorder="1" applyFont="1">
      <alignment horizontal="center" shrinkToFit="0" vertical="center" wrapText="1"/>
    </xf>
    <xf borderId="0" fillId="14" fontId="7" numFmtId="0" xfId="0" applyAlignment="1" applyFont="1">
      <alignment horizontal="center" readingOrder="0" shrinkToFit="0" vertical="center" wrapText="1"/>
    </xf>
    <xf borderId="26" fillId="7" fontId="7" numFmtId="0" xfId="0" applyAlignment="1" applyBorder="1" applyFont="1">
      <alignment horizontal="center" readingOrder="0" shrinkToFit="0" vertical="center" wrapText="1"/>
    </xf>
    <xf borderId="18" fillId="10" fontId="7" numFmtId="0" xfId="0" applyAlignment="1" applyBorder="1" applyFont="1">
      <alignment horizontal="center" readingOrder="0" shrinkToFit="0" vertical="center" wrapText="1"/>
    </xf>
    <xf borderId="26" fillId="21" fontId="1" numFmtId="0" xfId="0" applyAlignment="1" applyBorder="1" applyFont="1">
      <alignment horizontal="center" readingOrder="0" shrinkToFit="0" vertical="center" wrapText="1"/>
    </xf>
    <xf borderId="18" fillId="21" fontId="13" numFmtId="0" xfId="0" applyAlignment="1" applyBorder="1" applyFont="1">
      <alignment horizontal="center" readingOrder="0" shrinkToFit="0" vertical="center" wrapText="1"/>
    </xf>
    <xf borderId="0" fillId="17" fontId="16" numFmtId="0" xfId="0" applyAlignment="1" applyFont="1">
      <alignment horizontal="center" readingOrder="0" shrinkToFit="0" vertical="center" wrapText="1"/>
    </xf>
    <xf borderId="26" fillId="16" fontId="7" numFmtId="0" xfId="0" applyAlignment="1" applyBorder="1" applyFont="1">
      <alignment horizontal="center" readingOrder="0" vertical="center"/>
    </xf>
    <xf borderId="17" fillId="10" fontId="1" numFmtId="0" xfId="0" applyAlignment="1" applyBorder="1" applyFont="1">
      <alignment horizontal="center" shrinkToFit="0" wrapText="1"/>
    </xf>
    <xf borderId="29" fillId="14" fontId="7" numFmtId="0" xfId="0" applyAlignment="1" applyBorder="1" applyFont="1">
      <alignment horizontal="center" readingOrder="0" shrinkToFit="0" vertical="center" wrapText="1"/>
    </xf>
    <xf borderId="28" fillId="7" fontId="7" numFmtId="0" xfId="0" applyAlignment="1" applyBorder="1" applyFont="1">
      <alignment horizontal="center" readingOrder="0" shrinkToFit="0" vertical="center" wrapText="1"/>
    </xf>
    <xf borderId="29" fillId="10" fontId="7" numFmtId="0" xfId="0" applyAlignment="1" applyBorder="1" applyFont="1">
      <alignment horizontal="center" readingOrder="0" shrinkToFit="0" vertical="center" wrapText="1"/>
    </xf>
    <xf borderId="28" fillId="21" fontId="1" numFmtId="0" xfId="0" applyAlignment="1" applyBorder="1" applyFont="1">
      <alignment horizontal="center" readingOrder="0" shrinkToFit="0" vertical="center" wrapText="1"/>
    </xf>
    <xf borderId="30" fillId="21" fontId="13" numFmtId="0" xfId="0" applyAlignment="1" applyBorder="1" applyFont="1">
      <alignment horizontal="center" readingOrder="0" shrinkToFit="0" vertical="center" wrapText="1"/>
    </xf>
    <xf borderId="29" fillId="17" fontId="7" numFmtId="0" xfId="0" applyAlignment="1" applyBorder="1" applyFont="1">
      <alignment horizontal="center" shrinkToFit="0" vertical="center" wrapText="1"/>
    </xf>
    <xf borderId="28" fillId="16" fontId="9" numFmtId="0" xfId="0" applyAlignment="1" applyBorder="1" applyFont="1">
      <alignment horizontal="center" readingOrder="0" shrinkToFit="0" vertical="center" wrapText="1"/>
    </xf>
    <xf borderId="16" fillId="10" fontId="1" numFmtId="0" xfId="0" applyAlignment="1" applyBorder="1" applyFont="1">
      <alignment horizontal="center" shrinkToFit="0" wrapText="1"/>
    </xf>
    <xf borderId="17" fillId="22" fontId="8" numFmtId="0" xfId="0" applyAlignment="1" applyBorder="1" applyFont="1">
      <alignment horizontal="center" readingOrder="0"/>
    </xf>
    <xf borderId="0" fillId="14" fontId="2" numFmtId="0" xfId="0" applyAlignment="1" applyFont="1">
      <alignment horizontal="center" readingOrder="0"/>
    </xf>
    <xf borderId="1" fillId="21" fontId="1" numFmtId="0" xfId="0" applyAlignment="1" applyBorder="1" applyFont="1">
      <alignment horizontal="center" shrinkToFit="0" vertical="center" wrapText="1"/>
    </xf>
    <xf borderId="18" fillId="21" fontId="2" numFmtId="0" xfId="0" applyAlignment="1" applyBorder="1" applyFont="1">
      <alignment horizontal="center" readingOrder="0" vertical="center"/>
    </xf>
    <xf borderId="26" fillId="26" fontId="13" numFmtId="0" xfId="0" applyAlignment="1" applyBorder="1" applyFill="1" applyFont="1">
      <alignment horizontal="center" readingOrder="0" shrinkToFit="0" vertical="center" wrapText="1"/>
    </xf>
    <xf borderId="25" fillId="5" fontId="5" numFmtId="0" xfId="0" applyAlignment="1" applyBorder="1" applyFont="1">
      <alignment horizontal="center" readingOrder="0" shrinkToFit="0" vertical="center" wrapText="1"/>
    </xf>
    <xf borderId="1" fillId="10" fontId="5" numFmtId="0" xfId="0" applyAlignment="1" applyBorder="1" applyFont="1">
      <alignment horizontal="center" shrinkToFit="0" vertical="center" wrapText="1"/>
    </xf>
    <xf borderId="1" fillId="21" fontId="2" numFmtId="0" xfId="0" applyAlignment="1" applyBorder="1" applyFont="1">
      <alignment horizontal="center" readingOrder="0" shrinkToFit="0" vertical="center" wrapText="1"/>
    </xf>
    <xf borderId="18" fillId="21" fontId="1" numFmtId="0" xfId="0" applyAlignment="1" applyBorder="1" applyFont="1">
      <alignment horizontal="center" readingOrder="0" shrinkToFit="0" vertical="center" wrapText="1"/>
    </xf>
    <xf borderId="28" fillId="26" fontId="15" numFmtId="0" xfId="0" applyAlignment="1" applyBorder="1" applyFont="1">
      <alignment horizontal="center" readingOrder="0" shrinkToFit="0" vertical="center" wrapText="1"/>
    </xf>
    <xf borderId="17" fillId="21" fontId="1" numFmtId="0" xfId="0" applyAlignment="1" applyBorder="1" applyFont="1">
      <alignment horizontal="center" readingOrder="0" shrinkToFit="0" vertical="center" wrapText="1"/>
    </xf>
    <xf borderId="30" fillId="21" fontId="1" numFmtId="0" xfId="0" applyAlignment="1" applyBorder="1" applyFont="1">
      <alignment horizontal="center" readingOrder="0" shrinkToFit="0" vertical="center" wrapText="1"/>
    </xf>
    <xf borderId="3" fillId="21" fontId="1" numFmtId="0" xfId="0" applyAlignment="1" applyBorder="1" applyFont="1">
      <alignment horizontal="center" shrinkToFit="0" vertical="center" wrapText="1"/>
    </xf>
    <xf borderId="25" fillId="21" fontId="1" numFmtId="0" xfId="0" applyAlignment="1" applyBorder="1" applyFont="1">
      <alignment horizontal="center" shrinkToFit="0" vertical="center" wrapText="1"/>
    </xf>
    <xf borderId="16" fillId="21" fontId="1" numFmtId="0" xfId="0" applyAlignment="1" applyBorder="1" applyFont="1">
      <alignment horizontal="center" readingOrder="0" shrinkToFit="0" vertical="center" wrapText="1"/>
    </xf>
    <xf borderId="18" fillId="5" fontId="5" numFmtId="0" xfId="0" applyAlignment="1" applyBorder="1" applyFont="1">
      <alignment horizontal="center" readingOrder="0" shrinkToFit="0" vertical="center" wrapText="1"/>
    </xf>
    <xf borderId="1" fillId="7" fontId="5" numFmtId="0" xfId="0" applyAlignment="1" applyBorder="1" applyFont="1">
      <alignment horizontal="center" shrinkToFit="0" wrapText="1"/>
    </xf>
    <xf borderId="18" fillId="8" fontId="7" numFmtId="0" xfId="0" applyAlignment="1" applyBorder="1" applyFont="1">
      <alignment horizontal="center" readingOrder="0" shrinkToFit="0" vertical="center" wrapText="1"/>
    </xf>
    <xf borderId="1" fillId="8" fontId="1" numFmtId="0" xfId="0" applyAlignment="1" applyBorder="1" applyFont="1">
      <alignment horizontal="center" readingOrder="0" shrinkToFit="0" vertical="center" wrapText="1"/>
    </xf>
    <xf borderId="17" fillId="7" fontId="1" numFmtId="0" xfId="0" applyAlignment="1" applyBorder="1" applyFont="1">
      <alignment horizontal="center" shrinkToFit="0" vertical="center" wrapText="1"/>
    </xf>
    <xf borderId="18" fillId="10" fontId="8" numFmtId="0" xfId="0" applyAlignment="1" applyBorder="1" applyFont="1">
      <alignment horizontal="center" readingOrder="0" vertical="center"/>
    </xf>
    <xf borderId="30" fillId="5" fontId="1" numFmtId="0" xfId="0" applyAlignment="1" applyBorder="1" applyFont="1">
      <alignment horizontal="center" readingOrder="0" shrinkToFit="0" vertical="center" wrapText="1"/>
    </xf>
    <xf borderId="16" fillId="10" fontId="5" numFmtId="0" xfId="0" applyAlignment="1" applyBorder="1" applyFont="1">
      <alignment horizontal="center" shrinkToFit="0" vertical="center" wrapText="1"/>
    </xf>
    <xf borderId="0" fillId="21" fontId="6" numFmtId="0" xfId="0" applyFont="1"/>
    <xf borderId="16" fillId="8" fontId="8" numFmtId="0" xfId="0" applyAlignment="1" applyBorder="1" applyFont="1">
      <alignment horizontal="center" readingOrder="0" vertical="center"/>
    </xf>
    <xf borderId="17" fillId="8" fontId="5" numFmtId="0" xfId="0" applyAlignment="1" applyBorder="1" applyFont="1">
      <alignment horizontal="center" shrinkToFit="0" vertical="center" wrapText="1"/>
    </xf>
    <xf borderId="1" fillId="0" fontId="6" numFmtId="0" xfId="0" applyBorder="1" applyFont="1"/>
    <xf borderId="10" fillId="10" fontId="2" numFmtId="0" xfId="0" applyAlignment="1" applyBorder="1" applyFont="1">
      <alignment horizontal="center" readingOrder="0" shrinkToFit="0" vertical="center" wrapText="1"/>
    </xf>
    <xf borderId="16" fillId="0" fontId="6" numFmtId="0" xfId="0" applyBorder="1" applyFont="1"/>
    <xf borderId="10" fillId="0" fontId="6" numFmtId="0" xfId="0" applyBorder="1" applyFont="1"/>
    <xf borderId="25" fillId="8" fontId="5" numFmtId="0" xfId="0" applyAlignment="1" applyBorder="1" applyFont="1">
      <alignment horizontal="center" readingOrder="0" shrinkToFit="0" vertical="center" wrapText="1"/>
    </xf>
    <xf borderId="17" fillId="0" fontId="6" numFmtId="0" xfId="0" applyBorder="1" applyFont="1"/>
    <xf borderId="28" fillId="8" fontId="5" numFmtId="0" xfId="0" applyAlignment="1" applyBorder="1" applyFont="1">
      <alignment horizontal="center" readingOrder="0" shrinkToFit="0" vertical="center" wrapText="1"/>
    </xf>
    <xf borderId="29" fillId="4" fontId="1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25" fillId="0" fontId="6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21" fontId="1" numFmtId="0" xfId="0" applyAlignment="1" applyBorder="1" applyFont="1">
      <alignment horizontal="center" readingOrder="0" shrinkToFit="0" vertical="center" wrapText="1"/>
    </xf>
    <xf borderId="25" fillId="21" fontId="2" numFmtId="0" xfId="0" applyAlignment="1" applyBorder="1" applyFont="1">
      <alignment horizontal="center" readingOrder="0" vertical="center"/>
    </xf>
    <xf borderId="26" fillId="21" fontId="10" numFmtId="0" xfId="0" applyAlignment="1" applyBorder="1" applyFont="1">
      <alignment horizontal="center" readingOrder="0" shrinkToFit="0" vertical="top" wrapText="1"/>
    </xf>
    <xf borderId="28" fillId="21" fontId="14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28" fillId="13" fontId="1" numFmtId="0" xfId="0" applyAlignment="1" applyBorder="1" applyFont="1">
      <alignment horizontal="center" readingOrder="0" shrinkToFit="0" vertical="center" wrapText="1"/>
    </xf>
    <xf borderId="1" fillId="11" fontId="5" numFmtId="0" xfId="0" applyAlignment="1" applyBorder="1" applyFont="1">
      <alignment horizontal="center" vertical="center"/>
    </xf>
    <xf borderId="17" fillId="11" fontId="1" numFmtId="0" xfId="0" applyAlignment="1" applyBorder="1" applyFont="1">
      <alignment horizontal="center" shrinkToFit="0" vertical="center" wrapText="1"/>
    </xf>
    <xf borderId="16" fillId="10" fontId="1" numFmtId="0" xfId="0" applyAlignment="1" applyBorder="1" applyFont="1">
      <alignment horizontal="center" shrinkToFit="0" vertical="center" wrapText="1"/>
    </xf>
    <xf borderId="28" fillId="12" fontId="1" numFmtId="0" xfId="0" applyAlignment="1" applyBorder="1" applyFont="1">
      <alignment horizontal="center" readingOrder="0" shrinkToFit="0" wrapText="1"/>
    </xf>
    <xf borderId="16" fillId="11" fontId="1" numFmtId="0" xfId="0" applyAlignment="1" applyBorder="1" applyFont="1">
      <alignment horizontal="center" shrinkToFit="0" wrapText="1"/>
    </xf>
    <xf borderId="1" fillId="21" fontId="5" numFmtId="0" xfId="0" applyAlignment="1" applyBorder="1" applyFont="1">
      <alignment horizontal="center" vertical="center"/>
    </xf>
    <xf borderId="17" fillId="21" fontId="1" numFmtId="0" xfId="0" applyAlignment="1" applyBorder="1" applyFont="1">
      <alignment horizontal="center"/>
    </xf>
    <xf borderId="16" fillId="10" fontId="14" numFmtId="0" xfId="0" applyAlignment="1" applyBorder="1" applyFont="1">
      <alignment horizontal="center" readingOrder="0" shrinkToFit="0" vertical="center" wrapText="1"/>
    </xf>
    <xf borderId="16" fillId="21" fontId="1" numFmtId="0" xfId="0" applyAlignment="1" applyBorder="1" applyFont="1">
      <alignment horizontal="center" shrinkToFit="0" wrapText="1"/>
    </xf>
    <xf borderId="2" fillId="27" fontId="2" numFmtId="0" xfId="0" applyAlignment="1" applyBorder="1" applyFill="1" applyFont="1">
      <alignment horizontal="center" readingOrder="0" shrinkToFit="0" vertical="center" wrapText="1"/>
    </xf>
    <xf borderId="25" fillId="10" fontId="7" numFmtId="0" xfId="0" applyAlignment="1" applyBorder="1" applyFont="1">
      <alignment horizontal="center" readingOrder="0" vertical="center"/>
    </xf>
    <xf borderId="8" fillId="10" fontId="7" numFmtId="0" xfId="0" applyAlignment="1" applyBorder="1" applyFont="1">
      <alignment horizontal="center" readingOrder="0" vertical="center"/>
    </xf>
    <xf borderId="1" fillId="10" fontId="5" numFmtId="0" xfId="0" applyAlignment="1" applyBorder="1" applyFont="1">
      <alignment horizontal="center"/>
    </xf>
    <xf borderId="10" fillId="10" fontId="7" numFmtId="0" xfId="0" applyAlignment="1" applyBorder="1" applyFont="1">
      <alignment horizontal="center" readingOrder="0" shrinkToFit="0" vertical="center" wrapText="1"/>
    </xf>
    <xf borderId="0" fillId="27" fontId="7" numFmtId="0" xfId="0" applyAlignment="1" applyFont="1">
      <alignment horizontal="center" readingOrder="0" shrinkToFit="0" vertical="center" wrapText="1"/>
    </xf>
    <xf borderId="26" fillId="10" fontId="10" numFmtId="0" xfId="0" applyAlignment="1" applyBorder="1" applyFont="1">
      <alignment horizontal="center" readingOrder="0" shrinkToFit="0" vertical="center" wrapText="1"/>
    </xf>
    <xf borderId="16" fillId="6" fontId="1" numFmtId="0" xfId="0" applyAlignment="1" applyBorder="1" applyFont="1">
      <alignment horizontal="center" shrinkToFit="0" vertical="center" wrapText="1"/>
    </xf>
    <xf borderId="29" fillId="27" fontId="7" numFmtId="0" xfId="0" applyAlignment="1" applyBorder="1" applyFont="1">
      <alignment horizontal="center" readingOrder="0" shrinkToFit="0" vertical="center" wrapText="1"/>
    </xf>
    <xf borderId="28" fillId="10" fontId="11" numFmtId="0" xfId="0" applyAlignment="1" applyBorder="1" applyFont="1">
      <alignment horizontal="center" readingOrder="0" shrinkToFit="0" vertical="center" wrapText="1"/>
    </xf>
    <xf borderId="25" fillId="27" fontId="5" numFmtId="0" xfId="0" applyAlignment="1" applyBorder="1" applyFont="1">
      <alignment horizontal="center" readingOrder="0" shrinkToFit="0" vertical="center" wrapText="1"/>
    </xf>
    <xf borderId="18" fillId="8" fontId="1" numFmtId="0" xfId="0" applyAlignment="1" applyBorder="1" applyFont="1">
      <alignment horizontal="center" shrinkToFit="0" vertical="center" wrapText="1"/>
    </xf>
    <xf borderId="10" fillId="10" fontId="1" numFmtId="0" xfId="0" applyAlignment="1" applyBorder="1" applyFont="1">
      <alignment horizontal="center" shrinkToFit="0" vertical="center" wrapText="1"/>
    </xf>
    <xf borderId="26" fillId="27" fontId="1" numFmtId="0" xfId="0" applyAlignment="1" applyBorder="1" applyFont="1">
      <alignment horizontal="center" readingOrder="0" shrinkToFit="0" vertical="center" wrapText="1"/>
    </xf>
    <xf borderId="28" fillId="27" fontId="1" numFmtId="0" xfId="0" applyAlignment="1" applyBorder="1" applyFont="1">
      <alignment horizontal="center" readingOrder="0" shrinkToFit="0" vertical="center" wrapText="1"/>
    </xf>
    <xf borderId="25" fillId="21" fontId="2" numFmtId="0" xfId="0" applyAlignment="1" applyBorder="1" applyFont="1">
      <alignment horizontal="center" readingOrder="0" shrinkToFit="0" vertical="center" wrapText="1"/>
    </xf>
    <xf borderId="25" fillId="16" fontId="5" numFmtId="0" xfId="0" applyAlignment="1" applyBorder="1" applyFont="1">
      <alignment horizontal="center" shrinkToFit="0" vertical="center" wrapText="1"/>
    </xf>
    <xf borderId="26" fillId="21" fontId="7" numFmtId="0" xfId="0" applyAlignment="1" applyBorder="1" applyFont="1">
      <alignment horizontal="center" readingOrder="0" shrinkToFit="0" vertical="center" wrapText="1"/>
    </xf>
    <xf borderId="26" fillId="16" fontId="1" numFmtId="0" xfId="0" applyAlignment="1" applyBorder="1" applyFont="1">
      <alignment horizontal="center"/>
    </xf>
    <xf borderId="28" fillId="16" fontId="1" numFmtId="0" xfId="0" applyAlignment="1" applyBorder="1" applyFont="1">
      <alignment horizontal="center" readingOrder="0" shrinkToFit="0" wrapText="1"/>
    </xf>
    <xf borderId="25" fillId="16" fontId="5" numFmtId="0" xfId="0" applyAlignment="1" applyBorder="1" applyFont="1">
      <alignment horizontal="center" readingOrder="0" shrinkToFit="0" vertical="center" wrapText="1"/>
    </xf>
    <xf borderId="1" fillId="28" fontId="4" numFmtId="0" xfId="0" applyAlignment="1" applyBorder="1" applyFill="1" applyFont="1">
      <alignment horizontal="center" readingOrder="0" vertical="center"/>
    </xf>
    <xf borderId="25" fillId="18" fontId="5" numFmtId="0" xfId="0" applyAlignment="1" applyBorder="1" applyFont="1">
      <alignment horizontal="center" readingOrder="0" shrinkToFit="0" vertical="center" wrapText="1"/>
    </xf>
    <xf borderId="17" fillId="28" fontId="10" numFmtId="0" xfId="0" applyAlignment="1" applyBorder="1" applyFont="1">
      <alignment horizontal="center" readingOrder="0" shrinkToFit="0" vertical="center" wrapText="1"/>
    </xf>
    <xf borderId="26" fillId="18" fontId="7" numFmtId="0" xfId="0" applyAlignment="1" applyBorder="1" applyFont="1">
      <alignment horizontal="center" readingOrder="0" vertical="center"/>
    </xf>
    <xf borderId="29" fillId="18" fontId="7" numFmtId="0" xfId="0" applyAlignment="1" applyBorder="1" applyFont="1">
      <alignment horizontal="center" readingOrder="0" shrinkToFit="0" vertical="center" wrapText="1"/>
    </xf>
    <xf borderId="28" fillId="16" fontId="1" numFmtId="0" xfId="0" applyAlignment="1" applyBorder="1" applyFont="1">
      <alignment horizontal="center" readingOrder="0" shrinkToFit="0" vertical="center" wrapText="1"/>
    </xf>
    <xf borderId="16" fillId="28" fontId="1" numFmtId="0" xfId="0" applyAlignment="1" applyBorder="1" applyFont="1">
      <alignment horizontal="center" readingOrder="0" shrinkToFit="0" vertical="center" wrapText="1"/>
    </xf>
    <xf borderId="28" fillId="18" fontId="1" numFmtId="0" xfId="0" applyAlignment="1" applyBorder="1" applyFont="1">
      <alignment horizontal="center" readingOrder="0" shrinkToFit="0" vertical="center" wrapText="1"/>
    </xf>
    <xf borderId="1" fillId="18" fontId="5" numFmtId="0" xfId="0" applyAlignment="1" applyBorder="1" applyFont="1">
      <alignment horizontal="center" readingOrder="0" shrinkToFit="0" vertical="center" wrapText="1"/>
    </xf>
    <xf borderId="0" fillId="13" fontId="2" numFmtId="0" xfId="0" applyAlignment="1" applyFont="1">
      <alignment horizontal="center" readingOrder="0" vertical="center"/>
    </xf>
    <xf borderId="25" fillId="8" fontId="7" numFmtId="0" xfId="0" applyAlignment="1" applyBorder="1" applyFont="1">
      <alignment horizontal="center" readingOrder="0" shrinkToFit="0" vertical="center" wrapText="1"/>
    </xf>
    <xf borderId="1" fillId="10" fontId="2" numFmtId="0" xfId="0" applyAlignment="1" applyBorder="1" applyFont="1">
      <alignment horizontal="center" readingOrder="0"/>
    </xf>
    <xf borderId="26" fillId="16" fontId="1" numFmtId="0" xfId="0" applyAlignment="1" applyBorder="1" applyFont="1">
      <alignment horizontal="center" readingOrder="0" shrinkToFit="0" vertical="center" wrapText="1"/>
    </xf>
    <xf borderId="17" fillId="28" fontId="7" numFmtId="0" xfId="0" applyAlignment="1" applyBorder="1" applyFont="1">
      <alignment horizontal="center" readingOrder="0" vertical="center"/>
    </xf>
    <xf borderId="11" fillId="8" fontId="7" numFmtId="0" xfId="0" applyAlignment="1" applyBorder="1" applyFont="1">
      <alignment horizontal="center" readingOrder="0" vertical="center"/>
    </xf>
    <xf borderId="16" fillId="18" fontId="1" numFmtId="0" xfId="0" applyAlignment="1" applyBorder="1" applyFont="1">
      <alignment horizontal="center" readingOrder="0" shrinkToFit="0" vertical="center" wrapText="1"/>
    </xf>
    <xf borderId="29" fillId="13" fontId="1" numFmtId="0" xfId="0" applyAlignment="1" applyBorder="1" applyFont="1">
      <alignment horizontal="center" readingOrder="0" shrinkToFit="0" vertical="center" wrapText="1"/>
    </xf>
    <xf borderId="28" fillId="8" fontId="1" numFmtId="0" xfId="0" applyAlignment="1" applyBorder="1" applyFont="1">
      <alignment horizontal="center" readingOrder="0" shrinkToFit="0" vertical="center" wrapText="1"/>
    </xf>
    <xf borderId="17" fillId="10" fontId="5" numFmtId="0" xfId="0" applyAlignment="1" applyBorder="1" applyFont="1">
      <alignment horizontal="center" readingOrder="0" shrinkToFit="0" vertical="center" wrapText="1"/>
    </xf>
    <xf borderId="10" fillId="10" fontId="7" numFmtId="0" xfId="0" applyAlignment="1" applyBorder="1" applyFont="1">
      <alignment horizontal="center" readingOrder="0" vertical="center"/>
    </xf>
    <xf borderId="29" fillId="8" fontId="21" numFmtId="0" xfId="0" applyAlignment="1" applyBorder="1" applyFont="1">
      <alignment horizontal="center" readingOrder="0" shrinkToFit="0" vertical="center" wrapText="1"/>
    </xf>
    <xf borderId="1" fillId="8" fontId="2" numFmtId="0" xfId="0" applyAlignment="1" applyBorder="1" applyFont="1">
      <alignment horizontal="center" readingOrder="0" vertical="center"/>
    </xf>
    <xf borderId="1" fillId="22" fontId="5" numFmtId="0" xfId="0" applyAlignment="1" applyBorder="1" applyFont="1">
      <alignment horizontal="center" shrinkToFit="0" vertical="bottom" wrapText="1"/>
    </xf>
    <xf borderId="17" fillId="21" fontId="7" numFmtId="0" xfId="0" applyAlignment="1" applyBorder="1" applyFont="1">
      <alignment horizontal="center" readingOrder="0" shrinkToFit="0" vertical="center" wrapText="1"/>
    </xf>
    <xf borderId="26" fillId="10" fontId="8" numFmtId="0" xfId="0" applyAlignment="1" applyBorder="1" applyFont="1">
      <alignment horizontal="center" readingOrder="0" vertical="center"/>
    </xf>
    <xf borderId="18" fillId="8" fontId="1" numFmtId="0" xfId="0" applyAlignment="1" applyBorder="1" applyFont="1">
      <alignment horizontal="center"/>
    </xf>
    <xf borderId="17" fillId="22" fontId="1" numFmtId="0" xfId="0" applyAlignment="1" applyBorder="1" applyFont="1">
      <alignment horizontal="center" vertical="center"/>
    </xf>
    <xf borderId="28" fillId="10" fontId="5" numFmtId="0" xfId="0" applyAlignment="1" applyBorder="1" applyFont="1">
      <alignment horizontal="center" readingOrder="0" shrinkToFit="0" vertical="center" wrapText="1"/>
    </xf>
    <xf borderId="16" fillId="22" fontId="9" numFmtId="0" xfId="0" applyAlignment="1" applyBorder="1" applyFont="1">
      <alignment horizontal="center" readingOrder="0" vertical="bottom"/>
    </xf>
    <xf borderId="28" fillId="21" fontId="13" numFmtId="0" xfId="0" applyAlignment="1" applyBorder="1" applyFont="1">
      <alignment horizontal="center" readingOrder="0" shrinkToFit="0" vertical="center" wrapText="1"/>
    </xf>
    <xf borderId="28" fillId="13" fontId="1" numFmtId="0" xfId="0" applyAlignment="1" applyBorder="1" applyFont="1">
      <alignment horizontal="center" readingOrder="0" shrinkToFit="0" vertical="center" wrapText="1"/>
    </xf>
    <xf borderId="2" fillId="15" fontId="2" numFmtId="0" xfId="0" applyAlignment="1" applyBorder="1" applyFont="1">
      <alignment horizontal="center" readingOrder="0" shrinkToFit="0" vertical="center" wrapText="1"/>
    </xf>
    <xf borderId="1" fillId="15" fontId="5" numFmtId="0" xfId="0" applyAlignment="1" applyBorder="1" applyFont="1">
      <alignment horizontal="center" readingOrder="0" shrinkToFit="0" vertical="center" wrapText="1"/>
    </xf>
    <xf borderId="0" fillId="15" fontId="2" numFmtId="0" xfId="0" applyAlignment="1" applyFont="1">
      <alignment horizontal="center" readingOrder="0" vertical="center"/>
    </xf>
    <xf borderId="0" fillId="15" fontId="7" numFmtId="0" xfId="0" applyAlignment="1" applyFont="1">
      <alignment horizontal="center" readingOrder="0" shrinkToFit="0" vertical="center" wrapText="1"/>
    </xf>
    <xf borderId="0" fillId="15" fontId="7" numFmtId="0" xfId="0" applyAlignment="1" applyFont="1">
      <alignment horizontal="center" readingOrder="0" vertical="center"/>
    </xf>
    <xf borderId="16" fillId="15" fontId="7" numFmtId="0" xfId="0" applyAlignment="1" applyBorder="1" applyFont="1">
      <alignment horizontal="center" readingOrder="0" shrinkToFit="0" vertical="center" wrapText="1"/>
    </xf>
    <xf borderId="29" fillId="15" fontId="7" numFmtId="0" xfId="0" applyAlignment="1" applyBorder="1" applyFont="1">
      <alignment horizontal="center" readingOrder="0" shrinkToFit="0" vertical="center" wrapText="1"/>
    </xf>
    <xf borderId="2" fillId="10" fontId="14" numFmtId="0" xfId="0" applyAlignment="1" applyBorder="1" applyFont="1">
      <alignment horizontal="center" readingOrder="0" vertical="center"/>
    </xf>
    <xf borderId="0" fillId="10" fontId="10" numFmtId="0" xfId="0" applyAlignment="1" applyFont="1">
      <alignment horizontal="center" readingOrder="0" shrinkToFit="0" vertical="center" wrapText="1"/>
    </xf>
    <xf borderId="16" fillId="7" fontId="1" numFmtId="0" xfId="0" applyAlignment="1" applyBorder="1" applyFont="1">
      <alignment horizontal="center" shrinkToFit="0" wrapText="1"/>
    </xf>
    <xf borderId="29" fillId="14" fontId="5" numFmtId="0" xfId="0" applyAlignment="1" applyBorder="1" applyFont="1">
      <alignment horizontal="center" readingOrder="0" shrinkToFit="0" vertical="center" wrapText="1"/>
    </xf>
    <xf borderId="17" fillId="21" fontId="5" numFmtId="0" xfId="0" applyAlignment="1" applyBorder="1" applyFont="1">
      <alignment horizontal="center" vertical="center"/>
    </xf>
    <xf borderId="17" fillId="10" fontId="5" numFmtId="0" xfId="0" applyAlignment="1" applyBorder="1" applyFont="1">
      <alignment horizontal="center" shrinkToFit="0" vertical="center" wrapText="1"/>
    </xf>
    <xf borderId="17" fillId="10" fontId="5" numFmtId="0" xfId="0" applyAlignment="1" applyBorder="1" applyFont="1">
      <alignment horizontal="center"/>
    </xf>
    <xf borderId="17" fillId="10" fontId="1" numFmtId="0" xfId="0" applyAlignment="1" applyBorder="1" applyFont="1">
      <alignment horizontal="center"/>
    </xf>
    <xf borderId="26" fillId="10" fontId="10" numFmtId="0" xfId="0" applyAlignment="1" applyBorder="1" applyFont="1">
      <alignment horizontal="center" readingOrder="0" shrinkToFit="0" vertical="top" wrapText="1"/>
    </xf>
    <xf borderId="28" fillId="10" fontId="4" numFmtId="0" xfId="0" applyAlignment="1" applyBorder="1" applyFont="1">
      <alignment horizontal="center" readingOrder="0" shrinkToFit="0" vertical="center" wrapText="1"/>
    </xf>
    <xf borderId="3" fillId="10" fontId="1" numFmtId="0" xfId="0" applyAlignment="1" applyBorder="1" applyFont="1">
      <alignment horizontal="center" shrinkToFit="0" vertical="center" wrapText="1"/>
    </xf>
    <xf borderId="1" fillId="20" fontId="5" numFmtId="0" xfId="0" applyAlignment="1" applyBorder="1" applyFont="1">
      <alignment horizontal="center"/>
    </xf>
    <xf borderId="17" fillId="20" fontId="1" numFmtId="0" xfId="0" applyAlignment="1" applyBorder="1" applyFont="1">
      <alignment horizontal="center" shrinkToFit="0" wrapText="1"/>
    </xf>
    <xf borderId="25" fillId="13" fontId="2" numFmtId="0" xfId="0" applyAlignment="1" applyBorder="1" applyFont="1">
      <alignment horizontal="center" readingOrder="0" shrinkToFit="0" vertical="center" wrapText="1"/>
    </xf>
    <xf borderId="1" fillId="24" fontId="5" numFmtId="0" xfId="0" applyAlignment="1" applyBorder="1" applyFont="1">
      <alignment horizontal="center" shrinkToFit="0" vertical="center" wrapText="1"/>
    </xf>
    <xf borderId="0" fillId="5" fontId="2" numFmtId="0" xfId="0" applyAlignment="1" applyFont="1">
      <alignment horizontal="center" readingOrder="0" vertical="center"/>
    </xf>
    <xf borderId="26" fillId="13" fontId="1" numFmtId="0" xfId="0" applyAlignment="1" applyBorder="1" applyFont="1">
      <alignment horizontal="center" readingOrder="0" shrinkToFit="0" vertical="center" wrapText="1"/>
    </xf>
    <xf borderId="17" fillId="24" fontId="1" numFmtId="0" xfId="0" applyAlignment="1" applyBorder="1" applyFont="1">
      <alignment horizontal="center"/>
    </xf>
    <xf borderId="28" fillId="13" fontId="7" numFmtId="0" xfId="0" applyAlignment="1" applyBorder="1" applyFont="1">
      <alignment horizontal="center" readingOrder="0" shrinkToFit="0" vertical="center" wrapText="1"/>
    </xf>
    <xf borderId="16" fillId="24" fontId="1" numFmtId="0" xfId="0" applyAlignment="1" applyBorder="1" applyFont="1">
      <alignment horizontal="center" shrinkToFit="0" wrapText="1"/>
    </xf>
    <xf borderId="28" fillId="5" fontId="1" numFmtId="0" xfId="0" applyAlignment="1" applyBorder="1" applyFont="1">
      <alignment horizontal="center" readingOrder="0" shrinkToFit="0" vertical="center" wrapText="1"/>
    </xf>
    <xf borderId="25" fillId="23" fontId="2" numFmtId="0" xfId="0" applyAlignment="1" applyBorder="1" applyFont="1">
      <alignment horizontal="center" readingOrder="0" vertical="center"/>
    </xf>
    <xf borderId="0" fillId="18" fontId="2" numFmtId="0" xfId="0" applyAlignment="1" applyFont="1">
      <alignment horizontal="center" readingOrder="0"/>
    </xf>
    <xf borderId="17" fillId="24" fontId="5" numFmtId="0" xfId="0" applyAlignment="1" applyBorder="1" applyFont="1">
      <alignment horizontal="center" shrinkToFit="0" vertical="center" wrapText="1"/>
    </xf>
    <xf borderId="26" fillId="23" fontId="1" numFmtId="0" xfId="0" applyAlignment="1" applyBorder="1" applyFont="1">
      <alignment horizontal="center" readingOrder="0" shrinkToFit="0" vertical="center" wrapText="1"/>
    </xf>
    <xf borderId="0" fillId="18" fontId="7" numFmtId="0" xfId="0" applyAlignment="1" applyFont="1">
      <alignment horizontal="center" readingOrder="0"/>
    </xf>
    <xf borderId="17" fillId="24" fontId="1" numFmtId="0" xfId="0" applyAlignment="1" applyBorder="1" applyFont="1">
      <alignment horizontal="center"/>
    </xf>
    <xf borderId="16" fillId="24" fontId="1" numFmtId="0" xfId="0" applyAlignment="1" applyBorder="1" applyFont="1">
      <alignment horizontal="center" shrinkToFit="0" vertical="center" wrapText="1"/>
    </xf>
    <xf borderId="28" fillId="10" fontId="7" numFmtId="0" xfId="0" applyAlignment="1" applyBorder="1" applyFont="1">
      <alignment horizontal="center" readingOrder="0" shrinkToFit="0" vertical="center" wrapText="1"/>
    </xf>
    <xf borderId="1" fillId="15" fontId="7" numFmtId="0" xfId="0" applyAlignment="1" applyBorder="1" applyFont="1">
      <alignment horizontal="center" readingOrder="0" shrinkToFit="0" vertical="center" wrapText="1"/>
    </xf>
    <xf borderId="16" fillId="10" fontId="9" numFmtId="0" xfId="0" applyAlignment="1" applyBorder="1" applyFont="1">
      <alignment horizontal="center" readingOrder="0" shrinkToFit="0" vertical="center" wrapText="1"/>
    </xf>
    <xf borderId="16" fillId="13" fontId="1" numFmtId="0" xfId="0" applyAlignment="1" applyBorder="1" applyFont="1">
      <alignment horizontal="center" shrinkToFit="0" wrapText="1"/>
    </xf>
    <xf borderId="2" fillId="17" fontId="2" numFmtId="0" xfId="0" applyAlignment="1" applyBorder="1" applyFont="1">
      <alignment horizontal="center" shrinkToFit="0" vertical="center" wrapText="1"/>
    </xf>
    <xf borderId="25" fillId="10" fontId="1" numFmtId="0" xfId="0" applyAlignment="1" applyBorder="1" applyFont="1">
      <alignment horizontal="center" shrinkToFit="0" wrapText="1"/>
    </xf>
    <xf borderId="26" fillId="10" fontId="1" numFmtId="0" xfId="0" applyAlignment="1" applyBorder="1" applyFont="1">
      <alignment horizontal="center" shrinkToFit="0" wrapText="1"/>
    </xf>
    <xf borderId="28" fillId="16" fontId="18" numFmtId="0" xfId="0" applyAlignment="1" applyBorder="1" applyFont="1">
      <alignment horizontal="center" readingOrder="0" shrinkToFit="0" vertical="center" wrapText="1"/>
    </xf>
    <xf borderId="28" fillId="10" fontId="1" numFmtId="0" xfId="0" applyAlignment="1" applyBorder="1" applyFont="1">
      <alignment horizontal="center" shrinkToFit="0" wrapText="1"/>
    </xf>
    <xf borderId="17" fillId="10" fontId="8" numFmtId="0" xfId="0" applyAlignment="1" applyBorder="1" applyFont="1">
      <alignment horizontal="center" readingOrder="0"/>
    </xf>
    <xf borderId="17" fillId="7" fontId="7" numFmtId="0" xfId="0" applyAlignment="1" applyBorder="1" applyFont="1">
      <alignment horizontal="center" readingOrder="0" shrinkToFit="0" vertical="center" wrapText="1"/>
    </xf>
    <xf borderId="16" fillId="7" fontId="7" numFmtId="0" xfId="0" applyAlignment="1" applyBorder="1" applyFont="1">
      <alignment horizontal="center" readingOrder="0" shrinkToFit="0" vertical="center" wrapText="1"/>
    </xf>
    <xf borderId="1" fillId="10" fontId="1" numFmtId="0" xfId="0" applyAlignment="1" applyBorder="1" applyFont="1">
      <alignment horizontal="center" shrinkToFit="0" vertical="bottom" wrapText="1"/>
    </xf>
    <xf borderId="16" fillId="10" fontId="9" numFmtId="0" xfId="0" applyAlignment="1" applyBorder="1" applyFont="1">
      <alignment horizontal="center" readingOrder="0"/>
    </xf>
    <xf borderId="1" fillId="22" fontId="5" numFmtId="0" xfId="0" applyAlignment="1" applyBorder="1" applyFont="1">
      <alignment horizontal="center" shrinkToFit="0" vertical="bottom" wrapText="1"/>
    </xf>
    <xf borderId="17" fillId="22" fontId="1" numFmtId="0" xfId="0" applyAlignment="1" applyBorder="1" applyFont="1">
      <alignment horizontal="center" vertical="center"/>
    </xf>
    <xf borderId="10" fillId="10" fontId="7" numFmtId="0" xfId="0" applyAlignment="1" applyBorder="1" applyFont="1">
      <alignment horizontal="center" readingOrder="0" shrinkToFit="0" vertical="center" wrapText="1"/>
    </xf>
    <xf borderId="17" fillId="22" fontId="8" numFmtId="0" xfId="0" applyAlignment="1" applyBorder="1" applyFont="1">
      <alignment horizontal="center" readingOrder="0" vertical="center"/>
    </xf>
    <xf borderId="35" fillId="2" fontId="1" numFmtId="0" xfId="0" applyAlignment="1" applyBorder="1" applyFont="1">
      <alignment horizontal="center" readingOrder="0" shrinkToFit="0" vertical="center" wrapText="1"/>
    </xf>
    <xf borderId="38" fillId="0" fontId="3" numFmtId="0" xfId="0" applyBorder="1" applyFont="1"/>
    <xf borderId="35" fillId="0" fontId="1" numFmtId="0" xfId="0" applyAlignment="1" applyBorder="1" applyFont="1">
      <alignment horizontal="center"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39" fillId="4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1" fillId="4" fontId="5" numFmtId="0" xfId="0" applyAlignment="1" applyBorder="1" applyFont="1">
      <alignment horizontal="center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26" fillId="8" fontId="5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40" fillId="2" fontId="1" numFmtId="0" xfId="0" applyAlignment="1" applyBorder="1" applyFont="1">
      <alignment horizontal="center" shrinkToFit="0" vertical="center" wrapText="1"/>
    </xf>
    <xf borderId="41" fillId="0" fontId="3" numFmtId="0" xfId="0" applyBorder="1" applyFont="1"/>
    <xf borderId="42" fillId="4" fontId="5" numFmtId="0" xfId="0" applyAlignment="1" applyBorder="1" applyFont="1">
      <alignment horizontal="center" shrinkToFit="0" vertical="center" wrapText="1"/>
    </xf>
    <xf borderId="43" fillId="0" fontId="1" numFmtId="0" xfId="0" applyAlignment="1" applyBorder="1" applyFont="1">
      <alignment horizontal="center" shrinkToFit="0" vertical="center" wrapText="1"/>
    </xf>
    <xf borderId="44" fillId="0" fontId="3" numFmtId="0" xfId="0" applyBorder="1" applyFont="1"/>
    <xf borderId="45" fillId="0" fontId="3" numFmtId="0" xfId="0" applyBorder="1" applyFont="1"/>
    <xf borderId="46" fillId="0" fontId="1" numFmtId="0" xfId="0" applyAlignment="1" applyBorder="1" applyFont="1">
      <alignment horizontal="center" shrinkToFit="0" vertical="center" wrapText="1"/>
    </xf>
    <xf borderId="42" fillId="0" fontId="3" numFmtId="0" xfId="0" applyBorder="1" applyFont="1"/>
    <xf borderId="47" fillId="0" fontId="3" numFmtId="0" xfId="0" applyBorder="1" applyFont="1"/>
    <xf borderId="33" fillId="6" fontId="1" numFmtId="0" xfId="0" applyAlignment="1" applyBorder="1" applyFont="1">
      <alignment horizontal="center" readingOrder="0" shrinkToFit="0" wrapText="1"/>
    </xf>
    <xf borderId="1" fillId="14" fontId="2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8" fillId="0" fontId="5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0" fillId="0" fontId="7" numFmtId="0" xfId="0" applyAlignment="1" applyBorder="1" applyFont="1">
      <alignment horizontal="center" readingOrder="0"/>
    </xf>
    <xf borderId="17" fillId="0" fontId="7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horizontal="center" shrinkToFit="0" vertical="center" wrapText="1"/>
    </xf>
    <xf borderId="30" fillId="0" fontId="5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readingOrder="0" shrinkToFit="0" vertical="center" wrapText="1"/>
    </xf>
    <xf borderId="16" fillId="0" fontId="5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30" fillId="0" fontId="5" numFmtId="0" xfId="0" applyAlignment="1" applyBorder="1" applyFont="1">
      <alignment horizontal="center" readingOrder="0" shrinkToFit="0" vertical="center" wrapText="1"/>
    </xf>
    <xf borderId="16" fillId="10" fontId="1" numFmtId="0" xfId="0" applyAlignment="1" applyBorder="1" applyFont="1">
      <alignment horizontal="center" readingOrder="0" shrinkToFit="0" wrapText="1"/>
    </xf>
    <xf borderId="26" fillId="0" fontId="1" numFmtId="0" xfId="0" applyAlignment="1" applyBorder="1" applyFont="1">
      <alignment horizontal="center" shrinkToFit="0" vertical="center" wrapText="1"/>
    </xf>
    <xf borderId="48" fillId="4" fontId="5" numFmtId="0" xfId="0" applyAlignment="1" applyBorder="1" applyFont="1">
      <alignment horizontal="center" shrinkToFit="0" vertical="center" wrapText="1"/>
    </xf>
    <xf borderId="1" fillId="18" fontId="5" numFmtId="0" xfId="0" applyAlignment="1" applyBorder="1" applyFont="1">
      <alignment horizontal="center" shrinkToFit="0" wrapText="1"/>
    </xf>
    <xf borderId="17" fillId="18" fontId="1" numFmtId="0" xfId="0" applyAlignment="1" applyBorder="1" applyFont="1">
      <alignment horizontal="center"/>
    </xf>
    <xf borderId="16" fillId="18" fontId="1" numFmtId="0" xfId="0" applyAlignment="1" applyBorder="1" applyFont="1">
      <alignment horizontal="center" readingOrder="0" vertical="center"/>
    </xf>
    <xf borderId="16" fillId="18" fontId="1" numFmtId="0" xfId="0" applyAlignment="1" applyBorder="1" applyFont="1">
      <alignment horizontal="center" readingOrder="0"/>
    </xf>
    <xf borderId="1" fillId="21" fontId="13" numFmtId="0" xfId="0" applyAlignment="1" applyBorder="1" applyFont="1">
      <alignment horizontal="center" readingOrder="0" shrinkToFit="0" vertical="center" wrapText="1"/>
    </xf>
    <xf borderId="17" fillId="21" fontId="13" numFmtId="0" xfId="0" applyAlignment="1" applyBorder="1" applyFont="1">
      <alignment horizontal="center" readingOrder="0" shrinkToFit="0" vertical="center" wrapText="1"/>
    </xf>
    <xf borderId="16" fillId="21" fontId="13" numFmtId="0" xfId="0" applyAlignment="1" applyBorder="1" applyFont="1">
      <alignment horizontal="center" readingOrder="0" shrinkToFit="0" vertical="center" wrapText="1"/>
    </xf>
    <xf borderId="26" fillId="8" fontId="1" numFmtId="0" xfId="0" applyAlignment="1" applyBorder="1" applyFont="1">
      <alignment horizontal="center" shrinkToFit="0" vertical="center" wrapText="1"/>
    </xf>
    <xf borderId="17" fillId="4" fontId="6" numFmtId="0" xfId="0" applyBorder="1" applyFont="1"/>
    <xf borderId="1" fillId="21" fontId="16" numFmtId="0" xfId="0" applyAlignment="1" applyBorder="1" applyFont="1">
      <alignment horizontal="center" readingOrder="0" shrinkToFit="0" vertical="center" wrapText="1"/>
    </xf>
    <xf borderId="16" fillId="10" fontId="7" numFmtId="0" xfId="0" applyAlignment="1" applyBorder="1" applyFont="1">
      <alignment horizontal="center" shrinkToFit="0" vertical="center" wrapText="1"/>
    </xf>
    <xf borderId="28" fillId="10" fontId="5" numFmtId="0" xfId="0" applyAlignment="1" applyBorder="1" applyFont="1">
      <alignment horizontal="center" shrinkToFit="0" vertical="center" wrapText="1"/>
    </xf>
    <xf borderId="25" fillId="8" fontId="1" numFmtId="0" xfId="0" applyAlignment="1" applyBorder="1" applyFont="1">
      <alignment horizontal="center" shrinkToFit="0" vertical="center" wrapText="1"/>
    </xf>
    <xf borderId="10" fillId="8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2" fillId="29" fontId="2" numFmtId="0" xfId="0" applyAlignment="1" applyBorder="1" applyFill="1" applyFont="1">
      <alignment horizontal="center" readingOrder="0" shrinkToFit="0" vertical="center" wrapText="1"/>
    </xf>
    <xf borderId="1" fillId="29" fontId="2" numFmtId="0" xfId="0" applyAlignment="1" applyBorder="1" applyFont="1">
      <alignment horizontal="center" shrinkToFit="0" vertical="center" wrapText="1"/>
    </xf>
    <xf borderId="10" fillId="29" fontId="2" numFmtId="0" xfId="0" applyAlignment="1" applyBorder="1" applyFont="1">
      <alignment horizontal="center" readingOrder="0" shrinkToFit="0" vertical="center" wrapText="1"/>
    </xf>
    <xf borderId="11" fillId="29" fontId="2" numFmtId="0" xfId="0" applyAlignment="1" applyBorder="1" applyFont="1">
      <alignment horizontal="center" readingOrder="0" shrinkToFit="0" vertical="center" wrapText="1"/>
    </xf>
    <xf borderId="26" fillId="4" fontId="6" numFmtId="0" xfId="0" applyAlignment="1" applyBorder="1" applyFont="1">
      <alignment horizontal="center" shrinkToFit="0" vertical="center" wrapText="1"/>
    </xf>
    <xf borderId="32" fillId="6" fontId="1" numFmtId="0" xfId="0" applyAlignment="1" applyBorder="1" applyFont="1">
      <alignment horizontal="center" shrinkToFit="0" wrapText="1"/>
    </xf>
    <xf borderId="16" fillId="6" fontId="1" numFmtId="0" xfId="0" applyAlignment="1" applyBorder="1" applyFont="1">
      <alignment horizontal="center" shrinkToFit="0" wrapText="1"/>
    </xf>
    <xf borderId="28" fillId="0" fontId="1" numFmtId="0" xfId="0" applyAlignment="1" applyBorder="1" applyFont="1">
      <alignment horizontal="center" shrinkToFit="0" vertical="center" wrapText="1"/>
    </xf>
    <xf borderId="26" fillId="4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1" fillId="21" fontId="5" numFmtId="0" xfId="0" applyAlignment="1" applyBorder="1" applyFont="1">
      <alignment horizontal="center" shrinkToFit="0" wrapText="1"/>
    </xf>
    <xf borderId="17" fillId="21" fontId="1" numFmtId="0" xfId="0" applyAlignment="1" applyBorder="1" applyFont="1">
      <alignment horizontal="center" shrinkToFit="0" wrapText="1"/>
    </xf>
    <xf borderId="26" fillId="8" fontId="1" numFmtId="0" xfId="0" applyAlignment="1" applyBorder="1" applyFont="1">
      <alignment horizontal="center" readingOrder="0" shrinkToFit="0" vertical="center" wrapText="1"/>
    </xf>
    <xf borderId="26" fillId="8" fontId="5" numFmtId="0" xfId="0" applyAlignment="1" applyBorder="1" applyFont="1">
      <alignment horizontal="center" shrinkToFit="0" vertical="center" wrapText="1"/>
    </xf>
    <xf borderId="26" fillId="0" fontId="6" numFmtId="0" xfId="0" applyBorder="1" applyFont="1"/>
    <xf borderId="28" fillId="0" fontId="6" numFmtId="0" xfId="0" applyBorder="1" applyFont="1"/>
    <xf borderId="0" fillId="8" fontId="2" numFmtId="0" xfId="0" applyAlignment="1" applyFont="1">
      <alignment horizontal="center" shrinkToFit="0" vertical="center" wrapText="1"/>
    </xf>
    <xf borderId="0" fillId="8" fontId="2" numFmtId="0" xfId="0" applyAlignment="1" applyFont="1">
      <alignment horizontal="center" shrinkToFit="0" vertical="center" wrapText="1"/>
    </xf>
    <xf borderId="44" fillId="4" fontId="5" numFmtId="0" xfId="0" applyAlignment="1" applyBorder="1" applyFont="1">
      <alignment horizontal="center" shrinkToFit="0" vertical="center" wrapText="1"/>
    </xf>
    <xf borderId="43" fillId="0" fontId="1" numFmtId="0" xfId="0" applyAlignment="1" applyBorder="1" applyFont="1">
      <alignment horizontal="center" readingOrder="0" shrinkToFit="0" vertical="center" wrapText="1"/>
    </xf>
    <xf borderId="49" fillId="4" fontId="5" numFmtId="0" xfId="0" applyAlignment="1" applyBorder="1" applyFont="1">
      <alignment horizontal="center" shrinkToFit="0" vertical="center" wrapText="1"/>
    </xf>
    <xf borderId="17" fillId="7" fontId="1" numFmtId="0" xfId="0" applyAlignment="1" applyBorder="1" applyFont="1">
      <alignment horizontal="center" vertical="center"/>
    </xf>
    <xf borderId="1" fillId="21" fontId="5" numFmtId="0" xfId="0" applyAlignment="1" applyBorder="1" applyFont="1">
      <alignment horizontal="center"/>
    </xf>
    <xf borderId="17" fillId="21" fontId="5" numFmtId="0" xfId="0" applyAlignment="1" applyBorder="1" applyFont="1">
      <alignment horizontal="center"/>
    </xf>
    <xf borderId="1" fillId="21" fontId="1" numFmtId="0" xfId="0" applyAlignment="1" applyBorder="1" applyFont="1">
      <alignment horizontal="center" readingOrder="0" shrinkToFit="0" vertical="center" wrapText="1"/>
    </xf>
    <xf borderId="25" fillId="3" fontId="2" numFmtId="0" xfId="0" applyAlignment="1" applyBorder="1" applyFont="1">
      <alignment horizontal="center" readingOrder="0" shrinkToFit="0" vertical="center" wrapText="1"/>
    </xf>
    <xf borderId="24" fillId="0" fontId="3" numFmtId="0" xfId="0" applyBorder="1" applyFont="1"/>
    <xf borderId="50" fillId="4" fontId="6" numFmtId="0" xfId="0" applyAlignment="1" applyBorder="1" applyFont="1">
      <alignment horizontal="center" shrinkToFit="0" vertical="center" wrapText="1"/>
    </xf>
    <xf borderId="1" fillId="8" fontId="1" numFmtId="0" xfId="0" applyAlignment="1" applyBorder="1" applyFont="1">
      <alignment horizontal="center" shrinkToFit="0" vertical="center" wrapText="1"/>
    </xf>
    <xf borderId="10" fillId="4" fontId="5" numFmtId="0" xfId="0" applyAlignment="1" applyBorder="1" applyFont="1">
      <alignment horizontal="center" shrinkToFit="0" vertical="center" wrapText="1"/>
    </xf>
    <xf borderId="17" fillId="10" fontId="5" numFmtId="0" xfId="0" applyAlignment="1" applyBorder="1" applyFont="1">
      <alignment horizontal="center" shrinkToFit="0" wrapText="1"/>
    </xf>
    <xf borderId="16" fillId="10" fontId="2" numFmtId="0" xfId="0" applyAlignment="1" applyBorder="1" applyFont="1">
      <alignment horizontal="center" readingOrder="0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" fillId="21" fontId="1" numFmtId="0" xfId="0" applyAlignment="1" applyBorder="1" applyFont="1">
      <alignment horizontal="center" shrinkToFit="0" vertical="center" wrapText="1"/>
    </xf>
    <xf borderId="1" fillId="21" fontId="8" numFmtId="0" xfId="0" applyAlignment="1" applyBorder="1" applyFont="1">
      <alignment horizontal="center" readingOrder="0" vertical="center"/>
    </xf>
    <xf borderId="31" fillId="21" fontId="5" numFmtId="0" xfId="0" applyAlignment="1" applyBorder="1" applyFont="1">
      <alignment horizontal="center" shrinkToFit="0" wrapText="1"/>
    </xf>
    <xf borderId="32" fillId="21" fontId="1" numFmtId="0" xfId="0" applyAlignment="1" applyBorder="1" applyFont="1">
      <alignment horizontal="center" shrinkToFit="0" wrapText="1"/>
    </xf>
    <xf borderId="33" fillId="21" fontId="1" numFmtId="0" xfId="0" applyAlignment="1" applyBorder="1" applyFont="1">
      <alignment horizontal="center" shrinkToFit="0" wrapText="1"/>
    </xf>
    <xf borderId="0" fillId="21" fontId="8" numFmtId="0" xfId="0" applyAlignment="1" applyFont="1">
      <alignment horizontal="center" readingOrder="0" vertical="center"/>
    </xf>
    <xf borderId="16" fillId="21" fontId="1" numFmtId="0" xfId="0" applyAlignment="1" applyBorder="1" applyFont="1">
      <alignment horizontal="center" readingOrder="0" shrinkToFit="0" vertical="center" wrapText="0"/>
    </xf>
    <xf borderId="22" fillId="2" fontId="2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46" fillId="2" fontId="1" numFmtId="0" xfId="0" applyAlignment="1" applyBorder="1" applyFont="1">
      <alignment horizontal="center" shrinkToFit="0" vertical="center" wrapText="1"/>
    </xf>
    <xf borderId="51" fillId="0" fontId="3" numFmtId="0" xfId="0" applyBorder="1" applyFont="1"/>
    <xf borderId="52" fillId="0" fontId="3" numFmtId="0" xfId="0" applyBorder="1" applyFont="1"/>
    <xf borderId="17" fillId="3" fontId="2" numFmtId="0" xfId="0" applyAlignment="1" applyBorder="1" applyFont="1">
      <alignment horizontal="center" readingOrder="0" shrinkToFit="0" vertical="center" wrapText="1"/>
    </xf>
    <xf borderId="2" fillId="5" fontId="2" numFmtId="0" xfId="0" applyAlignment="1" applyBorder="1" applyFont="1">
      <alignment horizontal="center" readingOrder="0" shrinkToFit="0" vertical="center" wrapText="1"/>
    </xf>
    <xf borderId="25" fillId="5" fontId="7" numFmtId="0" xfId="0" applyAlignment="1" applyBorder="1" applyFont="1">
      <alignment horizontal="center" readingOrder="0"/>
    </xf>
    <xf borderId="2" fillId="8" fontId="7" numFmtId="0" xfId="0" applyAlignment="1" applyBorder="1" applyFont="1">
      <alignment horizontal="center" readingOrder="0" vertical="center"/>
    </xf>
    <xf borderId="1" fillId="27" fontId="7" numFmtId="0" xfId="0" applyAlignment="1" applyBorder="1" applyFont="1">
      <alignment horizontal="center" readingOrder="0" vertical="center"/>
    </xf>
    <xf borderId="1" fillId="6" fontId="7" numFmtId="0" xfId="0" applyAlignment="1" applyBorder="1" applyFont="1">
      <alignment horizontal="center" readingOrder="0"/>
    </xf>
    <xf borderId="46" fillId="0" fontId="1" numFmtId="0" xfId="0" applyAlignment="1" applyBorder="1" applyFont="1">
      <alignment horizontal="center" readingOrder="0" shrinkToFit="0" vertical="center" wrapText="1"/>
    </xf>
    <xf borderId="25" fillId="8" fontId="7" numFmtId="0" xfId="0" applyAlignment="1" applyBorder="1" applyFont="1">
      <alignment horizontal="center" readingOrder="0" vertical="center"/>
    </xf>
    <xf borderId="1" fillId="26" fontId="7" numFmtId="0" xfId="0" applyAlignment="1" applyBorder="1" applyFont="1">
      <alignment horizontal="center" readingOrder="0" shrinkToFit="0" vertical="center" wrapText="1"/>
    </xf>
    <xf borderId="0" fillId="13" fontId="14" numFmtId="0" xfId="0" applyAlignment="1" applyFont="1">
      <alignment horizontal="center" readingOrder="0" vertical="center"/>
    </xf>
    <xf borderId="0" fillId="5" fontId="7" numFmtId="0" xfId="0" applyAlignment="1" applyFont="1">
      <alignment horizontal="center" readingOrder="0" shrinkToFit="0" vertical="center" wrapText="1"/>
    </xf>
    <xf borderId="0" fillId="8" fontId="7" numFmtId="0" xfId="0" applyAlignment="1" applyFont="1">
      <alignment horizontal="center" readingOrder="0" shrinkToFit="0" vertical="center" wrapText="1"/>
    </xf>
    <xf borderId="17" fillId="27" fontId="7" numFmtId="0" xfId="0" applyAlignment="1" applyBorder="1" applyFont="1">
      <alignment horizontal="center" readingOrder="0" vertical="center"/>
    </xf>
    <xf borderId="17" fillId="26" fontId="1" numFmtId="0" xfId="0" applyAlignment="1" applyBorder="1" applyFont="1">
      <alignment horizontal="center" readingOrder="0" shrinkToFit="0" vertical="center" wrapText="1"/>
    </xf>
    <xf borderId="29" fillId="5" fontId="7" numFmtId="0" xfId="0" applyAlignment="1" applyBorder="1" applyFont="1">
      <alignment horizontal="center" readingOrder="0" shrinkToFit="0" vertical="center" wrapText="1"/>
    </xf>
    <xf borderId="29" fillId="8" fontId="7" numFmtId="0" xfId="0" applyAlignment="1" applyBorder="1" applyFont="1">
      <alignment horizontal="center" readingOrder="0" shrinkToFit="0" vertical="center" wrapText="1"/>
    </xf>
    <xf borderId="16" fillId="27" fontId="7" numFmtId="0" xfId="0" applyAlignment="1" applyBorder="1" applyFont="1">
      <alignment horizontal="center" readingOrder="0" shrinkToFit="0" vertical="center" wrapText="1"/>
    </xf>
    <xf borderId="16" fillId="26" fontId="1" numFmtId="0" xfId="0" applyAlignment="1" applyBorder="1" applyFont="1">
      <alignment horizontal="center" readingOrder="0" shrinkToFit="0" vertical="center" wrapText="1"/>
    </xf>
    <xf borderId="2" fillId="6" fontId="2" numFmtId="0" xfId="0" applyAlignment="1" applyBorder="1" applyFont="1">
      <alignment horizontal="center" readingOrder="0" shrinkToFit="0" vertical="center" wrapText="1"/>
    </xf>
    <xf borderId="1" fillId="5" fontId="7" numFmtId="0" xfId="0" applyAlignment="1" applyBorder="1" applyFont="1">
      <alignment horizontal="center" readingOrder="0" shrinkToFit="0" wrapText="1"/>
    </xf>
    <xf borderId="2" fillId="8" fontId="14" numFmtId="0" xfId="0" applyAlignment="1" applyBorder="1" applyFont="1">
      <alignment horizontal="center" readingOrder="0" vertical="center"/>
    </xf>
    <xf borderId="25" fillId="12" fontId="1" numFmtId="0" xfId="0" applyAlignment="1" applyBorder="1" applyFont="1">
      <alignment horizontal="center" shrinkToFit="0" vertical="center" wrapText="1"/>
    </xf>
    <xf borderId="1" fillId="6" fontId="7" numFmtId="0" xfId="0" applyAlignment="1" applyBorder="1" applyFont="1">
      <alignment horizontal="center" readingOrder="0" vertical="center"/>
    </xf>
    <xf borderId="0" fillId="9" fontId="2" numFmtId="0" xfId="0" applyAlignment="1" applyFont="1">
      <alignment horizontal="center" shrinkToFit="0" vertical="center" wrapText="1"/>
    </xf>
    <xf borderId="1" fillId="8" fontId="7" numFmtId="0" xfId="0" applyAlignment="1" applyBorder="1" applyFont="1">
      <alignment horizontal="center" readingOrder="0"/>
    </xf>
    <xf borderId="1" fillId="7" fontId="7" numFmtId="0" xfId="0" applyAlignment="1" applyBorder="1" applyFont="1">
      <alignment horizontal="center" readingOrder="0" shrinkToFit="0" vertical="center" wrapText="1"/>
    </xf>
    <xf borderId="0" fillId="13" fontId="7" numFmtId="0" xfId="0" applyAlignment="1" applyFont="1">
      <alignment horizontal="center" readingOrder="0" shrinkToFit="0" wrapText="1"/>
    </xf>
    <xf borderId="0" fillId="8" fontId="10" numFmtId="0" xfId="0" applyAlignment="1" applyFont="1">
      <alignment horizontal="center" readingOrder="0" shrinkToFit="0" vertical="center" wrapText="1"/>
    </xf>
    <xf borderId="26" fillId="12" fontId="1" numFmtId="0" xfId="0" applyAlignment="1" applyBorder="1" applyFont="1">
      <alignment horizontal="center" shrinkToFit="0" vertical="center" wrapText="1"/>
    </xf>
    <xf borderId="29" fillId="6" fontId="7" numFmtId="0" xfId="0" applyAlignment="1" applyBorder="1" applyFont="1">
      <alignment horizontal="center" readingOrder="0" shrinkToFit="0" vertical="center" wrapText="1"/>
    </xf>
    <xf borderId="0" fillId="9" fontId="7" numFmtId="0" xfId="0" applyAlignment="1" applyFont="1">
      <alignment horizontal="center" readingOrder="0" shrinkToFit="0" vertical="center" wrapText="1"/>
    </xf>
    <xf borderId="1" fillId="8" fontId="2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readingOrder="0" shrinkToFit="0" vertical="center" wrapText="1"/>
    </xf>
    <xf borderId="17" fillId="12" fontId="1" numFmtId="0" xfId="0" applyAlignment="1" applyBorder="1" applyFont="1">
      <alignment horizontal="center" vertical="center"/>
    </xf>
    <xf borderId="18" fillId="10" fontId="1" numFmtId="0" xfId="0" applyBorder="1" applyFont="1"/>
    <xf borderId="0" fillId="26" fontId="7" numFmtId="0" xfId="0" applyAlignment="1" applyFont="1">
      <alignment horizontal="center" readingOrder="0" vertical="center"/>
    </xf>
    <xf borderId="3" fillId="8" fontId="7" numFmtId="0" xfId="0" applyAlignment="1" applyBorder="1" applyFont="1">
      <alignment horizontal="center" readingOrder="0" vertical="center"/>
    </xf>
    <xf borderId="25" fillId="8" fontId="7" numFmtId="0" xfId="0" applyAlignment="1" applyBorder="1" applyFont="1">
      <alignment horizontal="center" readingOrder="0"/>
    </xf>
    <xf borderId="0" fillId="8" fontId="6" numFmtId="0" xfId="0" applyFont="1"/>
    <xf borderId="1" fillId="13" fontId="7" numFmtId="0" xfId="0" applyAlignment="1" applyBorder="1" applyFont="1">
      <alignment horizontal="center" readingOrder="0" shrinkToFit="0" wrapText="1"/>
    </xf>
    <xf borderId="26" fillId="5" fontId="5" numFmtId="0" xfId="0" applyAlignment="1" applyBorder="1" applyFont="1">
      <alignment horizontal="center" readingOrder="0" shrinkToFit="0" vertical="center" wrapText="1"/>
    </xf>
    <xf borderId="18" fillId="5" fontId="1" numFmtId="0" xfId="0" applyAlignment="1" applyBorder="1" applyFont="1">
      <alignment horizontal="center" readingOrder="0" shrinkToFit="0" vertical="center" wrapText="1"/>
    </xf>
    <xf borderId="0" fillId="5" fontId="7" numFmtId="0" xfId="0" applyAlignment="1" applyFont="1">
      <alignment horizontal="center" readingOrder="0" vertical="center"/>
    </xf>
    <xf borderId="17" fillId="8" fontId="2" numFmtId="0" xfId="0" applyAlignment="1" applyBorder="1" applyFont="1">
      <alignment horizontal="center" readingOrder="0" vertical="center"/>
    </xf>
    <xf borderId="17" fillId="12" fontId="1" numFmtId="0" xfId="0" applyAlignment="1" applyBorder="1" applyFont="1">
      <alignment horizontal="center" shrinkToFit="0" vertical="center" wrapText="1"/>
    </xf>
    <xf borderId="18" fillId="26" fontId="1" numFmtId="0" xfId="0" applyAlignment="1" applyBorder="1" applyFont="1">
      <alignment horizontal="center" readingOrder="0" shrinkToFit="0" vertical="center" wrapText="1"/>
    </xf>
    <xf borderId="16" fillId="5" fontId="7" numFmtId="0" xfId="0" applyAlignment="1" applyBorder="1" applyFont="1">
      <alignment horizontal="center" readingOrder="0" shrinkToFit="0" vertical="center" wrapText="1"/>
    </xf>
    <xf borderId="30" fillId="10" fontId="1" numFmtId="0" xfId="0" applyBorder="1" applyFont="1"/>
    <xf borderId="17" fillId="10" fontId="1" numFmtId="0" xfId="0" applyBorder="1" applyFont="1"/>
    <xf borderId="18" fillId="12" fontId="1" numFmtId="0" xfId="0" applyAlignment="1" applyBorder="1" applyFont="1">
      <alignment horizontal="center" vertical="center"/>
    </xf>
    <xf borderId="17" fillId="5" fontId="5" numFmtId="0" xfId="0" applyAlignment="1" applyBorder="1" applyFont="1">
      <alignment horizontal="center" readingOrder="0" shrinkToFit="0" vertical="center" wrapText="1"/>
    </xf>
    <xf borderId="17" fillId="14" fontId="2" numFmtId="0" xfId="0" applyAlignment="1" applyBorder="1" applyFont="1">
      <alignment horizontal="center" readingOrder="0" vertical="center"/>
    </xf>
    <xf borderId="18" fillId="5" fontId="7" numFmtId="0" xfId="0" applyAlignment="1" applyBorder="1" applyFont="1">
      <alignment horizontal="center" readingOrder="0" vertical="center"/>
    </xf>
    <xf borderId="18" fillId="12" fontId="1" numFmtId="0" xfId="0" applyAlignment="1" applyBorder="1" applyFont="1">
      <alignment horizontal="center" shrinkToFit="0" wrapText="1"/>
    </xf>
    <xf borderId="11" fillId="8" fontId="1" numFmtId="0" xfId="0" applyAlignment="1" applyBorder="1" applyFont="1">
      <alignment horizontal="center" readingOrder="0" shrinkToFit="0" vertical="center" wrapText="1"/>
    </xf>
    <xf borderId="16" fillId="14" fontId="2" numFmtId="0" xfId="0" applyAlignment="1" applyBorder="1" applyFont="1">
      <alignment horizontal="center" readingOrder="0" shrinkToFit="0" vertical="center" wrapText="1"/>
    </xf>
    <xf borderId="30" fillId="6" fontId="5" numFmtId="0" xfId="0" applyAlignment="1" applyBorder="1" applyFont="1">
      <alignment horizontal="center" readingOrder="0" shrinkToFit="0" vertical="center" wrapText="1"/>
    </xf>
    <xf borderId="16" fillId="6" fontId="5" numFmtId="0" xfId="0" applyAlignment="1" applyBorder="1" applyFont="1">
      <alignment horizontal="center" shrinkToFit="0" vertical="center" wrapText="1"/>
    </xf>
    <xf borderId="16" fillId="6" fontId="5" numFmtId="0" xfId="0" applyAlignment="1" applyBorder="1" applyFont="1">
      <alignment horizontal="center" readingOrder="0" shrinkToFit="0" vertical="center" wrapText="1"/>
    </xf>
    <xf borderId="16" fillId="8" fontId="7" numFmtId="0" xfId="0" applyAlignment="1" applyBorder="1" applyFont="1">
      <alignment horizontal="center" shrinkToFit="0" vertical="center" wrapText="1"/>
    </xf>
    <xf borderId="29" fillId="6" fontId="5" numFmtId="0" xfId="0" applyAlignment="1" applyBorder="1" applyFont="1">
      <alignment horizontal="center" readingOrder="0" shrinkToFit="0" vertical="center" wrapText="1"/>
    </xf>
    <xf borderId="16" fillId="10" fontId="1" numFmtId="0" xfId="0" applyBorder="1" applyFont="1"/>
    <xf borderId="28" fillId="8" fontId="13" numFmtId="0" xfId="0" applyAlignment="1" applyBorder="1" applyFont="1">
      <alignment horizontal="center" readingOrder="0" shrinkToFit="0" vertical="center" wrapText="1"/>
    </xf>
    <xf borderId="29" fillId="8" fontId="13" numFmtId="0" xfId="0" applyAlignment="1" applyBorder="1" applyFont="1">
      <alignment horizontal="center" readingOrder="0" shrinkToFit="0" vertical="center" wrapText="1"/>
    </xf>
    <xf borderId="30" fillId="8" fontId="13" numFmtId="0" xfId="0" applyAlignment="1" applyBorder="1" applyFont="1">
      <alignment horizontal="center" readingOrder="0" shrinkToFit="0" vertical="center" wrapText="1"/>
    </xf>
    <xf borderId="3" fillId="8" fontId="5" numFmtId="0" xfId="0" applyAlignment="1" applyBorder="1" applyFont="1">
      <alignment horizontal="center" shrinkToFit="0" vertical="center" wrapText="1"/>
    </xf>
    <xf borderId="1" fillId="6" fontId="5" numFmtId="0" xfId="0" applyAlignment="1" applyBorder="1" applyFont="1">
      <alignment horizontal="center" shrinkToFit="0" wrapText="1"/>
    </xf>
    <xf borderId="18" fillId="8" fontId="5" numFmtId="0" xfId="0" applyAlignment="1" applyBorder="1" applyFont="1">
      <alignment horizontal="center" shrinkToFit="0" vertical="center" wrapText="1"/>
    </xf>
    <xf borderId="25" fillId="8" fontId="5" numFmtId="0" xfId="0" applyAlignment="1" applyBorder="1" applyFont="1">
      <alignment horizontal="center" shrinkToFit="0" vertical="center" wrapText="1"/>
    </xf>
    <xf borderId="17" fillId="6" fontId="1" numFmtId="0" xfId="0" applyAlignment="1" applyBorder="1" applyFont="1">
      <alignment horizontal="center" vertical="bottom"/>
    </xf>
    <xf borderId="18" fillId="8" fontId="1" numFmtId="0" xfId="0" applyAlignment="1" applyBorder="1" applyFont="1">
      <alignment horizontal="center" shrinkToFit="0" vertical="center" wrapText="1"/>
    </xf>
    <xf borderId="30" fillId="8" fontId="5" numFmtId="0" xfId="0" applyAlignment="1" applyBorder="1" applyFont="1">
      <alignment horizontal="center" shrinkToFit="0" vertical="center" wrapText="1"/>
    </xf>
    <xf borderId="16" fillId="8" fontId="5" numFmtId="0" xfId="0" applyAlignment="1" applyBorder="1" applyFont="1">
      <alignment horizontal="center" shrinkToFit="0" vertical="center" wrapText="1"/>
    </xf>
    <xf borderId="16" fillId="6" fontId="5" numFmtId="0" xfId="0" applyAlignment="1" applyBorder="1" applyFont="1">
      <alignment horizontal="center" shrinkToFit="0" wrapText="1"/>
    </xf>
    <xf borderId="28" fillId="8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48" fillId="4" fontId="5" numFmtId="0" xfId="0" applyAlignment="1" applyBorder="1" applyFont="1">
      <alignment horizontal="center" shrinkToFit="0" vertical="center" wrapText="1"/>
    </xf>
    <xf borderId="46" fillId="4" fontId="5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25" fillId="4" fontId="1" numFmtId="0" xfId="0" applyAlignment="1" applyBorder="1" applyFont="1">
      <alignment horizontal="center" shrinkToFit="0" vertical="center" wrapText="1"/>
    </xf>
    <xf borderId="17" fillId="4" fontId="1" numFmtId="0" xfId="0" applyAlignment="1" applyBorder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  <xf borderId="25" fillId="7" fontId="5" numFmtId="0" xfId="0" applyAlignment="1" applyBorder="1" applyFont="1">
      <alignment horizontal="center" readingOrder="0" shrinkToFit="0" vertical="center" wrapText="1"/>
    </xf>
    <xf borderId="25" fillId="11" fontId="1" numFmtId="0" xfId="0" applyAlignment="1" applyBorder="1" applyFont="1">
      <alignment horizontal="center" readingOrder="0" vertical="center"/>
    </xf>
    <xf borderId="43" fillId="5" fontId="1" numFmtId="0" xfId="0" applyAlignment="1" applyBorder="1" applyFont="1">
      <alignment horizontal="center" readingOrder="0"/>
    </xf>
    <xf borderId="26" fillId="11" fontId="1" numFmtId="0" xfId="0" applyAlignment="1" applyBorder="1" applyFont="1">
      <alignment horizontal="center" readingOrder="0" vertical="center"/>
    </xf>
    <xf borderId="26" fillId="18" fontId="1" numFmtId="0" xfId="0" applyAlignment="1" applyBorder="1" applyFont="1">
      <alignment horizontal="center" readingOrder="0" shrinkToFit="0" vertical="center" wrapText="1"/>
    </xf>
    <xf borderId="44" fillId="5" fontId="1" numFmtId="0" xfId="0" applyAlignment="1" applyBorder="1" applyFont="1">
      <alignment horizontal="center"/>
    </xf>
    <xf borderId="17" fillId="6" fontId="1" numFmtId="0" xfId="0" applyAlignment="1" applyBorder="1" applyFont="1">
      <alignment horizontal="center" readingOrder="0" shrinkToFit="0" vertical="center" wrapText="1"/>
    </xf>
    <xf borderId="29" fillId="5" fontId="7" numFmtId="0" xfId="0" applyAlignment="1" applyBorder="1" applyFont="1">
      <alignment horizontal="center" shrinkToFit="0" vertical="center" wrapText="1"/>
    </xf>
    <xf borderId="28" fillId="7" fontId="1" numFmtId="0" xfId="0" applyAlignment="1" applyBorder="1" applyFont="1">
      <alignment horizontal="center" readingOrder="0" shrinkToFit="0" vertical="center" wrapText="1"/>
    </xf>
    <xf borderId="28" fillId="11" fontId="5" numFmtId="0" xfId="0" applyAlignment="1" applyBorder="1" applyFont="1">
      <alignment horizontal="center" readingOrder="0" shrinkToFit="0" vertical="center" wrapText="1"/>
    </xf>
    <xf borderId="45" fillId="5" fontId="1" numFmtId="0" xfId="0" applyBorder="1" applyFont="1"/>
    <xf borderId="29" fillId="5" fontId="1" numFmtId="0" xfId="0" applyAlignment="1" applyBorder="1" applyFont="1">
      <alignment horizontal="center" readingOrder="0" shrinkToFit="0" wrapText="1"/>
    </xf>
    <xf borderId="30" fillId="5" fontId="1" numFmtId="0" xfId="0" applyBorder="1" applyFont="1"/>
    <xf borderId="1" fillId="8" fontId="7" numFmtId="0" xfId="0" applyAlignment="1" applyBorder="1" applyFont="1">
      <alignment horizontal="center" readingOrder="0" vertical="center"/>
    </xf>
    <xf borderId="1" fillId="8" fontId="5" numFmtId="0" xfId="0" applyAlignment="1" applyBorder="1" applyFont="1">
      <alignment horizontal="center" shrinkToFit="0" wrapText="1"/>
    </xf>
    <xf borderId="25" fillId="13" fontId="14" numFmtId="0" xfId="0" applyAlignment="1" applyBorder="1" applyFont="1">
      <alignment horizontal="center" readingOrder="0" vertical="center"/>
    </xf>
    <xf borderId="1" fillId="5" fontId="7" numFmtId="0" xfId="0" applyAlignment="1" applyBorder="1" applyFont="1">
      <alignment horizontal="center" readingOrder="0" vertical="center"/>
    </xf>
    <xf borderId="1" fillId="18" fontId="1" numFmtId="0" xfId="0" applyAlignment="1" applyBorder="1" applyFont="1">
      <alignment horizontal="center" readingOrder="0" shrinkToFit="0" vertical="center" wrapText="1"/>
    </xf>
    <xf borderId="29" fillId="18" fontId="7" numFmtId="0" xfId="0" applyAlignment="1" applyBorder="1" applyFont="1">
      <alignment horizontal="center" shrinkToFit="0" vertical="center" wrapText="1"/>
    </xf>
    <xf borderId="29" fillId="6" fontId="1" numFmtId="0" xfId="0" applyAlignment="1" applyBorder="1" applyFont="1">
      <alignment horizontal="center" readingOrder="0" shrinkToFit="0" vertical="center" wrapText="1"/>
    </xf>
    <xf borderId="28" fillId="13" fontId="9" numFmtId="0" xfId="0" applyAlignment="1" applyBorder="1" applyFont="1">
      <alignment horizontal="center" readingOrder="0" shrinkToFit="0" vertical="center" wrapText="1"/>
    </xf>
    <xf borderId="1" fillId="9" fontId="5" numFmtId="0" xfId="0" applyAlignment="1" applyBorder="1" applyFont="1">
      <alignment horizontal="center" shrinkToFit="0" vertical="center" wrapText="1"/>
    </xf>
    <xf borderId="18" fillId="6" fontId="5" numFmtId="0" xfId="0" applyAlignment="1" applyBorder="1" applyFont="1">
      <alignment horizontal="center" readingOrder="0" shrinkToFit="0" vertical="center" wrapText="1"/>
    </xf>
    <xf borderId="1" fillId="13" fontId="7" numFmtId="0" xfId="0" applyAlignment="1" applyBorder="1" applyFont="1">
      <alignment horizontal="center" readingOrder="0" vertical="center"/>
    </xf>
    <xf borderId="25" fillId="5" fontId="7" numFmtId="0" xfId="0" applyAlignment="1" applyBorder="1" applyFont="1">
      <alignment horizontal="center" readingOrder="0" vertical="center"/>
    </xf>
    <xf borderId="16" fillId="13" fontId="5" numFmtId="0" xfId="0" applyAlignment="1" applyBorder="1" applyFont="1">
      <alignment horizontal="center" readingOrder="0" shrinkToFit="0" vertical="center" wrapText="1"/>
    </xf>
    <xf borderId="30" fillId="8" fontId="1" numFmtId="0" xfId="0" applyAlignment="1" applyBorder="1" applyFont="1">
      <alignment horizontal="center" shrinkToFit="0" vertical="center" wrapText="1"/>
    </xf>
    <xf borderId="1" fillId="9" fontId="7" numFmtId="0" xfId="0" applyAlignment="1" applyBorder="1" applyFont="1">
      <alignment horizontal="center" readingOrder="0" vertical="center"/>
    </xf>
    <xf borderId="18" fillId="8" fontId="5" numFmtId="0" xfId="0" applyAlignment="1" applyBorder="1" applyFont="1">
      <alignment horizontal="center" shrinkToFit="0" vertical="center" wrapText="1"/>
    </xf>
    <xf borderId="17" fillId="7" fontId="8" numFmtId="0" xfId="0" applyAlignment="1" applyBorder="1" applyFont="1">
      <alignment horizontal="center" readingOrder="0" vertical="center"/>
    </xf>
    <xf borderId="16" fillId="7" fontId="5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25" fillId="8" fontId="1" numFmtId="0" xfId="0" applyAlignment="1" applyBorder="1" applyFont="1">
      <alignment horizontal="center" shrinkToFit="0" vertical="center" wrapText="1"/>
    </xf>
    <xf borderId="29" fillId="8" fontId="1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2" fillId="8" fontId="10" numFmtId="0" xfId="0" applyAlignment="1" applyBorder="1" applyFont="1">
      <alignment horizontal="center" readingOrder="0" shrinkToFit="0" vertical="center" wrapText="1"/>
    </xf>
    <xf borderId="1" fillId="8" fontId="14" numFmtId="0" xfId="0" applyAlignment="1" applyBorder="1" applyFont="1">
      <alignment horizontal="center" readingOrder="0"/>
    </xf>
    <xf borderId="0" fillId="8" fontId="14" numFmtId="0" xfId="0" applyAlignment="1" applyFont="1">
      <alignment horizontal="center" readingOrder="0" vertical="center"/>
    </xf>
    <xf borderId="0" fillId="8" fontId="9" numFmtId="0" xfId="0" applyAlignment="1" applyFont="1">
      <alignment horizontal="center" readingOrder="0" shrinkToFit="0" vertical="center" wrapText="1"/>
    </xf>
    <xf borderId="16" fillId="8" fontId="8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shrinkToFit="0" vertical="center" wrapText="1"/>
    </xf>
    <xf borderId="0" fillId="7" fontId="7" numFmtId="0" xfId="0" applyAlignment="1" applyFont="1">
      <alignment horizontal="center" readingOrder="0" vertical="center"/>
    </xf>
    <xf borderId="2" fillId="18" fontId="5" numFmtId="0" xfId="0" applyAlignment="1" applyBorder="1" applyFont="1">
      <alignment horizontal="center" readingOrder="0" shrinkToFit="0" vertical="center" wrapText="1"/>
    </xf>
    <xf borderId="0" fillId="8" fontId="7" numFmtId="0" xfId="0" applyAlignment="1" applyFont="1">
      <alignment horizontal="center" readingOrder="0" shrinkToFit="0" wrapText="1"/>
    </xf>
    <xf borderId="26" fillId="23" fontId="7" numFmtId="0" xfId="0" applyAlignment="1" applyBorder="1" applyFont="1">
      <alignment horizontal="center" readingOrder="0" shrinkToFit="0" vertical="center" wrapText="1"/>
    </xf>
    <xf borderId="26" fillId="5" fontId="7" numFmtId="0" xfId="0" applyAlignment="1" applyBorder="1" applyFont="1">
      <alignment horizontal="center" readingOrder="0" shrinkToFit="0" vertical="center" wrapText="1"/>
    </xf>
    <xf borderId="0" fillId="6" fontId="7" numFmtId="0" xfId="0" applyAlignment="1" applyFont="1">
      <alignment horizontal="center" readingOrder="0"/>
    </xf>
    <xf borderId="0" fillId="0" fontId="7" numFmtId="0" xfId="0" applyAlignment="1" applyFont="1">
      <alignment horizontal="center" readingOrder="0" shrinkToFit="0" vertical="center" wrapText="1"/>
    </xf>
    <xf borderId="29" fillId="0" fontId="7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3" fillId="8" fontId="2" numFmtId="0" xfId="0" applyAlignment="1" applyBorder="1" applyFont="1">
      <alignment horizontal="center" readingOrder="0" shrinkToFit="0" vertical="center" wrapText="1"/>
    </xf>
    <xf borderId="1" fillId="7" fontId="7" numFmtId="0" xfId="0" applyAlignment="1" applyBorder="1" applyFont="1">
      <alignment horizontal="center" readingOrder="0" shrinkToFit="0" wrapText="1"/>
    </xf>
    <xf borderId="35" fillId="12" fontId="1" numFmtId="0" xfId="0" applyAlignment="1" applyBorder="1" applyFont="1">
      <alignment horizontal="center" readingOrder="0" shrinkToFit="0" vertical="center" wrapText="1"/>
    </xf>
    <xf borderId="18" fillId="8" fontId="2" numFmtId="0" xfId="0" applyAlignment="1" applyBorder="1" applyFont="1">
      <alignment horizontal="center" readingOrder="0" shrinkToFit="0" vertical="center" wrapText="1"/>
    </xf>
    <xf borderId="17" fillId="7" fontId="10" numFmtId="0" xfId="0" applyAlignment="1" applyBorder="1" applyFont="1">
      <alignment horizontal="center" readingOrder="0" shrinkToFit="0" vertical="center" wrapText="1"/>
    </xf>
    <xf borderId="36" fillId="12" fontId="1" numFmtId="0" xfId="0" applyAlignment="1" applyBorder="1" applyFont="1">
      <alignment horizontal="center" readingOrder="0" shrinkToFit="0" vertical="center" wrapText="1"/>
    </xf>
    <xf borderId="30" fillId="8" fontId="7" numFmtId="0" xfId="0" applyAlignment="1" applyBorder="1" applyFont="1">
      <alignment horizontal="center" readingOrder="0" shrinkToFit="0" vertical="center" wrapText="1"/>
    </xf>
    <xf borderId="30" fillId="8" fontId="2" numFmtId="0" xfId="0" applyAlignment="1" applyBorder="1" applyFont="1">
      <alignment horizontal="center" readingOrder="0" shrinkToFit="0" vertical="center" wrapText="1"/>
    </xf>
    <xf borderId="16" fillId="7" fontId="10" numFmtId="0" xfId="0" applyAlignment="1" applyBorder="1" applyFont="1">
      <alignment horizontal="center" readingOrder="0" shrinkToFit="0" vertical="center" wrapText="1"/>
    </xf>
    <xf borderId="37" fillId="12" fontId="1" numFmtId="0" xfId="0" applyAlignment="1" applyBorder="1" applyFont="1">
      <alignment horizontal="center" readingOrder="0" shrinkToFit="0" vertical="center" wrapText="1"/>
    </xf>
    <xf borderId="17" fillId="13" fontId="5" numFmtId="0" xfId="0" applyAlignment="1" applyBorder="1" applyFont="1">
      <alignment horizontal="center" readingOrder="0" shrinkToFit="0" vertical="center" wrapText="1"/>
    </xf>
    <xf borderId="3" fillId="7" fontId="5" numFmtId="0" xfId="0" applyAlignment="1" applyBorder="1" applyFont="1">
      <alignment horizontal="center" readingOrder="0" shrinkToFit="0" vertical="center" wrapText="1"/>
    </xf>
    <xf borderId="18" fillId="23" fontId="5" numFmtId="0" xfId="0" applyAlignment="1" applyBorder="1" applyFont="1">
      <alignment horizontal="center" readingOrder="0" shrinkToFit="0" vertical="center" wrapText="1"/>
    </xf>
    <xf borderId="0" fillId="23" fontId="2" numFmtId="0" xfId="0" applyAlignment="1" applyFont="1">
      <alignment horizontal="center" readingOrder="0"/>
    </xf>
    <xf borderId="25" fillId="30" fontId="14" numFmtId="0" xfId="0" applyAlignment="1" applyBorder="1" applyFill="1" applyFont="1">
      <alignment horizontal="center" readingOrder="0" vertical="center"/>
    </xf>
    <xf borderId="25" fillId="7" fontId="7" numFmtId="0" xfId="0" applyAlignment="1" applyBorder="1" applyFont="1">
      <alignment horizontal="center" readingOrder="0" shrinkToFit="0" wrapText="1"/>
    </xf>
    <xf borderId="25" fillId="18" fontId="2" numFmtId="0" xfId="0" applyAlignment="1" applyBorder="1" applyFont="1">
      <alignment horizontal="center" readingOrder="0" vertical="center"/>
    </xf>
    <xf borderId="0" fillId="7" fontId="7" numFmtId="0" xfId="0" applyAlignment="1" applyFont="1">
      <alignment horizontal="center" readingOrder="0"/>
    </xf>
    <xf borderId="0" fillId="23" fontId="7" numFmtId="0" xfId="0" applyAlignment="1" applyFont="1">
      <alignment horizontal="center" readingOrder="0" vertical="center"/>
    </xf>
    <xf borderId="17" fillId="5" fontId="7" numFmtId="0" xfId="0" applyAlignment="1" applyBorder="1" applyFont="1">
      <alignment horizontal="center" readingOrder="0"/>
    </xf>
    <xf borderId="26" fillId="30" fontId="10" numFmtId="0" xfId="0" applyAlignment="1" applyBorder="1" applyFont="1">
      <alignment horizontal="center" readingOrder="0" shrinkToFit="0" vertical="center" wrapText="1"/>
    </xf>
    <xf borderId="26" fillId="7" fontId="10" numFmtId="0" xfId="0" applyAlignment="1" applyBorder="1" applyFont="1">
      <alignment horizontal="center" readingOrder="0" shrinkToFit="0" vertical="center" wrapText="1"/>
    </xf>
    <xf borderId="16" fillId="5" fontId="5" numFmtId="0" xfId="0" applyAlignment="1" applyBorder="1" applyFont="1">
      <alignment horizontal="center" readingOrder="0" shrinkToFit="0" vertical="center" wrapText="1"/>
    </xf>
    <xf borderId="30" fillId="23" fontId="5" numFmtId="0" xfId="0" applyAlignment="1" applyBorder="1" applyFont="1">
      <alignment horizontal="center" readingOrder="0" shrinkToFit="0" vertical="center" wrapText="1"/>
    </xf>
    <xf borderId="16" fillId="23" fontId="5" numFmtId="0" xfId="0" applyAlignment="1" applyBorder="1" applyFont="1">
      <alignment horizontal="center" readingOrder="0" shrinkToFit="0" vertical="center" wrapText="1"/>
    </xf>
    <xf borderId="28" fillId="30" fontId="5" numFmtId="0" xfId="0" applyAlignment="1" applyBorder="1" applyFont="1">
      <alignment horizontal="center" readingOrder="0" shrinkToFit="0" vertical="center" wrapText="1"/>
    </xf>
    <xf borderId="28" fillId="7" fontId="10" numFmtId="0" xfId="0" applyAlignment="1" applyBorder="1" applyFont="1">
      <alignment horizontal="center" readingOrder="0" shrinkToFit="0" vertical="center" wrapText="1"/>
    </xf>
    <xf borderId="17" fillId="5" fontId="2" numFmtId="0" xfId="0" applyAlignment="1" applyBorder="1" applyFont="1">
      <alignment horizontal="center" readingOrder="0" shrinkToFit="0" vertical="center" wrapText="1"/>
    </xf>
    <xf borderId="16" fillId="5" fontId="12" numFmtId="0" xfId="0" applyAlignment="1" applyBorder="1" applyFont="1">
      <alignment horizontal="center" readingOrder="0" shrinkToFit="0" vertical="center" wrapText="1"/>
    </xf>
    <xf borderId="10" fillId="8" fontId="15" numFmtId="0" xfId="0" applyAlignment="1" applyBorder="1" applyFont="1">
      <alignment horizontal="center" readingOrder="0" shrinkToFit="0" vertical="center" wrapText="1"/>
    </xf>
    <xf borderId="11" fillId="8" fontId="1" numFmtId="0" xfId="0" applyAlignment="1" applyBorder="1" applyFont="1">
      <alignment horizontal="center" shrinkToFit="0" vertical="center" wrapText="1"/>
    </xf>
    <xf borderId="10" fillId="4" fontId="6" numFmtId="0" xfId="0" applyBorder="1" applyFont="1"/>
    <xf borderId="49" fillId="4" fontId="5" numFmtId="0" xfId="0" applyAlignment="1" applyBorder="1" applyFont="1">
      <alignment horizontal="center" shrinkToFit="0" vertical="center" wrapText="1"/>
    </xf>
    <xf borderId="0" fillId="8" fontId="14" numFmtId="0" xfId="0" applyAlignment="1" applyFont="1">
      <alignment horizontal="center" readingOrder="0"/>
    </xf>
    <xf borderId="29" fillId="8" fontId="9" numFmtId="0" xfId="0" applyAlignment="1" applyBorder="1" applyFont="1">
      <alignment horizontal="center" readingOrder="0" shrinkToFit="0" vertical="center" wrapText="1"/>
    </xf>
    <xf borderId="1" fillId="30" fontId="7" numFmtId="0" xfId="0" applyAlignment="1" applyBorder="1" applyFont="1">
      <alignment horizontal="center" readingOrder="0" shrinkToFit="0" wrapText="1"/>
    </xf>
    <xf borderId="1" fillId="10" fontId="13" numFmtId="0" xfId="0" applyAlignment="1" applyBorder="1" applyFont="1">
      <alignment horizontal="center" readingOrder="0" shrinkToFit="0" vertical="center" wrapText="1"/>
    </xf>
    <xf borderId="0" fillId="13" fontId="14" numFmtId="0" xfId="0" applyAlignment="1" applyFont="1">
      <alignment horizontal="center" readingOrder="0"/>
    </xf>
    <xf borderId="17" fillId="30" fontId="7" numFmtId="0" xfId="0" applyAlignment="1" applyBorder="1" applyFont="1">
      <alignment horizontal="center" readingOrder="0" vertical="center"/>
    </xf>
    <xf borderId="17" fillId="30" fontId="7" numFmtId="0" xfId="0" applyAlignment="1" applyBorder="1" applyFont="1">
      <alignment horizontal="center" readingOrder="0"/>
    </xf>
    <xf borderId="17" fillId="10" fontId="13" numFmtId="0" xfId="0" applyAlignment="1" applyBorder="1" applyFont="1">
      <alignment horizontal="center" readingOrder="0" shrinkToFit="0" vertical="center" wrapText="1"/>
    </xf>
    <xf borderId="16" fillId="30" fontId="7" numFmtId="0" xfId="0" applyAlignment="1" applyBorder="1" applyFont="1">
      <alignment horizontal="center" readingOrder="0" shrinkToFit="0" vertical="center" wrapText="1"/>
    </xf>
    <xf borderId="29" fillId="13" fontId="9" numFmtId="0" xfId="0" applyAlignment="1" applyBorder="1" applyFont="1">
      <alignment horizontal="center" readingOrder="0" shrinkToFit="0" vertical="center" wrapText="1"/>
    </xf>
    <xf borderId="0" fillId="18" fontId="2" numFmtId="0" xfId="0" applyAlignment="1" applyFont="1">
      <alignment horizontal="center" readingOrder="0" vertical="center"/>
    </xf>
    <xf borderId="1" fillId="12" fontId="8" numFmtId="0" xfId="0" applyAlignment="1" applyBorder="1" applyFont="1">
      <alignment horizontal="center" readingOrder="0" vertical="center"/>
    </xf>
    <xf borderId="43" fillId="13" fontId="1" numFmtId="0" xfId="0" applyAlignment="1" applyBorder="1" applyFont="1">
      <alignment horizontal="center" readingOrder="0" vertical="center"/>
    </xf>
    <xf borderId="1" fillId="6" fontId="1" numFmtId="0" xfId="0" applyAlignment="1" applyBorder="1" applyFont="1">
      <alignment horizontal="center" shrinkToFit="0" wrapText="1"/>
    </xf>
    <xf borderId="0" fillId="18" fontId="7" numFmtId="0" xfId="0" applyAlignment="1" applyFont="1">
      <alignment horizontal="center" readingOrder="0" shrinkToFit="0" vertical="center" wrapText="1"/>
    </xf>
    <xf borderId="17" fillId="12" fontId="7" numFmtId="0" xfId="0" applyAlignment="1" applyBorder="1" applyFont="1">
      <alignment horizontal="center" readingOrder="0" vertical="center"/>
    </xf>
    <xf borderId="44" fillId="13" fontId="1" numFmtId="0" xfId="0" applyAlignment="1" applyBorder="1" applyFont="1">
      <alignment horizontal="center" readingOrder="0"/>
    </xf>
    <xf borderId="16" fillId="12" fontId="1" numFmtId="0" xfId="0" applyAlignment="1" applyBorder="1" applyFont="1">
      <alignment horizontal="center" readingOrder="0" shrinkToFit="0" vertical="center" wrapText="1"/>
    </xf>
    <xf borderId="16" fillId="8" fontId="13" numFmtId="0" xfId="0" applyAlignment="1" applyBorder="1" applyFont="1">
      <alignment horizontal="center" readingOrder="0" shrinkToFit="0" vertical="center" wrapText="1"/>
    </xf>
    <xf borderId="45" fillId="13" fontId="22" numFmtId="0" xfId="0" applyAlignment="1" applyBorder="1" applyFont="1">
      <alignment horizontal="center" readingOrder="0" shrinkToFit="0" wrapText="1"/>
    </xf>
    <xf borderId="1" fillId="31" fontId="7" numFmtId="0" xfId="0" applyAlignment="1" applyBorder="1" applyFill="1" applyFont="1">
      <alignment horizontal="center" readingOrder="0" shrinkToFit="0" vertical="center" wrapText="1"/>
    </xf>
    <xf borderId="17" fillId="6" fontId="1" numFmtId="0" xfId="0" applyAlignment="1" applyBorder="1" applyFont="1">
      <alignment horizontal="center" shrinkToFit="0" wrapText="1"/>
    </xf>
    <xf borderId="17" fillId="16" fontId="7" numFmtId="0" xfId="0" applyAlignment="1" applyBorder="1" applyFont="1">
      <alignment horizontal="center" readingOrder="0"/>
    </xf>
    <xf borderId="17" fillId="16" fontId="10" numFmtId="0" xfId="0" applyAlignment="1" applyBorder="1" applyFont="1">
      <alignment horizontal="center" readingOrder="0" shrinkToFit="0" vertical="center" wrapText="1"/>
    </xf>
    <xf borderId="17" fillId="8" fontId="10" numFmtId="0" xfId="0" applyAlignment="1" applyBorder="1" applyFont="1">
      <alignment horizontal="center" readingOrder="0" shrinkToFit="0" vertical="center" wrapText="1"/>
    </xf>
    <xf borderId="17" fillId="13" fontId="7" numFmtId="0" xfId="0" applyAlignment="1" applyBorder="1" applyFont="1">
      <alignment horizontal="center" readingOrder="0"/>
    </xf>
    <xf borderId="17" fillId="18" fontId="7" numFmtId="0" xfId="0" applyAlignment="1" applyBorder="1" applyFont="1">
      <alignment horizontal="center" readingOrder="0" shrinkToFit="0" vertical="center" wrapText="1"/>
    </xf>
    <xf borderId="17" fillId="31" fontId="7" numFmtId="0" xfId="0" applyAlignment="1" applyBorder="1" applyFont="1">
      <alignment horizontal="center" readingOrder="0" vertical="center"/>
    </xf>
    <xf borderId="30" fillId="13" fontId="5" numFmtId="0" xfId="0" applyAlignment="1" applyBorder="1" applyFont="1">
      <alignment horizontal="center" readingOrder="0" shrinkToFit="0" vertical="center" wrapText="1"/>
    </xf>
    <xf borderId="30" fillId="8" fontId="9" numFmtId="0" xfId="0" applyAlignment="1" applyBorder="1" applyFont="1">
      <alignment horizontal="center" readingOrder="0" shrinkToFit="0" vertical="center" wrapText="1"/>
    </xf>
    <xf borderId="16" fillId="8" fontId="9" numFmtId="0" xfId="0" applyAlignment="1" applyBorder="1" applyFont="1">
      <alignment horizontal="center" readingOrder="0" shrinkToFit="0" vertical="center" wrapText="1"/>
    </xf>
    <xf borderId="16" fillId="31" fontId="1" numFmtId="0" xfId="0" applyAlignment="1" applyBorder="1" applyFont="1">
      <alignment horizontal="center" readingOrder="0" shrinkToFit="0" vertical="center" wrapText="1"/>
    </xf>
    <xf borderId="17" fillId="16" fontId="5" numFmtId="0" xfId="0" applyAlignment="1" applyBorder="1" applyFont="1">
      <alignment horizontal="center" readingOrder="0" shrinkToFit="0" vertical="center" wrapText="1"/>
    </xf>
    <xf borderId="3" fillId="13" fontId="5" numFmtId="0" xfId="0" applyAlignment="1" applyBorder="1" applyFont="1">
      <alignment horizontal="center" readingOrder="0" shrinkToFit="0" vertical="center" wrapText="1"/>
    </xf>
    <xf borderId="1" fillId="8" fontId="8" numFmtId="0" xfId="0" applyAlignment="1" applyBorder="1" applyFont="1">
      <alignment horizontal="center" readingOrder="0" vertical="center"/>
    </xf>
    <xf borderId="0" fillId="16" fontId="7" numFmtId="0" xfId="0" applyAlignment="1" applyFont="1">
      <alignment horizontal="center" readingOrder="0"/>
    </xf>
    <xf borderId="0" fillId="13" fontId="7" numFmtId="0" xfId="0" applyAlignment="1" applyFont="1">
      <alignment horizontal="center" readingOrder="0"/>
    </xf>
    <xf borderId="30" fillId="8" fontId="20" numFmtId="0" xfId="0" applyAlignment="1" applyBorder="1" applyFont="1">
      <alignment horizontal="center" readingOrder="0" shrinkToFit="0" vertical="center" wrapText="1"/>
    </xf>
    <xf borderId="1" fillId="31" fontId="7" numFmtId="0" xfId="0" applyAlignment="1" applyBorder="1" applyFont="1">
      <alignment horizontal="center" readingOrder="0"/>
    </xf>
    <xf borderId="32" fillId="0" fontId="1" numFmtId="0" xfId="0" applyBorder="1" applyFont="1"/>
    <xf borderId="18" fillId="0" fontId="1" numFmtId="0" xfId="0" applyBorder="1" applyFont="1"/>
    <xf borderId="11" fillId="10" fontId="8" numFmtId="0" xfId="0" applyAlignment="1" applyBorder="1" applyFont="1">
      <alignment horizontal="center" readingOrder="0" shrinkToFit="0" vertical="center" wrapText="1"/>
    </xf>
    <xf borderId="0" fillId="10" fontId="9" numFmtId="0" xfId="0" applyAlignment="1" applyFont="1">
      <alignment horizontal="center" readingOrder="0" shrinkToFit="0" vertical="center" wrapText="1"/>
    </xf>
    <xf borderId="16" fillId="31" fontId="5" numFmtId="0" xfId="0" applyAlignment="1" applyBorder="1" applyFont="1">
      <alignment horizontal="center" readingOrder="0" shrinkToFit="0" vertical="center" wrapText="1"/>
    </xf>
    <xf borderId="33" fillId="0" fontId="1" numFmtId="0" xfId="0" applyBorder="1" applyFont="1"/>
    <xf borderId="30" fillId="0" fontId="1" numFmtId="0" xfId="0" applyBorder="1" applyFont="1"/>
    <xf borderId="8" fillId="4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0" fillId="14" fontId="7" numFmtId="0" xfId="0" applyAlignment="1" applyFont="1">
      <alignment horizontal="center" readingOrder="0"/>
    </xf>
    <xf borderId="2" fillId="7" fontId="2" numFmtId="0" xfId="0" applyAlignment="1" applyBorder="1" applyFont="1">
      <alignment horizontal="center" readingOrder="0" shrinkToFit="0" vertical="center" wrapText="1"/>
    </xf>
    <xf borderId="2" fillId="21" fontId="2" numFmtId="0" xfId="0" applyAlignment="1" applyBorder="1" applyFont="1">
      <alignment horizontal="center" shrinkToFit="0" vertical="center" wrapText="1"/>
    </xf>
    <xf borderId="1" fillId="21" fontId="2" numFmtId="0" xfId="0" applyAlignment="1" applyBorder="1" applyFont="1">
      <alignment horizontal="center" shrinkToFit="0" vertical="center" wrapText="1"/>
    </xf>
    <xf borderId="3" fillId="21" fontId="2" numFmtId="0" xfId="0" applyAlignment="1" applyBorder="1" applyFont="1">
      <alignment horizontal="center" shrinkToFit="0" vertical="center" wrapText="1"/>
    </xf>
    <xf borderId="2" fillId="16" fontId="10" numFmtId="0" xfId="0" applyAlignment="1" applyBorder="1" applyFont="1">
      <alignment horizontal="center" readingOrder="0" shrinkToFit="0" vertical="center" wrapText="1"/>
    </xf>
    <xf borderId="1" fillId="16" fontId="14" numFmtId="0" xfId="0" applyAlignment="1" applyBorder="1" applyFont="1">
      <alignment horizontal="center" readingOrder="0" vertical="center"/>
    </xf>
    <xf borderId="0" fillId="21" fontId="16" numFmtId="0" xfId="0" applyAlignment="1" applyFont="1">
      <alignment horizontal="center" readingOrder="0" shrinkToFit="0" vertical="center" wrapText="1"/>
    </xf>
    <xf borderId="18" fillId="21" fontId="16" numFmtId="0" xfId="0" applyAlignment="1" applyBorder="1" applyFont="1">
      <alignment horizontal="center" readingOrder="0" shrinkToFit="0" vertical="center" wrapText="1"/>
    </xf>
    <xf borderId="0" fillId="16" fontId="1" numFmtId="0" xfId="0" applyAlignment="1" applyFont="1">
      <alignment horizontal="center" readingOrder="0" shrinkToFit="0" vertical="center" wrapText="1"/>
    </xf>
    <xf borderId="29" fillId="21" fontId="7" numFmtId="0" xfId="0" applyAlignment="1" applyBorder="1" applyFont="1">
      <alignment horizontal="center" shrinkToFit="0" vertical="center" wrapText="1"/>
    </xf>
    <xf borderId="16" fillId="21" fontId="7" numFmtId="0" xfId="0" applyAlignment="1" applyBorder="1" applyFont="1">
      <alignment horizontal="center" shrinkToFit="0" vertical="center" wrapText="1"/>
    </xf>
    <xf borderId="30" fillId="21" fontId="7" numFmtId="0" xfId="0" applyAlignment="1" applyBorder="1" applyFont="1">
      <alignment horizontal="center" shrinkToFit="0" vertical="center" wrapText="1"/>
    </xf>
    <xf borderId="0" fillId="16" fontId="9" numFmtId="0" xfId="0" applyAlignment="1" applyFont="1">
      <alignment horizontal="center" readingOrder="0" shrinkToFit="0" vertical="center" wrapText="1"/>
    </xf>
    <xf borderId="16" fillId="16" fontId="8" numFmtId="0" xfId="0" applyAlignment="1" applyBorder="1" applyFont="1">
      <alignment horizontal="center" readingOrder="0"/>
    </xf>
    <xf borderId="25" fillId="21" fontId="1" numFmtId="0" xfId="0" applyAlignment="1" applyBorder="1" applyFont="1">
      <alignment horizontal="center" shrinkToFit="0" vertical="center" wrapText="1"/>
    </xf>
    <xf borderId="25" fillId="26" fontId="1" numFmtId="0" xfId="0" applyAlignment="1" applyBorder="1" applyFont="1">
      <alignment horizontal="center" readingOrder="0" vertical="center"/>
    </xf>
    <xf borderId="26" fillId="26" fontId="1" numFmtId="0" xfId="0" applyAlignment="1" applyBorder="1" applyFont="1">
      <alignment horizontal="center" readingOrder="0" vertical="center"/>
    </xf>
    <xf borderId="28" fillId="26" fontId="5" numFmtId="0" xfId="0" applyAlignment="1" applyBorder="1" applyFont="1">
      <alignment horizontal="center" readingOrder="0" shrinkToFit="0" vertical="center" wrapText="1"/>
    </xf>
    <xf borderId="25" fillId="16" fontId="1" numFmtId="0" xfId="0" applyAlignment="1" applyBorder="1" applyFont="1">
      <alignment horizontal="center" readingOrder="0" shrinkToFit="0" vertical="center" wrapText="1"/>
    </xf>
    <xf borderId="1" fillId="16" fontId="1" numFmtId="0" xfId="0" applyAlignment="1" applyBorder="1" applyFont="1">
      <alignment horizontal="center" shrinkToFit="0" vertical="center" wrapText="1"/>
    </xf>
    <xf borderId="18" fillId="8" fontId="8" numFmtId="0" xfId="0" applyAlignment="1" applyBorder="1" applyFont="1">
      <alignment horizontal="center" readingOrder="0" vertical="center"/>
    </xf>
    <xf borderId="17" fillId="16" fontId="1" numFmtId="0" xfId="0" applyAlignment="1" applyBorder="1" applyFont="1">
      <alignment horizontal="center" shrinkToFit="0" vertical="center" wrapText="1"/>
    </xf>
    <xf borderId="16" fillId="16" fontId="9" numFmtId="0" xfId="0" applyAlignment="1" applyBorder="1" applyFont="1">
      <alignment horizontal="center" readingOrder="0"/>
    </xf>
    <xf borderId="0" fillId="8" fontId="2" numFmtId="0" xfId="0" applyAlignment="1" applyFont="1">
      <alignment horizontal="center" readingOrder="0"/>
    </xf>
    <xf borderId="1" fillId="21" fontId="7" numFmtId="0" xfId="0" applyAlignment="1" applyBorder="1" applyFont="1">
      <alignment horizontal="center" readingOrder="0" vertical="center"/>
    </xf>
    <xf borderId="3" fillId="21" fontId="7" numFmtId="0" xfId="0" applyAlignment="1" applyBorder="1" applyFont="1">
      <alignment horizontal="center" readingOrder="0" vertical="center"/>
    </xf>
    <xf borderId="17" fillId="21" fontId="1" numFmtId="0" xfId="0" applyAlignment="1" applyBorder="1" applyFont="1">
      <alignment horizontal="center" shrinkToFit="0" vertical="center" wrapText="1"/>
    </xf>
    <xf borderId="26" fillId="21" fontId="1" numFmtId="0" xfId="0" applyAlignment="1" applyBorder="1" applyFont="1">
      <alignment horizontal="center" shrinkToFit="0" vertical="center" wrapText="1"/>
    </xf>
    <xf borderId="1" fillId="6" fontId="7" numFmtId="0" xfId="0" applyAlignment="1" applyBorder="1" applyFont="1">
      <alignment horizontal="center" readingOrder="0" shrinkToFit="0" vertical="center" wrapText="1"/>
    </xf>
    <xf borderId="1" fillId="16" fontId="1" numFmtId="0" xfId="0" applyAlignment="1" applyBorder="1" applyFont="1">
      <alignment horizontal="center" shrinkToFit="0" vertical="bottom" wrapText="1"/>
    </xf>
    <xf borderId="17" fillId="8" fontId="8" numFmtId="0" xfId="0" applyAlignment="1" applyBorder="1" applyFont="1">
      <alignment horizontal="center" readingOrder="0" vertical="center"/>
    </xf>
    <xf borderId="18" fillId="21" fontId="7" numFmtId="0" xfId="0" applyAlignment="1" applyBorder="1" applyFont="1">
      <alignment horizontal="center" readingOrder="0" vertical="center"/>
    </xf>
    <xf borderId="16" fillId="21" fontId="10" numFmtId="0" xfId="0" applyAlignment="1" applyBorder="1" applyFont="1">
      <alignment horizontal="center" readingOrder="0" shrinkToFit="0" vertical="center" wrapText="1"/>
    </xf>
    <xf borderId="30" fillId="21" fontId="10" numFmtId="0" xfId="0" applyAlignment="1" applyBorder="1" applyFont="1">
      <alignment horizontal="center" readingOrder="0" shrinkToFit="0" vertical="center" wrapText="1"/>
    </xf>
    <xf borderId="18" fillId="21" fontId="1" numFmtId="0" xfId="0" applyAlignment="1" applyBorder="1" applyFont="1">
      <alignment horizontal="center" shrinkToFit="0" vertical="center" wrapText="1"/>
    </xf>
    <xf borderId="25" fillId="21" fontId="7" numFmtId="0" xfId="0" applyAlignment="1" applyBorder="1" applyFont="1">
      <alignment horizontal="center" readingOrder="0" vertical="center"/>
    </xf>
    <xf borderId="0" fillId="21" fontId="7" numFmtId="0" xfId="0" applyAlignment="1" applyFont="1">
      <alignment horizontal="center" readingOrder="0" vertical="center"/>
    </xf>
    <xf borderId="10" fillId="8" fontId="5" numFmtId="0" xfId="0" applyAlignment="1" applyBorder="1" applyFont="1">
      <alignment horizontal="center" shrinkToFit="0" vertical="center" wrapText="1"/>
    </xf>
    <xf borderId="28" fillId="21" fontId="10" numFmtId="0" xfId="0" applyAlignment="1" applyBorder="1" applyFont="1">
      <alignment horizontal="center" readingOrder="0" shrinkToFit="0" vertical="center" wrapText="1"/>
    </xf>
    <xf borderId="3" fillId="21" fontId="1" numFmtId="0" xfId="0" applyAlignment="1" applyBorder="1" applyFont="1">
      <alignment horizontal="center" shrinkToFit="0" vertical="center" wrapText="1"/>
    </xf>
    <xf borderId="28" fillId="4" fontId="1" numFmtId="0" xfId="0" applyAlignment="1" applyBorder="1" applyFont="1">
      <alignment horizontal="center" shrinkToFit="0" vertical="center" wrapText="1"/>
    </xf>
    <xf borderId="25" fillId="21" fontId="1" numFmtId="0" xfId="0" applyAlignment="1" applyBorder="1" applyFont="1">
      <alignment horizontal="center" readingOrder="0" vertical="center"/>
    </xf>
    <xf borderId="7" fillId="21" fontId="1" numFmtId="0" xfId="0" applyAlignment="1" applyBorder="1" applyFont="1">
      <alignment horizontal="center" shrinkToFit="0" vertical="center" wrapText="1"/>
    </xf>
    <xf borderId="26" fillId="21" fontId="1" numFmtId="0" xfId="0" applyAlignment="1" applyBorder="1" applyFont="1">
      <alignment horizontal="center" readingOrder="0" vertical="center"/>
    </xf>
    <xf borderId="28" fillId="21" fontId="5" numFmtId="0" xfId="0" applyAlignment="1" applyBorder="1" applyFont="1">
      <alignment horizontal="center" readingOrder="0" shrinkToFit="0" vertical="center" wrapText="1"/>
    </xf>
    <xf borderId="1" fillId="21" fontId="5" numFmtId="0" xfId="0" applyAlignment="1" applyBorder="1" applyFont="1">
      <alignment horizontal="center" readingOrder="0" shrinkToFit="0" vertical="center" wrapText="1"/>
    </xf>
    <xf borderId="18" fillId="21" fontId="1" numFmtId="0" xfId="0" applyAlignment="1" applyBorder="1" applyFont="1">
      <alignment horizontal="center" shrinkToFit="0" vertical="center" wrapText="1"/>
    </xf>
    <xf borderId="17" fillId="21" fontId="1" numFmtId="0" xfId="0" applyAlignment="1" applyBorder="1" applyFont="1">
      <alignment horizontal="center" shrinkToFit="0" vertical="center" wrapText="1"/>
    </xf>
    <xf borderId="26" fillId="21" fontId="1" numFmtId="0" xfId="0" applyAlignment="1" applyBorder="1" applyFont="1">
      <alignment horizontal="center" shrinkToFit="0" vertical="center" wrapText="1"/>
    </xf>
    <xf borderId="16" fillId="21" fontId="1" numFmtId="0" xfId="0" applyAlignment="1" applyBorder="1" applyFont="1">
      <alignment horizontal="center" shrinkToFit="0" vertical="center" wrapText="1"/>
    </xf>
    <xf borderId="26" fillId="8" fontId="7" numFmtId="0" xfId="0" applyAlignment="1" applyBorder="1" applyFont="1">
      <alignment horizontal="center" readingOrder="0" vertical="center"/>
    </xf>
    <xf borderId="17" fillId="8" fontId="15" numFmtId="0" xfId="0" applyAlignment="1" applyBorder="1" applyFont="1">
      <alignment horizontal="center" readingOrder="0" shrinkToFit="0" vertical="center" wrapText="1"/>
    </xf>
    <xf borderId="29" fillId="8" fontId="20" numFmtId="0" xfId="0" applyAlignment="1" applyBorder="1" applyFont="1">
      <alignment horizontal="center" readingOrder="0" shrinkToFit="0" vertical="center" wrapText="1"/>
    </xf>
    <xf borderId="25" fillId="21" fontId="2" numFmtId="0" xfId="0" applyAlignment="1" applyBorder="1" applyFont="1">
      <alignment horizontal="center" shrinkToFit="0" vertical="center" wrapText="1"/>
    </xf>
    <xf borderId="28" fillId="21" fontId="7" numFmtId="0" xfId="0" applyAlignment="1" applyBorder="1" applyFont="1">
      <alignment horizontal="center" shrinkToFit="0" vertical="center" wrapText="1"/>
    </xf>
    <xf borderId="26" fillId="21" fontId="10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center" shrinkToFit="0" vertical="center" wrapText="1"/>
    </xf>
    <xf borderId="12" fillId="3" fontId="2" numFmtId="0" xfId="0" applyAlignment="1" applyBorder="1" applyFont="1">
      <alignment horizontal="center" readingOrder="0" shrinkToFit="0" vertical="center" wrapText="1"/>
    </xf>
    <xf borderId="41" fillId="3" fontId="2" numFmtId="0" xfId="0" applyAlignment="1" applyBorder="1" applyFont="1">
      <alignment horizontal="center" readingOrder="0" shrinkToFit="0" vertical="center" wrapText="1"/>
    </xf>
    <xf borderId="53" fillId="3" fontId="2" numFmtId="0" xfId="0" applyAlignment="1" applyBorder="1" applyFont="1">
      <alignment horizontal="center" readingOrder="0" shrinkToFit="0" vertical="center" wrapText="1"/>
    </xf>
    <xf borderId="9" fillId="3" fontId="2" numFmtId="0" xfId="0" applyAlignment="1" applyBorder="1" applyFont="1">
      <alignment horizontal="center" readingOrder="0" shrinkToFit="0" vertical="center" wrapText="1"/>
    </xf>
    <xf borderId="1" fillId="15" fontId="7" numFmtId="0" xfId="0" applyAlignment="1" applyBorder="1" applyFont="1">
      <alignment horizontal="center" readingOrder="0" vertical="center"/>
    </xf>
    <xf borderId="3" fillId="15" fontId="7" numFmtId="0" xfId="0" applyAlignment="1" applyBorder="1" applyFont="1">
      <alignment horizontal="center" readingOrder="0" shrinkToFit="0" wrapText="1"/>
    </xf>
    <xf borderId="28" fillId="21" fontId="5" numFmtId="0" xfId="0" applyAlignment="1" applyBorder="1" applyFont="1">
      <alignment horizontal="center" readingOrder="0" shrinkToFit="0" wrapText="1"/>
    </xf>
    <xf borderId="11" fillId="21" fontId="2" numFmtId="0" xfId="0" applyAlignment="1" applyBorder="1" applyFont="1">
      <alignment horizontal="center" readingOrder="0" vertical="center"/>
    </xf>
    <xf borderId="10" fillId="21" fontId="7" numFmtId="0" xfId="0" applyAlignment="1" applyBorder="1" applyFont="1">
      <alignment horizontal="center" readingOrder="0" vertical="center"/>
    </xf>
    <xf borderId="10" fillId="21" fontId="11" numFmtId="0" xfId="0" applyAlignment="1" applyBorder="1" applyFont="1">
      <alignment horizontal="center" readingOrder="0" shrinkToFit="0" vertical="center" wrapText="1"/>
    </xf>
    <xf borderId="10" fillId="21" fontId="2" numFmtId="0" xfId="0" applyAlignment="1" applyBorder="1" applyFont="1">
      <alignment horizontal="center" readingOrder="0" vertical="center"/>
    </xf>
    <xf borderId="10" fillId="21" fontId="10" numFmtId="0" xfId="0" applyAlignment="1" applyBorder="1" applyFont="1">
      <alignment horizontal="center" readingOrder="0" shrinkToFit="0" vertical="top" wrapText="1"/>
    </xf>
    <xf borderId="10" fillId="21" fontId="14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readingOrder="0" shrinkToFit="0" vertical="center" wrapText="1"/>
    </xf>
    <xf borderId="10" fillId="10" fontId="1" numFmtId="0" xfId="0" applyAlignment="1" applyBorder="1" applyFont="1">
      <alignment horizontal="center" shrinkToFit="0" vertical="center" wrapText="1"/>
    </xf>
    <xf borderId="29" fillId="8" fontId="1" numFmtId="0" xfId="0" applyAlignment="1" applyBorder="1" applyFont="1">
      <alignment horizontal="center" shrinkToFit="0" vertical="center" wrapText="1"/>
    </xf>
    <xf borderId="1" fillId="21" fontId="6" numFmtId="0" xfId="0" applyBorder="1" applyFont="1"/>
    <xf borderId="17" fillId="21" fontId="6" numFmtId="0" xfId="0" applyBorder="1" applyFont="1"/>
    <xf borderId="16" fillId="21" fontId="6" numFmtId="0" xfId="0" applyBorder="1" applyFont="1"/>
    <xf borderId="25" fillId="13" fontId="5" numFmtId="0" xfId="0" applyAlignment="1" applyBorder="1" applyFont="1">
      <alignment horizontal="center"/>
    </xf>
    <xf borderId="1" fillId="11" fontId="5" numFmtId="0" xfId="0" applyAlignment="1" applyBorder="1" applyFont="1">
      <alignment horizontal="center"/>
    </xf>
    <xf borderId="26" fillId="13" fontId="1" numFmtId="0" xfId="0" applyAlignment="1" applyBorder="1" applyFont="1">
      <alignment horizontal="center"/>
    </xf>
    <xf borderId="17" fillId="11" fontId="1" numFmtId="0" xfId="0" applyAlignment="1" applyBorder="1" applyFont="1">
      <alignment horizontal="center" shrinkToFit="0" wrapText="1"/>
    </xf>
    <xf borderId="28" fillId="13" fontId="1" numFmtId="0" xfId="0" applyAlignment="1" applyBorder="1" applyFont="1">
      <alignment horizontal="center" readingOrder="0" shrinkToFit="0" wrapText="1"/>
    </xf>
    <xf borderId="17" fillId="22" fontId="1" numFmtId="0" xfId="0" applyAlignment="1" applyBorder="1" applyFont="1">
      <alignment horizontal="center" vertical="bottom"/>
    </xf>
    <xf borderId="1" fillId="10" fontId="5" numFmtId="0" xfId="0" applyAlignment="1" applyBorder="1" applyFont="1">
      <alignment horizontal="center" shrinkToFit="0" vertical="bottom" wrapText="1"/>
    </xf>
    <xf borderId="17" fillId="10" fontId="1" numFmtId="0" xfId="0" applyAlignment="1" applyBorder="1" applyFont="1">
      <alignment horizontal="center" vertical="bottom"/>
    </xf>
    <xf borderId="16" fillId="10" fontId="9" numFmtId="0" xfId="0" applyAlignment="1" applyBorder="1" applyFont="1">
      <alignment horizontal="center" readingOrder="0" vertical="bottom"/>
    </xf>
    <xf borderId="3" fillId="10" fontId="1" numFmtId="0" xfId="0" applyAlignment="1" applyBorder="1" applyFont="1">
      <alignment horizontal="center" shrinkToFit="0" vertical="center" wrapText="1"/>
    </xf>
    <xf borderId="1" fillId="10" fontId="7" numFmtId="0" xfId="0" applyAlignment="1" applyBorder="1" applyFont="1">
      <alignment horizontal="center" readingOrder="0"/>
    </xf>
    <xf borderId="3" fillId="10" fontId="1" numFmtId="0" xfId="0" applyAlignment="1" applyBorder="1" applyFont="1">
      <alignment horizontal="center" shrinkToFit="0" wrapText="1"/>
    </xf>
    <xf borderId="18" fillId="10" fontId="1" numFmtId="0" xfId="0" applyAlignment="1" applyBorder="1" applyFont="1">
      <alignment horizontal="center" shrinkToFit="0" wrapText="1"/>
    </xf>
    <xf borderId="30" fillId="10" fontId="1" numFmtId="0" xfId="0" applyAlignment="1" applyBorder="1" applyFont="1">
      <alignment horizontal="center" shrinkToFit="0" wrapText="1"/>
    </xf>
    <xf borderId="17" fillId="22" fontId="1" numFmtId="0" xfId="0" applyAlignment="1" applyBorder="1" applyFont="1">
      <alignment horizontal="center" vertical="bottom"/>
    </xf>
    <xf borderId="10" fillId="21" fontId="5" numFmtId="0" xfId="0" applyAlignment="1" applyBorder="1" applyFont="1">
      <alignment vertical="top"/>
    </xf>
    <xf borderId="8" fillId="21" fontId="1" numFmtId="0" xfId="0" applyAlignment="1" applyBorder="1" applyFont="1">
      <alignment vertical="bottom"/>
    </xf>
    <xf borderId="16" fillId="0" fontId="1" numFmtId="0" xfId="0" applyAlignment="1" applyBorder="1" applyFont="1">
      <alignment vertical="bottom"/>
    </xf>
    <xf borderId="30" fillId="0" fontId="5" numFmtId="0" xfId="0" applyAlignment="1" applyBorder="1" applyFont="1">
      <alignment vertical="top"/>
    </xf>
    <xf borderId="30" fillId="0" fontId="5" numFmtId="0" xfId="0" applyAlignment="1" applyBorder="1" applyFont="1">
      <alignment shrinkToFit="0" vertical="top" wrapText="1"/>
    </xf>
    <xf borderId="10" fillId="0" fontId="5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8" fillId="0" fontId="5" numFmtId="0" xfId="0" applyAlignment="1" applyBorder="1" applyFont="1">
      <alignment vertical="top"/>
    </xf>
    <xf borderId="8" fillId="10" fontId="5" numFmtId="0" xfId="0" applyAlignment="1" applyBorder="1" applyFont="1">
      <alignment shrinkToFit="0" vertical="top" wrapText="1"/>
    </xf>
    <xf borderId="8" fillId="0" fontId="5" numFmtId="0" xfId="0" applyAlignment="1" applyBorder="1" applyFont="1">
      <alignment vertical="top"/>
    </xf>
    <xf borderId="16" fillId="0" fontId="5" numFmtId="0" xfId="0" applyAlignment="1" applyBorder="1" applyFont="1">
      <alignment vertical="bottom"/>
    </xf>
    <xf borderId="16" fillId="0" fontId="1" numFmtId="0" xfId="0" applyAlignment="1" applyBorder="1" applyFont="1">
      <alignment shrinkToFit="0" vertical="top" wrapText="1"/>
    </xf>
    <xf borderId="30" fillId="10" fontId="1" numFmtId="0" xfId="0" applyAlignment="1" applyBorder="1" applyFont="1">
      <alignment vertical="bottom"/>
    </xf>
    <xf borderId="30" fillId="10" fontId="7" numFmtId="0" xfId="0" applyAlignment="1" applyBorder="1" applyFont="1">
      <alignment vertical="bottom"/>
    </xf>
    <xf borderId="10" fillId="1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6" fillId="10" fontId="1" numFmtId="0" xfId="0" applyAlignment="1" applyBorder="1" applyFont="1">
      <alignment vertical="bottom"/>
    </xf>
    <xf borderId="16" fillId="10" fontId="23" numFmtId="0" xfId="0" applyAlignment="1" applyBorder="1" applyFont="1">
      <alignment vertical="top"/>
    </xf>
    <xf borderId="30" fillId="10" fontId="7" numFmtId="0" xfId="0" applyAlignment="1" applyBorder="1" applyFont="1">
      <alignment vertical="bottom"/>
    </xf>
    <xf borderId="10" fillId="0" fontId="1" numFmtId="0" xfId="0" applyAlignment="1" applyBorder="1" applyFont="1">
      <alignment readingOrder="0" shrinkToFit="0" vertical="top" wrapText="1"/>
    </xf>
    <xf borderId="10" fillId="0" fontId="6" numFmtId="0" xfId="0" applyAlignment="1" applyBorder="1" applyFont="1">
      <alignment readingOrder="0" vertical="top"/>
    </xf>
    <xf borderId="16" fillId="10" fontId="1" numFmtId="0" xfId="0" applyAlignment="1" applyBorder="1" applyFont="1">
      <alignment vertical="bottom"/>
    </xf>
    <xf borderId="30" fillId="0" fontId="1" numFmtId="0" xfId="0" applyAlignment="1" applyBorder="1" applyFont="1">
      <alignment vertical="bottom"/>
    </xf>
    <xf borderId="30" fillId="10" fontId="1" numFmtId="0" xfId="0" applyAlignment="1" applyBorder="1" applyFont="1">
      <alignment vertical="bottom"/>
    </xf>
    <xf borderId="16" fillId="7" fontId="1" numFmtId="0" xfId="0" applyAlignment="1" applyBorder="1" applyFont="1">
      <alignment vertical="bottom"/>
    </xf>
    <xf borderId="29" fillId="7" fontId="1" numFmtId="0" xfId="0" applyAlignment="1" applyBorder="1" applyFont="1">
      <alignment horizontal="center" vertical="bottom"/>
    </xf>
    <xf borderId="10" fillId="7" fontId="6" numFmtId="0" xfId="0" applyBorder="1" applyFont="1"/>
    <xf borderId="16" fillId="0" fontId="1" numFmtId="0" xfId="0" applyAlignment="1" applyBorder="1" applyFont="1">
      <alignment vertical="top"/>
    </xf>
    <xf borderId="30" fillId="0" fontId="1" numFmtId="0" xfId="0" applyAlignment="1" applyBorder="1" applyFont="1">
      <alignment vertical="top"/>
    </xf>
    <xf borderId="16" fillId="0" fontId="7" numFmtId="0" xfId="0" applyAlignment="1" applyBorder="1" applyFont="1">
      <alignment shrinkToFit="0" vertical="top" wrapText="1"/>
    </xf>
    <xf borderId="30" fillId="0" fontId="1" numFmtId="0" xfId="0" applyAlignment="1" applyBorder="1" applyFont="1">
      <alignment vertical="bottom"/>
    </xf>
    <xf borderId="16" fillId="21" fontId="1" numFmtId="0" xfId="0" applyAlignment="1" applyBorder="1" applyFont="1">
      <alignment vertical="top"/>
    </xf>
    <xf borderId="30" fillId="21" fontId="1" numFmtId="0" xfId="0" applyAlignment="1" applyBorder="1" applyFont="1">
      <alignment vertical="bottom"/>
    </xf>
    <xf borderId="10" fillId="21" fontId="6" numFmtId="0" xfId="0" applyBorder="1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10" fontId="1" numFmtId="0" xfId="0" applyAlignment="1" applyFont="1">
      <alignment horizontal="center" shrinkToFit="0" vertical="center" wrapText="1"/>
    </xf>
    <xf borderId="0" fillId="10" fontId="1" numFmtId="0" xfId="0" applyAlignment="1" applyFont="1">
      <alignment horizontal="center" shrinkToFit="0" vertical="center" wrapText="1"/>
    </xf>
    <xf borderId="31" fillId="10" fontId="5" numFmtId="0" xfId="0" applyAlignment="1" applyBorder="1" applyFont="1">
      <alignment horizontal="center" shrinkToFit="0" wrapText="1"/>
    </xf>
    <xf borderId="1" fillId="10" fontId="5" numFmtId="0" xfId="0" applyAlignment="1" applyBorder="1" applyFont="1">
      <alignment horizontal="center" vertical="center"/>
    </xf>
    <xf borderId="32" fillId="10" fontId="1" numFmtId="0" xfId="0" applyAlignment="1" applyBorder="1" applyFont="1">
      <alignment horizontal="center" shrinkToFit="0" vertical="center" wrapText="1"/>
    </xf>
    <xf borderId="33" fillId="10" fontId="1" numFmtId="0" xfId="0" applyAlignment="1" applyBorder="1" applyFont="1">
      <alignment horizontal="center" readingOrder="0" shrinkToFit="0" vertical="center" wrapText="1"/>
    </xf>
    <xf borderId="17" fillId="5" fontId="1" numFmtId="0" xfId="0" applyAlignment="1" applyBorder="1" applyFont="1">
      <alignment horizontal="center" readingOrder="0" shrinkToFit="0" wrapText="1"/>
    </xf>
    <xf borderId="17" fillId="10" fontId="1" numFmtId="0" xfId="0" applyAlignment="1" applyBorder="1" applyFont="1">
      <alignment horizontal="center" readingOrder="0"/>
    </xf>
    <xf borderId="16" fillId="10" fontId="1" numFmtId="0" xfId="0" applyAlignment="1" applyBorder="1" applyFont="1">
      <alignment horizontal="center" shrinkToFit="0" vertical="center" wrapText="1"/>
    </xf>
    <xf borderId="17" fillId="7" fontId="12" numFmtId="0" xfId="0" applyAlignment="1" applyBorder="1" applyFont="1">
      <alignment horizontal="center" readingOrder="0" shrinkToFit="0" vertical="center" wrapText="1"/>
    </xf>
    <xf borderId="17" fillId="7" fontId="1" numFmtId="0" xfId="0" applyAlignment="1" applyBorder="1" applyFont="1">
      <alignment horizontal="center" shrinkToFit="0" wrapText="1"/>
    </xf>
    <xf borderId="25" fillId="32" fontId="2" numFmtId="0" xfId="0" applyAlignment="1" applyBorder="1" applyFill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26" fillId="32" fontId="7" numFmtId="0" xfId="0" applyAlignment="1" applyBorder="1" applyFont="1">
      <alignment horizontal="center" readingOrder="0"/>
    </xf>
    <xf borderId="28" fillId="32" fontId="6" numFmtId="0" xfId="0" applyAlignment="1" applyBorder="1" applyFont="1">
      <alignment horizontal="center" readingOrder="0"/>
    </xf>
    <xf borderId="0" fillId="10" fontId="2" numFmtId="0" xfId="0" applyAlignment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shrinkToFit="0" vertical="center" wrapText="1"/>
    </xf>
    <xf borderId="0" fillId="10" fontId="5" numFmtId="0" xfId="0" applyAlignment="1" applyFont="1">
      <alignment horizontal="center" shrinkToFit="0" vertical="center" wrapText="1"/>
    </xf>
    <xf borderId="28" fillId="10" fontId="1" numFmtId="0" xfId="0" applyAlignment="1" applyBorder="1" applyFont="1">
      <alignment horizontal="center" readingOrder="0" shrinkToFit="0" vertical="center" wrapText="1"/>
    </xf>
    <xf borderId="0" fillId="10" fontId="5" numFmtId="0" xfId="0" applyAlignment="1" applyFont="1">
      <alignment horizontal="center" shrinkToFit="0" vertical="center" wrapText="1"/>
    </xf>
    <xf borderId="29" fillId="10" fontId="5" numFmtId="0" xfId="0" applyAlignment="1" applyBorder="1" applyFont="1">
      <alignment horizontal="center" readingOrder="0" shrinkToFit="0" vertical="center" wrapText="1"/>
    </xf>
    <xf borderId="30" fillId="10" fontId="1" numFmtId="0" xfId="0" applyAlignment="1" applyBorder="1" applyFont="1">
      <alignment horizontal="center" shrinkToFit="0" vertical="center" wrapText="1"/>
    </xf>
    <xf borderId="36" fillId="10" fontId="1" numFmtId="0" xfId="0" applyAlignment="1" applyBorder="1" applyFont="1">
      <alignment horizontal="center" shrinkToFit="0" vertical="center" wrapText="1"/>
    </xf>
    <xf borderId="0" fillId="10" fontId="4" numFmtId="0" xfId="0" applyAlignment="1" applyFont="1">
      <alignment horizontal="center" readingOrder="0" vertical="center"/>
    </xf>
    <xf borderId="29" fillId="10" fontId="9" numFmtId="0" xfId="0" applyAlignment="1" applyBorder="1" applyFont="1">
      <alignment horizontal="center" readingOrder="0" shrinkToFit="0" vertical="center" wrapText="1"/>
    </xf>
    <xf borderId="0" fillId="10" fontId="2" numFmtId="0" xfId="0" applyAlignment="1" applyFont="1">
      <alignment horizontal="center" readingOrder="0" vertical="top"/>
    </xf>
    <xf borderId="26" fillId="10" fontId="7" numFmtId="0" xfId="0" applyAlignment="1" applyBorder="1" applyFont="1">
      <alignment horizontal="center" readingOrder="0" shrinkToFit="0" vertical="center" wrapText="1"/>
    </xf>
    <xf borderId="28" fillId="10" fontId="18" numFmtId="0" xfId="0" applyAlignment="1" applyBorder="1" applyFont="1">
      <alignment horizontal="center" readingOrder="0" shrinkToFit="0" vertical="center" wrapText="1"/>
    </xf>
    <xf borderId="25" fillId="10" fontId="7" numFmtId="0" xfId="0" applyAlignment="1" applyBorder="1" applyFont="1">
      <alignment horizontal="center" readingOrder="0" shrinkToFit="0" vertical="center" wrapText="1"/>
    </xf>
    <xf borderId="16" fillId="10" fontId="8" numFmtId="0" xfId="0" applyAlignment="1" applyBorder="1" applyFont="1">
      <alignment horizontal="center" readingOrder="0" vertical="center"/>
    </xf>
    <xf borderId="1" fillId="10" fontId="6" numFmtId="0" xfId="0" applyBorder="1" applyFont="1"/>
    <xf borderId="16" fillId="10" fontId="6" numFmtId="0" xfId="0" applyBorder="1" applyFont="1"/>
    <xf borderId="10" fillId="10" fontId="6" numFmtId="0" xfId="0" applyBorder="1" applyFont="1"/>
    <xf borderId="0" fillId="10" fontId="8" numFmtId="0" xfId="0" applyAlignment="1" applyFont="1">
      <alignment horizontal="center" readingOrder="0" shrinkToFit="0" vertical="center" wrapText="1"/>
    </xf>
    <xf borderId="26" fillId="10" fontId="8" numFmtId="0" xfId="0" applyAlignment="1" applyBorder="1" applyFont="1">
      <alignment horizontal="center" readingOrder="0" shrinkToFit="0" vertical="center" wrapText="1"/>
    </xf>
    <xf borderId="3" fillId="10" fontId="6" numFmtId="0" xfId="0" applyAlignment="1" applyBorder="1" applyFont="1">
      <alignment horizontal="center" shrinkToFit="0" vertical="center" wrapText="1"/>
    </xf>
    <xf borderId="1" fillId="10" fontId="6" numFmtId="0" xfId="0" applyAlignment="1" applyBorder="1" applyFont="1">
      <alignment horizontal="center" shrinkToFit="0" vertical="center" wrapText="1"/>
    </xf>
    <xf borderId="25" fillId="10" fontId="6" numFmtId="0" xfId="0" applyAlignment="1" applyBorder="1" applyFont="1">
      <alignment horizontal="center" shrinkToFit="0" vertical="center" wrapText="1"/>
    </xf>
    <xf borderId="2" fillId="10" fontId="1" numFmtId="0" xfId="0" applyAlignment="1" applyBorder="1" applyFont="1">
      <alignment horizontal="center" shrinkToFit="0" vertical="center" wrapText="1"/>
    </xf>
    <xf borderId="17" fillId="10" fontId="1" numFmtId="0" xfId="0" applyAlignment="1" applyBorder="1" applyFont="1">
      <alignment horizontal="center" readingOrder="0" shrinkToFit="0" wrapText="1"/>
    </xf>
    <xf borderId="25" fillId="11" fontId="7" numFmtId="0" xfId="0" applyAlignment="1" applyBorder="1" applyFont="1">
      <alignment horizontal="center" readingOrder="0" vertical="center"/>
    </xf>
    <xf borderId="1" fillId="7" fontId="1" numFmtId="0" xfId="0" applyAlignment="1" applyBorder="1" applyFont="1">
      <alignment horizontal="center" readingOrder="0" shrinkToFit="0" vertical="center" wrapText="1"/>
    </xf>
    <xf borderId="0" fillId="11" fontId="7" numFmtId="0" xfId="0" applyAlignment="1" applyFont="1">
      <alignment horizontal="center" readingOrder="0" vertical="center"/>
    </xf>
    <xf borderId="28" fillId="11" fontId="1" numFmtId="0" xfId="0" applyAlignment="1" applyBorder="1" applyFont="1">
      <alignment horizontal="center" shrinkToFit="0" vertical="center" wrapText="1"/>
    </xf>
    <xf borderId="29" fillId="11" fontId="1" numFmtId="0" xfId="0" applyAlignment="1" applyBorder="1" applyFont="1">
      <alignment horizontal="center" readingOrder="0" shrinkToFit="0" vertical="center" wrapText="1"/>
    </xf>
    <xf borderId="30" fillId="11" fontId="1" numFmtId="0" xfId="0" applyAlignment="1" applyBorder="1" applyFont="1">
      <alignment horizontal="center" readingOrder="0" shrinkToFit="0" vertical="center" wrapText="1"/>
    </xf>
    <xf borderId="1" fillId="11" fontId="7" numFmtId="0" xfId="0" applyAlignment="1" applyBorder="1" applyFont="1">
      <alignment horizontal="center" readingOrder="0" vertical="center"/>
    </xf>
    <xf borderId="25" fillId="9" fontId="5" numFmtId="0" xfId="0" applyAlignment="1" applyBorder="1" applyFont="1">
      <alignment horizontal="center" readingOrder="0" shrinkToFit="0" vertical="center" wrapText="1"/>
    </xf>
    <xf borderId="26" fillId="11" fontId="1" numFmtId="0" xfId="0" applyAlignment="1" applyBorder="1" applyFont="1">
      <alignment horizontal="center" readingOrder="0" shrinkToFit="0" vertical="center" wrapText="1"/>
    </xf>
    <xf borderId="26" fillId="9" fontId="1" numFmtId="0" xfId="0" applyAlignment="1" applyBorder="1" applyFont="1">
      <alignment horizontal="center" readingOrder="0" shrinkToFit="0" vertical="center" wrapText="1"/>
    </xf>
    <xf borderId="28" fillId="11" fontId="1" numFmtId="0" xfId="0" applyAlignment="1" applyBorder="1" applyFont="1">
      <alignment horizontal="center" readingOrder="0" shrinkToFit="0" vertical="center" wrapText="1"/>
    </xf>
    <xf borderId="28" fillId="9" fontId="1" numFmtId="0" xfId="0" applyAlignment="1" applyBorder="1" applyFont="1">
      <alignment horizontal="center" readingOrder="0" shrinkToFit="0" vertical="center" wrapText="1"/>
    </xf>
    <xf borderId="25" fillId="8" fontId="14" numFmtId="0" xfId="0" applyAlignment="1" applyBorder="1" applyFont="1">
      <alignment horizontal="center" readingOrder="0" vertical="center"/>
    </xf>
    <xf borderId="0" fillId="9" fontId="7" numFmtId="0" xfId="0" applyAlignment="1" applyFont="1">
      <alignment horizontal="center" readingOrder="0" vertical="center"/>
    </xf>
    <xf borderId="28" fillId="8" fontId="9" numFmtId="0" xfId="0" applyAlignment="1" applyBorder="1" applyFont="1">
      <alignment horizontal="center" readingOrder="0" shrinkToFit="0" vertical="center" wrapText="1"/>
    </xf>
    <xf borderId="3" fillId="18" fontId="1" numFmtId="0" xfId="0" applyAlignment="1" applyBorder="1" applyFont="1">
      <alignment horizontal="center" readingOrder="0" shrinkToFit="0" vertical="center" wrapText="1"/>
    </xf>
    <xf borderId="28" fillId="8" fontId="21" numFmtId="0" xfId="0" applyAlignment="1" applyBorder="1" applyFont="1">
      <alignment horizontal="center" readingOrder="0" shrinkToFit="0" vertical="center" wrapText="1"/>
    </xf>
    <xf borderId="43" fillId="8" fontId="1" numFmtId="0" xfId="0" applyAlignment="1" applyBorder="1" applyFont="1">
      <alignment horizontal="center" shrinkToFit="0" wrapText="1"/>
    </xf>
    <xf borderId="44" fillId="8" fontId="1" numFmtId="0" xfId="0" applyAlignment="1" applyBorder="1" applyFont="1">
      <alignment horizontal="center" shrinkToFit="0" wrapText="1"/>
    </xf>
    <xf borderId="45" fillId="8" fontId="21" numFmtId="0" xfId="0" applyAlignment="1" applyBorder="1" applyFont="1">
      <alignment horizontal="center" shrinkToFit="0" wrapText="1"/>
    </xf>
    <xf borderId="1" fillId="5" fontId="7" numFmtId="0" xfId="0" applyAlignment="1" applyBorder="1" applyFont="1">
      <alignment horizontal="center" readingOrder="0"/>
    </xf>
    <xf borderId="29" fillId="18" fontId="21" numFmtId="0" xfId="0" applyAlignment="1" applyBorder="1" applyFont="1">
      <alignment horizontal="center" readingOrder="0" shrinkToFit="0" vertical="center" wrapText="1"/>
    </xf>
    <xf borderId="3" fillId="8" fontId="1" numFmtId="0" xfId="0" applyAlignment="1" applyBorder="1" applyFont="1">
      <alignment horizontal="center" readingOrder="0" shrinkToFit="0" vertical="center" wrapText="1"/>
    </xf>
    <xf borderId="45" fillId="13" fontId="9" numFmtId="0" xfId="0" applyAlignment="1" applyBorder="1" applyFont="1">
      <alignment horizontal="center" readingOrder="0" shrinkToFit="0" wrapText="1"/>
    </xf>
    <xf borderId="26" fillId="8" fontId="7" numFmtId="0" xfId="0" applyAlignment="1" applyBorder="1" applyFont="1">
      <alignment horizontal="center" readingOrder="0"/>
    </xf>
    <xf borderId="28" fillId="8" fontId="8" numFmtId="0" xfId="0" applyAlignment="1" applyBorder="1" applyFont="1">
      <alignment horizontal="center" readingOrder="0" vertical="center"/>
    </xf>
    <xf borderId="25" fillId="16" fontId="14" numFmtId="0" xfId="0" applyAlignment="1" applyBorder="1" applyFont="1">
      <alignment horizontal="center" readingOrder="0" vertical="center"/>
    </xf>
    <xf borderId="25" fillId="5" fontId="1" numFmtId="0" xfId="0" applyAlignment="1" applyBorder="1" applyFont="1">
      <alignment horizontal="center" shrinkToFit="0" wrapText="1"/>
    </xf>
    <xf borderId="26" fillId="16" fontId="7" numFmtId="0" xfId="0" applyAlignment="1" applyBorder="1" applyFont="1">
      <alignment horizontal="center" readingOrder="0"/>
    </xf>
    <xf borderId="26" fillId="5" fontId="1" numFmtId="0" xfId="0" applyAlignment="1" applyBorder="1" applyFont="1">
      <alignment horizontal="center" shrinkToFit="0" wrapText="1"/>
    </xf>
    <xf borderId="28" fillId="16" fontId="8" numFmtId="0" xfId="0" applyAlignment="1" applyBorder="1" applyFont="1">
      <alignment horizontal="center" readingOrder="0"/>
    </xf>
    <xf borderId="28" fillId="5" fontId="1" numFmtId="0" xfId="0" applyAlignment="1" applyBorder="1" applyFont="1">
      <alignment horizontal="center" shrinkToFit="0" wrapText="1"/>
    </xf>
    <xf borderId="1" fillId="16" fontId="1" numFmtId="0" xfId="0" applyAlignment="1" applyBorder="1" applyFont="1">
      <alignment horizontal="center" shrinkToFit="0" wrapText="1"/>
    </xf>
    <xf borderId="17" fillId="16" fontId="1" numFmtId="0" xfId="0" applyAlignment="1" applyBorder="1" applyFont="1">
      <alignment horizontal="center" shrinkToFit="0" wrapText="1"/>
    </xf>
    <xf borderId="16" fillId="16" fontId="9" numFmtId="0" xfId="0" applyAlignment="1" applyBorder="1" applyFont="1">
      <alignment horizontal="center"/>
    </xf>
    <xf borderId="2" fillId="18" fontId="1" numFmtId="0" xfId="0" applyAlignment="1" applyBorder="1" applyFont="1">
      <alignment horizontal="center" readingOrder="0" shrinkToFit="0" vertical="center" wrapText="1"/>
    </xf>
    <xf borderId="0" fillId="0" fontId="24" numFmtId="0" xfId="0" applyAlignment="1" applyFont="1">
      <alignment horizontal="center" readingOrder="0"/>
    </xf>
    <xf borderId="13" fillId="0" fontId="25" numFmtId="0" xfId="0" applyAlignment="1" applyBorder="1" applyFont="1">
      <alignment readingOrder="0"/>
    </xf>
    <xf borderId="13" fillId="0" fontId="26" numFmtId="0" xfId="0" applyAlignment="1" applyBorder="1" applyFont="1">
      <alignment readingOrder="0"/>
    </xf>
    <xf borderId="13" fillId="0" fontId="6" numFmtId="0" xfId="0" applyAlignment="1" applyBorder="1" applyFont="1">
      <alignment readingOrder="0"/>
    </xf>
    <xf borderId="40" fillId="0" fontId="6" numFmtId="0" xfId="0" applyAlignment="1" applyBorder="1" applyFont="1">
      <alignment readingOrder="0"/>
    </xf>
    <xf borderId="40" fillId="0" fontId="6" numFmtId="0" xfId="0" applyBorder="1" applyFont="1"/>
    <xf borderId="10" fillId="0" fontId="2" numFmtId="0" xfId="0" applyAlignment="1" applyBorder="1" applyFont="1">
      <alignment horizontal="center" readingOrder="0" shrinkToFit="0" vertical="center" wrapText="1"/>
    </xf>
    <xf borderId="10" fillId="0" fontId="27" numFmtId="0" xfId="0" applyAlignment="1" applyBorder="1" applyFont="1">
      <alignment horizontal="center" readingOrder="0" shrinkToFit="0" vertical="center" wrapText="1"/>
    </xf>
    <xf borderId="29" fillId="5" fontId="1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readingOrder="0" shrinkToFit="0" vertical="center" wrapText="1"/>
    </xf>
    <xf borderId="10" fillId="5" fontId="6" numFmtId="0" xfId="0" applyAlignment="1" applyBorder="1" applyFont="1">
      <alignment horizontal="center" shrinkToFit="0" vertical="center" wrapText="1"/>
    </xf>
    <xf borderId="0" fillId="8" fontId="6" numFmtId="0" xfId="0" applyAlignment="1" applyFont="1">
      <alignment horizontal="center" readingOrder="0" shrinkToFit="0" vertical="center" wrapText="1"/>
    </xf>
    <xf borderId="10" fillId="5" fontId="6" numFmtId="0" xfId="0" applyAlignment="1" applyBorder="1" applyFont="1">
      <alignment horizontal="center" readingOrder="0" shrinkToFit="0" vertical="center" wrapText="1"/>
    </xf>
    <xf borderId="10" fillId="5" fontId="5" numFmtId="0" xfId="0" applyAlignment="1" applyBorder="1" applyFont="1">
      <alignment horizontal="center" readingOrder="0" shrinkToFit="0" vertical="center" wrapText="1"/>
    </xf>
    <xf borderId="10" fillId="8" fontId="6" numFmtId="0" xfId="0" applyAlignment="1" applyBorder="1" applyFont="1">
      <alignment horizontal="center" readingOrder="0" shrinkToFit="0" vertical="center" wrapText="1"/>
    </xf>
    <xf borderId="25" fillId="9" fontId="13" numFmtId="0" xfId="0" applyAlignment="1" applyBorder="1" applyFont="1">
      <alignment horizontal="center" readingOrder="0" shrinkToFit="0" vertical="center" wrapText="1"/>
    </xf>
    <xf borderId="26" fillId="9" fontId="13" numFmtId="0" xfId="0" applyAlignment="1" applyBorder="1" applyFont="1">
      <alignment horizontal="center" readingOrder="0" shrinkToFit="0" vertical="center" wrapText="1"/>
    </xf>
    <xf borderId="28" fillId="9" fontId="13" numFmtId="0" xfId="0" applyAlignment="1" applyBorder="1" applyFont="1">
      <alignment horizontal="center" readingOrder="0" shrinkToFit="0" vertical="center" wrapText="1"/>
    </xf>
    <xf borderId="25" fillId="24" fontId="13" numFmtId="0" xfId="0" applyAlignment="1" applyBorder="1" applyFont="1">
      <alignment horizontal="center" readingOrder="0" shrinkToFit="0" vertical="center" wrapText="1"/>
    </xf>
    <xf borderId="26" fillId="24" fontId="13" numFmtId="0" xfId="0" applyAlignment="1" applyBorder="1" applyFont="1">
      <alignment horizontal="center" readingOrder="0" shrinkToFit="0" vertical="center" wrapText="1"/>
    </xf>
    <xf borderId="28" fillId="24" fontId="13" numFmtId="0" xfId="0" applyAlignment="1" applyBorder="1" applyFont="1">
      <alignment horizontal="center" readingOrder="0" shrinkToFit="0" vertical="center" wrapText="1"/>
    </xf>
    <xf borderId="3" fillId="8" fontId="26" numFmtId="0" xfId="0" applyAlignment="1" applyBorder="1" applyFont="1">
      <alignment horizontal="center" readingOrder="0" shrinkToFit="0" vertical="center" wrapText="1"/>
    </xf>
    <xf borderId="25" fillId="18" fontId="13" numFmtId="0" xfId="0" applyAlignment="1" applyBorder="1" applyFont="1">
      <alignment horizontal="center" readingOrder="0" shrinkToFit="0" vertical="center" wrapText="1"/>
    </xf>
    <xf borderId="26" fillId="18" fontId="13" numFmtId="0" xfId="0" applyAlignment="1" applyBorder="1" applyFont="1">
      <alignment horizontal="center" readingOrder="0" shrinkToFit="0" vertical="center" wrapText="1"/>
    </xf>
    <xf borderId="28" fillId="18" fontId="13" numFmtId="0" xfId="0" applyAlignment="1" applyBorder="1" applyFont="1">
      <alignment horizontal="center" readingOrder="0" shrinkToFit="0" vertical="center" wrapText="1"/>
    </xf>
    <xf borderId="29" fillId="5" fontId="2" numFmtId="0" xfId="0" applyAlignment="1" applyBorder="1" applyFont="1">
      <alignment horizontal="center" readingOrder="0" shrinkToFit="0" vertical="center" wrapText="1"/>
    </xf>
    <xf borderId="17" fillId="0" fontId="5" numFmtId="0" xfId="0" applyAlignment="1" applyBorder="1" applyFont="1">
      <alignment horizontal="center" shrinkToFit="0" vertical="center" wrapText="1"/>
    </xf>
    <xf borderId="35" fillId="6" fontId="5" numFmtId="0" xfId="0" applyAlignment="1" applyBorder="1" applyFont="1">
      <alignment horizontal="center" readingOrder="0" shrinkToFit="0" vertical="center" wrapText="1"/>
    </xf>
    <xf borderId="0" fillId="8" fontId="7" numFmtId="0" xfId="0" applyAlignment="1" applyFont="1">
      <alignment horizontal="center" shrinkToFit="0" vertical="center" wrapText="1"/>
    </xf>
    <xf borderId="31" fillId="8" fontId="5" numFmtId="0" xfId="0" applyAlignment="1" applyBorder="1" applyFont="1">
      <alignment horizontal="center" shrinkToFit="0" wrapText="1"/>
    </xf>
    <xf borderId="17" fillId="8" fontId="5" numFmtId="0" xfId="0" applyAlignment="1" applyBorder="1" applyFont="1">
      <alignment horizontal="center" readingOrder="0" shrinkToFit="0" wrapText="1"/>
    </xf>
    <xf borderId="32" fillId="8" fontId="1" numFmtId="0" xfId="0" applyAlignment="1" applyBorder="1" applyFont="1">
      <alignment horizontal="center" readingOrder="0" vertical="center"/>
    </xf>
    <xf borderId="33" fillId="8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vertical="bottom"/>
    </xf>
    <xf borderId="25" fillId="0" fontId="2" numFmtId="0" xfId="0" applyAlignment="1" applyBorder="1" applyFont="1">
      <alignment horizontal="center" shrinkToFit="0" wrapText="1"/>
    </xf>
    <xf borderId="28" fillId="0" fontId="2" numFmtId="0" xfId="0" applyAlignment="1" applyBorder="1" applyFont="1">
      <alignment horizontal="center" readingOrder="0" shrinkToFit="0" wrapText="1"/>
    </xf>
    <xf borderId="29" fillId="0" fontId="2" numFmtId="0" xfId="0" applyAlignment="1" applyBorder="1" applyFont="1">
      <alignment horizontal="center" readingOrder="0" shrinkToFit="0" wrapText="1"/>
    </xf>
    <xf borderId="30" fillId="0" fontId="2" numFmtId="0" xfId="0" applyAlignment="1" applyBorder="1" applyFont="1">
      <alignment horizontal="center" readingOrder="0" shrinkToFit="0" wrapText="1"/>
    </xf>
    <xf borderId="10" fillId="4" fontId="5" numFmtId="0" xfId="0" applyAlignment="1" applyBorder="1" applyFont="1">
      <alignment horizontal="center" shrinkToFit="0" vertical="top" wrapText="1"/>
    </xf>
    <xf borderId="29" fillId="4" fontId="6" numFmtId="0" xfId="0" applyBorder="1" applyFont="1"/>
    <xf borderId="1" fillId="0" fontId="1" numFmtId="0" xfId="0" applyAlignment="1" applyBorder="1" applyFont="1">
      <alignment horizontal="center" shrinkToFit="0" vertical="top" wrapText="1"/>
    </xf>
    <xf borderId="3" fillId="0" fontId="1" numFmtId="0" xfId="0" applyBorder="1" applyFont="1"/>
    <xf borderId="1" fillId="0" fontId="1" numFmtId="0" xfId="0" applyBorder="1" applyFont="1"/>
    <xf borderId="25" fillId="13" fontId="5" numFmtId="0" xfId="0" applyAlignment="1" applyBorder="1" applyFont="1">
      <alignment horizontal="center"/>
    </xf>
    <xf borderId="1" fillId="25" fontId="5" numFmtId="0" xfId="0" applyAlignment="1" applyBorder="1" applyFont="1">
      <alignment horizontal="center" shrinkToFit="0" wrapText="1"/>
    </xf>
    <xf borderId="26" fillId="13" fontId="1" numFmtId="0" xfId="0" applyAlignment="1" applyBorder="1" applyFont="1">
      <alignment horizontal="center" vertical="bottom"/>
    </xf>
    <xf borderId="17" fillId="25" fontId="1" numFmtId="0" xfId="0" applyAlignment="1" applyBorder="1" applyFont="1">
      <alignment horizontal="center" vertical="bottom"/>
    </xf>
    <xf borderId="17" fillId="6" fontId="1" numFmtId="0" xfId="0" applyAlignment="1" applyBorder="1" applyFont="1">
      <alignment horizontal="center" vertical="bottom"/>
    </xf>
    <xf borderId="16" fillId="25" fontId="1" numFmtId="0" xfId="0" applyAlignment="1" applyBorder="1" applyFont="1">
      <alignment horizontal="center" vertical="bottom"/>
    </xf>
    <xf borderId="16" fillId="6" fontId="1" numFmtId="0" xfId="0" applyAlignment="1" applyBorder="1" applyFont="1">
      <alignment horizontal="center" vertical="bottom"/>
    </xf>
    <xf borderId="1" fillId="32" fontId="5" numFmtId="0" xfId="0" applyAlignment="1" applyBorder="1" applyFont="1">
      <alignment horizontal="center" shrinkToFit="0" wrapText="1"/>
    </xf>
    <xf borderId="1" fillId="19" fontId="5" numFmtId="0" xfId="0" applyAlignment="1" applyBorder="1" applyFont="1">
      <alignment horizontal="center" shrinkToFit="0" wrapText="1"/>
    </xf>
    <xf borderId="1" fillId="16" fontId="5" numFmtId="0" xfId="0" applyAlignment="1" applyBorder="1" applyFont="1">
      <alignment horizontal="center" shrinkToFit="0" wrapText="1"/>
    </xf>
    <xf borderId="17" fillId="32" fontId="1" numFmtId="0" xfId="0" applyAlignment="1" applyBorder="1" applyFont="1">
      <alignment horizontal="center" vertical="bottom"/>
    </xf>
    <xf borderId="17" fillId="19" fontId="1" numFmtId="0" xfId="0" applyAlignment="1" applyBorder="1" applyFont="1">
      <alignment horizontal="center" vertical="bottom"/>
    </xf>
    <xf borderId="17" fillId="16" fontId="1" numFmtId="0" xfId="0" applyAlignment="1" applyBorder="1" applyFont="1">
      <alignment horizontal="center" vertical="bottom"/>
    </xf>
    <xf borderId="16" fillId="32" fontId="1" numFmtId="0" xfId="0" applyAlignment="1" applyBorder="1" applyFont="1">
      <alignment horizontal="center" vertical="bottom"/>
    </xf>
    <xf borderId="16" fillId="19" fontId="1" numFmtId="0" xfId="0" applyAlignment="1" applyBorder="1" applyFont="1">
      <alignment horizontal="center" vertical="bottom"/>
    </xf>
    <xf borderId="16" fillId="16" fontId="1" numFmtId="0" xfId="0" applyAlignment="1" applyBorder="1" applyFont="1">
      <alignment horizontal="center" vertical="bottom"/>
    </xf>
    <xf borderId="18" fillId="0" fontId="1" numFmtId="0" xfId="0" applyBorder="1" applyFont="1"/>
    <xf borderId="3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3" fillId="4" fontId="1" numFmtId="0" xfId="0" applyBorder="1" applyFont="1"/>
    <xf borderId="1" fillId="4" fontId="1" numFmtId="0" xfId="0" applyBorder="1" applyFont="1"/>
    <xf borderId="25" fillId="5" fontId="2" numFmtId="0" xfId="0" applyAlignment="1" applyBorder="1" applyFont="1">
      <alignment horizontal="center" shrinkToFit="0" wrapText="1"/>
    </xf>
    <xf borderId="26" fillId="5" fontId="1" numFmtId="0" xfId="0" applyAlignment="1" applyBorder="1" applyFont="1">
      <alignment horizontal="center" shrinkToFit="0" wrapText="1"/>
    </xf>
    <xf borderId="28" fillId="5" fontId="7" numFmtId="0" xfId="0" applyAlignment="1" applyBorder="1" applyFont="1">
      <alignment horizontal="center" shrinkToFit="0" wrapText="1"/>
    </xf>
    <xf borderId="17" fillId="0" fontId="1" numFmtId="0" xfId="0" applyBorder="1" applyFont="1"/>
    <xf borderId="0" fillId="18" fontId="5" numFmtId="0" xfId="0" applyAlignment="1" applyFont="1">
      <alignment horizontal="center"/>
    </xf>
    <xf borderId="1" fillId="9" fontId="2" numFmtId="0" xfId="0" applyAlignment="1" applyBorder="1" applyFont="1">
      <alignment horizontal="center" shrinkToFit="0" wrapText="1"/>
    </xf>
    <xf borderId="0" fillId="18" fontId="1" numFmtId="0" xfId="0" applyAlignment="1" applyFont="1">
      <alignment horizontal="center" vertical="bottom"/>
    </xf>
    <xf borderId="17" fillId="9" fontId="19" numFmtId="0" xfId="0" applyAlignment="1" applyBorder="1" applyFont="1">
      <alignment horizontal="center" shrinkToFit="0" wrapText="1"/>
    </xf>
    <xf borderId="16" fillId="9" fontId="7" numFmtId="0" xfId="0" applyAlignment="1" applyBorder="1" applyFont="1">
      <alignment horizontal="center" shrinkToFit="0" wrapText="1"/>
    </xf>
    <xf borderId="25" fillId="9" fontId="2" numFmtId="0" xfId="0" applyAlignment="1" applyBorder="1" applyFont="1">
      <alignment horizontal="center" shrinkToFit="0" wrapText="1"/>
    </xf>
    <xf borderId="26" fillId="9" fontId="19" numFmtId="0" xfId="0" applyAlignment="1" applyBorder="1" applyFont="1">
      <alignment horizontal="center" shrinkToFit="0" wrapText="1"/>
    </xf>
    <xf borderId="28" fillId="9" fontId="7" numFmtId="0" xfId="0" applyAlignment="1" applyBorder="1" applyFont="1">
      <alignment horizontal="center" shrinkToFit="0" wrapText="1"/>
    </xf>
    <xf borderId="17" fillId="9" fontId="2" numFmtId="0" xfId="0" applyAlignment="1" applyBorder="1" applyFont="1">
      <alignment horizontal="center" shrinkToFit="0" wrapText="1"/>
    </xf>
    <xf borderId="8" fillId="4" fontId="1" numFmtId="0" xfId="0" applyBorder="1" applyFont="1"/>
    <xf borderId="10" fillId="4" fontId="1" numFmtId="0" xfId="0" applyBorder="1" applyFont="1"/>
    <xf borderId="3" fillId="6" fontId="5" numFmtId="0" xfId="0" applyAlignment="1" applyBorder="1" applyFont="1">
      <alignment horizontal="center" shrinkToFit="0" wrapText="1"/>
    </xf>
    <xf borderId="26" fillId="5" fontId="1" numFmtId="0" xfId="0" applyAlignment="1" applyBorder="1" applyFont="1">
      <alignment horizontal="center"/>
    </xf>
    <xf borderId="18" fillId="6" fontId="1" numFmtId="0" xfId="0" applyAlignment="1" applyBorder="1" applyFont="1">
      <alignment horizontal="center" vertical="bottom"/>
    </xf>
    <xf borderId="30" fillId="6" fontId="1" numFmtId="0" xfId="0" applyAlignment="1" applyBorder="1" applyFont="1">
      <alignment horizontal="center" vertical="bottom"/>
    </xf>
    <xf borderId="3" fillId="16" fontId="5" numFmtId="0" xfId="0" applyAlignment="1" applyBorder="1" applyFont="1">
      <alignment horizontal="center" shrinkToFit="0" wrapText="1"/>
    </xf>
    <xf borderId="18" fillId="16" fontId="1" numFmtId="0" xfId="0" applyAlignment="1" applyBorder="1" applyFont="1">
      <alignment horizontal="center" vertical="bottom"/>
    </xf>
    <xf borderId="30" fillId="16" fontId="1" numFmtId="0" xfId="0" applyAlignment="1" applyBorder="1" applyFont="1">
      <alignment horizontal="center" vertical="bottom"/>
    </xf>
    <xf borderId="17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21" fontId="1" numFmtId="0" xfId="0" applyBorder="1" applyFont="1"/>
    <xf borderId="1" fillId="21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0"/>
    <col customWidth="1" min="2" max="2" width="22.25"/>
    <col customWidth="1" min="3" max="3" width="21.38"/>
    <col customWidth="1" min="4" max="4" width="23.88"/>
    <col customWidth="1" min="5" max="5" width="23.13"/>
    <col customWidth="1" min="6" max="6" width="22.38"/>
    <col customWidth="1" min="7" max="7" width="21.88"/>
    <col customWidth="1" min="8" max="8" width="21.13"/>
    <col customWidth="1" min="9" max="10" width="21.25"/>
    <col customWidth="1" min="11" max="11" width="21.0"/>
    <col customWidth="1" min="12" max="12" width="13.13"/>
    <col customWidth="1" min="13" max="13" width="23.75"/>
    <col customWidth="1" min="14" max="20" width="22.38"/>
    <col customWidth="1" min="21" max="21" width="13.5"/>
    <col customWidth="1" min="22" max="22" width="27.25"/>
    <col customWidth="1" min="23" max="23" width="27.5"/>
    <col customWidth="1" min="24" max="24" width="35.88"/>
    <col customWidth="1" min="25" max="25" width="29.38"/>
    <col customWidth="1" min="26" max="26" width="28.13"/>
    <col customWidth="1" min="27" max="27" width="26.38"/>
    <col customWidth="1" min="28" max="28" width="13.25"/>
    <col customWidth="1" min="29" max="30" width="29.13"/>
    <col customWidth="1" min="31" max="31" width="27.88"/>
    <col customWidth="1" min="32" max="32" width="29.88"/>
    <col customWidth="1" min="33" max="33" width="27.88"/>
    <col customWidth="1" min="34" max="34" width="31.38"/>
    <col customWidth="1" min="35" max="35" width="12.13"/>
    <col customWidth="1" min="36" max="36" width="28.13"/>
    <col customWidth="1" min="37" max="37" width="27.38"/>
    <col customWidth="1" min="38" max="38" width="34.0"/>
    <col customWidth="1" min="39" max="40" width="26.38"/>
    <col customWidth="1" min="41" max="41" width="70.38"/>
    <col customWidth="1" min="42" max="55" width="12.88"/>
  </cols>
  <sheetData>
    <row r="1">
      <c r="A1" s="1" t="s">
        <v>0</v>
      </c>
      <c r="B1" s="2" t="s">
        <v>1</v>
      </c>
      <c r="C1" s="3"/>
      <c r="D1" s="3"/>
      <c r="E1" s="4"/>
      <c r="F1" s="2" t="s">
        <v>1</v>
      </c>
      <c r="G1" s="3"/>
      <c r="H1" s="3"/>
      <c r="I1" s="4"/>
      <c r="J1" s="5"/>
      <c r="K1" s="5"/>
      <c r="L1" s="6"/>
      <c r="M1" s="7" t="s">
        <v>2</v>
      </c>
      <c r="N1" s="3"/>
      <c r="O1" s="3"/>
      <c r="P1" s="3"/>
      <c r="Q1" s="3"/>
      <c r="R1" s="3"/>
      <c r="S1" s="4"/>
      <c r="T1" s="8"/>
      <c r="U1" s="6"/>
      <c r="V1" s="9" t="s">
        <v>3</v>
      </c>
      <c r="W1" s="10"/>
      <c r="X1" s="10"/>
      <c r="Y1" s="10"/>
      <c r="Z1" s="10"/>
      <c r="AA1" s="11"/>
      <c r="AB1" s="6"/>
      <c r="AC1" s="9" t="s">
        <v>4</v>
      </c>
      <c r="AD1" s="10"/>
      <c r="AE1" s="10"/>
      <c r="AF1" s="10"/>
      <c r="AG1" s="10"/>
      <c r="AH1" s="11"/>
      <c r="AI1" s="12"/>
      <c r="AJ1" s="13" t="s">
        <v>5</v>
      </c>
      <c r="AK1" s="14"/>
      <c r="AL1" s="14"/>
      <c r="AM1" s="14"/>
      <c r="AN1" s="15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>
      <c r="A2" s="17"/>
      <c r="B2" s="18" t="s">
        <v>6</v>
      </c>
      <c r="C2" s="19" t="s">
        <v>7</v>
      </c>
      <c r="D2" s="18" t="s">
        <v>8</v>
      </c>
      <c r="E2" s="19" t="s">
        <v>9</v>
      </c>
      <c r="F2" s="18" t="s">
        <v>10</v>
      </c>
      <c r="G2" s="18" t="s">
        <v>11</v>
      </c>
      <c r="H2" s="18" t="s">
        <v>12</v>
      </c>
      <c r="I2" s="20" t="s">
        <v>13</v>
      </c>
      <c r="J2" s="18" t="s">
        <v>14</v>
      </c>
      <c r="K2" s="18" t="s">
        <v>15</v>
      </c>
      <c r="L2" s="21"/>
      <c r="M2" s="18" t="s">
        <v>16</v>
      </c>
      <c r="N2" s="18" t="s">
        <v>17</v>
      </c>
      <c r="O2" s="18" t="s">
        <v>18</v>
      </c>
      <c r="P2" s="18" t="s">
        <v>19</v>
      </c>
      <c r="Q2" s="18" t="s">
        <v>20</v>
      </c>
      <c r="R2" s="18" t="s">
        <v>21</v>
      </c>
      <c r="S2" s="18" t="s">
        <v>22</v>
      </c>
      <c r="T2" s="18" t="s">
        <v>23</v>
      </c>
      <c r="U2" s="21"/>
      <c r="V2" s="22" t="s">
        <v>24</v>
      </c>
      <c r="W2" s="22" t="s">
        <v>25</v>
      </c>
      <c r="X2" s="23" t="s">
        <v>26</v>
      </c>
      <c r="Y2" s="23" t="s">
        <v>27</v>
      </c>
      <c r="Z2" s="24" t="s">
        <v>28</v>
      </c>
      <c r="AA2" s="25" t="s">
        <v>29</v>
      </c>
      <c r="AB2" s="21"/>
      <c r="AC2" s="22" t="s">
        <v>30</v>
      </c>
      <c r="AD2" s="23" t="s">
        <v>31</v>
      </c>
      <c r="AE2" s="24" t="s">
        <v>32</v>
      </c>
      <c r="AF2" s="24" t="s">
        <v>33</v>
      </c>
      <c r="AG2" s="25" t="s">
        <v>34</v>
      </c>
      <c r="AH2" s="26" t="s">
        <v>35</v>
      </c>
      <c r="AI2" s="17"/>
      <c r="AJ2" s="27" t="s">
        <v>36</v>
      </c>
      <c r="AK2" s="27" t="s">
        <v>37</v>
      </c>
      <c r="AL2" s="18" t="s">
        <v>38</v>
      </c>
      <c r="AM2" s="18" t="s">
        <v>39</v>
      </c>
      <c r="AN2" s="28" t="s">
        <v>40</v>
      </c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</row>
    <row r="3">
      <c r="A3" s="30" t="s">
        <v>41</v>
      </c>
      <c r="B3" s="31"/>
      <c r="I3" s="32"/>
      <c r="J3" s="33"/>
      <c r="K3" s="34"/>
      <c r="L3" s="35" t="s">
        <v>41</v>
      </c>
      <c r="M3" s="31"/>
      <c r="R3" s="32"/>
      <c r="S3" s="34"/>
      <c r="T3" s="34"/>
      <c r="U3" s="35" t="s">
        <v>41</v>
      </c>
      <c r="V3" s="36"/>
      <c r="W3" s="37"/>
      <c r="X3" s="37"/>
      <c r="Y3" s="37"/>
      <c r="Z3" s="37"/>
      <c r="AA3" s="38"/>
      <c r="AB3" s="35" t="s">
        <v>41</v>
      </c>
      <c r="AC3" s="39"/>
      <c r="AD3" s="40"/>
      <c r="AE3" s="40"/>
      <c r="AF3" s="40"/>
      <c r="AG3" s="40"/>
      <c r="AH3" s="41"/>
      <c r="AI3" s="42" t="s">
        <v>41</v>
      </c>
      <c r="AJ3" s="43"/>
      <c r="AK3" s="43"/>
      <c r="AL3" s="44"/>
      <c r="AM3" s="44"/>
      <c r="AN3" s="44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</row>
    <row r="4" ht="29.25" customHeight="1">
      <c r="A4" s="46" t="s">
        <v>42</v>
      </c>
      <c r="B4" s="47" t="s">
        <v>43</v>
      </c>
      <c r="C4" s="3"/>
      <c r="D4" s="3"/>
      <c r="E4" s="3"/>
      <c r="F4" s="3"/>
      <c r="G4" s="3"/>
      <c r="H4" s="3"/>
      <c r="I4" s="3"/>
      <c r="J4" s="3"/>
      <c r="K4" s="4"/>
      <c r="L4" s="48" t="s">
        <v>44</v>
      </c>
      <c r="M4" s="49" t="s">
        <v>45</v>
      </c>
      <c r="N4" s="3"/>
      <c r="O4" s="3"/>
      <c r="P4" s="3"/>
      <c r="Q4" s="3"/>
      <c r="R4" s="3"/>
      <c r="S4" s="3"/>
      <c r="T4" s="4"/>
      <c r="U4" s="46" t="s">
        <v>46</v>
      </c>
      <c r="V4" s="50" t="s">
        <v>47</v>
      </c>
      <c r="W4" s="3"/>
      <c r="X4" s="3"/>
      <c r="Y4" s="3"/>
      <c r="Z4" s="4"/>
      <c r="AA4" s="51"/>
      <c r="AB4" s="52" t="s">
        <v>48</v>
      </c>
      <c r="AC4" s="53" t="s">
        <v>49</v>
      </c>
      <c r="AD4" s="54"/>
      <c r="AE4" s="55" t="s">
        <v>49</v>
      </c>
      <c r="AF4" s="56"/>
      <c r="AG4" s="55" t="s">
        <v>49</v>
      </c>
      <c r="AH4" s="56"/>
      <c r="AI4" s="46" t="s">
        <v>42</v>
      </c>
      <c r="AJ4" s="57"/>
      <c r="AK4" s="3"/>
      <c r="AL4" s="58" t="s">
        <v>50</v>
      </c>
      <c r="AM4" s="59"/>
      <c r="AN4" s="60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</row>
    <row r="5" ht="27.75" customHeight="1">
      <c r="A5" s="62"/>
      <c r="B5" s="63" t="s">
        <v>51</v>
      </c>
      <c r="K5" s="32"/>
      <c r="L5" s="64"/>
      <c r="M5" s="65" t="s">
        <v>52</v>
      </c>
      <c r="T5" s="32"/>
      <c r="U5" s="62"/>
      <c r="V5" s="66" t="s">
        <v>53</v>
      </c>
      <c r="Z5" s="32"/>
      <c r="AA5" s="67"/>
      <c r="AB5" s="64"/>
      <c r="AC5" s="68" t="s">
        <v>54</v>
      </c>
      <c r="AD5" s="69"/>
      <c r="AE5" s="68" t="s">
        <v>54</v>
      </c>
      <c r="AF5" s="62"/>
      <c r="AG5" s="68" t="s">
        <v>54</v>
      </c>
      <c r="AH5" s="62"/>
      <c r="AI5" s="62"/>
      <c r="AJ5" s="70"/>
      <c r="AL5" s="71" t="s">
        <v>55</v>
      </c>
      <c r="AM5" s="72"/>
      <c r="AN5" s="73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</row>
    <row r="6" ht="27.75" customHeight="1">
      <c r="A6" s="74"/>
      <c r="B6" s="75">
        <v>108.0</v>
      </c>
      <c r="K6" s="32"/>
      <c r="L6" s="76"/>
      <c r="M6" s="77" t="s">
        <v>56</v>
      </c>
      <c r="N6" s="78"/>
      <c r="O6" s="78"/>
      <c r="P6" s="78"/>
      <c r="Q6" s="78"/>
      <c r="R6" s="78"/>
      <c r="S6" s="78"/>
      <c r="T6" s="79"/>
      <c r="U6" s="74"/>
      <c r="V6" s="80" t="s">
        <v>57</v>
      </c>
      <c r="W6" s="78"/>
      <c r="X6" s="78"/>
      <c r="Y6" s="78"/>
      <c r="Z6" s="79"/>
      <c r="AA6" s="81"/>
      <c r="AB6" s="76"/>
      <c r="AC6" s="82" t="s">
        <v>58</v>
      </c>
      <c r="AD6" s="83"/>
      <c r="AE6" s="84" t="s">
        <v>58</v>
      </c>
      <c r="AF6" s="74"/>
      <c r="AG6" s="84" t="s">
        <v>58</v>
      </c>
      <c r="AH6" s="74"/>
      <c r="AI6" s="74"/>
      <c r="AJ6" s="85"/>
      <c r="AK6" s="78"/>
      <c r="AL6" s="86" t="s">
        <v>59</v>
      </c>
      <c r="AM6" s="87"/>
      <c r="AN6" s="87"/>
      <c r="AO6" s="61" t="str">
        <f>IFERROR(__xludf.DUMMYFUNCTION("ARRAYFORMULA(TEXTJOIN("" / "",TRUE,sort(TRANSPOSE(trim(split(SUBSTITUTE(JOIN("","",A6:AN6),""/"",""e,""),"","",true,true))))))"),"03) / 108 / 305 (ROOM 101 ON 13e / 313e / 313e / 313e / 314e / 314e / 314e / 320e / 320e / 320e / 321 / 321 / 321 / ONLINE / ONLINE")</f>
        <v>03) / 108 / 305 (ROOM 101 ON 13e / 313e / 313e / 313e / 314e / 314e / 314e / 320e / 320e / 320e / 321 / 321 / 321 / ONLINE / ONLINE</v>
      </c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</row>
    <row r="7" ht="33.0" customHeight="1">
      <c r="A7" s="46" t="s">
        <v>60</v>
      </c>
      <c r="B7" s="47" t="s">
        <v>61</v>
      </c>
      <c r="C7" s="3"/>
      <c r="D7" s="3"/>
      <c r="E7" s="3"/>
      <c r="F7" s="3"/>
      <c r="G7" s="3"/>
      <c r="H7" s="3"/>
      <c r="I7" s="3"/>
      <c r="J7" s="3"/>
      <c r="K7" s="4"/>
      <c r="L7" s="48" t="s">
        <v>62</v>
      </c>
      <c r="M7" s="88"/>
      <c r="N7" s="89" t="s">
        <v>63</v>
      </c>
      <c r="O7" s="88"/>
      <c r="P7" s="90" t="s">
        <v>63</v>
      </c>
      <c r="Q7" s="88"/>
      <c r="R7" s="91"/>
      <c r="S7" s="92" t="s">
        <v>63</v>
      </c>
      <c r="T7" s="4"/>
      <c r="U7" s="93" t="s">
        <v>64</v>
      </c>
      <c r="V7" s="94" t="s">
        <v>65</v>
      </c>
      <c r="W7" s="95"/>
      <c r="X7" s="94" t="s">
        <v>65</v>
      </c>
      <c r="Y7" s="96" t="s">
        <v>66</v>
      </c>
      <c r="Z7" s="3"/>
      <c r="AA7" s="4"/>
      <c r="AB7" s="52" t="s">
        <v>67</v>
      </c>
      <c r="AC7" s="54"/>
      <c r="AD7" s="97" t="s">
        <v>49</v>
      </c>
      <c r="AE7" s="61"/>
      <c r="AF7" s="97" t="s">
        <v>49</v>
      </c>
      <c r="AG7" s="56"/>
      <c r="AH7" s="98" t="s">
        <v>49</v>
      </c>
      <c r="AI7" s="46" t="s">
        <v>60</v>
      </c>
      <c r="AJ7" s="99" t="s">
        <v>68</v>
      </c>
      <c r="AK7" s="3"/>
      <c r="AL7" s="58" t="s">
        <v>69</v>
      </c>
      <c r="AM7" s="59"/>
      <c r="AN7" s="60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</row>
    <row r="8" ht="27.0" customHeight="1">
      <c r="A8" s="62"/>
      <c r="B8" s="63" t="s">
        <v>51</v>
      </c>
      <c r="K8" s="32"/>
      <c r="L8" s="64"/>
      <c r="M8" s="100"/>
      <c r="N8" s="101" t="s">
        <v>70</v>
      </c>
      <c r="O8" s="70"/>
      <c r="P8" s="102" t="s">
        <v>71</v>
      </c>
      <c r="Q8" s="72"/>
      <c r="R8" s="103"/>
      <c r="S8" s="104" t="s">
        <v>72</v>
      </c>
      <c r="T8" s="32"/>
      <c r="V8" s="105" t="s">
        <v>73</v>
      </c>
      <c r="W8" s="72"/>
      <c r="X8" s="105" t="s">
        <v>74</v>
      </c>
      <c r="Y8" s="106" t="s">
        <v>75</v>
      </c>
      <c r="AA8" s="32"/>
      <c r="AB8" s="64"/>
      <c r="AC8" s="69"/>
      <c r="AD8" s="68" t="s">
        <v>54</v>
      </c>
      <c r="AF8" s="68" t="s">
        <v>54</v>
      </c>
      <c r="AG8" s="62"/>
      <c r="AH8" s="68" t="s">
        <v>54</v>
      </c>
      <c r="AI8" s="62"/>
      <c r="AJ8" s="107" t="s">
        <v>76</v>
      </c>
      <c r="AL8" s="108" t="s">
        <v>77</v>
      </c>
      <c r="AM8" s="72"/>
      <c r="AN8" s="73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</row>
    <row r="9" ht="23.25" customHeight="1">
      <c r="A9" s="74"/>
      <c r="B9" s="109">
        <v>108.0</v>
      </c>
      <c r="C9" s="78"/>
      <c r="D9" s="78"/>
      <c r="E9" s="78"/>
      <c r="F9" s="78"/>
      <c r="G9" s="78"/>
      <c r="H9" s="78"/>
      <c r="I9" s="78"/>
      <c r="J9" s="78"/>
      <c r="K9" s="79"/>
      <c r="L9" s="76"/>
      <c r="M9" s="110"/>
      <c r="N9" s="111">
        <v>101.0</v>
      </c>
      <c r="O9" s="87"/>
      <c r="P9" s="112">
        <v>303.0</v>
      </c>
      <c r="Q9" s="87"/>
      <c r="R9" s="113"/>
      <c r="S9" s="114">
        <v>106.0</v>
      </c>
      <c r="T9" s="79"/>
      <c r="U9" s="78"/>
      <c r="V9" s="115">
        <v>301.0</v>
      </c>
      <c r="W9" s="87"/>
      <c r="X9" s="115">
        <v>312.0</v>
      </c>
      <c r="Y9" s="116">
        <v>300.0</v>
      </c>
      <c r="Z9" s="78"/>
      <c r="AA9" s="79"/>
      <c r="AB9" s="76"/>
      <c r="AC9" s="83"/>
      <c r="AD9" s="84" t="s">
        <v>58</v>
      </c>
      <c r="AF9" s="84" t="s">
        <v>58</v>
      </c>
      <c r="AG9" s="74"/>
      <c r="AH9" s="117" t="s">
        <v>58</v>
      </c>
      <c r="AI9" s="74"/>
      <c r="AJ9" s="118" t="s">
        <v>57</v>
      </c>
      <c r="AK9" s="78"/>
      <c r="AL9" s="86">
        <v>305.0</v>
      </c>
      <c r="AM9" s="87"/>
      <c r="AN9" s="87"/>
      <c r="AO9" s="61" t="str">
        <f>IFERROR(__xludf.DUMMYFUNCTION("ARRAYFORMULA(TEXTJOIN("" / "",TRUE,sort(TRANSPOSE(trim(split(SUBSTITUTE(JOIN("","",A9:AN9),""/"",""e,""),"","",true,true))))))"),"101 / 106 / 108 / 300 / 301 / 303 / 305 / 312 / 313e / 313e / 313e / 314e / 314e / 314e / 320e / 320e / 320e / 321 / 321 / 321 / ONLINE")</f>
        <v>101 / 106 / 108 / 300 / 301 / 303 / 305 / 312 / 313e / 313e / 313e / 314e / 314e / 314e / 320e / 320e / 320e / 321 / 321 / 321 / ONLINE</v>
      </c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</row>
    <row r="10" ht="49.5" customHeight="1">
      <c r="A10" s="46" t="s">
        <v>78</v>
      </c>
      <c r="B10" s="119" t="s">
        <v>79</v>
      </c>
      <c r="C10" s="120"/>
      <c r="D10" s="59"/>
      <c r="E10" s="121" t="s">
        <v>79</v>
      </c>
      <c r="F10" s="59"/>
      <c r="G10" s="122" t="s">
        <v>80</v>
      </c>
      <c r="H10" s="119" t="s">
        <v>79</v>
      </c>
      <c r="I10" s="123"/>
      <c r="J10" s="119" t="s">
        <v>79</v>
      </c>
      <c r="K10" s="59"/>
      <c r="L10" s="48" t="s">
        <v>81</v>
      </c>
      <c r="M10" s="124" t="s">
        <v>63</v>
      </c>
      <c r="N10" s="88"/>
      <c r="O10" s="90" t="s">
        <v>63</v>
      </c>
      <c r="P10" s="59"/>
      <c r="Q10" s="124" t="s">
        <v>63</v>
      </c>
      <c r="R10" s="88"/>
      <c r="S10" s="120"/>
      <c r="T10" s="125" t="s">
        <v>82</v>
      </c>
      <c r="U10" s="52" t="s">
        <v>83</v>
      </c>
      <c r="V10" s="126"/>
      <c r="W10" s="94" t="s">
        <v>65</v>
      </c>
      <c r="X10" s="127"/>
      <c r="Y10" s="94" t="s">
        <v>65</v>
      </c>
      <c r="Z10" s="128" t="s">
        <v>84</v>
      </c>
      <c r="AA10" s="128" t="s">
        <v>84</v>
      </c>
      <c r="AB10" s="93" t="s">
        <v>85</v>
      </c>
      <c r="AC10" s="129"/>
      <c r="AD10" s="129"/>
      <c r="AE10" s="129"/>
      <c r="AF10" s="129"/>
      <c r="AG10" s="129"/>
      <c r="AH10" s="129"/>
      <c r="AI10" s="46" t="s">
        <v>78</v>
      </c>
      <c r="AJ10" s="130" t="s">
        <v>86</v>
      </c>
      <c r="AK10" s="4"/>
      <c r="AL10" s="131"/>
      <c r="AM10" s="88"/>
      <c r="AN10" s="60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</row>
    <row r="11">
      <c r="A11" s="62"/>
      <c r="B11" s="132" t="s">
        <v>87</v>
      </c>
      <c r="C11" s="133"/>
      <c r="D11" s="72"/>
      <c r="E11" s="134" t="s">
        <v>88</v>
      </c>
      <c r="F11" s="73"/>
      <c r="G11" s="135" t="s">
        <v>89</v>
      </c>
      <c r="H11" s="136" t="s">
        <v>90</v>
      </c>
      <c r="I11" s="137"/>
      <c r="J11" s="138" t="s">
        <v>91</v>
      </c>
      <c r="K11" s="139"/>
      <c r="L11" s="64"/>
      <c r="M11" s="140" t="s">
        <v>70</v>
      </c>
      <c r="N11" s="100"/>
      <c r="O11" s="102" t="s">
        <v>72</v>
      </c>
      <c r="P11" s="72"/>
      <c r="Q11" s="102" t="s">
        <v>92</v>
      </c>
      <c r="R11" s="72"/>
      <c r="S11" s="141"/>
      <c r="T11" s="135" t="s">
        <v>93</v>
      </c>
      <c r="U11" s="64"/>
      <c r="V11" s="32"/>
      <c r="W11" s="105" t="s">
        <v>73</v>
      </c>
      <c r="X11" s="72"/>
      <c r="Y11" s="105" t="s">
        <v>74</v>
      </c>
      <c r="Z11" s="142" t="s">
        <v>75</v>
      </c>
      <c r="AA11" s="142" t="s">
        <v>94</v>
      </c>
      <c r="AC11" s="143"/>
      <c r="AD11" s="143"/>
      <c r="AE11" s="143"/>
      <c r="AF11" s="143"/>
      <c r="AG11" s="143"/>
      <c r="AH11" s="143"/>
      <c r="AI11" s="62"/>
      <c r="AJ11" s="144" t="s">
        <v>95</v>
      </c>
      <c r="AK11" s="32"/>
      <c r="AL11" s="145"/>
      <c r="AM11" s="100"/>
      <c r="AN11" s="73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</row>
    <row r="12">
      <c r="A12" s="74"/>
      <c r="B12" s="146">
        <v>303.0</v>
      </c>
      <c r="C12" s="81"/>
      <c r="D12" s="87"/>
      <c r="E12" s="147">
        <v>321.0</v>
      </c>
      <c r="F12" s="148"/>
      <c r="G12" s="149">
        <v>320.0</v>
      </c>
      <c r="H12" s="146">
        <v>101.0</v>
      </c>
      <c r="I12" s="150"/>
      <c r="J12" s="146">
        <v>314.0</v>
      </c>
      <c r="K12" s="87"/>
      <c r="L12" s="76"/>
      <c r="M12" s="151">
        <v>313.0</v>
      </c>
      <c r="N12" s="110"/>
      <c r="O12" s="112">
        <v>318.0</v>
      </c>
      <c r="P12" s="87"/>
      <c r="Q12" s="112">
        <v>421.0</v>
      </c>
      <c r="R12" s="87"/>
      <c r="S12" s="152"/>
      <c r="T12" s="153">
        <v>102.0</v>
      </c>
      <c r="U12" s="76"/>
      <c r="V12" s="79"/>
      <c r="W12" s="115">
        <v>301.0</v>
      </c>
      <c r="X12" s="87"/>
      <c r="Y12" s="115">
        <v>312.0</v>
      </c>
      <c r="Z12" s="154">
        <v>300.0</v>
      </c>
      <c r="AA12" s="154">
        <v>317.0</v>
      </c>
      <c r="AB12" s="78"/>
      <c r="AC12" s="155"/>
      <c r="AD12" s="155"/>
      <c r="AE12" s="155"/>
      <c r="AF12" s="155"/>
      <c r="AG12" s="155"/>
      <c r="AH12" s="155"/>
      <c r="AI12" s="74"/>
      <c r="AJ12" s="156" t="s">
        <v>96</v>
      </c>
      <c r="AK12" s="79"/>
      <c r="AL12" s="157"/>
      <c r="AM12" s="110"/>
      <c r="AN12" s="87"/>
      <c r="AO12" s="61" t="str">
        <f>IFERROR(__xludf.DUMMYFUNCTION("ARRAYFORMULA(TEXTJOIN("" / "",TRUE,sort(TRANSPOSE(trim(split(SUBSTITUTE(JOIN("","",A12:AN12),""/"",""e,""),"","",true,true))))))"),"02) / 101 / 102 / 300 / 301 / 303 / 308 (ONLY ON 27e / 312 / 313 / 314 / 317 / 318 / 320 / 321 / 421")</f>
        <v>02) / 101 / 102 / 300 / 301 / 303 / 308 (ONLY ON 27e / 312 / 313 / 314 / 317 / 318 / 320 / 321 / 421</v>
      </c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</row>
    <row r="13">
      <c r="A13" s="46" t="s">
        <v>97</v>
      </c>
      <c r="B13" s="158"/>
      <c r="C13" s="119" t="s">
        <v>79</v>
      </c>
      <c r="D13" s="122" t="s">
        <v>80</v>
      </c>
      <c r="E13" s="59"/>
      <c r="F13" s="159" t="s">
        <v>79</v>
      </c>
      <c r="G13" s="59"/>
      <c r="H13" s="120"/>
      <c r="I13" s="119" t="s">
        <v>79</v>
      </c>
      <c r="J13" s="59"/>
      <c r="K13" s="159" t="s">
        <v>79</v>
      </c>
      <c r="L13" s="160" t="s">
        <v>98</v>
      </c>
      <c r="M13" s="161"/>
      <c r="N13" s="161"/>
      <c r="O13" s="161"/>
      <c r="P13" s="161"/>
      <c r="Q13" s="161"/>
      <c r="R13" s="124" t="s">
        <v>63</v>
      </c>
      <c r="S13" s="162"/>
      <c r="T13" s="125" t="s">
        <v>99</v>
      </c>
      <c r="U13" s="52" t="s">
        <v>100</v>
      </c>
      <c r="V13" s="163"/>
      <c r="W13" s="4"/>
      <c r="X13" s="60"/>
      <c r="Y13" s="128" t="s">
        <v>84</v>
      </c>
      <c r="Z13" s="129"/>
      <c r="AA13" s="164"/>
      <c r="AB13" s="93" t="s">
        <v>101</v>
      </c>
      <c r="AC13" s="99" t="s">
        <v>102</v>
      </c>
      <c r="AD13" s="3"/>
      <c r="AE13" s="3"/>
      <c r="AF13" s="3"/>
      <c r="AG13" s="3"/>
      <c r="AH13" s="4"/>
      <c r="AI13" s="46" t="s">
        <v>97</v>
      </c>
      <c r="AJ13" s="130" t="s">
        <v>86</v>
      </c>
      <c r="AK13" s="4"/>
      <c r="AL13" s="165"/>
      <c r="AM13" s="166"/>
      <c r="AN13" s="60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</row>
    <row r="14">
      <c r="A14" s="62"/>
      <c r="B14" s="167"/>
      <c r="C14" s="168" t="s">
        <v>87</v>
      </c>
      <c r="D14" s="135" t="s">
        <v>89</v>
      </c>
      <c r="E14" s="103"/>
      <c r="F14" s="134" t="s">
        <v>88</v>
      </c>
      <c r="G14" s="73"/>
      <c r="H14" s="141"/>
      <c r="I14" s="136" t="s">
        <v>90</v>
      </c>
      <c r="J14" s="139"/>
      <c r="K14" s="138" t="s">
        <v>91</v>
      </c>
      <c r="M14" s="169"/>
      <c r="N14" s="169"/>
      <c r="O14" s="169"/>
      <c r="P14" s="169"/>
      <c r="Q14" s="169"/>
      <c r="R14" s="102" t="s">
        <v>92</v>
      </c>
      <c r="S14" s="170"/>
      <c r="T14" s="135" t="s">
        <v>103</v>
      </c>
      <c r="U14" s="64"/>
      <c r="V14" s="171"/>
      <c r="W14" s="32"/>
      <c r="X14" s="72"/>
      <c r="Y14" s="142" t="s">
        <v>94</v>
      </c>
      <c r="Z14" s="172"/>
      <c r="AA14" s="173"/>
      <c r="AC14" s="174" t="s">
        <v>104</v>
      </c>
      <c r="AH14" s="32"/>
      <c r="AI14" s="62"/>
      <c r="AJ14" s="144" t="s">
        <v>95</v>
      </c>
      <c r="AK14" s="32"/>
      <c r="AL14" s="73"/>
      <c r="AM14" s="100"/>
      <c r="AN14" s="73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</row>
    <row r="15">
      <c r="A15" s="74"/>
      <c r="B15" s="175"/>
      <c r="C15" s="146">
        <v>303.0</v>
      </c>
      <c r="D15" s="149">
        <v>320.0</v>
      </c>
      <c r="E15" s="87"/>
      <c r="F15" s="147">
        <v>321.0</v>
      </c>
      <c r="G15" s="148"/>
      <c r="H15" s="176"/>
      <c r="I15" s="146">
        <v>101.0</v>
      </c>
      <c r="J15" s="87"/>
      <c r="K15" s="147">
        <v>314.0</v>
      </c>
      <c r="L15" s="78"/>
      <c r="M15" s="148"/>
      <c r="N15" s="148"/>
      <c r="O15" s="148"/>
      <c r="P15" s="148"/>
      <c r="Q15" s="148"/>
      <c r="R15" s="112">
        <v>421.0</v>
      </c>
      <c r="S15" s="177"/>
      <c r="T15" s="153">
        <v>102.0</v>
      </c>
      <c r="U15" s="76"/>
      <c r="V15" s="85"/>
      <c r="W15" s="79"/>
      <c r="X15" s="87"/>
      <c r="Y15" s="154">
        <v>313.0</v>
      </c>
      <c r="Z15" s="148"/>
      <c r="AA15" s="178"/>
      <c r="AB15" s="78"/>
      <c r="AC15" s="179" t="s">
        <v>105</v>
      </c>
      <c r="AD15" s="78"/>
      <c r="AE15" s="78"/>
      <c r="AF15" s="78"/>
      <c r="AG15" s="78"/>
      <c r="AH15" s="79"/>
      <c r="AI15" s="74"/>
      <c r="AJ15" s="156" t="s">
        <v>106</v>
      </c>
      <c r="AK15" s="79"/>
      <c r="AL15" s="87"/>
      <c r="AM15" s="110"/>
      <c r="AN15" s="87"/>
      <c r="AO15" s="61" t="str">
        <f>IFERROR(__xludf.DUMMYFUNCTION("ARRAYFORMULA(TEXTJOIN("" / "",TRUE,sort(TRANSPOSE(trim(split(SUBSTITUTE(JOIN("","",A15:AN15),""/"",""e,""),"","",true,true))))))"),"02) / 03) / 101 / 102 / 105 (ONLY ON 6e / 303 / 308 (ONLY ON 27e / 313 / 314 / 320 / 321 / 421")</f>
        <v>02) / 03) / 101 / 102 / 105 (ONLY ON 6e / 303 / 308 (ONLY ON 27e / 313 / 314 / 320 / 321 / 421</v>
      </c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</row>
    <row r="16">
      <c r="A16" s="46" t="s">
        <v>107</v>
      </c>
      <c r="B16" s="120"/>
      <c r="C16" s="158"/>
      <c r="D16" s="119" t="s">
        <v>79</v>
      </c>
      <c r="E16" s="181" t="s">
        <v>108</v>
      </c>
      <c r="F16" s="182"/>
      <c r="G16" s="159" t="s">
        <v>79</v>
      </c>
      <c r="H16" s="183"/>
      <c r="I16" s="184"/>
      <c r="J16" s="59"/>
      <c r="K16" s="56"/>
      <c r="L16" s="48" t="s">
        <v>109</v>
      </c>
      <c r="M16" s="185"/>
      <c r="N16" s="88"/>
      <c r="O16" s="88"/>
      <c r="P16" s="186"/>
      <c r="Q16" s="187"/>
      <c r="R16" s="188"/>
      <c r="S16" s="189"/>
      <c r="T16" s="189"/>
      <c r="U16" s="46" t="s">
        <v>110</v>
      </c>
      <c r="V16" s="163"/>
      <c r="W16" s="4"/>
      <c r="X16" s="173"/>
      <c r="Y16" s="190"/>
      <c r="Z16" s="191"/>
      <c r="AA16" s="192"/>
      <c r="AB16" s="93" t="s">
        <v>111</v>
      </c>
      <c r="AC16" s="99" t="s">
        <v>102</v>
      </c>
      <c r="AD16" s="3"/>
      <c r="AE16" s="3"/>
      <c r="AF16" s="3"/>
      <c r="AG16" s="3"/>
      <c r="AH16" s="4"/>
      <c r="AI16" s="46" t="s">
        <v>107</v>
      </c>
      <c r="AJ16" s="193"/>
      <c r="AK16" s="4"/>
      <c r="AL16" s="194"/>
      <c r="AM16" s="195"/>
      <c r="AN16" s="196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</row>
    <row r="17">
      <c r="A17" s="62"/>
      <c r="B17" s="133"/>
      <c r="C17" s="167"/>
      <c r="D17" s="168" t="s">
        <v>87</v>
      </c>
      <c r="E17" s="197" t="s">
        <v>89</v>
      </c>
      <c r="F17" s="62"/>
      <c r="G17" s="134" t="s">
        <v>88</v>
      </c>
      <c r="H17" s="198"/>
      <c r="I17" s="199"/>
      <c r="J17" s="171"/>
      <c r="K17" s="192"/>
      <c r="L17" s="64"/>
      <c r="M17" s="100"/>
      <c r="N17" s="100"/>
      <c r="O17" s="200"/>
      <c r="P17" s="201"/>
      <c r="Q17" s="126"/>
      <c r="R17" s="201"/>
      <c r="S17" s="202"/>
      <c r="T17" s="202"/>
      <c r="U17" s="62"/>
      <c r="V17" s="171"/>
      <c r="W17" s="32"/>
      <c r="X17" s="62"/>
      <c r="Y17" s="173"/>
      <c r="Z17" s="203"/>
      <c r="AA17" s="62"/>
      <c r="AC17" s="174" t="s">
        <v>104</v>
      </c>
      <c r="AH17" s="32"/>
      <c r="AI17" s="62"/>
      <c r="AJ17" s="204"/>
      <c r="AK17" s="32"/>
      <c r="AL17" s="62"/>
      <c r="AM17" s="62"/>
      <c r="AN17" s="62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</row>
    <row r="18">
      <c r="A18" s="74"/>
      <c r="B18" s="81"/>
      <c r="C18" s="175"/>
      <c r="D18" s="146">
        <v>303.0</v>
      </c>
      <c r="E18" s="205">
        <v>320.0</v>
      </c>
      <c r="F18" s="74"/>
      <c r="G18" s="206">
        <v>321.0</v>
      </c>
      <c r="H18" s="176"/>
      <c r="I18" s="207"/>
      <c r="J18" s="87"/>
      <c r="K18" s="208"/>
      <c r="L18" s="76"/>
      <c r="M18" s="209"/>
      <c r="N18" s="166"/>
      <c r="O18" s="210"/>
      <c r="P18" s="211"/>
      <c r="Q18" s="212"/>
      <c r="R18" s="87"/>
      <c r="S18" s="213"/>
      <c r="T18" s="213"/>
      <c r="U18" s="74"/>
      <c r="V18" s="85"/>
      <c r="W18" s="79"/>
      <c r="X18" s="74"/>
      <c r="Y18" s="178"/>
      <c r="Z18" s="214"/>
      <c r="AA18" s="74"/>
      <c r="AB18" s="78"/>
      <c r="AC18" s="179" t="s">
        <v>112</v>
      </c>
      <c r="AD18" s="78"/>
      <c r="AE18" s="78"/>
      <c r="AF18" s="78"/>
      <c r="AG18" s="78"/>
      <c r="AH18" s="79"/>
      <c r="AI18" s="74"/>
      <c r="AJ18" s="215"/>
      <c r="AK18" s="79"/>
      <c r="AL18" s="74"/>
      <c r="AM18" s="74"/>
      <c r="AN18" s="74"/>
      <c r="AO18" s="61" t="str">
        <f>IFERROR(__xludf.DUMMYFUNCTION("ARRAYFORMULA(TEXTJOIN("" / "",TRUE,sort(TRANSPOSE(trim(split(SUBSTITUTE(JOIN("","",A18:AN18),""/"",""e,""),"","",true,true))))))"),"03) / 105 (ONLY ON 6e / 303 / 320 / 321")</f>
        <v>03) / 105 (ONLY ON 6e / 303 / 320 / 321</v>
      </c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</row>
    <row r="19">
      <c r="A19" s="46" t="s">
        <v>113</v>
      </c>
      <c r="B19" s="216"/>
      <c r="I19" s="32"/>
      <c r="J19" s="217"/>
      <c r="K19" s="217"/>
      <c r="L19" s="48" t="s">
        <v>114</v>
      </c>
      <c r="M19" s="218"/>
      <c r="N19" s="56"/>
      <c r="O19" s="56"/>
      <c r="P19" s="192"/>
      <c r="Q19" s="192"/>
      <c r="R19" s="192"/>
      <c r="S19" s="208"/>
      <c r="T19" s="208"/>
      <c r="U19" s="52" t="s">
        <v>115</v>
      </c>
      <c r="V19" s="219"/>
      <c r="W19" s="196"/>
      <c r="X19" s="196"/>
      <c r="Y19" s="220"/>
      <c r="Z19" s="196"/>
      <c r="AA19" s="196"/>
      <c r="AB19" s="52" t="s">
        <v>116</v>
      </c>
      <c r="AC19" s="196"/>
      <c r="AD19" s="196"/>
      <c r="AE19" s="196"/>
      <c r="AF19" s="196"/>
      <c r="AG19" s="196"/>
      <c r="AH19" s="196"/>
      <c r="AI19" s="46" t="s">
        <v>113</v>
      </c>
      <c r="AJ19" s="219"/>
      <c r="AK19" s="221"/>
      <c r="AL19" s="196"/>
      <c r="AM19" s="196"/>
      <c r="AN19" s="196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</row>
    <row r="20">
      <c r="A20" s="62"/>
      <c r="B20" s="222"/>
      <c r="C20" s="14"/>
      <c r="D20" s="14"/>
      <c r="E20" s="14"/>
      <c r="F20" s="14"/>
      <c r="G20" s="14"/>
      <c r="H20" s="14"/>
      <c r="I20" s="15"/>
      <c r="J20" s="217"/>
      <c r="K20" s="217"/>
      <c r="L20" s="64"/>
      <c r="M20" s="32"/>
      <c r="N20" s="62"/>
      <c r="O20" s="62"/>
      <c r="P20" s="62"/>
      <c r="Q20" s="62"/>
      <c r="R20" s="62"/>
      <c r="S20" s="208"/>
      <c r="T20" s="208"/>
      <c r="U20" s="64"/>
      <c r="V20" s="32"/>
      <c r="W20" s="62"/>
      <c r="X20" s="62"/>
      <c r="Y20" s="223"/>
      <c r="Z20" s="62"/>
      <c r="AA20" s="62"/>
      <c r="AB20" s="64"/>
      <c r="AC20" s="62"/>
      <c r="AD20" s="62"/>
      <c r="AE20" s="62"/>
      <c r="AF20" s="62"/>
      <c r="AG20" s="62"/>
      <c r="AH20" s="62"/>
      <c r="AI20" s="62"/>
      <c r="AJ20" s="32"/>
      <c r="AK20" s="221"/>
      <c r="AL20" s="62"/>
      <c r="AM20" s="62"/>
      <c r="AN20" s="62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</row>
    <row r="21">
      <c r="A21" s="74"/>
      <c r="B21" s="224"/>
      <c r="C21" s="78"/>
      <c r="D21" s="78"/>
      <c r="E21" s="78"/>
      <c r="F21" s="78"/>
      <c r="G21" s="78"/>
      <c r="H21" s="78"/>
      <c r="I21" s="79"/>
      <c r="J21" s="217"/>
      <c r="K21" s="152"/>
      <c r="L21" s="76"/>
      <c r="M21" s="79"/>
      <c r="N21" s="74"/>
      <c r="O21" s="74"/>
      <c r="P21" s="74"/>
      <c r="Q21" s="74"/>
      <c r="R21" s="74"/>
      <c r="S21" s="208"/>
      <c r="T21" s="208"/>
      <c r="U21" s="76"/>
      <c r="V21" s="79"/>
      <c r="W21" s="74"/>
      <c r="X21" s="74"/>
      <c r="Y21" s="225"/>
      <c r="Z21" s="74"/>
      <c r="AA21" s="74"/>
      <c r="AB21" s="76"/>
      <c r="AC21" s="74"/>
      <c r="AD21" s="74"/>
      <c r="AE21" s="74"/>
      <c r="AF21" s="74"/>
      <c r="AG21" s="74"/>
      <c r="AH21" s="74"/>
      <c r="AI21" s="74"/>
      <c r="AJ21" s="79"/>
      <c r="AK21" s="221"/>
      <c r="AL21" s="74"/>
      <c r="AM21" s="74"/>
      <c r="AN21" s="74"/>
      <c r="AO21" s="61" t="str">
        <f>CONCATENATE(A21:AN21)</f>
        <v/>
      </c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</row>
    <row r="22">
      <c r="A22" s="42" t="s">
        <v>117</v>
      </c>
      <c r="B22" s="226"/>
      <c r="C22" s="3"/>
      <c r="D22" s="3"/>
      <c r="E22" s="3"/>
      <c r="F22" s="3"/>
      <c r="G22" s="3"/>
      <c r="H22" s="3"/>
      <c r="I22" s="4"/>
      <c r="J22" s="44"/>
      <c r="K22" s="227"/>
      <c r="L22" s="228" t="s">
        <v>117</v>
      </c>
      <c r="M22" s="229"/>
      <c r="N22" s="14"/>
      <c r="O22" s="14"/>
      <c r="P22" s="14"/>
      <c r="Q22" s="14"/>
      <c r="R22" s="15"/>
      <c r="S22" s="44"/>
      <c r="T22" s="44"/>
      <c r="U22" s="228" t="s">
        <v>117</v>
      </c>
      <c r="V22" s="230"/>
      <c r="W22" s="227"/>
      <c r="X22" s="227"/>
      <c r="Y22" s="227"/>
      <c r="Z22" s="227"/>
      <c r="AA22" s="227"/>
      <c r="AB22" s="231" t="s">
        <v>117</v>
      </c>
      <c r="AC22" s="232"/>
      <c r="AD22" s="14"/>
      <c r="AE22" s="14"/>
      <c r="AF22" s="14"/>
      <c r="AG22" s="14"/>
      <c r="AH22" s="15"/>
      <c r="AI22" s="42" t="s">
        <v>117</v>
      </c>
      <c r="AJ22" s="43"/>
      <c r="AK22" s="43"/>
      <c r="AL22" s="44"/>
      <c r="AM22" s="44"/>
      <c r="AN22" s="233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</row>
    <row r="23">
      <c r="A23" s="46" t="s">
        <v>42</v>
      </c>
      <c r="B23" s="234" t="s">
        <v>118</v>
      </c>
      <c r="C23" s="3"/>
      <c r="D23" s="3"/>
      <c r="E23" s="3"/>
      <c r="F23" s="3"/>
      <c r="G23" s="3"/>
      <c r="H23" s="3"/>
      <c r="I23" s="3"/>
      <c r="J23" s="3"/>
      <c r="K23" s="4"/>
      <c r="L23" s="48" t="s">
        <v>44</v>
      </c>
      <c r="M23" s="235"/>
      <c r="N23" s="3"/>
      <c r="O23" s="3"/>
      <c r="P23" s="3"/>
      <c r="Q23" s="3"/>
      <c r="R23" s="3"/>
      <c r="S23" s="4"/>
      <c r="T23" s="236"/>
      <c r="U23" s="46" t="s">
        <v>46</v>
      </c>
      <c r="V23" s="237"/>
      <c r="W23" s="237"/>
      <c r="X23" s="238"/>
      <c r="Y23" s="59"/>
      <c r="Z23" s="239"/>
      <c r="AA23" s="88"/>
      <c r="AB23" s="46" t="s">
        <v>48</v>
      </c>
      <c r="AC23" s="127"/>
      <c r="AE23" s="32"/>
      <c r="AF23" s="59"/>
      <c r="AG23" s="59"/>
      <c r="AH23" s="88"/>
      <c r="AI23" s="46" t="s">
        <v>42</v>
      </c>
      <c r="AJ23" s="240"/>
      <c r="AK23" s="4"/>
      <c r="AL23" s="241" t="s">
        <v>119</v>
      </c>
      <c r="AM23" s="88"/>
      <c r="AN23" s="237"/>
      <c r="AO23" s="242"/>
      <c r="AP23" s="242"/>
      <c r="AQ23" s="242"/>
      <c r="AR23" s="242"/>
      <c r="AS23" s="242"/>
      <c r="AT23" s="242"/>
      <c r="AU23" s="242"/>
      <c r="AV23" s="242"/>
      <c r="AW23" s="242"/>
      <c r="AX23" s="242"/>
      <c r="AY23" s="242"/>
      <c r="AZ23" s="242"/>
      <c r="BA23" s="242"/>
      <c r="BB23" s="242"/>
      <c r="BC23" s="242"/>
    </row>
    <row r="24">
      <c r="A24" s="62"/>
      <c r="B24" s="243" t="s">
        <v>120</v>
      </c>
      <c r="K24" s="32"/>
      <c r="L24" s="64"/>
      <c r="M24" s="244"/>
      <c r="S24" s="32"/>
      <c r="T24" s="245"/>
      <c r="U24" s="62"/>
      <c r="V24" s="73"/>
      <c r="W24" s="73"/>
      <c r="X24" s="204"/>
      <c r="Y24" s="72"/>
      <c r="Z24" s="100"/>
      <c r="AA24" s="100"/>
      <c r="AB24" s="62"/>
      <c r="AC24" s="70"/>
      <c r="AE24" s="32"/>
      <c r="AF24" s="73"/>
      <c r="AG24" s="73"/>
      <c r="AH24" s="100"/>
      <c r="AI24" s="62"/>
      <c r="AJ24" s="246"/>
      <c r="AK24" s="32"/>
      <c r="AL24" s="247" t="s">
        <v>53</v>
      </c>
      <c r="AM24" s="139"/>
      <c r="AN24" s="73"/>
      <c r="AO24" s="242"/>
      <c r="AP24" s="242"/>
      <c r="AQ24" s="242"/>
      <c r="AR24" s="242"/>
      <c r="AS24" s="242"/>
      <c r="AT24" s="242"/>
      <c r="AU24" s="242"/>
      <c r="AV24" s="242"/>
      <c r="AW24" s="242"/>
      <c r="AX24" s="242"/>
      <c r="AY24" s="242"/>
      <c r="AZ24" s="242"/>
      <c r="BA24" s="242"/>
      <c r="BB24" s="242"/>
      <c r="BC24" s="242"/>
    </row>
    <row r="25">
      <c r="A25" s="74"/>
      <c r="B25" s="248">
        <v>108.0</v>
      </c>
      <c r="C25" s="78"/>
      <c r="D25" s="78"/>
      <c r="E25" s="78"/>
      <c r="F25" s="78"/>
      <c r="G25" s="78"/>
      <c r="H25" s="78"/>
      <c r="I25" s="78"/>
      <c r="J25" s="78"/>
      <c r="K25" s="79"/>
      <c r="L25" s="76"/>
      <c r="M25" s="249"/>
      <c r="N25" s="78"/>
      <c r="O25" s="78"/>
      <c r="P25" s="78"/>
      <c r="Q25" s="78"/>
      <c r="R25" s="78"/>
      <c r="S25" s="79"/>
      <c r="T25" s="250"/>
      <c r="U25" s="74"/>
      <c r="V25" s="87"/>
      <c r="W25" s="87"/>
      <c r="X25" s="215"/>
      <c r="Y25" s="87"/>
      <c r="Z25" s="110"/>
      <c r="AA25" s="100"/>
      <c r="AB25" s="74"/>
      <c r="AC25" s="215"/>
      <c r="AD25" s="78"/>
      <c r="AE25" s="79"/>
      <c r="AF25" s="87"/>
      <c r="AG25" s="87"/>
      <c r="AH25" s="110"/>
      <c r="AI25" s="74"/>
      <c r="AJ25" s="251"/>
      <c r="AK25" s="79"/>
      <c r="AL25" s="252" t="s">
        <v>57</v>
      </c>
      <c r="AM25" s="110"/>
      <c r="AN25" s="87"/>
      <c r="AO25" s="61" t="str">
        <f>IFERROR(__xludf.DUMMYFUNCTION("ARRAYFORMULA(TEXTJOIN("" / "",TRUE,sort(TRANSPOSE(trim(split(SUBSTITUTE(JOIN("","",A25:AN25),""/"",""e,""),"","",true,true))))))"),"108 / ONLINE")</f>
        <v>108 / ONLINE</v>
      </c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</row>
    <row r="26">
      <c r="A26" s="46" t="s">
        <v>60</v>
      </c>
      <c r="B26" s="253" t="s">
        <v>121</v>
      </c>
      <c r="K26" s="32"/>
      <c r="L26" s="48" t="s">
        <v>62</v>
      </c>
      <c r="M26" s="254" t="s">
        <v>122</v>
      </c>
      <c r="N26" s="3"/>
      <c r="O26" s="3"/>
      <c r="P26" s="3"/>
      <c r="Q26" s="3"/>
      <c r="R26" s="3"/>
      <c r="S26" s="4"/>
      <c r="T26" s="255" t="s">
        <v>123</v>
      </c>
      <c r="U26" s="93" t="s">
        <v>64</v>
      </c>
      <c r="V26" s="59"/>
      <c r="W26" s="256"/>
      <c r="X26" s="257" t="s">
        <v>124</v>
      </c>
      <c r="Y26" s="59"/>
      <c r="Z26" s="59"/>
      <c r="AA26" s="258" t="s">
        <v>125</v>
      </c>
      <c r="AB26" s="52" t="s">
        <v>67</v>
      </c>
      <c r="AC26" s="259" t="s">
        <v>126</v>
      </c>
      <c r="AD26" s="3"/>
      <c r="AE26" s="3"/>
      <c r="AF26" s="3"/>
      <c r="AG26" s="3"/>
      <c r="AH26" s="4"/>
      <c r="AI26" s="46" t="s">
        <v>60</v>
      </c>
      <c r="AJ26" s="240"/>
      <c r="AK26" s="4"/>
      <c r="AL26" s="241" t="s">
        <v>127</v>
      </c>
      <c r="AM26" s="88"/>
      <c r="AN26" s="260" t="s">
        <v>128</v>
      </c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</row>
    <row r="27">
      <c r="A27" s="62"/>
      <c r="B27" s="243" t="s">
        <v>129</v>
      </c>
      <c r="K27" s="32"/>
      <c r="L27" s="64"/>
      <c r="M27" s="261" t="s">
        <v>130</v>
      </c>
      <c r="S27" s="32"/>
      <c r="T27" s="262" t="s">
        <v>131</v>
      </c>
      <c r="V27" s="72"/>
      <c r="W27" s="100"/>
      <c r="X27" s="263" t="s">
        <v>132</v>
      </c>
      <c r="Y27" s="72"/>
      <c r="Z27" s="72"/>
      <c r="AA27" s="264" t="s">
        <v>133</v>
      </c>
      <c r="AB27" s="64"/>
      <c r="AC27" s="265" t="s">
        <v>134</v>
      </c>
      <c r="AH27" s="32"/>
      <c r="AI27" s="62"/>
      <c r="AJ27" s="246"/>
      <c r="AK27" s="32"/>
      <c r="AL27" s="247" t="s">
        <v>73</v>
      </c>
      <c r="AM27" s="139"/>
      <c r="AN27" s="266" t="s">
        <v>135</v>
      </c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</row>
    <row r="28">
      <c r="A28" s="74"/>
      <c r="B28" s="267" t="s">
        <v>57</v>
      </c>
      <c r="C28" s="78"/>
      <c r="D28" s="78"/>
      <c r="E28" s="78"/>
      <c r="F28" s="78"/>
      <c r="G28" s="78"/>
      <c r="H28" s="78"/>
      <c r="I28" s="78"/>
      <c r="J28" s="78"/>
      <c r="K28" s="79"/>
      <c r="L28" s="76"/>
      <c r="M28" s="268" t="s">
        <v>56</v>
      </c>
      <c r="N28" s="78"/>
      <c r="O28" s="78"/>
      <c r="P28" s="78"/>
      <c r="Q28" s="78"/>
      <c r="R28" s="78"/>
      <c r="S28" s="79"/>
      <c r="T28" s="269">
        <v>102.0</v>
      </c>
      <c r="U28" s="78"/>
      <c r="V28" s="87"/>
      <c r="W28" s="110"/>
      <c r="X28" s="270">
        <v>312.0</v>
      </c>
      <c r="Y28" s="87"/>
      <c r="Z28" s="87"/>
      <c r="AA28" s="271" t="s">
        <v>136</v>
      </c>
      <c r="AB28" s="76"/>
      <c r="AC28" s="272" t="s">
        <v>137</v>
      </c>
      <c r="AD28" s="78"/>
      <c r="AE28" s="78"/>
      <c r="AF28" s="78"/>
      <c r="AG28" s="78"/>
      <c r="AH28" s="79"/>
      <c r="AI28" s="74"/>
      <c r="AJ28" s="251"/>
      <c r="AK28" s="79"/>
      <c r="AL28" s="68">
        <v>304.0</v>
      </c>
      <c r="AM28" s="100"/>
      <c r="AN28" s="266">
        <v>101.0</v>
      </c>
      <c r="AO28" s="61" t="str">
        <f>IFERROR(__xludf.DUMMYFUNCTION("ARRAYFORMULA(TEXTJOIN("" / "",TRUE,sort(TRANSPOSE(trim(split(SUBSTITUTE(JOIN("","",A28:AN28),""/"",""e,""),"","",true,true))))))"),"03) / 03) / 101 / 102 / 304 / 305 (ROOM 317 0N 14e / 312 / ONLINE / ONLINE / ONLINE (starts on 14e")</f>
        <v>03) / 03) / 101 / 102 / 304 / 305 (ROOM 317 0N 14e / 312 / ONLINE / ONLINE / ONLINE (starts on 14e</v>
      </c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</row>
    <row r="29">
      <c r="A29" s="46" t="s">
        <v>78</v>
      </c>
      <c r="B29" s="273" t="s">
        <v>138</v>
      </c>
      <c r="C29" s="274" t="s">
        <v>139</v>
      </c>
      <c r="D29" s="273" t="s">
        <v>138</v>
      </c>
      <c r="E29" s="275"/>
      <c r="F29" s="273" t="s">
        <v>138</v>
      </c>
      <c r="G29" s="274" t="s">
        <v>139</v>
      </c>
      <c r="H29" s="273" t="s">
        <v>138</v>
      </c>
      <c r="I29" s="274" t="s">
        <v>139</v>
      </c>
      <c r="J29" s="273" t="s">
        <v>138</v>
      </c>
      <c r="K29" s="274" t="s">
        <v>139</v>
      </c>
      <c r="L29" s="48" t="s">
        <v>81</v>
      </c>
      <c r="M29" s="254" t="s">
        <v>140</v>
      </c>
      <c r="N29" s="3"/>
      <c r="O29" s="3"/>
      <c r="P29" s="3"/>
      <c r="Q29" s="3"/>
      <c r="R29" s="3"/>
      <c r="S29" s="4"/>
      <c r="T29" s="255" t="s">
        <v>141</v>
      </c>
      <c r="U29" s="46" t="s">
        <v>83</v>
      </c>
      <c r="V29" s="276"/>
      <c r="W29" s="59"/>
      <c r="X29" s="277" t="s">
        <v>142</v>
      </c>
      <c r="Y29" s="59"/>
      <c r="Z29" s="94" t="s">
        <v>65</v>
      </c>
      <c r="AA29" s="278" t="s">
        <v>125</v>
      </c>
      <c r="AB29" s="52" t="s">
        <v>85</v>
      </c>
      <c r="AC29" s="127"/>
      <c r="AE29" s="32"/>
      <c r="AF29" s="279"/>
      <c r="AG29" s="59"/>
      <c r="AH29" s="59"/>
      <c r="AI29" s="46" t="s">
        <v>78</v>
      </c>
      <c r="AJ29" s="130" t="s">
        <v>86</v>
      </c>
      <c r="AK29" s="4"/>
      <c r="AL29" s="280"/>
      <c r="AM29" s="158"/>
      <c r="AN29" s="281" t="s">
        <v>143</v>
      </c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</row>
    <row r="30" ht="46.5" customHeight="1">
      <c r="A30" s="62"/>
      <c r="B30" s="282" t="s">
        <v>144</v>
      </c>
      <c r="C30" s="283" t="s">
        <v>145</v>
      </c>
      <c r="D30" s="282" t="s">
        <v>144</v>
      </c>
      <c r="E30" s="73"/>
      <c r="F30" s="282" t="s">
        <v>144</v>
      </c>
      <c r="G30" s="284" t="s">
        <v>146</v>
      </c>
      <c r="H30" s="282" t="s">
        <v>144</v>
      </c>
      <c r="I30" s="284" t="s">
        <v>147</v>
      </c>
      <c r="J30" s="282" t="s">
        <v>144</v>
      </c>
      <c r="K30" s="284" t="s">
        <v>148</v>
      </c>
      <c r="L30" s="64"/>
      <c r="M30" s="261" t="s">
        <v>149</v>
      </c>
      <c r="S30" s="32"/>
      <c r="T30" s="262" t="s">
        <v>131</v>
      </c>
      <c r="U30" s="62"/>
      <c r="V30" s="62"/>
      <c r="W30" s="72"/>
      <c r="X30" s="285" t="s">
        <v>150</v>
      </c>
      <c r="Y30" s="72"/>
      <c r="Z30" s="105" t="s">
        <v>73</v>
      </c>
      <c r="AA30" s="264" t="s">
        <v>133</v>
      </c>
      <c r="AB30" s="64"/>
      <c r="AC30" s="70"/>
      <c r="AE30" s="32"/>
      <c r="AF30" s="286"/>
      <c r="AG30" s="73"/>
      <c r="AH30" s="73"/>
      <c r="AI30" s="62"/>
      <c r="AJ30" s="144" t="s">
        <v>95</v>
      </c>
      <c r="AK30" s="32"/>
      <c r="AL30" s="67"/>
      <c r="AM30" s="287"/>
      <c r="AN30" s="288" t="s">
        <v>135</v>
      </c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</row>
    <row r="31" ht="24.75" customHeight="1">
      <c r="A31" s="74"/>
      <c r="B31" s="289" t="s">
        <v>151</v>
      </c>
      <c r="C31" s="290">
        <v>303.0</v>
      </c>
      <c r="D31" s="289" t="s">
        <v>152</v>
      </c>
      <c r="E31" s="87"/>
      <c r="F31" s="289" t="s">
        <v>153</v>
      </c>
      <c r="G31" s="290">
        <v>300.0</v>
      </c>
      <c r="H31" s="289" t="s">
        <v>154</v>
      </c>
      <c r="I31" s="290">
        <v>301.0</v>
      </c>
      <c r="J31" s="289" t="s">
        <v>155</v>
      </c>
      <c r="K31" s="290">
        <v>321.0</v>
      </c>
      <c r="L31" s="76"/>
      <c r="M31" s="291">
        <v>108.0</v>
      </c>
      <c r="N31" s="14"/>
      <c r="O31" s="14"/>
      <c r="P31" s="14"/>
      <c r="Q31" s="14"/>
      <c r="R31" s="14"/>
      <c r="S31" s="15"/>
      <c r="T31" s="269">
        <v>102.0</v>
      </c>
      <c r="U31" s="74"/>
      <c r="V31" s="74"/>
      <c r="W31" s="87"/>
      <c r="X31" s="270">
        <v>312.0</v>
      </c>
      <c r="Y31" s="87"/>
      <c r="Z31" s="115">
        <v>316.0</v>
      </c>
      <c r="AA31" s="271" t="s">
        <v>156</v>
      </c>
      <c r="AB31" s="76"/>
      <c r="AC31" s="292"/>
      <c r="AD31" s="14"/>
      <c r="AE31" s="15"/>
      <c r="AF31" s="293"/>
      <c r="AG31" s="87"/>
      <c r="AH31" s="87"/>
      <c r="AI31" s="74"/>
      <c r="AJ31" s="156" t="s">
        <v>157</v>
      </c>
      <c r="AK31" s="79"/>
      <c r="AL31" s="81"/>
      <c r="AM31" s="175"/>
      <c r="AN31" s="266">
        <v>101.0</v>
      </c>
      <c r="AO31" s="61" t="str">
        <f>IFERROR(__xludf.DUMMYFUNCTION("ARRAYFORMULA(TEXTJOIN("" / "",TRUE,sort(TRANSPOSE(trim(split(SUBSTITUTE(JOIN("","",A31:AN31),""/"",""e,""),"","",true,true))))))"),"02) / 03) / 101 / 102 / 105e / 105e / 105e / 105e / 105e / 108 / 300 / 301 / 303 / 305 (ROOM 317 0N 14e / 307 (ONLY ON 28e / 312 / 313e / 313e / 313e / 313e / 313e / 314e / 314e / 314e / 314e / 314e / 316 / 318e / 318e / 318e / 318e / 318e / 320e / 320e /"&amp;" 320e / 320e / 320e / 321 / 421 / 421 / 421 / 421 / 421")</f>
        <v>02) / 03) / 101 / 102 / 105e / 105e / 105e / 105e / 105e / 108 / 300 / 301 / 303 / 305 (ROOM 317 0N 14e / 307 (ONLY ON 28e / 312 / 313e / 313e / 313e / 313e / 313e / 314e / 314e / 314e / 314e / 314e / 316 / 318e / 318e / 318e / 318e / 318e / 320e / 320e / 320e / 320e / 320e / 321 / 421 / 421 / 421 / 421 / 421</v>
      </c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</row>
    <row r="32" ht="25.5" customHeight="1">
      <c r="A32" s="46" t="s">
        <v>97</v>
      </c>
      <c r="B32" s="274" t="s">
        <v>139</v>
      </c>
      <c r="C32" s="273" t="s">
        <v>138</v>
      </c>
      <c r="D32" s="59"/>
      <c r="E32" s="273" t="s">
        <v>138</v>
      </c>
      <c r="F32" s="274" t="s">
        <v>139</v>
      </c>
      <c r="G32" s="273" t="s">
        <v>138</v>
      </c>
      <c r="H32" s="274" t="s">
        <v>139</v>
      </c>
      <c r="I32" s="273" t="s">
        <v>138</v>
      </c>
      <c r="J32" s="274" t="s">
        <v>139</v>
      </c>
      <c r="K32" s="273" t="s">
        <v>138</v>
      </c>
      <c r="L32" s="48" t="s">
        <v>98</v>
      </c>
      <c r="M32" s="294" t="s">
        <v>158</v>
      </c>
      <c r="N32" s="59"/>
      <c r="O32" s="294" t="s">
        <v>158</v>
      </c>
      <c r="P32" s="59"/>
      <c r="Q32" s="294" t="s">
        <v>158</v>
      </c>
      <c r="R32" s="88"/>
      <c r="S32" s="294" t="s">
        <v>158</v>
      </c>
      <c r="T32" s="255" t="s">
        <v>159</v>
      </c>
      <c r="U32" s="52" t="s">
        <v>100</v>
      </c>
      <c r="V32" s="163"/>
      <c r="W32" s="4"/>
      <c r="X32" s="295"/>
      <c r="Y32" s="296"/>
      <c r="Z32" s="59"/>
      <c r="AA32" s="59"/>
      <c r="AB32" s="93" t="s">
        <v>101</v>
      </c>
      <c r="AC32" s="129"/>
      <c r="AD32" s="129"/>
      <c r="AE32" s="129"/>
      <c r="AF32" s="129"/>
      <c r="AG32" s="129"/>
      <c r="AH32" s="297"/>
      <c r="AI32" s="46" t="s">
        <v>97</v>
      </c>
      <c r="AJ32" s="130" t="s">
        <v>86</v>
      </c>
      <c r="AK32" s="4"/>
      <c r="AL32" s="198"/>
      <c r="AM32" s="298" t="s">
        <v>160</v>
      </c>
      <c r="AN32" s="280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</row>
    <row r="33" ht="39.75" customHeight="1">
      <c r="A33" s="62"/>
      <c r="B33" s="283" t="s">
        <v>145</v>
      </c>
      <c r="C33" s="282" t="s">
        <v>144</v>
      </c>
      <c r="D33" s="73"/>
      <c r="E33" s="282" t="s">
        <v>144</v>
      </c>
      <c r="F33" s="284" t="s">
        <v>146</v>
      </c>
      <c r="G33" s="282" t="s">
        <v>144</v>
      </c>
      <c r="H33" s="284" t="s">
        <v>147</v>
      </c>
      <c r="I33" s="282" t="s">
        <v>144</v>
      </c>
      <c r="J33" s="284" t="s">
        <v>148</v>
      </c>
      <c r="K33" s="282" t="s">
        <v>144</v>
      </c>
      <c r="L33" s="64"/>
      <c r="M33" s="299" t="s">
        <v>161</v>
      </c>
      <c r="N33" s="73"/>
      <c r="O33" s="300" t="s">
        <v>162</v>
      </c>
      <c r="P33" s="72"/>
      <c r="Q33" s="301" t="s">
        <v>163</v>
      </c>
      <c r="R33" s="72"/>
      <c r="S33" s="302" t="s">
        <v>164</v>
      </c>
      <c r="T33" s="262" t="s">
        <v>131</v>
      </c>
      <c r="U33" s="64"/>
      <c r="V33" s="171"/>
      <c r="W33" s="32"/>
      <c r="X33" s="70"/>
      <c r="Y33" s="303"/>
      <c r="Z33" s="72"/>
      <c r="AA33" s="72"/>
      <c r="AC33" s="72"/>
      <c r="AD33" s="72"/>
      <c r="AE33" s="72"/>
      <c r="AF33" s="72"/>
      <c r="AG33" s="72"/>
      <c r="AH33" s="139"/>
      <c r="AI33" s="62"/>
      <c r="AJ33" s="144" t="s">
        <v>95</v>
      </c>
      <c r="AK33" s="32"/>
      <c r="AL33" s="304"/>
      <c r="AM33" s="305" t="s">
        <v>165</v>
      </c>
      <c r="AN33" s="306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</row>
    <row r="34" ht="34.5" customHeight="1">
      <c r="A34" s="74"/>
      <c r="B34" s="290">
        <v>303.0</v>
      </c>
      <c r="C34" s="289" t="s">
        <v>166</v>
      </c>
      <c r="D34" s="87"/>
      <c r="E34" s="289" t="s">
        <v>167</v>
      </c>
      <c r="F34" s="290">
        <v>300.0</v>
      </c>
      <c r="G34" s="289" t="s">
        <v>168</v>
      </c>
      <c r="H34" s="290">
        <v>301.0</v>
      </c>
      <c r="I34" s="289" t="s">
        <v>169</v>
      </c>
      <c r="J34" s="290">
        <v>304.0</v>
      </c>
      <c r="K34" s="289" t="s">
        <v>170</v>
      </c>
      <c r="L34" s="76"/>
      <c r="M34" s="307">
        <v>312.0</v>
      </c>
      <c r="N34" s="213"/>
      <c r="O34" s="308">
        <v>317.0</v>
      </c>
      <c r="P34" s="213"/>
      <c r="Q34" s="307">
        <v>316.0</v>
      </c>
      <c r="R34" s="213"/>
      <c r="S34" s="307">
        <v>101.0</v>
      </c>
      <c r="T34" s="269">
        <v>102.0</v>
      </c>
      <c r="U34" s="76"/>
      <c r="V34" s="309"/>
      <c r="W34" s="15"/>
      <c r="X34" s="310"/>
      <c r="Y34" s="311"/>
      <c r="Z34" s="87"/>
      <c r="AA34" s="87"/>
      <c r="AB34" s="78"/>
      <c r="AC34" s="312"/>
      <c r="AD34" s="312"/>
      <c r="AE34" s="312"/>
      <c r="AF34" s="312"/>
      <c r="AG34" s="312"/>
      <c r="AH34" s="313"/>
      <c r="AI34" s="74"/>
      <c r="AJ34" s="156" t="s">
        <v>171</v>
      </c>
      <c r="AK34" s="79"/>
      <c r="AL34" s="293"/>
      <c r="AM34" s="314" t="s">
        <v>57</v>
      </c>
      <c r="AN34" s="81"/>
      <c r="AO34" s="61" t="str">
        <f>IFERROR(__xludf.DUMMYFUNCTION("ARRAYFORMULA(TEXTJOIN("" / "",TRUE,sort(TRANSPOSE(trim(split(SUBSTITUTE(JOIN("","",A34:AN34),""/"",""e,""),"","",true,true))))))"),"02) / 101 / 102 / 105e / 105e / 105e / 105e / 105e / 300 / 301 / 303 / 304 / 307 (ONLY ON 28e / 312 / 313e / 313e / 313e / 313e / 313e / 314e / 314e / 314e / 314e / 314e / 316 / 317 / 318e / 318e / 318e / 318e / 318e / 320e / 320e / 320e / 320e / 320e / 4"&amp;"21 / 421 / 421 / 421 / 421 / ONLINE")</f>
        <v>02) / 101 / 102 / 105e / 105e / 105e / 105e / 105e / 300 / 301 / 303 / 304 / 307 (ONLY ON 28e / 312 / 313e / 313e / 313e / 313e / 313e / 314e / 314e / 314e / 314e / 314e / 316 / 317 / 318e / 318e / 318e / 318e / 318e / 320e / 320e / 320e / 320e / 320e / 421 / 421 / 421 / 421 / 421 / ONLINE</v>
      </c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</row>
    <row r="35">
      <c r="A35" s="46" t="s">
        <v>107</v>
      </c>
      <c r="B35" s="273" t="s">
        <v>138</v>
      </c>
      <c r="C35" s="273" t="s">
        <v>138</v>
      </c>
      <c r="D35" s="273" t="s">
        <v>138</v>
      </c>
      <c r="E35" s="273" t="s">
        <v>138</v>
      </c>
      <c r="F35" s="273" t="s">
        <v>138</v>
      </c>
      <c r="G35" s="273" t="s">
        <v>138</v>
      </c>
      <c r="H35" s="273" t="s">
        <v>138</v>
      </c>
      <c r="I35" s="273" t="s">
        <v>138</v>
      </c>
      <c r="J35" s="273" t="s">
        <v>138</v>
      </c>
      <c r="K35" s="273" t="s">
        <v>138</v>
      </c>
      <c r="L35" s="160" t="s">
        <v>109</v>
      </c>
      <c r="M35" s="59"/>
      <c r="N35" s="294" t="s">
        <v>158</v>
      </c>
      <c r="O35" s="158"/>
      <c r="P35" s="294" t="s">
        <v>158</v>
      </c>
      <c r="Q35" s="51"/>
      <c r="R35" s="294" t="s">
        <v>158</v>
      </c>
      <c r="S35" s="88"/>
      <c r="T35" s="59"/>
      <c r="U35" s="93" t="s">
        <v>110</v>
      </c>
      <c r="V35" s="163"/>
      <c r="W35" s="4"/>
      <c r="X35" s="315"/>
      <c r="Y35" s="192"/>
      <c r="Z35" s="56"/>
      <c r="AA35" s="59"/>
      <c r="AB35" s="93" t="s">
        <v>111</v>
      </c>
      <c r="AC35" s="129"/>
      <c r="AD35" s="129"/>
      <c r="AE35" s="129"/>
      <c r="AF35" s="129"/>
      <c r="AG35" s="129"/>
      <c r="AH35" s="297"/>
      <c r="AI35" s="46" t="s">
        <v>107</v>
      </c>
      <c r="AJ35" s="193"/>
      <c r="AK35" s="4"/>
      <c r="AL35" s="56"/>
      <c r="AM35" s="90" t="s">
        <v>172</v>
      </c>
      <c r="AN35" s="56"/>
      <c r="AO35" s="242"/>
      <c r="AP35" s="242"/>
      <c r="AQ35" s="242"/>
      <c r="AR35" s="242"/>
      <c r="AS35" s="242"/>
      <c r="AT35" s="242"/>
      <c r="AU35" s="242"/>
      <c r="AV35" s="242"/>
      <c r="AW35" s="242"/>
      <c r="AX35" s="242"/>
      <c r="AY35" s="242"/>
      <c r="AZ35" s="242"/>
      <c r="BA35" s="242"/>
      <c r="BB35" s="242"/>
      <c r="BC35" s="242"/>
    </row>
    <row r="36">
      <c r="A36" s="62"/>
      <c r="B36" s="282" t="s">
        <v>144</v>
      </c>
      <c r="C36" s="282" t="s">
        <v>144</v>
      </c>
      <c r="D36" s="282" t="s">
        <v>144</v>
      </c>
      <c r="E36" s="282" t="s">
        <v>144</v>
      </c>
      <c r="F36" s="282" t="s">
        <v>144</v>
      </c>
      <c r="G36" s="282" t="s">
        <v>144</v>
      </c>
      <c r="H36" s="282" t="s">
        <v>144</v>
      </c>
      <c r="I36" s="282" t="s">
        <v>144</v>
      </c>
      <c r="J36" s="282" t="s">
        <v>144</v>
      </c>
      <c r="K36" s="282" t="s">
        <v>144</v>
      </c>
      <c r="M36" s="73"/>
      <c r="N36" s="299" t="s">
        <v>161</v>
      </c>
      <c r="O36" s="306"/>
      <c r="P36" s="300" t="s">
        <v>162</v>
      </c>
      <c r="Q36" s="306"/>
      <c r="R36" s="302" t="s">
        <v>164</v>
      </c>
      <c r="S36" s="72"/>
      <c r="T36" s="316"/>
      <c r="V36" s="171"/>
      <c r="W36" s="32"/>
      <c r="X36" s="317"/>
      <c r="Y36" s="62"/>
      <c r="Z36" s="62"/>
      <c r="AA36" s="72"/>
      <c r="AC36" s="72"/>
      <c r="AD36" s="72"/>
      <c r="AE36" s="72"/>
      <c r="AF36" s="72"/>
      <c r="AG36" s="72"/>
      <c r="AH36" s="139"/>
      <c r="AI36" s="62"/>
      <c r="AJ36" s="292"/>
      <c r="AK36" s="15"/>
      <c r="AL36" s="62"/>
      <c r="AM36" s="102" t="s">
        <v>173</v>
      </c>
      <c r="AN36" s="62"/>
      <c r="AO36" s="242"/>
      <c r="AP36" s="242"/>
      <c r="AQ36" s="242"/>
      <c r="AR36" s="242"/>
      <c r="AS36" s="242"/>
      <c r="AT36" s="242"/>
      <c r="AU36" s="242"/>
      <c r="AV36" s="242"/>
      <c r="AW36" s="242"/>
      <c r="AX36" s="242"/>
      <c r="AY36" s="242"/>
      <c r="AZ36" s="242"/>
      <c r="BA36" s="242"/>
      <c r="BB36" s="242"/>
      <c r="BC36" s="242"/>
    </row>
    <row r="37" ht="34.5" customHeight="1">
      <c r="A37" s="74"/>
      <c r="B37" s="289" t="s">
        <v>174</v>
      </c>
      <c r="C37" s="289" t="s">
        <v>175</v>
      </c>
      <c r="D37" s="289" t="s">
        <v>176</v>
      </c>
      <c r="E37" s="289" t="s">
        <v>177</v>
      </c>
      <c r="F37" s="289" t="s">
        <v>178</v>
      </c>
      <c r="G37" s="289" t="s">
        <v>179</v>
      </c>
      <c r="H37" s="289" t="s">
        <v>180</v>
      </c>
      <c r="I37" s="289" t="s">
        <v>181</v>
      </c>
      <c r="J37" s="289" t="s">
        <v>182</v>
      </c>
      <c r="K37" s="289" t="s">
        <v>183</v>
      </c>
      <c r="L37" s="78"/>
      <c r="M37" s="213"/>
      <c r="N37" s="307">
        <v>312.0</v>
      </c>
      <c r="O37" s="318"/>
      <c r="P37" s="308">
        <v>317.0</v>
      </c>
      <c r="Q37" s="318"/>
      <c r="R37" s="307">
        <v>301.0</v>
      </c>
      <c r="S37" s="213"/>
      <c r="T37" s="213"/>
      <c r="U37" s="78"/>
      <c r="V37" s="319"/>
      <c r="W37" s="79"/>
      <c r="X37" s="81"/>
      <c r="Y37" s="74"/>
      <c r="Z37" s="74"/>
      <c r="AA37" s="87"/>
      <c r="AB37" s="78"/>
      <c r="AC37" s="312"/>
      <c r="AD37" s="312"/>
      <c r="AE37" s="312"/>
      <c r="AF37" s="312"/>
      <c r="AG37" s="312"/>
      <c r="AH37" s="313"/>
      <c r="AI37" s="74"/>
      <c r="AJ37" s="292"/>
      <c r="AK37" s="15"/>
      <c r="AL37" s="74"/>
      <c r="AM37" s="112" t="s">
        <v>184</v>
      </c>
      <c r="AN37" s="74"/>
      <c r="AO37" s="61" t="str">
        <f>IFERROR(__xludf.DUMMYFUNCTION("ARRAYFORMULA(TEXTJOIN("" / "",TRUE,sort(TRANSPOSE(trim(split(SUBSTITUTE(JOIN("","",A37:AN37),""/"",""e,""),"","",true,true))))))"),"01) / 103 (STARTS ON 31e / 105e / 105e / 105e / 105e / 105e / 105e / 105e / 105e / 105e / 105e / 301 / 312 / 313e / 313e / 313e / 313e / 313e / 313e / 313e / 313e / 313e / 313e / 314e / 314e / 314e / 314e / 314e / 314e / 314e / 314e / 314e / 314e / 317 / "&amp;"318e / 318e / 318e / 318e / 318e / 318e / 318e / 318e / 318e / 318e / 320e / 320e / 320e / 320e / 320e / 320e / 320e / 320e / 320e / 320e / 421 / 421 / 421 / 421 / 421 / 421 / 421 / 421 / 421 / 421")</f>
        <v>01) / 103 (STARTS ON 31e / 105e / 105e / 105e / 105e / 105e / 105e / 105e / 105e / 105e / 105e / 301 / 312 / 313e / 313e / 313e / 313e / 313e / 313e / 313e / 313e / 313e / 313e / 314e / 314e / 314e / 314e / 314e / 314e / 314e / 314e / 314e / 314e / 317 / 318e / 318e / 318e / 318e / 318e / 318e / 318e / 318e / 318e / 318e / 320e / 320e / 320e / 320e / 320e / 320e / 320e / 320e / 320e / 320e / 421 / 421 / 421 / 421 / 421 / 421 / 421 / 421 / 421 / 421</v>
      </c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</row>
    <row r="38">
      <c r="A38" s="46" t="s">
        <v>113</v>
      </c>
      <c r="B38" s="320"/>
      <c r="C38" s="182"/>
      <c r="D38" s="321"/>
      <c r="E38" s="321"/>
      <c r="F38" s="321"/>
      <c r="G38" s="322"/>
      <c r="H38" s="56"/>
      <c r="I38" s="242"/>
      <c r="J38" s="192"/>
      <c r="K38" s="208"/>
      <c r="L38" s="48" t="s">
        <v>114</v>
      </c>
      <c r="M38" s="323"/>
      <c r="N38" s="56"/>
      <c r="O38" s="56"/>
      <c r="P38" s="56"/>
      <c r="Q38" s="324"/>
      <c r="R38" s="56"/>
      <c r="S38" s="325"/>
      <c r="T38" s="325"/>
      <c r="U38" s="52" t="s">
        <v>115</v>
      </c>
      <c r="V38" s="323"/>
      <c r="W38" s="56"/>
      <c r="X38" s="56"/>
      <c r="Y38" s="56"/>
      <c r="Z38" s="56"/>
      <c r="AA38" s="56"/>
      <c r="AB38" s="52" t="s">
        <v>116</v>
      </c>
      <c r="AC38" s="218"/>
      <c r="AD38" s="192"/>
      <c r="AE38" s="192"/>
      <c r="AF38" s="192"/>
      <c r="AG38" s="326" t="s">
        <v>185</v>
      </c>
      <c r="AH38" s="327"/>
      <c r="AI38" s="46" t="s">
        <v>113</v>
      </c>
      <c r="AJ38" s="323"/>
      <c r="AK38" s="328"/>
      <c r="AL38" s="56"/>
      <c r="AM38" s="56"/>
      <c r="AN38" s="329"/>
      <c r="AO38" s="242"/>
      <c r="AP38" s="242"/>
      <c r="AQ38" s="242"/>
      <c r="AR38" s="242"/>
      <c r="AS38" s="242"/>
      <c r="AT38" s="242"/>
      <c r="AU38" s="242"/>
      <c r="AV38" s="242"/>
      <c r="AW38" s="242"/>
      <c r="AX38" s="242"/>
      <c r="AY38" s="242"/>
      <c r="AZ38" s="242"/>
      <c r="BA38" s="242"/>
      <c r="BB38" s="242"/>
      <c r="BC38" s="242"/>
    </row>
    <row r="39">
      <c r="A39" s="62"/>
      <c r="B39" s="32"/>
      <c r="C39" s="62"/>
      <c r="D39" s="62"/>
      <c r="E39" s="62"/>
      <c r="F39" s="62"/>
      <c r="G39" s="199"/>
      <c r="H39" s="192"/>
      <c r="J39" s="192"/>
      <c r="K39" s="208"/>
      <c r="L39" s="64"/>
      <c r="M39" s="32"/>
      <c r="N39" s="62"/>
      <c r="O39" s="62"/>
      <c r="P39" s="62"/>
      <c r="Q39" s="62"/>
      <c r="R39" s="62"/>
      <c r="S39" s="325"/>
      <c r="T39" s="325"/>
      <c r="U39" s="64"/>
      <c r="V39" s="32"/>
      <c r="W39" s="62"/>
      <c r="X39" s="62"/>
      <c r="Y39" s="62"/>
      <c r="Z39" s="62"/>
      <c r="AA39" s="62"/>
      <c r="AB39" s="64"/>
      <c r="AC39" s="32"/>
      <c r="AD39" s="62"/>
      <c r="AE39" s="62"/>
      <c r="AF39" s="62"/>
      <c r="AG39" s="71" t="s">
        <v>186</v>
      </c>
      <c r="AH39" s="199"/>
      <c r="AI39" s="62"/>
      <c r="AJ39" s="32"/>
      <c r="AK39" s="328"/>
      <c r="AL39" s="62"/>
      <c r="AM39" s="62"/>
      <c r="AN39" s="330"/>
      <c r="AO39" s="242"/>
      <c r="AP39" s="242"/>
      <c r="AQ39" s="242"/>
      <c r="AR39" s="242"/>
      <c r="AS39" s="242"/>
      <c r="AT39" s="242"/>
      <c r="AU39" s="242"/>
      <c r="AV39" s="242"/>
      <c r="AW39" s="242"/>
      <c r="AX39" s="242"/>
      <c r="AY39" s="242"/>
      <c r="AZ39" s="242"/>
      <c r="BA39" s="242"/>
      <c r="BB39" s="242"/>
      <c r="BC39" s="242"/>
    </row>
    <row r="40">
      <c r="A40" s="74"/>
      <c r="B40" s="79"/>
      <c r="C40" s="74"/>
      <c r="D40" s="74"/>
      <c r="E40" s="74"/>
      <c r="F40" s="74"/>
      <c r="G40" s="207"/>
      <c r="H40" s="208"/>
      <c r="I40" s="78"/>
      <c r="J40" s="208"/>
      <c r="K40" s="325"/>
      <c r="L40" s="76"/>
      <c r="M40" s="79"/>
      <c r="N40" s="74"/>
      <c r="O40" s="74"/>
      <c r="P40" s="74"/>
      <c r="Q40" s="74"/>
      <c r="R40" s="74"/>
      <c r="S40" s="325"/>
      <c r="T40" s="325"/>
      <c r="U40" s="76"/>
      <c r="V40" s="79"/>
      <c r="W40" s="74"/>
      <c r="X40" s="74"/>
      <c r="Y40" s="74"/>
      <c r="Z40" s="74"/>
      <c r="AA40" s="74"/>
      <c r="AB40" s="76"/>
      <c r="AC40" s="79"/>
      <c r="AD40" s="74"/>
      <c r="AE40" s="74"/>
      <c r="AF40" s="74"/>
      <c r="AG40" s="86" t="s">
        <v>57</v>
      </c>
      <c r="AH40" s="207"/>
      <c r="AI40" s="74"/>
      <c r="AJ40" s="79"/>
      <c r="AK40" s="328"/>
      <c r="AL40" s="74"/>
      <c r="AM40" s="74"/>
      <c r="AN40" s="331"/>
      <c r="AO40" s="61" t="str">
        <f>CONCATENATE(A40:AN40)</f>
        <v>ONLINE</v>
      </c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</row>
    <row r="41">
      <c r="A41" s="42" t="s">
        <v>187</v>
      </c>
      <c r="B41" s="332"/>
      <c r="C41" s="14"/>
      <c r="D41" s="14"/>
      <c r="E41" s="14"/>
      <c r="F41" s="14"/>
      <c r="G41" s="14"/>
      <c r="H41" s="14"/>
      <c r="I41" s="15"/>
      <c r="J41" s="333"/>
      <c r="K41" s="334"/>
      <c r="L41" s="228" t="s">
        <v>187</v>
      </c>
      <c r="M41" s="230"/>
      <c r="N41" s="45"/>
      <c r="O41" s="227"/>
      <c r="P41" s="45"/>
      <c r="Q41" s="227"/>
      <c r="R41" s="227"/>
      <c r="S41" s="227"/>
      <c r="T41" s="227"/>
      <c r="U41" s="228" t="s">
        <v>187</v>
      </c>
      <c r="V41" s="230"/>
      <c r="W41" s="227"/>
      <c r="X41" s="227"/>
      <c r="Y41" s="227"/>
      <c r="Z41" s="227"/>
      <c r="AA41" s="44"/>
      <c r="AB41" s="228" t="s">
        <v>187</v>
      </c>
      <c r="AC41" s="226"/>
      <c r="AD41" s="3"/>
      <c r="AE41" s="3"/>
      <c r="AF41" s="3"/>
      <c r="AG41" s="3"/>
      <c r="AH41" s="4"/>
      <c r="AI41" s="42" t="s">
        <v>187</v>
      </c>
      <c r="AJ41" s="44"/>
      <c r="AK41" s="43"/>
      <c r="AL41" s="44"/>
      <c r="AM41" s="44"/>
      <c r="AN41" s="44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</row>
    <row r="42">
      <c r="A42" s="46" t="s">
        <v>42</v>
      </c>
      <c r="B42" s="335"/>
      <c r="C42" s="3"/>
      <c r="D42" s="3"/>
      <c r="E42" s="3"/>
      <c r="F42" s="3"/>
      <c r="G42" s="3"/>
      <c r="H42" s="3"/>
      <c r="I42" s="3"/>
      <c r="J42" s="3"/>
      <c r="K42" s="4"/>
      <c r="L42" s="160" t="s">
        <v>44</v>
      </c>
      <c r="M42" s="336" t="s">
        <v>188</v>
      </c>
      <c r="N42" s="3"/>
      <c r="O42" s="3"/>
      <c r="P42" s="3"/>
      <c r="Q42" s="3"/>
      <c r="R42" s="3"/>
      <c r="S42" s="4"/>
      <c r="T42" s="337"/>
      <c r="U42" s="52" t="s">
        <v>46</v>
      </c>
      <c r="V42" s="336" t="s">
        <v>188</v>
      </c>
      <c r="W42" s="3"/>
      <c r="X42" s="3"/>
      <c r="Y42" s="3"/>
      <c r="Z42" s="3"/>
      <c r="AA42" s="4"/>
      <c r="AB42" s="93" t="s">
        <v>48</v>
      </c>
      <c r="AC42" s="336" t="s">
        <v>188</v>
      </c>
      <c r="AD42" s="3"/>
      <c r="AE42" s="3"/>
      <c r="AF42" s="3"/>
      <c r="AG42" s="3"/>
      <c r="AH42" s="4"/>
      <c r="AI42" s="46" t="s">
        <v>42</v>
      </c>
      <c r="AJ42" s="57"/>
      <c r="AK42" s="4"/>
      <c r="AL42" s="129"/>
      <c r="AM42" s="59"/>
      <c r="AN42" s="338" t="s">
        <v>189</v>
      </c>
      <c r="AO42" s="339"/>
      <c r="AP42" s="339"/>
      <c r="AQ42" s="339"/>
      <c r="AR42" s="339"/>
      <c r="AS42" s="339"/>
      <c r="AT42" s="340"/>
      <c r="AU42" s="340"/>
      <c r="AV42" s="340"/>
      <c r="AW42" s="340"/>
      <c r="AX42" s="340"/>
      <c r="AY42" s="340"/>
      <c r="AZ42" s="340"/>
      <c r="BA42" s="340"/>
      <c r="BB42" s="340"/>
      <c r="BC42" s="340"/>
    </row>
    <row r="43">
      <c r="A43" s="62"/>
      <c r="B43" s="341" t="s">
        <v>188</v>
      </c>
      <c r="C43" s="14"/>
      <c r="D43" s="14"/>
      <c r="E43" s="14"/>
      <c r="F43" s="14"/>
      <c r="G43" s="14"/>
      <c r="H43" s="14"/>
      <c r="I43" s="14"/>
      <c r="J43" s="14"/>
      <c r="K43" s="15"/>
      <c r="M43" s="199"/>
      <c r="S43" s="32"/>
      <c r="T43" s="337"/>
      <c r="U43" s="64"/>
      <c r="V43" s="199"/>
      <c r="AA43" s="32"/>
      <c r="AC43" s="199"/>
      <c r="AH43" s="32"/>
      <c r="AI43" s="62"/>
      <c r="AJ43" s="342"/>
      <c r="AK43" s="32"/>
      <c r="AL43" s="72"/>
      <c r="AM43" s="72"/>
      <c r="AN43" s="343" t="s">
        <v>190</v>
      </c>
      <c r="AO43" s="344"/>
      <c r="AP43" s="344"/>
      <c r="AQ43" s="344"/>
      <c r="AR43" s="344"/>
      <c r="AS43" s="344"/>
      <c r="AT43" s="345"/>
      <c r="AU43" s="345"/>
      <c r="AV43" s="345"/>
      <c r="AW43" s="345"/>
      <c r="AX43" s="345"/>
      <c r="AY43" s="345"/>
      <c r="AZ43" s="345"/>
      <c r="BA43" s="345"/>
      <c r="BB43" s="345"/>
      <c r="BC43" s="345"/>
    </row>
    <row r="44" ht="22.5" customHeight="1">
      <c r="A44" s="74"/>
      <c r="B44" s="346"/>
      <c r="C44" s="78"/>
      <c r="D44" s="78"/>
      <c r="E44" s="78"/>
      <c r="F44" s="78"/>
      <c r="G44" s="78"/>
      <c r="H44" s="78"/>
      <c r="I44" s="78"/>
      <c r="J44" s="78"/>
      <c r="K44" s="79"/>
      <c r="L44" s="78"/>
      <c r="M44" s="207"/>
      <c r="N44" s="78"/>
      <c r="O44" s="78"/>
      <c r="P44" s="78"/>
      <c r="Q44" s="78"/>
      <c r="R44" s="78"/>
      <c r="S44" s="79"/>
      <c r="T44" s="337"/>
      <c r="U44" s="76"/>
      <c r="V44" s="199"/>
      <c r="AA44" s="32"/>
      <c r="AB44" s="78"/>
      <c r="AC44" s="207"/>
      <c r="AD44" s="78"/>
      <c r="AE44" s="78"/>
      <c r="AF44" s="78"/>
      <c r="AG44" s="78"/>
      <c r="AH44" s="79"/>
      <c r="AI44" s="74"/>
      <c r="AJ44" s="85"/>
      <c r="AK44" s="78"/>
      <c r="AL44" s="87"/>
      <c r="AM44" s="87"/>
      <c r="AN44" s="347" t="s">
        <v>57</v>
      </c>
      <c r="AO44" s="348" t="str">
        <f>IFERROR(__xludf.DUMMYFUNCTION("ARRAYFORMULA(TEXTJOIN("" / "",TRUE,sort(TRANSPOSE(trim(split(SUBSTITUTE(JOIN("","",A44:AN44),""/"",""e,""),"","",true,true))))))"),"ONLINE")</f>
        <v>ONLINE</v>
      </c>
      <c r="AP44" s="348"/>
      <c r="AQ44" s="348"/>
      <c r="AR44" s="348"/>
      <c r="AS44" s="348"/>
      <c r="AT44" s="61"/>
      <c r="AU44" s="61"/>
      <c r="AV44" s="61"/>
      <c r="AW44" s="61"/>
      <c r="AX44" s="61"/>
      <c r="AY44" s="61"/>
      <c r="AZ44" s="61"/>
      <c r="BA44" s="61"/>
      <c r="BB44" s="61"/>
      <c r="BC44" s="61"/>
    </row>
    <row r="45">
      <c r="A45" s="46" t="s">
        <v>60</v>
      </c>
      <c r="B45" s="349" t="s">
        <v>191</v>
      </c>
      <c r="K45" s="32"/>
      <c r="L45" s="160" t="s">
        <v>62</v>
      </c>
      <c r="M45" s="350" t="s">
        <v>192</v>
      </c>
      <c r="N45" s="3"/>
      <c r="O45" s="3"/>
      <c r="P45" s="3"/>
      <c r="Q45" s="3"/>
      <c r="R45" s="3"/>
      <c r="S45" s="4"/>
      <c r="T45" s="125" t="s">
        <v>82</v>
      </c>
      <c r="U45" s="93" t="s">
        <v>64</v>
      </c>
      <c r="V45" s="351" t="s">
        <v>193</v>
      </c>
      <c r="W45" s="3"/>
      <c r="X45" s="4"/>
      <c r="Y45" s="59"/>
      <c r="Z45" s="274" t="s">
        <v>194</v>
      </c>
      <c r="AA45" s="59"/>
      <c r="AB45" s="352" t="s">
        <v>67</v>
      </c>
      <c r="AC45" s="57"/>
      <c r="AD45" s="3"/>
      <c r="AE45" s="3"/>
      <c r="AF45" s="3"/>
      <c r="AG45" s="3"/>
      <c r="AH45" s="4"/>
      <c r="AI45" s="46" t="s">
        <v>60</v>
      </c>
      <c r="AJ45" s="99" t="s">
        <v>68</v>
      </c>
      <c r="AK45" s="3"/>
      <c r="AL45" s="129"/>
      <c r="AM45" s="59"/>
      <c r="AN45" s="353"/>
      <c r="AO45" s="339"/>
      <c r="AP45" s="339"/>
      <c r="AQ45" s="339"/>
      <c r="AR45" s="339"/>
      <c r="AS45" s="339"/>
      <c r="AT45" s="340"/>
      <c r="AU45" s="340"/>
      <c r="AV45" s="340"/>
      <c r="AW45" s="340"/>
      <c r="AX45" s="340"/>
      <c r="AY45" s="340"/>
      <c r="AZ45" s="340"/>
      <c r="BA45" s="340"/>
      <c r="BB45" s="340"/>
      <c r="BC45" s="340"/>
    </row>
    <row r="46">
      <c r="A46" s="62"/>
      <c r="B46" s="354" t="s">
        <v>195</v>
      </c>
      <c r="K46" s="32"/>
      <c r="M46" s="355" t="s">
        <v>196</v>
      </c>
      <c r="S46" s="32"/>
      <c r="T46" s="135" t="s">
        <v>93</v>
      </c>
      <c r="V46" s="356" t="s">
        <v>120</v>
      </c>
      <c r="X46" s="32"/>
      <c r="Y46" s="73"/>
      <c r="Z46" s="357" t="s">
        <v>88</v>
      </c>
      <c r="AA46" s="72"/>
      <c r="AC46" s="246"/>
      <c r="AH46" s="32"/>
      <c r="AI46" s="62"/>
      <c r="AJ46" s="107" t="s">
        <v>76</v>
      </c>
      <c r="AL46" s="73"/>
      <c r="AM46" s="72"/>
      <c r="AN46" s="358"/>
      <c r="AO46" s="344"/>
      <c r="AP46" s="344"/>
      <c r="AQ46" s="344"/>
      <c r="AR46" s="344"/>
      <c r="AS46" s="344"/>
      <c r="AT46" s="345"/>
      <c r="AU46" s="345"/>
      <c r="AV46" s="345"/>
      <c r="AW46" s="345"/>
      <c r="AX46" s="345"/>
      <c r="AY46" s="345"/>
      <c r="AZ46" s="345"/>
      <c r="BA46" s="345"/>
      <c r="BB46" s="345"/>
      <c r="BC46" s="345"/>
    </row>
    <row r="47" ht="15.75" customHeight="1">
      <c r="A47" s="74"/>
      <c r="B47" s="359">
        <v>108.0</v>
      </c>
      <c r="C47" s="78"/>
      <c r="D47" s="78"/>
      <c r="E47" s="78"/>
      <c r="F47" s="78"/>
      <c r="G47" s="78"/>
      <c r="H47" s="78"/>
      <c r="I47" s="78"/>
      <c r="J47" s="78"/>
      <c r="K47" s="79"/>
      <c r="L47" s="78"/>
      <c r="M47" s="360" t="s">
        <v>57</v>
      </c>
      <c r="N47" s="78"/>
      <c r="O47" s="78"/>
      <c r="P47" s="78"/>
      <c r="Q47" s="78"/>
      <c r="R47" s="78"/>
      <c r="S47" s="79"/>
      <c r="T47" s="153">
        <v>102.0</v>
      </c>
      <c r="U47" s="78"/>
      <c r="V47" s="77">
        <v>106.0</v>
      </c>
      <c r="W47" s="78"/>
      <c r="X47" s="79"/>
      <c r="Y47" s="87"/>
      <c r="Z47" s="361">
        <v>303.0</v>
      </c>
      <c r="AA47" s="87"/>
      <c r="AB47" s="362"/>
      <c r="AC47" s="363"/>
      <c r="AD47" s="78"/>
      <c r="AE47" s="78"/>
      <c r="AF47" s="78"/>
      <c r="AG47" s="78"/>
      <c r="AH47" s="79"/>
      <c r="AI47" s="74"/>
      <c r="AJ47" s="118" t="s">
        <v>57</v>
      </c>
      <c r="AK47" s="78"/>
      <c r="AL47" s="73"/>
      <c r="AM47" s="87"/>
      <c r="AN47" s="364"/>
      <c r="AO47" s="348" t="str">
        <f>IFERROR(__xludf.DUMMYFUNCTION("ARRAYFORMULA(TEXTJOIN("" / "",TRUE,sort(TRANSPOSE(trim(split(SUBSTITUTE(JOIN("","",A47:AN47),""/"",""e,""),"","",true,true))))))"),"102 / 106 / 108 / 303 / ONLINE / ONLINE")</f>
        <v>102 / 106 / 108 / 303 / ONLINE / ONLINE</v>
      </c>
      <c r="AP47" s="348"/>
      <c r="AQ47" s="348"/>
      <c r="AR47" s="348"/>
      <c r="AS47" s="348"/>
      <c r="AT47" s="61"/>
      <c r="AU47" s="61"/>
      <c r="AV47" s="61"/>
      <c r="AW47" s="61"/>
      <c r="AX47" s="61"/>
      <c r="AY47" s="61"/>
      <c r="AZ47" s="61"/>
      <c r="BA47" s="61"/>
      <c r="BB47" s="61"/>
      <c r="BC47" s="61"/>
    </row>
    <row r="48" ht="30.0" customHeight="1">
      <c r="A48" s="46" t="s">
        <v>78</v>
      </c>
      <c r="B48" s="365" t="s">
        <v>197</v>
      </c>
      <c r="K48" s="32"/>
      <c r="L48" s="160" t="s">
        <v>81</v>
      </c>
      <c r="M48" s="350" t="s">
        <v>198</v>
      </c>
      <c r="N48" s="3"/>
      <c r="O48" s="3"/>
      <c r="P48" s="3"/>
      <c r="Q48" s="3"/>
      <c r="R48" s="3"/>
      <c r="S48" s="4"/>
      <c r="T48" s="125" t="s">
        <v>99</v>
      </c>
      <c r="U48" s="46" t="s">
        <v>83</v>
      </c>
      <c r="V48" s="366" t="s">
        <v>199</v>
      </c>
      <c r="W48" s="162"/>
      <c r="X48" s="366" t="s">
        <v>199</v>
      </c>
      <c r="Y48" s="127"/>
      <c r="Z48" s="163"/>
      <c r="AA48" s="59"/>
      <c r="AB48" s="180" t="s">
        <v>85</v>
      </c>
      <c r="AC48" s="129"/>
      <c r="AD48" s="129"/>
      <c r="AE48" s="129"/>
      <c r="AF48" s="129"/>
      <c r="AG48" s="129"/>
      <c r="AH48" s="129"/>
      <c r="AI48" s="46" t="s">
        <v>78</v>
      </c>
      <c r="AJ48" s="57"/>
      <c r="AK48" s="3"/>
      <c r="AL48" s="129"/>
      <c r="AM48" s="237"/>
      <c r="AN48" s="367"/>
      <c r="AO48" s="368"/>
      <c r="AP48" s="368"/>
      <c r="AQ48" s="368"/>
      <c r="AR48" s="368"/>
      <c r="AS48" s="368"/>
      <c r="AT48" s="369"/>
      <c r="AU48" s="369"/>
      <c r="AV48" s="369"/>
      <c r="AW48" s="369"/>
      <c r="AX48" s="369"/>
      <c r="AY48" s="369"/>
      <c r="AZ48" s="369"/>
      <c r="BA48" s="369"/>
      <c r="BB48" s="369"/>
      <c r="BC48" s="369"/>
    </row>
    <row r="49">
      <c r="A49" s="62"/>
      <c r="B49" s="354" t="s">
        <v>200</v>
      </c>
      <c r="K49" s="32"/>
      <c r="M49" s="355" t="s">
        <v>201</v>
      </c>
      <c r="S49" s="32"/>
      <c r="T49" s="135" t="s">
        <v>103</v>
      </c>
      <c r="U49" s="62"/>
      <c r="V49" s="102" t="s">
        <v>202</v>
      </c>
      <c r="W49" s="139"/>
      <c r="X49" s="102" t="s">
        <v>203</v>
      </c>
      <c r="Y49" s="72"/>
      <c r="Z49" s="171"/>
      <c r="AA49" s="72"/>
      <c r="AC49" s="72"/>
      <c r="AD49" s="72"/>
      <c r="AE49" s="72"/>
      <c r="AF49" s="72"/>
      <c r="AG49" s="72"/>
      <c r="AH49" s="72"/>
      <c r="AI49" s="62"/>
      <c r="AJ49" s="200"/>
      <c r="AL49" s="72"/>
      <c r="AM49" s="72"/>
      <c r="AN49" s="370"/>
      <c r="AO49" s="348"/>
      <c r="AP49" s="348"/>
      <c r="AQ49" s="348"/>
      <c r="AR49" s="348"/>
      <c r="AS49" s="348"/>
      <c r="AT49" s="371"/>
      <c r="AU49" s="371"/>
      <c r="AV49" s="371"/>
      <c r="AW49" s="371"/>
      <c r="AX49" s="371"/>
      <c r="AY49" s="371"/>
      <c r="AZ49" s="371"/>
      <c r="BA49" s="371"/>
      <c r="BB49" s="371"/>
      <c r="BC49" s="371"/>
    </row>
    <row r="50">
      <c r="A50" s="74"/>
      <c r="B50" s="359">
        <v>108.0</v>
      </c>
      <c r="C50" s="78"/>
      <c r="D50" s="78"/>
      <c r="E50" s="78"/>
      <c r="F50" s="78"/>
      <c r="G50" s="78"/>
      <c r="H50" s="78"/>
      <c r="I50" s="78"/>
      <c r="J50" s="78"/>
      <c r="K50" s="79"/>
      <c r="L50" s="78"/>
      <c r="M50" s="360">
        <v>105.0</v>
      </c>
      <c r="N50" s="78"/>
      <c r="O50" s="78"/>
      <c r="P50" s="78"/>
      <c r="Q50" s="78"/>
      <c r="R50" s="78"/>
      <c r="S50" s="79"/>
      <c r="T50" s="153">
        <v>102.0</v>
      </c>
      <c r="U50" s="74"/>
      <c r="V50" s="372">
        <v>313.0</v>
      </c>
      <c r="W50" s="177"/>
      <c r="X50" s="372">
        <v>303.0</v>
      </c>
      <c r="Y50" s="148"/>
      <c r="Z50" s="85"/>
      <c r="AA50" s="87"/>
      <c r="AB50" s="78"/>
      <c r="AC50" s="312"/>
      <c r="AD50" s="312"/>
      <c r="AE50" s="312"/>
      <c r="AF50" s="312"/>
      <c r="AG50" s="312"/>
      <c r="AH50" s="312"/>
      <c r="AI50" s="74"/>
      <c r="AJ50" s="85"/>
      <c r="AK50" s="78"/>
      <c r="AL50" s="87"/>
      <c r="AM50" s="87"/>
      <c r="AN50" s="373"/>
      <c r="AO50" s="348" t="str">
        <f>IFERROR(__xludf.DUMMYFUNCTION("ARRAYFORMULA(TEXTJOIN("" / "",TRUE,sort(TRANSPOSE(trim(split(SUBSTITUTE(JOIN("","",A50:AN50),""/"",""e,""),"","",true,true))))))"),"102 / 105 / 108 / 303 / 313")</f>
        <v>102 / 105 / 108 / 303 / 313</v>
      </c>
      <c r="AP50" s="348"/>
      <c r="AQ50" s="348"/>
      <c r="AR50" s="348"/>
      <c r="AS50" s="348"/>
      <c r="AT50" s="61"/>
      <c r="AU50" s="61"/>
      <c r="AV50" s="61"/>
      <c r="AW50" s="61"/>
      <c r="AX50" s="61"/>
      <c r="AY50" s="61"/>
      <c r="AZ50" s="61"/>
      <c r="BA50" s="61"/>
      <c r="BB50" s="61"/>
      <c r="BC50" s="61"/>
    </row>
    <row r="51">
      <c r="A51" s="46" t="s">
        <v>97</v>
      </c>
      <c r="B51" s="59"/>
      <c r="C51" s="94" t="s">
        <v>204</v>
      </c>
      <c r="D51" s="59"/>
      <c r="E51" s="94" t="s">
        <v>205</v>
      </c>
      <c r="F51" s="122" t="s">
        <v>80</v>
      </c>
      <c r="G51" s="94" t="s">
        <v>205</v>
      </c>
      <c r="H51" s="59"/>
      <c r="I51" s="374" t="s">
        <v>205</v>
      </c>
      <c r="J51" s="59"/>
      <c r="K51" s="59"/>
      <c r="L51" s="160" t="s">
        <v>98</v>
      </c>
      <c r="M51" s="375" t="s">
        <v>206</v>
      </c>
      <c r="N51" s="376"/>
      <c r="O51" s="375" t="s">
        <v>206</v>
      </c>
      <c r="P51" s="377"/>
      <c r="Q51" s="375" t="s">
        <v>206</v>
      </c>
      <c r="R51" s="88"/>
      <c r="S51" s="237"/>
      <c r="T51" s="129"/>
      <c r="U51" s="93" t="s">
        <v>100</v>
      </c>
      <c r="V51" s="378"/>
      <c r="W51" s="366" t="s">
        <v>199</v>
      </c>
      <c r="X51" s="72"/>
      <c r="Y51" s="379" t="s">
        <v>207</v>
      </c>
      <c r="Z51" s="380"/>
      <c r="AA51" s="59"/>
      <c r="AB51" s="52" t="s">
        <v>101</v>
      </c>
      <c r="AC51" s="381"/>
      <c r="AD51" s="382"/>
      <c r="AE51" s="382"/>
      <c r="AF51" s="382"/>
      <c r="AG51" s="326" t="s">
        <v>208</v>
      </c>
      <c r="AH51" s="383"/>
      <c r="AI51" s="46" t="s">
        <v>97</v>
      </c>
      <c r="AJ51" s="130" t="s">
        <v>86</v>
      </c>
      <c r="AK51" s="4"/>
      <c r="AL51" s="129"/>
      <c r="AM51" s="190"/>
      <c r="AN51" s="384"/>
      <c r="AO51" s="368"/>
      <c r="AP51" s="368"/>
      <c r="AQ51" s="368"/>
      <c r="AR51" s="368"/>
      <c r="AS51" s="368"/>
      <c r="AT51" s="369"/>
      <c r="AU51" s="369"/>
      <c r="AV51" s="369"/>
      <c r="AW51" s="369"/>
      <c r="AX51" s="369"/>
      <c r="AY51" s="369"/>
      <c r="AZ51" s="369"/>
      <c r="BA51" s="369"/>
      <c r="BB51" s="369"/>
      <c r="BC51" s="369"/>
    </row>
    <row r="52" ht="15.0" customHeight="1">
      <c r="A52" s="62"/>
      <c r="B52" s="358"/>
      <c r="C52" s="385" t="s">
        <v>200</v>
      </c>
      <c r="D52" s="358"/>
      <c r="E52" s="385" t="s">
        <v>161</v>
      </c>
      <c r="F52" s="135" t="s">
        <v>89</v>
      </c>
      <c r="G52" s="385" t="s">
        <v>209</v>
      </c>
      <c r="H52" s="358"/>
      <c r="I52" s="386" t="s">
        <v>71</v>
      </c>
      <c r="J52" s="171"/>
      <c r="K52" s="73"/>
      <c r="M52" s="387" t="s">
        <v>162</v>
      </c>
      <c r="N52" s="70"/>
      <c r="O52" s="387" t="s">
        <v>210</v>
      </c>
      <c r="P52" s="73"/>
      <c r="Q52" s="388" t="s">
        <v>203</v>
      </c>
      <c r="R52" s="72"/>
      <c r="S52" s="358"/>
      <c r="T52" s="169"/>
      <c r="V52" s="389"/>
      <c r="W52" s="102" t="s">
        <v>202</v>
      </c>
      <c r="X52" s="72"/>
      <c r="Y52" s="390" t="s">
        <v>211</v>
      </c>
      <c r="Z52" s="391"/>
      <c r="AA52" s="72"/>
      <c r="AB52" s="64"/>
      <c r="AC52" s="392"/>
      <c r="AD52" s="62"/>
      <c r="AE52" s="62"/>
      <c r="AF52" s="62"/>
      <c r="AG52" s="108" t="s">
        <v>90</v>
      </c>
      <c r="AH52" s="393"/>
      <c r="AI52" s="62"/>
      <c r="AJ52" s="144" t="s">
        <v>95</v>
      </c>
      <c r="AK52" s="32"/>
      <c r="AL52" s="73"/>
      <c r="AM52" s="173"/>
      <c r="AN52" s="394"/>
      <c r="AO52" s="348"/>
      <c r="AP52" s="348"/>
      <c r="AQ52" s="348"/>
      <c r="AR52" s="348"/>
      <c r="AS52" s="348"/>
      <c r="AT52" s="371"/>
      <c r="AU52" s="371"/>
      <c r="AV52" s="371"/>
      <c r="AW52" s="371"/>
      <c r="AX52" s="371"/>
      <c r="AY52" s="371"/>
      <c r="AZ52" s="371"/>
      <c r="BA52" s="371"/>
      <c r="BB52" s="371"/>
      <c r="BC52" s="371"/>
    </row>
    <row r="53">
      <c r="A53" s="74"/>
      <c r="B53" s="87"/>
      <c r="C53" s="115">
        <v>321.0</v>
      </c>
      <c r="D53" s="395"/>
      <c r="E53" s="115">
        <v>318.0</v>
      </c>
      <c r="F53" s="149">
        <v>421.0</v>
      </c>
      <c r="G53" s="115">
        <v>312.0</v>
      </c>
      <c r="H53" s="87"/>
      <c r="I53" s="396">
        <v>320.0</v>
      </c>
      <c r="J53" s="87"/>
      <c r="K53" s="87"/>
      <c r="L53" s="78"/>
      <c r="M53" s="397">
        <v>314.0</v>
      </c>
      <c r="N53" s="110"/>
      <c r="O53" s="397">
        <v>101.0</v>
      </c>
      <c r="P53" s="213"/>
      <c r="Q53" s="388">
        <v>317.0</v>
      </c>
      <c r="R53" s="213"/>
      <c r="S53" s="213"/>
      <c r="T53" s="148"/>
      <c r="U53" s="78"/>
      <c r="V53" s="85"/>
      <c r="W53" s="372">
        <v>313.0</v>
      </c>
      <c r="X53" s="87"/>
      <c r="Y53" s="398">
        <v>300.0</v>
      </c>
      <c r="Z53" s="87"/>
      <c r="AA53" s="87"/>
      <c r="AB53" s="76"/>
      <c r="AC53" s="399"/>
      <c r="AD53" s="74"/>
      <c r="AE53" s="74"/>
      <c r="AF53" s="74"/>
      <c r="AG53" s="86">
        <v>104.0</v>
      </c>
      <c r="AH53" s="400"/>
      <c r="AI53" s="74"/>
      <c r="AJ53" s="156" t="s">
        <v>212</v>
      </c>
      <c r="AK53" s="79"/>
      <c r="AL53" s="73"/>
      <c r="AM53" s="178"/>
      <c r="AN53" s="401"/>
      <c r="AO53" s="61" t="str">
        <f>IFERROR(__xludf.DUMMYFUNCTION("ARRAYFORMULA(TEXTJOIN("" / "",TRUE,sort(TRANSPOSE(trim(split(SUBSTITUTE(JOIN("","",A53:AN53),""/"",""e,""),"","",true,true))))))"),"03) / 101 / 104 / 300 / 312 / 313 / 314 / 317 / 318 / 320 / 321 / 421 / ONLINE (ROOM #308 ON 01e")</f>
        <v>03) / 101 / 104 / 300 / 312 / 313 / 314 / 317 / 318 / 320 / 321 / 421 / ONLINE (ROOM #308 ON 01e</v>
      </c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</row>
    <row r="54">
      <c r="A54" s="46" t="s">
        <v>107</v>
      </c>
      <c r="B54" s="94" t="s">
        <v>213</v>
      </c>
      <c r="C54" s="59"/>
      <c r="D54" s="94" t="s">
        <v>205</v>
      </c>
      <c r="E54" s="122" t="s">
        <v>80</v>
      </c>
      <c r="F54" s="94" t="s">
        <v>205</v>
      </c>
      <c r="G54" s="181" t="s">
        <v>214</v>
      </c>
      <c r="H54" s="94" t="s">
        <v>205</v>
      </c>
      <c r="I54" s="59"/>
      <c r="J54" s="59"/>
      <c r="K54" s="59"/>
      <c r="L54" s="196" t="s">
        <v>109</v>
      </c>
      <c r="M54" s="100"/>
      <c r="N54" s="375" t="s">
        <v>206</v>
      </c>
      <c r="O54" s="377"/>
      <c r="P54" s="375" t="s">
        <v>206</v>
      </c>
      <c r="Q54" s="129"/>
      <c r="R54" s="375" t="s">
        <v>206</v>
      </c>
      <c r="S54" s="88"/>
      <c r="T54" s="59"/>
      <c r="U54" s="93" t="s">
        <v>110</v>
      </c>
      <c r="V54" s="59"/>
      <c r="W54" s="88"/>
      <c r="X54" s="161"/>
      <c r="Y54" s="402" t="s">
        <v>215</v>
      </c>
      <c r="Z54" s="403"/>
      <c r="AA54" s="59"/>
      <c r="AB54" s="93" t="s">
        <v>111</v>
      </c>
      <c r="AC54" s="404"/>
      <c r="AD54" s="405"/>
      <c r="AE54" s="404"/>
      <c r="AF54" s="405"/>
      <c r="AG54" s="405"/>
      <c r="AH54" s="406"/>
      <c r="AI54" s="46" t="s">
        <v>107</v>
      </c>
      <c r="AJ54" s="130" t="s">
        <v>86</v>
      </c>
      <c r="AK54" s="4"/>
      <c r="AL54" s="129"/>
      <c r="AM54" s="56"/>
      <c r="AN54" s="192"/>
      <c r="AO54" s="242"/>
      <c r="AP54" s="242"/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</row>
    <row r="55" ht="18.75" customHeight="1">
      <c r="A55" s="62"/>
      <c r="B55" s="385" t="s">
        <v>200</v>
      </c>
      <c r="C55" s="358"/>
      <c r="D55" s="105" t="s">
        <v>161</v>
      </c>
      <c r="E55" s="135" t="s">
        <v>89</v>
      </c>
      <c r="F55" s="105" t="s">
        <v>209</v>
      </c>
      <c r="G55" s="407" t="s">
        <v>103</v>
      </c>
      <c r="H55" s="105" t="s">
        <v>71</v>
      </c>
      <c r="I55" s="358"/>
      <c r="J55" s="171"/>
      <c r="K55" s="73"/>
      <c r="L55" s="62"/>
      <c r="M55" s="70"/>
      <c r="N55" s="387" t="s">
        <v>162</v>
      </c>
      <c r="O55" s="73"/>
      <c r="P55" s="387" t="s">
        <v>210</v>
      </c>
      <c r="Q55" s="73"/>
      <c r="R55" s="388" t="s">
        <v>203</v>
      </c>
      <c r="S55" s="72"/>
      <c r="T55" s="72"/>
      <c r="V55" s="73"/>
      <c r="W55" s="100"/>
      <c r="X55" s="72"/>
      <c r="Y55" s="390" t="s">
        <v>216</v>
      </c>
      <c r="Z55" s="70"/>
      <c r="AA55" s="72"/>
      <c r="AC55" s="408"/>
      <c r="AD55" s="409"/>
      <c r="AE55" s="409"/>
      <c r="AF55" s="409"/>
      <c r="AG55" s="409"/>
      <c r="AH55" s="410"/>
      <c r="AI55" s="62"/>
      <c r="AJ55" s="144" t="s">
        <v>95</v>
      </c>
      <c r="AK55" s="32"/>
      <c r="AL55" s="73"/>
      <c r="AM55" s="62"/>
      <c r="AN55" s="62"/>
      <c r="AO55" s="242"/>
      <c r="AP55" s="242"/>
      <c r="AQ55" s="242"/>
      <c r="AR55" s="242"/>
      <c r="AS55" s="242"/>
      <c r="AT55" s="242"/>
      <c r="AU55" s="242"/>
      <c r="AV55" s="242"/>
      <c r="AW55" s="242"/>
      <c r="AX55" s="242"/>
      <c r="AY55" s="242"/>
      <c r="AZ55" s="242"/>
      <c r="BA55" s="242"/>
      <c r="BB55" s="242"/>
      <c r="BC55" s="242"/>
    </row>
    <row r="56">
      <c r="A56" s="74"/>
      <c r="B56" s="115">
        <v>321.0</v>
      </c>
      <c r="C56" s="87"/>
      <c r="D56" s="115">
        <v>318.0</v>
      </c>
      <c r="E56" s="149">
        <v>421.0</v>
      </c>
      <c r="F56" s="115">
        <v>312.0</v>
      </c>
      <c r="G56" s="411">
        <v>303.0</v>
      </c>
      <c r="H56" s="115">
        <v>320.0</v>
      </c>
      <c r="I56" s="87"/>
      <c r="J56" s="87"/>
      <c r="K56" s="87"/>
      <c r="L56" s="74"/>
      <c r="M56" s="110"/>
      <c r="N56" s="397">
        <v>314.0</v>
      </c>
      <c r="O56" s="213"/>
      <c r="P56" s="397">
        <v>101.0</v>
      </c>
      <c r="Q56" s="73"/>
      <c r="R56" s="388">
        <v>313.0</v>
      </c>
      <c r="S56" s="213"/>
      <c r="T56" s="213"/>
      <c r="U56" s="78"/>
      <c r="V56" s="412"/>
      <c r="W56" s="413"/>
      <c r="X56" s="148"/>
      <c r="Y56" s="398">
        <v>300.0</v>
      </c>
      <c r="Z56" s="148"/>
      <c r="AA56" s="87"/>
      <c r="AB56" s="78"/>
      <c r="AC56" s="414"/>
      <c r="AD56" s="415"/>
      <c r="AE56" s="415"/>
      <c r="AF56" s="415"/>
      <c r="AG56" s="415"/>
      <c r="AH56" s="416"/>
      <c r="AI56" s="74"/>
      <c r="AJ56" s="156" t="s">
        <v>217</v>
      </c>
      <c r="AK56" s="79"/>
      <c r="AL56" s="73"/>
      <c r="AM56" s="74"/>
      <c r="AN56" s="74"/>
      <c r="AO56" s="242"/>
      <c r="AP56" s="242"/>
      <c r="AQ56" s="242"/>
      <c r="AR56" s="242"/>
      <c r="AS56" s="242"/>
      <c r="AT56" s="242"/>
      <c r="AU56" s="242"/>
      <c r="AV56" s="242"/>
      <c r="AW56" s="242"/>
      <c r="AX56" s="242"/>
      <c r="AY56" s="242"/>
      <c r="AZ56" s="242"/>
      <c r="BA56" s="242"/>
      <c r="BB56" s="242"/>
      <c r="BC56" s="242"/>
    </row>
    <row r="57">
      <c r="A57" s="46" t="s">
        <v>113</v>
      </c>
      <c r="B57" s="222"/>
      <c r="C57" s="14"/>
      <c r="D57" s="14"/>
      <c r="E57" s="14"/>
      <c r="F57" s="14"/>
      <c r="G57" s="14"/>
      <c r="H57" s="14"/>
      <c r="I57" s="15"/>
      <c r="J57" s="217"/>
      <c r="K57" s="217"/>
      <c r="L57" s="160" t="s">
        <v>114</v>
      </c>
      <c r="M57" s="56"/>
      <c r="N57" s="56"/>
      <c r="O57" s="324"/>
      <c r="P57" s="324"/>
      <c r="Q57" s="324"/>
      <c r="R57" s="324"/>
      <c r="S57" s="417"/>
      <c r="T57" s="324"/>
      <c r="U57" s="93" t="s">
        <v>115</v>
      </c>
      <c r="V57" s="163"/>
      <c r="W57" s="4"/>
      <c r="X57" s="56"/>
      <c r="Y57" s="56"/>
      <c r="Z57" s="56"/>
      <c r="AA57" s="56"/>
      <c r="AB57" s="93" t="s">
        <v>116</v>
      </c>
      <c r="AC57" s="418"/>
      <c r="AD57" s="404"/>
      <c r="AE57" s="404"/>
      <c r="AF57" s="405"/>
      <c r="AG57" s="405"/>
      <c r="AH57" s="406"/>
      <c r="AI57" s="46" t="s">
        <v>113</v>
      </c>
      <c r="AJ57" s="56"/>
      <c r="AK57" s="419"/>
      <c r="AL57" s="420" t="s">
        <v>218</v>
      </c>
      <c r="AM57" s="56"/>
      <c r="AN57" s="421"/>
      <c r="AO57" s="242"/>
      <c r="AP57" s="242"/>
      <c r="AQ57" s="242"/>
      <c r="AR57" s="242"/>
      <c r="AS57" s="242"/>
      <c r="AT57" s="242"/>
      <c r="AU57" s="242"/>
      <c r="AV57" s="242"/>
      <c r="AW57" s="242"/>
      <c r="AX57" s="242"/>
      <c r="AY57" s="242"/>
      <c r="AZ57" s="242"/>
      <c r="BA57" s="242"/>
      <c r="BB57" s="242"/>
      <c r="BC57" s="242"/>
    </row>
    <row r="58">
      <c r="A58" s="62"/>
      <c r="J58" s="217"/>
      <c r="K58" s="217"/>
      <c r="M58" s="62"/>
      <c r="N58" s="62"/>
      <c r="O58" s="192"/>
      <c r="P58" s="192"/>
      <c r="Q58" s="325"/>
      <c r="R58" s="192"/>
      <c r="S58" s="325"/>
      <c r="T58" s="325"/>
      <c r="V58" s="171"/>
      <c r="W58" s="32"/>
      <c r="X58" s="62"/>
      <c r="Y58" s="62"/>
      <c r="Z58" s="62"/>
      <c r="AA58" s="62"/>
      <c r="AC58" s="408"/>
      <c r="AD58" s="409"/>
      <c r="AE58" s="409"/>
      <c r="AF58" s="409"/>
      <c r="AG58" s="409"/>
      <c r="AH58" s="410"/>
      <c r="AI58" s="62"/>
      <c r="AJ58" s="62"/>
      <c r="AK58" s="419"/>
      <c r="AL58" s="422" t="s">
        <v>219</v>
      </c>
      <c r="AM58" s="62"/>
      <c r="AN58" s="330"/>
      <c r="AO58" s="242"/>
      <c r="AP58" s="242"/>
      <c r="AQ58" s="242"/>
      <c r="AR58" s="242"/>
      <c r="AS58" s="242"/>
      <c r="AT58" s="242"/>
      <c r="AU58" s="242"/>
      <c r="AV58" s="242"/>
      <c r="AW58" s="242"/>
      <c r="AX58" s="242"/>
      <c r="AY58" s="242"/>
      <c r="AZ58" s="242"/>
      <c r="BA58" s="242"/>
      <c r="BB58" s="242"/>
      <c r="BC58" s="242"/>
    </row>
    <row r="59">
      <c r="A59" s="74"/>
      <c r="B59" s="224"/>
      <c r="C59" s="78"/>
      <c r="D59" s="78"/>
      <c r="E59" s="78"/>
      <c r="F59" s="78"/>
      <c r="G59" s="78"/>
      <c r="H59" s="78"/>
      <c r="I59" s="79"/>
      <c r="J59" s="152"/>
      <c r="K59" s="152"/>
      <c r="L59" s="78"/>
      <c r="M59" s="74"/>
      <c r="N59" s="74"/>
      <c r="O59" s="325"/>
      <c r="P59" s="208"/>
      <c r="Q59" s="208"/>
      <c r="R59" s="208"/>
      <c r="S59" s="325"/>
      <c r="T59" s="325"/>
      <c r="U59" s="78"/>
      <c r="V59" s="319"/>
      <c r="W59" s="79"/>
      <c r="X59" s="74"/>
      <c r="Y59" s="74"/>
      <c r="Z59" s="74"/>
      <c r="AA59" s="74"/>
      <c r="AB59" s="78"/>
      <c r="AC59" s="414"/>
      <c r="AD59" s="415"/>
      <c r="AE59" s="415"/>
      <c r="AF59" s="415"/>
      <c r="AG59" s="415"/>
      <c r="AH59" s="416"/>
      <c r="AI59" s="74"/>
      <c r="AJ59" s="74"/>
      <c r="AK59" s="325"/>
      <c r="AL59" s="423" t="s">
        <v>220</v>
      </c>
      <c r="AM59" s="74"/>
      <c r="AN59" s="331"/>
      <c r="AO59" s="242"/>
      <c r="AP59" s="242"/>
      <c r="AQ59" s="242"/>
      <c r="AR59" s="242"/>
      <c r="AS59" s="242"/>
      <c r="AT59" s="242"/>
      <c r="AU59" s="242"/>
      <c r="AV59" s="242"/>
      <c r="AW59" s="242"/>
      <c r="AX59" s="242"/>
      <c r="AY59" s="242"/>
      <c r="AZ59" s="242"/>
      <c r="BA59" s="242"/>
      <c r="BB59" s="242"/>
      <c r="BC59" s="242"/>
    </row>
    <row r="60">
      <c r="A60" s="42" t="s">
        <v>221</v>
      </c>
      <c r="B60" s="232"/>
      <c r="C60" s="14"/>
      <c r="D60" s="14"/>
      <c r="E60" s="14"/>
      <c r="F60" s="14"/>
      <c r="G60" s="14"/>
      <c r="H60" s="14"/>
      <c r="I60" s="15"/>
      <c r="J60" s="229"/>
      <c r="K60" s="43"/>
      <c r="L60" s="228" t="s">
        <v>221</v>
      </c>
      <c r="M60" s="424"/>
      <c r="N60" s="424"/>
      <c r="O60" s="424"/>
      <c r="P60" s="424"/>
      <c r="Q60" s="424"/>
      <c r="R60" s="425"/>
      <c r="S60" s="45"/>
      <c r="T60" s="426"/>
      <c r="U60" s="228" t="s">
        <v>221</v>
      </c>
      <c r="V60" s="230"/>
      <c r="W60" s="227"/>
      <c r="X60" s="44"/>
      <c r="Y60" s="227"/>
      <c r="Z60" s="227"/>
      <c r="AA60" s="227"/>
      <c r="AB60" s="228" t="s">
        <v>221</v>
      </c>
      <c r="AC60" s="43"/>
      <c r="AD60" s="44"/>
      <c r="AE60" s="44"/>
      <c r="AF60" s="44"/>
      <c r="AG60" s="44"/>
      <c r="AH60" s="232"/>
      <c r="AI60" s="42" t="s">
        <v>221</v>
      </c>
      <c r="AJ60" s="44"/>
      <c r="AK60" s="43"/>
      <c r="AL60" s="44"/>
      <c r="AM60" s="44"/>
      <c r="AN60" s="44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</row>
    <row r="61">
      <c r="A61" s="46" t="s">
        <v>42</v>
      </c>
      <c r="B61" s="427"/>
      <c r="K61" s="32"/>
      <c r="L61" s="196" t="s">
        <v>44</v>
      </c>
      <c r="M61" s="428"/>
      <c r="N61" s="14"/>
      <c r="O61" s="14"/>
      <c r="P61" s="14"/>
      <c r="Q61" s="14"/>
      <c r="R61" s="14"/>
      <c r="S61" s="15"/>
      <c r="T61" s="429"/>
      <c r="U61" s="46" t="s">
        <v>46</v>
      </c>
      <c r="V61" s="430"/>
      <c r="W61" s="3"/>
      <c r="X61" s="3"/>
      <c r="Y61" s="3"/>
      <c r="Z61" s="3"/>
      <c r="AA61" s="4"/>
      <c r="AB61" s="46" t="s">
        <v>48</v>
      </c>
      <c r="AC61" s="430"/>
      <c r="AD61" s="3"/>
      <c r="AE61" s="3"/>
      <c r="AF61" s="3"/>
      <c r="AG61" s="3"/>
      <c r="AH61" s="4"/>
      <c r="AI61" s="46" t="s">
        <v>42</v>
      </c>
      <c r="AJ61" s="193"/>
      <c r="AK61" s="4"/>
      <c r="AL61" s="420" t="s">
        <v>222</v>
      </c>
      <c r="AM61" s="94" t="s">
        <v>223</v>
      </c>
      <c r="AN61" s="237"/>
      <c r="AO61" s="242"/>
      <c r="AP61" s="242"/>
      <c r="AQ61" s="242"/>
      <c r="AR61" s="242"/>
      <c r="AS61" s="242"/>
      <c r="AT61" s="242"/>
      <c r="AU61" s="242"/>
      <c r="AV61" s="242"/>
      <c r="AW61" s="242"/>
      <c r="AX61" s="242"/>
      <c r="AY61" s="242"/>
      <c r="AZ61" s="242"/>
      <c r="BA61" s="242"/>
      <c r="BB61" s="242"/>
      <c r="BC61" s="242"/>
    </row>
    <row r="62" ht="16.5" customHeight="1">
      <c r="A62" s="62"/>
      <c r="B62" s="427" t="s">
        <v>188</v>
      </c>
      <c r="K62" s="32"/>
      <c r="L62" s="62"/>
      <c r="M62" s="431" t="s">
        <v>188</v>
      </c>
      <c r="S62" s="32"/>
      <c r="T62" s="432"/>
      <c r="U62" s="62"/>
      <c r="V62" s="431" t="s">
        <v>188</v>
      </c>
      <c r="AA62" s="32"/>
      <c r="AB62" s="62"/>
      <c r="AC62" s="431" t="s">
        <v>188</v>
      </c>
      <c r="AH62" s="32"/>
      <c r="AI62" s="62"/>
      <c r="AJ62" s="204"/>
      <c r="AK62" s="32"/>
      <c r="AL62" s="264" t="s">
        <v>224</v>
      </c>
      <c r="AM62" s="105" t="s">
        <v>225</v>
      </c>
      <c r="AN62" s="73"/>
      <c r="AO62" s="242"/>
      <c r="AP62" s="242"/>
      <c r="AQ62" s="242"/>
      <c r="AR62" s="242"/>
      <c r="AS62" s="242"/>
      <c r="AT62" s="242"/>
      <c r="AU62" s="242"/>
      <c r="AV62" s="242"/>
      <c r="AW62" s="242"/>
      <c r="AX62" s="242"/>
      <c r="AY62" s="242"/>
      <c r="AZ62" s="242"/>
      <c r="BA62" s="242"/>
      <c r="BB62" s="242"/>
      <c r="BC62" s="242"/>
    </row>
    <row r="63">
      <c r="A63" s="74"/>
      <c r="B63" s="433"/>
      <c r="C63" s="78"/>
      <c r="D63" s="78"/>
      <c r="E63" s="78"/>
      <c r="F63" s="78"/>
      <c r="G63" s="78"/>
      <c r="H63" s="78"/>
      <c r="I63" s="78"/>
      <c r="J63" s="78"/>
      <c r="K63" s="79"/>
      <c r="L63" s="74"/>
      <c r="M63" s="434"/>
      <c r="N63" s="78"/>
      <c r="O63" s="78"/>
      <c r="P63" s="78"/>
      <c r="Q63" s="78"/>
      <c r="R63" s="78"/>
      <c r="S63" s="79"/>
      <c r="T63" s="398"/>
      <c r="U63" s="74"/>
      <c r="V63" s="434"/>
      <c r="W63" s="78"/>
      <c r="X63" s="78"/>
      <c r="Y63" s="78"/>
      <c r="Z63" s="78"/>
      <c r="AA63" s="79"/>
      <c r="AB63" s="74"/>
      <c r="AC63" s="434"/>
      <c r="AD63" s="78"/>
      <c r="AE63" s="78"/>
      <c r="AF63" s="78"/>
      <c r="AG63" s="78"/>
      <c r="AH63" s="79"/>
      <c r="AI63" s="74"/>
      <c r="AJ63" s="215"/>
      <c r="AK63" s="79"/>
      <c r="AL63" s="264">
        <v>101.0</v>
      </c>
      <c r="AM63" s="115" t="s">
        <v>57</v>
      </c>
      <c r="AN63" s="87"/>
      <c r="AO63" s="61" t="str">
        <f>IFERROR(__xludf.DUMMYFUNCTION("ARRAYFORMULA(TEXTJOIN("" / "",TRUE,sort(TRANSPOSE(trim(split(SUBSTITUTE(JOIN("","",A63:AN63),""/"",""e,""),"","",true,true))))))"),"101 / ONLINE")</f>
        <v>101 / ONLINE</v>
      </c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</row>
    <row r="64">
      <c r="A64" s="46" t="s">
        <v>60</v>
      </c>
      <c r="B64" s="435" t="s">
        <v>226</v>
      </c>
      <c r="K64" s="32"/>
      <c r="L64" s="160" t="s">
        <v>62</v>
      </c>
      <c r="M64" s="436"/>
      <c r="N64" s="3"/>
      <c r="O64" s="3"/>
      <c r="P64" s="4"/>
      <c r="Q64" s="437"/>
      <c r="R64" s="437"/>
      <c r="S64" s="161"/>
      <c r="T64" s="438" t="s">
        <v>227</v>
      </c>
      <c r="U64" s="93" t="s">
        <v>64</v>
      </c>
      <c r="V64" s="163"/>
      <c r="W64" s="4"/>
      <c r="X64" s="439"/>
      <c r="Y64" s="163"/>
      <c r="Z64" s="59"/>
      <c r="AA64" s="440" t="s">
        <v>228</v>
      </c>
      <c r="AB64" s="93" t="s">
        <v>67</v>
      </c>
      <c r="AC64" s="441" t="s">
        <v>229</v>
      </c>
      <c r="AD64" s="3"/>
      <c r="AE64" s="4"/>
      <c r="AF64" s="442"/>
      <c r="AG64" s="442"/>
      <c r="AH64" s="297"/>
      <c r="AI64" s="46" t="s">
        <v>60</v>
      </c>
      <c r="AJ64" s="443" t="s">
        <v>230</v>
      </c>
      <c r="AK64" s="32"/>
      <c r="AL64" s="444" t="s">
        <v>231</v>
      </c>
      <c r="AM64" s="94" t="s">
        <v>232</v>
      </c>
      <c r="AN64" s="237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</row>
    <row r="65">
      <c r="A65" s="62"/>
      <c r="B65" s="445" t="s">
        <v>233</v>
      </c>
      <c r="K65" s="32"/>
      <c r="M65" s="171"/>
      <c r="P65" s="32"/>
      <c r="Q65" s="204"/>
      <c r="R65" s="204"/>
      <c r="S65" s="73"/>
      <c r="T65" s="446" t="s">
        <v>165</v>
      </c>
      <c r="V65" s="171"/>
      <c r="W65" s="32"/>
      <c r="X65" s="391"/>
      <c r="Y65" s="171"/>
      <c r="Z65" s="447"/>
      <c r="AA65" s="448" t="s">
        <v>103</v>
      </c>
      <c r="AC65" s="449" t="s">
        <v>234</v>
      </c>
      <c r="AE65" s="32"/>
      <c r="AF65" s="70"/>
      <c r="AG65" s="70"/>
      <c r="AH65" s="139"/>
      <c r="AI65" s="62"/>
      <c r="AJ65" s="450" t="s">
        <v>195</v>
      </c>
      <c r="AK65" s="32"/>
      <c r="AL65" s="168" t="s">
        <v>235</v>
      </c>
      <c r="AM65" s="105" t="s">
        <v>236</v>
      </c>
      <c r="AN65" s="73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</row>
    <row r="66">
      <c r="A66" s="74"/>
      <c r="B66" s="451">
        <v>108.0</v>
      </c>
      <c r="C66" s="78"/>
      <c r="D66" s="78"/>
      <c r="E66" s="78"/>
      <c r="F66" s="78"/>
      <c r="G66" s="78"/>
      <c r="H66" s="78"/>
      <c r="I66" s="78"/>
      <c r="J66" s="78"/>
      <c r="K66" s="79"/>
      <c r="L66" s="78"/>
      <c r="M66" s="452"/>
      <c r="N66" s="78"/>
      <c r="O66" s="78"/>
      <c r="P66" s="79"/>
      <c r="Q66" s="453"/>
      <c r="R66" s="453"/>
      <c r="S66" s="148"/>
      <c r="T66" s="454" t="s">
        <v>57</v>
      </c>
      <c r="U66" s="78"/>
      <c r="V66" s="85"/>
      <c r="W66" s="79"/>
      <c r="X66" s="87"/>
      <c r="Y66" s="85"/>
      <c r="Z66" s="148"/>
      <c r="AA66" s="455" t="s">
        <v>237</v>
      </c>
      <c r="AB66" s="78"/>
      <c r="AC66" s="456" t="s">
        <v>238</v>
      </c>
      <c r="AD66" s="78"/>
      <c r="AE66" s="79"/>
      <c r="AF66" s="457"/>
      <c r="AG66" s="457"/>
      <c r="AH66" s="313"/>
      <c r="AI66" s="74"/>
      <c r="AJ66" s="458">
        <v>321.0</v>
      </c>
      <c r="AK66" s="79"/>
      <c r="AL66" s="146">
        <v>314.0</v>
      </c>
      <c r="AM66" s="115">
        <v>101.0</v>
      </c>
      <c r="AN66" s="73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</row>
    <row r="67">
      <c r="A67" s="46" t="s">
        <v>78</v>
      </c>
      <c r="B67" s="435" t="s">
        <v>239</v>
      </c>
      <c r="K67" s="32"/>
      <c r="L67" s="160" t="s">
        <v>81</v>
      </c>
      <c r="M67" s="161"/>
      <c r="N67" s="91"/>
      <c r="O67" s="161"/>
      <c r="P67" s="437"/>
      <c r="Q67" s="459" t="s">
        <v>240</v>
      </c>
      <c r="R67" s="4"/>
      <c r="S67" s="375" t="s">
        <v>206</v>
      </c>
      <c r="T67" s="438" t="s">
        <v>241</v>
      </c>
      <c r="U67" s="93" t="s">
        <v>83</v>
      </c>
      <c r="V67" s="460" t="s">
        <v>242</v>
      </c>
      <c r="W67" s="377"/>
      <c r="X67" s="257" t="s">
        <v>124</v>
      </c>
      <c r="Y67" s="461"/>
      <c r="Z67" s="59"/>
      <c r="AA67" s="440" t="s">
        <v>228</v>
      </c>
      <c r="AB67" s="93" t="s">
        <v>85</v>
      </c>
      <c r="AC67" s="462"/>
      <c r="AD67" s="463"/>
      <c r="AE67" s="464"/>
      <c r="AF67" s="465" t="s">
        <v>240</v>
      </c>
      <c r="AG67" s="405"/>
      <c r="AH67" s="465" t="s">
        <v>240</v>
      </c>
      <c r="AI67" s="46" t="s">
        <v>78</v>
      </c>
      <c r="AJ67" s="443" t="s">
        <v>243</v>
      </c>
      <c r="AK67" s="32"/>
      <c r="AL67" s="161"/>
      <c r="AM67" s="466"/>
      <c r="AN67" s="367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</row>
    <row r="68" ht="19.5" customHeight="1">
      <c r="A68" s="62"/>
      <c r="B68" s="445" t="s">
        <v>233</v>
      </c>
      <c r="K68" s="32"/>
      <c r="M68" s="73"/>
      <c r="N68" s="467"/>
      <c r="O68" s="73"/>
      <c r="P68" s="204"/>
      <c r="Q68" s="132" t="s">
        <v>211</v>
      </c>
      <c r="R68" s="32"/>
      <c r="S68" s="388" t="s">
        <v>203</v>
      </c>
      <c r="T68" s="446" t="s">
        <v>244</v>
      </c>
      <c r="V68" s="468" t="s">
        <v>245</v>
      </c>
      <c r="W68" s="200"/>
      <c r="X68" s="263" t="s">
        <v>132</v>
      </c>
      <c r="Y68" s="469"/>
      <c r="Z68" s="447"/>
      <c r="AA68" s="448" t="s">
        <v>103</v>
      </c>
      <c r="AC68" s="470"/>
      <c r="AD68" s="471"/>
      <c r="AE68" s="471"/>
      <c r="AF68" s="472" t="s">
        <v>211</v>
      </c>
      <c r="AG68" s="409"/>
      <c r="AH68" s="473" t="s">
        <v>211</v>
      </c>
      <c r="AI68" s="62"/>
      <c r="AJ68" s="450" t="s">
        <v>246</v>
      </c>
      <c r="AK68" s="32"/>
      <c r="AL68" s="72"/>
      <c r="AM68" s="100"/>
      <c r="AN68" s="370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</row>
    <row r="69" ht="31.5" customHeight="1">
      <c r="A69" s="74"/>
      <c r="B69" s="451">
        <v>108.0</v>
      </c>
      <c r="C69" s="78"/>
      <c r="D69" s="78"/>
      <c r="E69" s="78"/>
      <c r="F69" s="78"/>
      <c r="G69" s="78"/>
      <c r="H69" s="78"/>
      <c r="I69" s="78"/>
      <c r="J69" s="78"/>
      <c r="K69" s="79"/>
      <c r="L69" s="78"/>
      <c r="M69" s="148"/>
      <c r="N69" s="87"/>
      <c r="O69" s="148"/>
      <c r="P69" s="453"/>
      <c r="Q69" s="474" t="s">
        <v>247</v>
      </c>
      <c r="R69" s="79"/>
      <c r="S69" s="388">
        <v>317.0</v>
      </c>
      <c r="T69" s="454">
        <v>103.0</v>
      </c>
      <c r="U69" s="78"/>
      <c r="V69" s="475">
        <v>300.0</v>
      </c>
      <c r="W69" s="476"/>
      <c r="X69" s="270">
        <v>312.0</v>
      </c>
      <c r="Y69" s="150"/>
      <c r="Z69" s="148"/>
      <c r="AA69" s="455" t="s">
        <v>248</v>
      </c>
      <c r="AB69" s="78"/>
      <c r="AC69" s="477"/>
      <c r="AD69" s="478"/>
      <c r="AE69" s="479"/>
      <c r="AF69" s="480">
        <v>105.0</v>
      </c>
      <c r="AG69" s="409"/>
      <c r="AH69" s="481">
        <v>105.0</v>
      </c>
      <c r="AI69" s="74"/>
      <c r="AJ69" s="458">
        <v>321.0</v>
      </c>
      <c r="AK69" s="79"/>
      <c r="AL69" s="87"/>
      <c r="AM69" s="110"/>
      <c r="AN69" s="373"/>
      <c r="AO69" s="61" t="str">
        <f>IFERROR(__xludf.DUMMYFUNCTION("ARRAYFORMULA(TEXTJOIN("" / "",TRUE,sort(TRANSPOSE(trim(split(SUBSTITUTE(JOIN("","",A69:AN69),""/"",""e,""),"","",true,true))))))"),"03) / 103 / 105 / 105 / 105 (STARTS AT 13:10) / 108 / 300 / 305 (room 301 on 16e / 312 / 317 / 321")</f>
        <v>03) / 103 / 105 / 105 / 105 (STARTS AT 13:10) / 108 / 300 / 305 (room 301 on 16e / 312 / 317 / 321</v>
      </c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</row>
    <row r="70">
      <c r="A70" s="46" t="s">
        <v>97</v>
      </c>
      <c r="B70" s="181" t="s">
        <v>214</v>
      </c>
      <c r="C70" s="51"/>
      <c r="D70" s="59"/>
      <c r="E70" s="51"/>
      <c r="F70" s="181" t="s">
        <v>214</v>
      </c>
      <c r="G70" s="59"/>
      <c r="H70" s="59"/>
      <c r="I70" s="122" t="s">
        <v>80</v>
      </c>
      <c r="J70" s="181" t="s">
        <v>214</v>
      </c>
      <c r="K70" s="94" t="s">
        <v>205</v>
      </c>
      <c r="L70" s="160" t="s">
        <v>98</v>
      </c>
      <c r="M70" s="59"/>
      <c r="N70" s="161"/>
      <c r="O70" s="91"/>
      <c r="P70" s="161"/>
      <c r="Q70" s="444" t="s">
        <v>249</v>
      </c>
      <c r="R70" s="59"/>
      <c r="S70" s="161"/>
      <c r="T70" s="438" t="s">
        <v>250</v>
      </c>
      <c r="U70" s="46" t="s">
        <v>100</v>
      </c>
      <c r="V70" s="163"/>
      <c r="W70" s="482" t="s">
        <v>242</v>
      </c>
      <c r="X70" s="277" t="s">
        <v>142</v>
      </c>
      <c r="Y70" s="483"/>
      <c r="Z70" s="59"/>
      <c r="AA70" s="278" t="s">
        <v>251</v>
      </c>
      <c r="AB70" s="52" t="s">
        <v>101</v>
      </c>
      <c r="AC70" s="484"/>
      <c r="AD70" s="484"/>
      <c r="AE70" s="484"/>
      <c r="AF70" s="465" t="s">
        <v>249</v>
      </c>
      <c r="AG70" s="485"/>
      <c r="AH70" s="486" t="s">
        <v>249</v>
      </c>
      <c r="AI70" s="46" t="s">
        <v>97</v>
      </c>
      <c r="AJ70" s="443" t="s">
        <v>252</v>
      </c>
      <c r="AK70" s="32"/>
      <c r="AL70" s="487" t="s">
        <v>253</v>
      </c>
      <c r="AM70" s="298" t="s">
        <v>160</v>
      </c>
      <c r="AN70" s="384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</row>
    <row r="71">
      <c r="A71" s="62"/>
      <c r="B71" s="488" t="s">
        <v>254</v>
      </c>
      <c r="C71" s="306"/>
      <c r="D71" s="73"/>
      <c r="E71" s="489"/>
      <c r="F71" s="490" t="s">
        <v>103</v>
      </c>
      <c r="G71" s="72"/>
      <c r="H71" s="70"/>
      <c r="I71" s="135" t="s">
        <v>255</v>
      </c>
      <c r="J71" s="490" t="s">
        <v>256</v>
      </c>
      <c r="K71" s="105" t="s">
        <v>200</v>
      </c>
      <c r="M71" s="73"/>
      <c r="N71" s="73"/>
      <c r="O71" s="467"/>
      <c r="P71" s="73"/>
      <c r="Q71" s="491" t="s">
        <v>257</v>
      </c>
      <c r="R71" s="358"/>
      <c r="S71" s="73"/>
      <c r="T71" s="446" t="s">
        <v>258</v>
      </c>
      <c r="U71" s="62"/>
      <c r="V71" s="171"/>
      <c r="W71" s="468" t="s">
        <v>245</v>
      </c>
      <c r="X71" s="285" t="s">
        <v>150</v>
      </c>
      <c r="Y71" s="483"/>
      <c r="Z71" s="447"/>
      <c r="AA71" s="264" t="s">
        <v>259</v>
      </c>
      <c r="AB71" s="64"/>
      <c r="AC71" s="492"/>
      <c r="AD71" s="492"/>
      <c r="AE71" s="492"/>
      <c r="AF71" s="472" t="s">
        <v>77</v>
      </c>
      <c r="AG71" s="493"/>
      <c r="AH71" s="480" t="s">
        <v>260</v>
      </c>
      <c r="AI71" s="62"/>
      <c r="AJ71" s="450" t="s">
        <v>261</v>
      </c>
      <c r="AK71" s="32"/>
      <c r="AL71" s="494" t="s">
        <v>262</v>
      </c>
      <c r="AM71" s="495" t="s">
        <v>165</v>
      </c>
      <c r="AN71" s="394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</row>
    <row r="72">
      <c r="A72" s="74"/>
      <c r="B72" s="205">
        <v>314.0</v>
      </c>
      <c r="C72" s="81"/>
      <c r="D72" s="87"/>
      <c r="E72" s="81"/>
      <c r="F72" s="205">
        <v>303.0</v>
      </c>
      <c r="G72" s="87"/>
      <c r="H72" s="110"/>
      <c r="I72" s="149">
        <v>101.0</v>
      </c>
      <c r="J72" s="205">
        <v>320.0</v>
      </c>
      <c r="K72" s="115">
        <v>318.0</v>
      </c>
      <c r="L72" s="78"/>
      <c r="M72" s="213"/>
      <c r="N72" s="148"/>
      <c r="O72" s="87"/>
      <c r="P72" s="148"/>
      <c r="Q72" s="146">
        <v>317.0</v>
      </c>
      <c r="R72" s="212"/>
      <c r="S72" s="148"/>
      <c r="T72" s="454">
        <v>103.0</v>
      </c>
      <c r="U72" s="74"/>
      <c r="V72" s="85"/>
      <c r="W72" s="475">
        <v>300.0</v>
      </c>
      <c r="X72" s="270">
        <v>312.0</v>
      </c>
      <c r="Y72" s="496"/>
      <c r="Z72" s="148"/>
      <c r="AA72" s="423" t="s">
        <v>57</v>
      </c>
      <c r="AB72" s="76"/>
      <c r="AC72" s="497"/>
      <c r="AD72" s="497"/>
      <c r="AE72" s="497"/>
      <c r="AF72" s="480">
        <v>106.0</v>
      </c>
      <c r="AG72" s="498"/>
      <c r="AH72" s="480">
        <v>105.0</v>
      </c>
      <c r="AI72" s="74"/>
      <c r="AJ72" s="458">
        <v>321.0</v>
      </c>
      <c r="AK72" s="79"/>
      <c r="AL72" s="499">
        <v>313.0</v>
      </c>
      <c r="AM72" s="314" t="s">
        <v>57</v>
      </c>
      <c r="AN72" s="401"/>
      <c r="AO72" s="61" t="str">
        <f>IFERROR(__xludf.DUMMYFUNCTION("ARRAYFORMULA(TEXTJOIN("" / "",TRUE,sort(TRANSPOSE(trim(split(SUBSTITUTE(JOIN("","",A72:AN72),""/"",""e,""),"","",true,true))))))"),"101 / 103 / 105 / 106 / 300 / 303 / 312 / 313 / 314 / 317 / 318 / 320 / 321 / ONLINE / ONLINE")</f>
        <v>101 / 103 / 105 / 106 / 300 / 303 / 312 / 313 / 314 / 317 / 318 / 320 / 321 / ONLINE / ONLINE</v>
      </c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</row>
    <row r="73">
      <c r="A73" s="46" t="s">
        <v>107</v>
      </c>
      <c r="B73" s="51"/>
      <c r="C73" s="181" t="s">
        <v>214</v>
      </c>
      <c r="D73" s="274" t="s">
        <v>139</v>
      </c>
      <c r="E73" s="59"/>
      <c r="F73" s="161"/>
      <c r="G73" s="59"/>
      <c r="H73" s="122" t="s">
        <v>80</v>
      </c>
      <c r="I73" s="181" t="s">
        <v>214</v>
      </c>
      <c r="J73" s="94" t="s">
        <v>205</v>
      </c>
      <c r="K73" s="181" t="s">
        <v>214</v>
      </c>
      <c r="L73" s="48" t="s">
        <v>109</v>
      </c>
      <c r="M73" s="51"/>
      <c r="N73" s="59"/>
      <c r="O73" s="51"/>
      <c r="P73" s="158"/>
      <c r="Q73" s="88"/>
      <c r="R73" s="444" t="s">
        <v>249</v>
      </c>
      <c r="S73" s="161"/>
      <c r="T73" s="161"/>
      <c r="U73" s="93" t="s">
        <v>110</v>
      </c>
      <c r="V73" s="59"/>
      <c r="W73" s="88"/>
      <c r="X73" s="500"/>
      <c r="Y73" s="501"/>
      <c r="Z73" s="502"/>
      <c r="AA73" s="278" t="s">
        <v>251</v>
      </c>
      <c r="AB73" s="93" t="s">
        <v>111</v>
      </c>
      <c r="AC73" s="404"/>
      <c r="AD73" s="503"/>
      <c r="AE73" s="503"/>
      <c r="AF73" s="503"/>
      <c r="AG73" s="418"/>
      <c r="AH73" s="504"/>
      <c r="AI73" s="46" t="s">
        <v>107</v>
      </c>
      <c r="AJ73" s="130" t="s">
        <v>86</v>
      </c>
      <c r="AK73" s="4"/>
      <c r="AL73" s="60"/>
      <c r="AM73" s="505" t="s">
        <v>263</v>
      </c>
      <c r="AN73" s="56"/>
      <c r="AO73" s="242"/>
      <c r="AP73" s="242"/>
      <c r="AQ73" s="242"/>
      <c r="AR73" s="242"/>
      <c r="AS73" s="242"/>
      <c r="AT73" s="242"/>
      <c r="AU73" s="242"/>
      <c r="AV73" s="242"/>
      <c r="AW73" s="242"/>
      <c r="AX73" s="242"/>
      <c r="AY73" s="242"/>
      <c r="AZ73" s="242"/>
      <c r="BA73" s="242"/>
      <c r="BB73" s="242"/>
      <c r="BC73" s="242"/>
    </row>
    <row r="74">
      <c r="A74" s="62"/>
      <c r="B74" s="306"/>
      <c r="C74" s="488" t="s">
        <v>254</v>
      </c>
      <c r="D74" s="283" t="s">
        <v>164</v>
      </c>
      <c r="E74" s="73"/>
      <c r="F74" s="72"/>
      <c r="G74" s="70"/>
      <c r="H74" s="135" t="s">
        <v>255</v>
      </c>
      <c r="I74" s="407" t="s">
        <v>264</v>
      </c>
      <c r="J74" s="105" t="s">
        <v>209</v>
      </c>
      <c r="K74" s="490" t="s">
        <v>256</v>
      </c>
      <c r="L74" s="64"/>
      <c r="M74" s="306"/>
      <c r="N74" s="73"/>
      <c r="O74" s="306"/>
      <c r="P74" s="167"/>
      <c r="Q74" s="200"/>
      <c r="R74" s="491" t="s">
        <v>257</v>
      </c>
      <c r="S74" s="73"/>
      <c r="T74" s="73"/>
      <c r="V74" s="73"/>
      <c r="W74" s="100"/>
      <c r="X74" s="62"/>
      <c r="Y74" s="506"/>
      <c r="Z74" s="507"/>
      <c r="AA74" s="264" t="s">
        <v>259</v>
      </c>
      <c r="AC74" s="508"/>
      <c r="AD74" s="508"/>
      <c r="AE74" s="508"/>
      <c r="AF74" s="508"/>
      <c r="AG74" s="408"/>
      <c r="AH74" s="509"/>
      <c r="AI74" s="62"/>
      <c r="AJ74" s="144" t="s">
        <v>95</v>
      </c>
      <c r="AK74" s="32"/>
      <c r="AL74" s="510"/>
      <c r="AM74" s="284" t="s">
        <v>262</v>
      </c>
      <c r="AN74" s="62"/>
      <c r="AO74" s="242"/>
      <c r="AP74" s="242"/>
      <c r="AQ74" s="242"/>
      <c r="AR74" s="242"/>
      <c r="AS74" s="242"/>
      <c r="AT74" s="242"/>
      <c r="AU74" s="242"/>
      <c r="AV74" s="242"/>
      <c r="AW74" s="242"/>
      <c r="AX74" s="242"/>
      <c r="AY74" s="242"/>
      <c r="AZ74" s="242"/>
      <c r="BA74" s="242"/>
      <c r="BB74" s="242"/>
      <c r="BC74" s="242"/>
    </row>
    <row r="75">
      <c r="A75" s="74"/>
      <c r="B75" s="81"/>
      <c r="C75" s="205">
        <v>314.0</v>
      </c>
      <c r="D75" s="290">
        <v>301.0</v>
      </c>
      <c r="E75" s="87"/>
      <c r="F75" s="148"/>
      <c r="G75" s="110"/>
      <c r="H75" s="149">
        <v>101.0</v>
      </c>
      <c r="I75" s="411">
        <v>303.0</v>
      </c>
      <c r="J75" s="115">
        <v>318.0</v>
      </c>
      <c r="K75" s="205">
        <v>320.0</v>
      </c>
      <c r="L75" s="76"/>
      <c r="M75" s="152"/>
      <c r="N75" s="213"/>
      <c r="O75" s="279"/>
      <c r="P75" s="511"/>
      <c r="Q75" s="212"/>
      <c r="R75" s="146">
        <v>317.0</v>
      </c>
      <c r="S75" s="148"/>
      <c r="T75" s="148"/>
      <c r="U75" s="78"/>
      <c r="V75" s="87"/>
      <c r="W75" s="110"/>
      <c r="X75" s="74"/>
      <c r="Y75" s="512"/>
      <c r="Z75" s="176"/>
      <c r="AA75" s="423" t="s">
        <v>57</v>
      </c>
      <c r="AB75" s="78"/>
      <c r="AC75" s="513"/>
      <c r="AD75" s="514"/>
      <c r="AE75" s="513"/>
      <c r="AF75" s="514"/>
      <c r="AG75" s="515"/>
      <c r="AH75" s="509"/>
      <c r="AI75" s="74"/>
      <c r="AJ75" s="156" t="s">
        <v>265</v>
      </c>
      <c r="AK75" s="79"/>
      <c r="AL75" s="516"/>
      <c r="AM75" s="290">
        <v>313.0</v>
      </c>
      <c r="AN75" s="74"/>
      <c r="AO75" s="61" t="str">
        <f>IFERROR(__xludf.DUMMYFUNCTION("ARRAYFORMULA(TEXTJOIN("" / "",TRUE,sort(TRANSPOSE(trim(split(SUBSTITUTE(JOIN("","",A75:AN75),""/"",""e,""),"","",true,true))))))"),"03) / 101 / 301 / 303 / 308 (ONLY ON 02e / 313 / 314 / 317 / 318 / 320 / ONLINE")</f>
        <v>03) / 101 / 301 / 303 / 308 (ONLY ON 02e / 313 / 314 / 317 / 318 / 320 / ONLINE</v>
      </c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</row>
    <row r="76">
      <c r="A76" s="46" t="s">
        <v>113</v>
      </c>
      <c r="B76" s="51"/>
      <c r="C76" s="51"/>
      <c r="D76" s="181" t="s">
        <v>108</v>
      </c>
      <c r="E76" s="517" t="s">
        <v>139</v>
      </c>
      <c r="F76" s="51"/>
      <c r="G76" s="161"/>
      <c r="H76" s="181" t="s">
        <v>214</v>
      </c>
      <c r="I76" s="51"/>
      <c r="J76" s="51"/>
      <c r="K76" s="217"/>
      <c r="L76" s="48" t="s">
        <v>114</v>
      </c>
      <c r="M76" s="323"/>
      <c r="N76" s="56"/>
      <c r="O76" s="324"/>
      <c r="P76" s="56"/>
      <c r="Q76" s="56"/>
      <c r="R76" s="56"/>
      <c r="S76" s="325"/>
      <c r="T76" s="325"/>
      <c r="U76" s="52" t="s">
        <v>115</v>
      </c>
      <c r="V76" s="218"/>
      <c r="W76" s="192"/>
      <c r="X76" s="192"/>
      <c r="Y76" s="192"/>
      <c r="Z76" s="195"/>
      <c r="AA76" s="192"/>
      <c r="AB76" s="52" t="s">
        <v>116</v>
      </c>
      <c r="AC76" s="323"/>
      <c r="AD76" s="56"/>
      <c r="AE76" s="56"/>
      <c r="AF76" s="56"/>
      <c r="AG76" s="56"/>
      <c r="AH76" s="184"/>
      <c r="AI76" s="46" t="s">
        <v>113</v>
      </c>
      <c r="AJ76" s="130" t="s">
        <v>86</v>
      </c>
      <c r="AK76" s="4"/>
      <c r="AL76" s="518"/>
      <c r="AM76" s="56"/>
      <c r="AN76" s="329"/>
      <c r="AO76" s="242"/>
      <c r="AP76" s="242"/>
      <c r="AQ76" s="242"/>
      <c r="AR76" s="242"/>
      <c r="AS76" s="242"/>
      <c r="AT76" s="242"/>
      <c r="AU76" s="242"/>
      <c r="AV76" s="242"/>
      <c r="AW76" s="242"/>
      <c r="AX76" s="242"/>
      <c r="AY76" s="242"/>
      <c r="AZ76" s="242"/>
      <c r="BA76" s="242"/>
      <c r="BB76" s="242"/>
      <c r="BC76" s="242"/>
    </row>
    <row r="77">
      <c r="A77" s="62"/>
      <c r="B77" s="217"/>
      <c r="C77" s="217"/>
      <c r="D77" s="488" t="s">
        <v>254</v>
      </c>
      <c r="E77" s="519" t="s">
        <v>164</v>
      </c>
      <c r="F77" s="217"/>
      <c r="G77" s="72"/>
      <c r="H77" s="407" t="s">
        <v>264</v>
      </c>
      <c r="I77" s="217"/>
      <c r="J77" s="520"/>
      <c r="K77" s="217"/>
      <c r="L77" s="64"/>
      <c r="M77" s="32"/>
      <c r="N77" s="62"/>
      <c r="O77" s="62"/>
      <c r="P77" s="62"/>
      <c r="Q77" s="62"/>
      <c r="R77" s="62"/>
      <c r="S77" s="325"/>
      <c r="T77" s="325"/>
      <c r="U77" s="64"/>
      <c r="V77" s="32"/>
      <c r="W77" s="62"/>
      <c r="X77" s="62"/>
      <c r="Y77" s="62"/>
      <c r="Z77" s="62"/>
      <c r="AA77" s="62"/>
      <c r="AB77" s="64"/>
      <c r="AC77" s="32"/>
      <c r="AD77" s="62"/>
      <c r="AE77" s="62"/>
      <c r="AF77" s="62"/>
      <c r="AG77" s="62"/>
      <c r="AH77" s="199"/>
      <c r="AI77" s="62"/>
      <c r="AJ77" s="144" t="s">
        <v>95</v>
      </c>
      <c r="AK77" s="32"/>
      <c r="AL77" s="510"/>
      <c r="AM77" s="62"/>
      <c r="AN77" s="330"/>
      <c r="AO77" s="242"/>
      <c r="AP77" s="242"/>
      <c r="AQ77" s="242"/>
      <c r="AR77" s="242"/>
      <c r="AS77" s="242"/>
      <c r="AT77" s="242"/>
      <c r="AU77" s="242"/>
      <c r="AV77" s="242"/>
      <c r="AW77" s="242"/>
      <c r="AX77" s="242"/>
      <c r="AY77" s="242"/>
      <c r="AZ77" s="242"/>
      <c r="BA77" s="242"/>
      <c r="BB77" s="242"/>
      <c r="BC77" s="242"/>
    </row>
    <row r="78">
      <c r="A78" s="74"/>
      <c r="B78" s="152"/>
      <c r="C78" s="152"/>
      <c r="D78" s="205">
        <v>314.0</v>
      </c>
      <c r="E78" s="521" t="s">
        <v>266</v>
      </c>
      <c r="F78" s="152"/>
      <c r="G78" s="148"/>
      <c r="H78" s="411">
        <v>303.0</v>
      </c>
      <c r="I78" s="152"/>
      <c r="J78" s="152"/>
      <c r="K78" s="152"/>
      <c r="L78" s="76"/>
      <c r="M78" s="79"/>
      <c r="N78" s="74"/>
      <c r="O78" s="74"/>
      <c r="P78" s="74"/>
      <c r="Q78" s="74"/>
      <c r="R78" s="74"/>
      <c r="S78" s="325"/>
      <c r="T78" s="325"/>
      <c r="U78" s="76"/>
      <c r="V78" s="79"/>
      <c r="W78" s="74"/>
      <c r="X78" s="74"/>
      <c r="Y78" s="74"/>
      <c r="Z78" s="74"/>
      <c r="AA78" s="74"/>
      <c r="AB78" s="76"/>
      <c r="AC78" s="79"/>
      <c r="AD78" s="74"/>
      <c r="AE78" s="74"/>
      <c r="AF78" s="74"/>
      <c r="AG78" s="74"/>
      <c r="AH78" s="207"/>
      <c r="AI78" s="74"/>
      <c r="AJ78" s="156" t="s">
        <v>267</v>
      </c>
      <c r="AK78" s="79"/>
      <c r="AL78" s="516"/>
      <c r="AM78" s="74"/>
      <c r="AN78" s="331"/>
      <c r="AO78" s="61" t="str">
        <f>IFERROR(__xludf.DUMMYFUNCTION("ARRAYFORMULA(TEXTJOIN(""/"",TRUE,sort(TRANSPOSE(trim(split(JOIN("","",A78:AN78),"","",true,true))))))"),"303/308 (ONLY ON 02/03)/308 (ONLY ON 09/03)/314")</f>
        <v>303/308 (ONLY ON 02/03)/308 (ONLY ON 09/03)/314</v>
      </c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</row>
    <row r="79">
      <c r="A79" s="42" t="s">
        <v>268</v>
      </c>
      <c r="B79" s="232"/>
      <c r="C79" s="14"/>
      <c r="D79" s="14"/>
      <c r="E79" s="14"/>
      <c r="F79" s="14"/>
      <c r="G79" s="14"/>
      <c r="H79" s="14"/>
      <c r="I79" s="15"/>
      <c r="J79" s="229"/>
      <c r="K79" s="43"/>
      <c r="L79" s="228" t="s">
        <v>268</v>
      </c>
      <c r="M79" s="226"/>
      <c r="N79" s="3"/>
      <c r="O79" s="3"/>
      <c r="P79" s="3"/>
      <c r="Q79" s="3"/>
      <c r="R79" s="4"/>
      <c r="S79" s="227"/>
      <c r="T79" s="227"/>
      <c r="U79" s="228" t="s">
        <v>268</v>
      </c>
      <c r="V79" s="43"/>
      <c r="W79" s="44"/>
      <c r="X79" s="44"/>
      <c r="Y79" s="44"/>
      <c r="Z79" s="44"/>
      <c r="AA79" s="44"/>
      <c r="AB79" s="228" t="s">
        <v>268</v>
      </c>
      <c r="AC79" s="230"/>
      <c r="AD79" s="44"/>
      <c r="AE79" s="227"/>
      <c r="AF79" s="227"/>
      <c r="AG79" s="227"/>
      <c r="AH79" s="522"/>
      <c r="AI79" s="42" t="s">
        <v>268</v>
      </c>
      <c r="AJ79" s="43"/>
      <c r="AK79" s="43"/>
      <c r="AL79" s="44"/>
      <c r="AM79" s="44"/>
      <c r="AN79" s="44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</row>
    <row r="80">
      <c r="A80" s="46" t="s">
        <v>42</v>
      </c>
      <c r="B80" s="523" t="s">
        <v>269</v>
      </c>
      <c r="K80" s="32"/>
      <c r="L80" s="160" t="s">
        <v>44</v>
      </c>
      <c r="M80" s="524" t="s">
        <v>270</v>
      </c>
      <c r="N80" s="3"/>
      <c r="O80" s="3"/>
      <c r="P80" s="4"/>
      <c r="Q80" s="437"/>
      <c r="R80" s="437"/>
      <c r="S80" s="162"/>
      <c r="T80" s="161"/>
      <c r="U80" s="93" t="s">
        <v>46</v>
      </c>
      <c r="V80" s="525"/>
      <c r="W80" s="4"/>
      <c r="X80" s="526"/>
      <c r="Y80" s="526"/>
      <c r="Z80" s="526"/>
      <c r="AA80" s="527"/>
      <c r="AB80" s="46" t="s">
        <v>48</v>
      </c>
      <c r="AC80" s="528"/>
      <c r="AD80" s="14"/>
      <c r="AE80" s="14"/>
      <c r="AF80" s="14"/>
      <c r="AG80" s="14"/>
      <c r="AH80" s="15"/>
      <c r="AI80" s="46" t="s">
        <v>42</v>
      </c>
      <c r="AJ80" s="529" t="s">
        <v>271</v>
      </c>
      <c r="AK80" s="4"/>
      <c r="AL80" s="530"/>
      <c r="AM80" s="531" t="s">
        <v>172</v>
      </c>
      <c r="AN80" s="338" t="s">
        <v>272</v>
      </c>
      <c r="AO80" s="242"/>
      <c r="AP80" s="242"/>
      <c r="AQ80" s="242"/>
      <c r="AR80" s="242"/>
      <c r="AS80" s="242"/>
      <c r="AT80" s="242"/>
      <c r="AU80" s="242"/>
      <c r="AV80" s="242"/>
      <c r="AW80" s="242"/>
      <c r="AX80" s="242"/>
      <c r="AY80" s="242"/>
      <c r="AZ80" s="242"/>
      <c r="BA80" s="242"/>
      <c r="BB80" s="242"/>
      <c r="BC80" s="242"/>
    </row>
    <row r="81">
      <c r="A81" s="62"/>
      <c r="B81" s="532" t="s">
        <v>273</v>
      </c>
      <c r="K81" s="32"/>
      <c r="M81" s="533" t="s">
        <v>274</v>
      </c>
      <c r="P81" s="32"/>
      <c r="Q81" s="476"/>
      <c r="R81" s="476"/>
      <c r="S81" s="534"/>
      <c r="T81" s="172"/>
      <c r="V81" s="535"/>
      <c r="W81" s="32"/>
      <c r="X81" s="427"/>
      <c r="Y81" s="427"/>
      <c r="Z81" s="427"/>
      <c r="AA81" s="536"/>
      <c r="AB81" s="62"/>
      <c r="AC81" s="537"/>
      <c r="AH81" s="32"/>
      <c r="AI81" s="62"/>
      <c r="AJ81" s="538" t="s">
        <v>130</v>
      </c>
      <c r="AK81" s="32"/>
      <c r="AL81" s="539"/>
      <c r="AM81" s="495" t="s">
        <v>173</v>
      </c>
      <c r="AN81" s="343" t="s">
        <v>275</v>
      </c>
      <c r="AO81" s="242"/>
      <c r="AP81" s="242"/>
      <c r="AQ81" s="242"/>
      <c r="AR81" s="242"/>
      <c r="AS81" s="242"/>
      <c r="AT81" s="242"/>
      <c r="AU81" s="242"/>
      <c r="AV81" s="242"/>
      <c r="AW81" s="242"/>
      <c r="AX81" s="242"/>
      <c r="AY81" s="242"/>
      <c r="AZ81" s="242"/>
      <c r="BA81" s="242"/>
      <c r="BB81" s="242"/>
      <c r="BC81" s="242"/>
    </row>
    <row r="82">
      <c r="A82" s="74"/>
      <c r="B82" s="540">
        <v>108.0</v>
      </c>
      <c r="C82" s="78"/>
      <c r="D82" s="78"/>
      <c r="E82" s="78"/>
      <c r="F82" s="78"/>
      <c r="G82" s="78"/>
      <c r="H82" s="78"/>
      <c r="I82" s="78"/>
      <c r="J82" s="78"/>
      <c r="K82" s="79"/>
      <c r="L82" s="78"/>
      <c r="M82" s="541" t="s">
        <v>56</v>
      </c>
      <c r="N82" s="78"/>
      <c r="O82" s="78"/>
      <c r="P82" s="79"/>
      <c r="Q82" s="542"/>
      <c r="R82" s="542"/>
      <c r="S82" s="177"/>
      <c r="T82" s="148"/>
      <c r="U82" s="78"/>
      <c r="V82" s="543"/>
      <c r="W82" s="79"/>
      <c r="X82" s="433"/>
      <c r="Y82" s="433"/>
      <c r="Z82" s="433"/>
      <c r="AA82" s="544"/>
      <c r="AB82" s="74"/>
      <c r="AC82" s="545"/>
      <c r="AD82" s="78"/>
      <c r="AE82" s="78"/>
      <c r="AF82" s="78"/>
      <c r="AG82" s="78"/>
      <c r="AH82" s="79"/>
      <c r="AI82" s="74"/>
      <c r="AJ82" s="546" t="s">
        <v>276</v>
      </c>
      <c r="AK82" s="79"/>
      <c r="AL82" s="547"/>
      <c r="AM82" s="112">
        <v>301.0</v>
      </c>
      <c r="AN82" s="548">
        <v>312.0</v>
      </c>
      <c r="AO82" s="61" t="str">
        <f>IFERROR(__xludf.DUMMYFUNCTION("ARRAYFORMULA(TEXTJOIN("" / "",TRUE,sort(TRANSPOSE(trim(split(SUBSTITUTE(JOIN("","",A82:AN82),""/"",""e,""),"","",true,true))))))"),"03) / 108 / 301 / 303 (ONLY ON 03e / 312 / ONLINE")</f>
        <v>03) / 108 / 301 / 303 (ONLY ON 03e / 312 / ONLINE</v>
      </c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</row>
    <row r="83">
      <c r="A83" s="46" t="s">
        <v>60</v>
      </c>
      <c r="B83" s="549" t="s">
        <v>277</v>
      </c>
      <c r="K83" s="32"/>
      <c r="L83" s="196" t="s">
        <v>62</v>
      </c>
      <c r="M83" s="161"/>
      <c r="N83" s="161"/>
      <c r="O83" s="161"/>
      <c r="P83" s="161"/>
      <c r="Q83" s="161"/>
      <c r="R83" s="161"/>
      <c r="S83" s="161"/>
      <c r="T83" s="161"/>
      <c r="U83" s="93" t="s">
        <v>64</v>
      </c>
      <c r="V83" s="525"/>
      <c r="W83" s="4"/>
      <c r="X83" s="550"/>
      <c r="Y83" s="379"/>
      <c r="Z83" s="551"/>
      <c r="AA83" s="550"/>
      <c r="AB83" s="46" t="s">
        <v>67</v>
      </c>
      <c r="AC83" s="552"/>
      <c r="AH83" s="32"/>
      <c r="AI83" s="46" t="s">
        <v>60</v>
      </c>
      <c r="AJ83" s="130" t="s">
        <v>86</v>
      </c>
      <c r="AK83" s="4"/>
      <c r="AL83" s="553" t="s">
        <v>278</v>
      </c>
      <c r="AM83" s="554"/>
      <c r="AN83" s="555" t="s">
        <v>279</v>
      </c>
      <c r="AO83" s="242"/>
      <c r="AP83" s="242"/>
      <c r="AQ83" s="242"/>
      <c r="AR83" s="242"/>
      <c r="AS83" s="242"/>
      <c r="AT83" s="242"/>
      <c r="AU83" s="242"/>
      <c r="AV83" s="242"/>
      <c r="AW83" s="242"/>
      <c r="AX83" s="242"/>
      <c r="AY83" s="242"/>
      <c r="AZ83" s="242"/>
      <c r="BA83" s="242"/>
      <c r="BB83" s="242"/>
      <c r="BC83" s="242"/>
    </row>
    <row r="84">
      <c r="A84" s="62"/>
      <c r="B84" s="532" t="s">
        <v>280</v>
      </c>
      <c r="K84" s="32"/>
      <c r="L84" s="62"/>
      <c r="M84" s="172"/>
      <c r="N84" s="172"/>
      <c r="O84" s="172"/>
      <c r="P84" s="172"/>
      <c r="Q84" s="172"/>
      <c r="R84" s="172"/>
      <c r="S84" s="172"/>
      <c r="T84" s="172"/>
      <c r="V84" s="535"/>
      <c r="W84" s="32"/>
      <c r="X84" s="62"/>
      <c r="Y84" s="535"/>
      <c r="Z84" s="556"/>
      <c r="AA84" s="62"/>
      <c r="AB84" s="62"/>
      <c r="AC84" s="557"/>
      <c r="AD84" s="78"/>
      <c r="AE84" s="78"/>
      <c r="AF84" s="78"/>
      <c r="AG84" s="78"/>
      <c r="AH84" s="79"/>
      <c r="AI84" s="62"/>
      <c r="AJ84" s="144" t="s">
        <v>95</v>
      </c>
      <c r="AK84" s="32"/>
      <c r="AL84" s="132" t="s">
        <v>281</v>
      </c>
      <c r="AM84" s="103"/>
      <c r="AN84" s="558" t="s">
        <v>282</v>
      </c>
      <c r="AO84" s="242"/>
      <c r="AP84" s="242"/>
      <c r="AQ84" s="242"/>
      <c r="AR84" s="242"/>
      <c r="AS84" s="242"/>
      <c r="AT84" s="242"/>
      <c r="AU84" s="242"/>
      <c r="AV84" s="242"/>
      <c r="AW84" s="242"/>
      <c r="AX84" s="242"/>
      <c r="AY84" s="242"/>
      <c r="AZ84" s="242"/>
      <c r="BA84" s="242"/>
      <c r="BB84" s="242"/>
      <c r="BC84" s="242"/>
    </row>
    <row r="85">
      <c r="A85" s="74"/>
      <c r="B85" s="540">
        <v>108.0</v>
      </c>
      <c r="C85" s="78"/>
      <c r="D85" s="78"/>
      <c r="E85" s="78"/>
      <c r="F85" s="78"/>
      <c r="G85" s="78"/>
      <c r="H85" s="78"/>
      <c r="I85" s="78"/>
      <c r="J85" s="78"/>
      <c r="K85" s="79"/>
      <c r="L85" s="74"/>
      <c r="M85" s="412"/>
      <c r="N85" s="412"/>
      <c r="O85" s="412"/>
      <c r="P85" s="412"/>
      <c r="Q85" s="412"/>
      <c r="R85" s="412"/>
      <c r="S85" s="412"/>
      <c r="T85" s="148"/>
      <c r="U85" s="78"/>
      <c r="V85" s="543"/>
      <c r="W85" s="79"/>
      <c r="X85" s="74"/>
      <c r="Y85" s="543"/>
      <c r="Z85" s="559"/>
      <c r="AA85" s="74"/>
      <c r="AB85" s="74"/>
      <c r="AC85" s="560"/>
      <c r="AD85" s="550"/>
      <c r="AE85" s="550"/>
      <c r="AF85" s="550"/>
      <c r="AG85" s="550"/>
      <c r="AH85" s="561"/>
      <c r="AI85" s="74"/>
      <c r="AJ85" s="156" t="s">
        <v>283</v>
      </c>
      <c r="AK85" s="79"/>
      <c r="AL85" s="132" t="s">
        <v>284</v>
      </c>
      <c r="AM85" s="87"/>
      <c r="AN85" s="562" t="s">
        <v>285</v>
      </c>
      <c r="AO85" s="61" t="str">
        <f>IFERROR(__xludf.DUMMYFUNCTION("ARRAYFORMULA(TEXTJOIN("" / "",TRUE,sort(TRANSPOSE(trim(split(SUBSTITUTE(JOIN("","",A85:AN85),""/"",""e,""),"","",true,true))))))"),"03) / 04 ) / 108 / 14e / 17e / 17e / 2 / 2 / 21e / 3 / 308 (ONLY ON 03e / 4 / ONLINE (ROOM 107 ON 03e / ONLINE (STARTS AT 11am)")</f>
        <v>03) / 04 ) / 108 / 14e / 17e / 17e / 2 / 2 / 21e / 3 / 308 (ONLY ON 03e / 4 / ONLINE (ROOM 107 ON 03e / ONLINE (STARTS AT 11am)</v>
      </c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</row>
    <row r="86">
      <c r="A86" s="46" t="s">
        <v>78</v>
      </c>
      <c r="B86" s="563" t="s">
        <v>138</v>
      </c>
      <c r="C86" s="122" t="s">
        <v>80</v>
      </c>
      <c r="D86" s="563" t="s">
        <v>138</v>
      </c>
      <c r="E86" s="161"/>
      <c r="F86" s="563" t="s">
        <v>138</v>
      </c>
      <c r="G86" s="161"/>
      <c r="H86" s="563" t="s">
        <v>138</v>
      </c>
      <c r="I86" s="59"/>
      <c r="J86" s="563" t="s">
        <v>138</v>
      </c>
      <c r="K86" s="122" t="s">
        <v>80</v>
      </c>
      <c r="L86" s="160" t="s">
        <v>81</v>
      </c>
      <c r="M86" s="161"/>
      <c r="N86" s="564" t="s">
        <v>286</v>
      </c>
      <c r="O86" s="59"/>
      <c r="P86" s="564" t="s">
        <v>286</v>
      </c>
      <c r="Q86" s="59"/>
      <c r="R86" s="88"/>
      <c r="S86" s="237"/>
      <c r="T86" s="237"/>
      <c r="U86" s="46" t="s">
        <v>83</v>
      </c>
      <c r="V86" s="550"/>
      <c r="W86" s="550"/>
      <c r="X86" s="550"/>
      <c r="Y86" s="379"/>
      <c r="Z86" s="551"/>
      <c r="AA86" s="550"/>
      <c r="AB86" s="52" t="s">
        <v>85</v>
      </c>
      <c r="AC86" s="32"/>
      <c r="AD86" s="62"/>
      <c r="AE86" s="62"/>
      <c r="AF86" s="62"/>
      <c r="AG86" s="62"/>
      <c r="AH86" s="199"/>
      <c r="AI86" s="46" t="s">
        <v>78</v>
      </c>
      <c r="AJ86" s="130" t="s">
        <v>86</v>
      </c>
      <c r="AK86" s="4"/>
      <c r="AL86" s="119" t="s">
        <v>287</v>
      </c>
      <c r="AM86" s="565"/>
      <c r="AN86" s="566"/>
      <c r="AO86" s="242"/>
      <c r="AP86" s="242"/>
      <c r="AQ86" s="242"/>
      <c r="AR86" s="242"/>
      <c r="AS86" s="242"/>
      <c r="AT86" s="242"/>
      <c r="AU86" s="242"/>
      <c r="AV86" s="242"/>
      <c r="AW86" s="242"/>
      <c r="AX86" s="242"/>
      <c r="AY86" s="242"/>
      <c r="AZ86" s="242"/>
      <c r="BA86" s="242"/>
      <c r="BB86" s="242"/>
      <c r="BC86" s="242"/>
    </row>
    <row r="87">
      <c r="A87" s="62"/>
      <c r="B87" s="563" t="s">
        <v>144</v>
      </c>
      <c r="C87" s="135" t="s">
        <v>255</v>
      </c>
      <c r="D87" s="563" t="s">
        <v>144</v>
      </c>
      <c r="E87" s="72"/>
      <c r="F87" s="563" t="s">
        <v>144</v>
      </c>
      <c r="G87" s="72"/>
      <c r="H87" s="563" t="s">
        <v>144</v>
      </c>
      <c r="I87" s="72"/>
      <c r="J87" s="563" t="s">
        <v>144</v>
      </c>
      <c r="K87" s="135" t="s">
        <v>280</v>
      </c>
      <c r="M87" s="172"/>
      <c r="N87" s="567" t="s">
        <v>288</v>
      </c>
      <c r="O87" s="73"/>
      <c r="P87" s="567" t="s">
        <v>289</v>
      </c>
      <c r="Q87" s="316"/>
      <c r="R87" s="568"/>
      <c r="S87" s="70"/>
      <c r="T87" s="72"/>
      <c r="U87" s="62"/>
      <c r="V87" s="62"/>
      <c r="W87" s="62"/>
      <c r="X87" s="62"/>
      <c r="Y87" s="535"/>
      <c r="Z87" s="556"/>
      <c r="AA87" s="62"/>
      <c r="AB87" s="64"/>
      <c r="AC87" s="79"/>
      <c r="AD87" s="74"/>
      <c r="AE87" s="74"/>
      <c r="AF87" s="74"/>
      <c r="AG87" s="74"/>
      <c r="AH87" s="207"/>
      <c r="AI87" s="62"/>
      <c r="AJ87" s="144" t="s">
        <v>95</v>
      </c>
      <c r="AK87" s="32"/>
      <c r="AL87" s="168" t="s">
        <v>281</v>
      </c>
      <c r="AM87" s="167"/>
      <c r="AN87" s="306"/>
      <c r="AO87" s="242"/>
      <c r="AP87" s="242"/>
      <c r="AQ87" s="242"/>
      <c r="AR87" s="242"/>
      <c r="AS87" s="242"/>
      <c r="AT87" s="242"/>
      <c r="AU87" s="242"/>
      <c r="AV87" s="242"/>
      <c r="AW87" s="242"/>
      <c r="AX87" s="242"/>
      <c r="AY87" s="242"/>
      <c r="AZ87" s="242"/>
      <c r="BA87" s="242"/>
      <c r="BB87" s="242"/>
      <c r="BC87" s="242"/>
    </row>
    <row r="88">
      <c r="A88" s="74"/>
      <c r="B88" s="569" t="s">
        <v>290</v>
      </c>
      <c r="C88" s="149">
        <v>301.0</v>
      </c>
      <c r="D88" s="569" t="s">
        <v>290</v>
      </c>
      <c r="E88" s="148"/>
      <c r="F88" s="569" t="s">
        <v>290</v>
      </c>
      <c r="G88" s="148"/>
      <c r="H88" s="569" t="s">
        <v>290</v>
      </c>
      <c r="I88" s="87"/>
      <c r="J88" s="569" t="s">
        <v>290</v>
      </c>
      <c r="K88" s="149">
        <v>300.0</v>
      </c>
      <c r="L88" s="78"/>
      <c r="M88" s="148"/>
      <c r="N88" s="115">
        <v>101.0</v>
      </c>
      <c r="O88" s="213"/>
      <c r="P88" s="115">
        <v>321.0</v>
      </c>
      <c r="Q88" s="213"/>
      <c r="R88" s="212"/>
      <c r="S88" s="570"/>
      <c r="T88" s="570"/>
      <c r="U88" s="74"/>
      <c r="V88" s="74"/>
      <c r="W88" s="74"/>
      <c r="X88" s="74"/>
      <c r="Y88" s="543"/>
      <c r="Z88" s="559"/>
      <c r="AA88" s="74"/>
      <c r="AB88" s="76"/>
      <c r="AC88" s="571"/>
      <c r="AD88" s="571"/>
      <c r="AE88" s="571"/>
      <c r="AF88" s="571"/>
      <c r="AG88" s="571"/>
      <c r="AH88" s="571"/>
      <c r="AI88" s="74"/>
      <c r="AJ88" s="156" t="s">
        <v>291</v>
      </c>
      <c r="AK88" s="79"/>
      <c r="AL88" s="146" t="s">
        <v>292</v>
      </c>
      <c r="AM88" s="175"/>
      <c r="AN88" s="572"/>
      <c r="AO88" s="61" t="str">
        <f>IFERROR(__xludf.DUMMYFUNCTION("ARRAYFORMULA(TEXTJOIN("" / "",TRUE,sort(TRANSPOSE(trim(split(SUBSTITUTE(JOIN("","",A88:AN88),""/"",""e,""),"","",true,true))))))"),"03) / 04 ) / 101 / 14e / 17e / 17e / 2 / 2 / 21e / 3 / 300 / 301 / 308 (ONLY ON 03e / 313e / 313e / 313e / 313e / 313e / 314e / 314e / 314e / 314e / 314e / 316e / 316e / 316e / 316e / 316e / 318e / 318e / 318e / 318e / 318e / 320e / 320e / 320e / 320e / 3"&amp;"20e / 321 / 4 / 421 / 421 / 421 / 421 / 421 / ONLINE (ROOM 107 ON 03e")</f>
        <v>03) / 04 ) / 101 / 14e / 17e / 17e / 2 / 2 / 21e / 3 / 300 / 301 / 308 (ONLY ON 03e / 313e / 313e / 313e / 313e / 313e / 314e / 314e / 314e / 314e / 314e / 316e / 316e / 316e / 316e / 316e / 318e / 318e / 318e / 318e / 318e / 320e / 320e / 320e / 320e / 320e / 321 / 4 / 421 / 421 / 421 / 421 / 421 / ONLINE (ROOM 107 ON 03e</v>
      </c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</row>
    <row r="89">
      <c r="A89" s="46" t="s">
        <v>97</v>
      </c>
      <c r="B89" s="122" t="s">
        <v>80</v>
      </c>
      <c r="C89" s="563" t="s">
        <v>138</v>
      </c>
      <c r="D89" s="161"/>
      <c r="E89" s="563" t="s">
        <v>138</v>
      </c>
      <c r="F89" s="183"/>
      <c r="G89" s="563" t="s">
        <v>138</v>
      </c>
      <c r="H89" s="59"/>
      <c r="I89" s="563" t="s">
        <v>138</v>
      </c>
      <c r="J89" s="122" t="s">
        <v>80</v>
      </c>
      <c r="K89" s="563" t="s">
        <v>138</v>
      </c>
      <c r="L89" s="48" t="s">
        <v>98</v>
      </c>
      <c r="M89" s="564" t="s">
        <v>286</v>
      </c>
      <c r="N89" s="91"/>
      <c r="O89" s="91"/>
      <c r="P89" s="59"/>
      <c r="Q89" s="377"/>
      <c r="R89" s="59"/>
      <c r="S89" s="59"/>
      <c r="T89" s="59"/>
      <c r="U89" s="93" t="s">
        <v>100</v>
      </c>
      <c r="V89" s="550"/>
      <c r="W89" s="550"/>
      <c r="X89" s="550"/>
      <c r="Y89" s="550"/>
      <c r="Z89" s="274" t="s">
        <v>293</v>
      </c>
      <c r="AA89" s="550"/>
      <c r="AB89" s="52" t="s">
        <v>101</v>
      </c>
      <c r="AC89" s="560"/>
      <c r="AD89" s="550"/>
      <c r="AE89" s="550"/>
      <c r="AF89" s="550"/>
      <c r="AG89" s="550"/>
      <c r="AH89" s="561"/>
      <c r="AI89" s="46" t="s">
        <v>97</v>
      </c>
      <c r="AJ89" s="529" t="s">
        <v>271</v>
      </c>
      <c r="AK89" s="4"/>
      <c r="AL89" s="217"/>
      <c r="AM89" s="56"/>
      <c r="AN89" s="280"/>
      <c r="AO89" s="242"/>
      <c r="AP89" s="242"/>
      <c r="AQ89" s="242"/>
      <c r="AR89" s="242"/>
      <c r="AS89" s="242"/>
      <c r="AT89" s="242"/>
      <c r="AU89" s="242"/>
      <c r="AV89" s="242"/>
      <c r="AW89" s="242"/>
      <c r="AX89" s="242"/>
      <c r="AY89" s="242"/>
      <c r="AZ89" s="242"/>
      <c r="BA89" s="242"/>
      <c r="BB89" s="242"/>
      <c r="BC89" s="242"/>
    </row>
    <row r="90">
      <c r="A90" s="62"/>
      <c r="B90" s="135" t="s">
        <v>255</v>
      </c>
      <c r="C90" s="563" t="s">
        <v>144</v>
      </c>
      <c r="D90" s="72"/>
      <c r="E90" s="563" t="s">
        <v>144</v>
      </c>
      <c r="F90" s="67"/>
      <c r="G90" s="563" t="s">
        <v>144</v>
      </c>
      <c r="H90" s="72"/>
      <c r="I90" s="563" t="s">
        <v>144</v>
      </c>
      <c r="J90" s="135" t="s">
        <v>280</v>
      </c>
      <c r="K90" s="563" t="s">
        <v>144</v>
      </c>
      <c r="L90" s="64"/>
      <c r="M90" s="567" t="s">
        <v>288</v>
      </c>
      <c r="N90" s="467"/>
      <c r="O90" s="467"/>
      <c r="P90" s="73"/>
      <c r="Q90" s="395"/>
      <c r="R90" s="316"/>
      <c r="S90" s="316"/>
      <c r="T90" s="316"/>
      <c r="V90" s="62"/>
      <c r="W90" s="62"/>
      <c r="X90" s="62"/>
      <c r="Y90" s="62"/>
      <c r="Z90" s="283" t="s">
        <v>281</v>
      </c>
      <c r="AA90" s="62"/>
      <c r="AB90" s="64"/>
      <c r="AC90" s="32"/>
      <c r="AD90" s="62"/>
      <c r="AE90" s="62"/>
      <c r="AF90" s="62"/>
      <c r="AG90" s="62"/>
      <c r="AH90" s="199"/>
      <c r="AI90" s="62"/>
      <c r="AJ90" s="538" t="s">
        <v>130</v>
      </c>
      <c r="AK90" s="32"/>
      <c r="AL90" s="51"/>
      <c r="AM90" s="62"/>
      <c r="AN90" s="306"/>
      <c r="AO90" s="242"/>
      <c r="AP90" s="242"/>
      <c r="AQ90" s="242"/>
      <c r="AR90" s="242"/>
      <c r="AS90" s="242"/>
      <c r="AT90" s="242"/>
      <c r="AU90" s="242"/>
      <c r="AV90" s="242"/>
      <c r="AW90" s="242"/>
      <c r="AX90" s="242"/>
      <c r="AY90" s="242"/>
      <c r="AZ90" s="242"/>
      <c r="BA90" s="242"/>
      <c r="BB90" s="242"/>
      <c r="BC90" s="242"/>
    </row>
    <row r="91">
      <c r="A91" s="74"/>
      <c r="B91" s="149">
        <v>301.0</v>
      </c>
      <c r="C91" s="569" t="s">
        <v>290</v>
      </c>
      <c r="D91" s="148"/>
      <c r="E91" s="569" t="s">
        <v>290</v>
      </c>
      <c r="F91" s="214"/>
      <c r="G91" s="569" t="s">
        <v>290</v>
      </c>
      <c r="H91" s="87"/>
      <c r="I91" s="569" t="s">
        <v>290</v>
      </c>
      <c r="J91" s="149">
        <v>300.0</v>
      </c>
      <c r="K91" s="569" t="s">
        <v>290</v>
      </c>
      <c r="L91" s="76"/>
      <c r="M91" s="115">
        <v>101.0</v>
      </c>
      <c r="N91" s="148"/>
      <c r="O91" s="87"/>
      <c r="P91" s="213"/>
      <c r="Q91" s="213"/>
      <c r="R91" s="213"/>
      <c r="S91" s="213"/>
      <c r="T91" s="213"/>
      <c r="U91" s="78"/>
      <c r="V91" s="74"/>
      <c r="W91" s="74"/>
      <c r="X91" s="74"/>
      <c r="Y91" s="74"/>
      <c r="Z91" s="290" t="s">
        <v>294</v>
      </c>
      <c r="AA91" s="74"/>
      <c r="AB91" s="76"/>
      <c r="AC91" s="79"/>
      <c r="AD91" s="74"/>
      <c r="AE91" s="74"/>
      <c r="AF91" s="74"/>
      <c r="AG91" s="74"/>
      <c r="AH91" s="207"/>
      <c r="AI91" s="74"/>
      <c r="AJ91" s="546" t="s">
        <v>295</v>
      </c>
      <c r="AK91" s="79"/>
      <c r="AL91" s="81"/>
      <c r="AM91" s="74"/>
      <c r="AN91" s="81"/>
      <c r="AO91" s="61" t="str">
        <f>IFERROR(__xludf.DUMMYFUNCTION("ARRAYFORMULA(TEXTJOIN("" / "",TRUE,sort(TRANSPOSE(trim(split(SUBSTITUTE(JOIN("","",A91:AN91),""/"",""e,""),"","",true,true))))))"),"03) / 04) / 101 / 14e / 17e / 17e / 2 / 2 / 21e / 3 / 300 / 301 / 303 (ONLY ON 03e / 313e / 313e / 313e / 313e / 313e / 314e / 314e / 314e / 314e / 314e / 316e / 316e / 316e / 316e / 316e / 318e / 318e / 318e / 318e / 318e / 320e / 320e / 320e / 320e / 32"&amp;"0e / 4 / 421 / 421 / 421 / 421 / 421 / ONLINE (ROOM 321 ON 03e")</f>
        <v>03) / 04) / 101 / 14e / 17e / 17e / 2 / 2 / 21e / 3 / 300 / 301 / 303 (ONLY ON 03e / 313e / 313e / 313e / 313e / 313e / 314e / 314e / 314e / 314e / 314e / 316e / 316e / 316e / 316e / 316e / 318e / 318e / 318e / 318e / 318e / 320e / 320e / 320e / 320e / 320e / 4 / 421 / 421 / 421 / 421 / 421 / ONLINE (ROOM 321 ON 03e</v>
      </c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</row>
    <row r="92">
      <c r="A92" s="46" t="s">
        <v>107</v>
      </c>
      <c r="B92" s="563" t="s">
        <v>138</v>
      </c>
      <c r="C92" s="563" t="s">
        <v>138</v>
      </c>
      <c r="D92" s="563" t="s">
        <v>138</v>
      </c>
      <c r="E92" s="563" t="s">
        <v>138</v>
      </c>
      <c r="F92" s="563" t="s">
        <v>138</v>
      </c>
      <c r="G92" s="563" t="s">
        <v>138</v>
      </c>
      <c r="H92" s="563" t="s">
        <v>138</v>
      </c>
      <c r="I92" s="563" t="s">
        <v>138</v>
      </c>
      <c r="J92" s="563" t="s">
        <v>138</v>
      </c>
      <c r="K92" s="563" t="s">
        <v>138</v>
      </c>
      <c r="L92" s="160" t="s">
        <v>109</v>
      </c>
      <c r="M92" s="56"/>
      <c r="N92" s="120"/>
      <c r="O92" s="564" t="s">
        <v>286</v>
      </c>
      <c r="P92" s="120"/>
      <c r="Q92" s="51"/>
      <c r="R92" s="573"/>
      <c r="S92" s="573"/>
      <c r="T92" s="573"/>
      <c r="U92" s="93" t="s">
        <v>110</v>
      </c>
      <c r="V92" s="550"/>
      <c r="W92" s="550"/>
      <c r="X92" s="550"/>
      <c r="Y92" s="550"/>
      <c r="Z92" s="274" t="s">
        <v>296</v>
      </c>
      <c r="AA92" s="550"/>
      <c r="AB92" s="52" t="s">
        <v>111</v>
      </c>
      <c r="AC92" s="560"/>
      <c r="AD92" s="550"/>
      <c r="AE92" s="550"/>
      <c r="AF92" s="550"/>
      <c r="AG92" s="550"/>
      <c r="AH92" s="561"/>
      <c r="AI92" s="46" t="s">
        <v>107</v>
      </c>
      <c r="AJ92" s="56"/>
      <c r="AK92" s="574"/>
      <c r="AL92" s="81"/>
      <c r="AM92" s="56"/>
      <c r="AN92" s="575"/>
      <c r="AO92" s="242"/>
      <c r="AP92" s="242"/>
      <c r="AQ92" s="242"/>
      <c r="AR92" s="242"/>
      <c r="AS92" s="242"/>
      <c r="AT92" s="242"/>
      <c r="AU92" s="242"/>
      <c r="AV92" s="242"/>
      <c r="AW92" s="242"/>
      <c r="AX92" s="242"/>
      <c r="AY92" s="242"/>
      <c r="AZ92" s="242"/>
      <c r="BA92" s="242"/>
      <c r="BB92" s="242"/>
      <c r="BC92" s="242"/>
    </row>
    <row r="93">
      <c r="A93" s="62"/>
      <c r="B93" s="563" t="s">
        <v>144</v>
      </c>
      <c r="C93" s="563" t="s">
        <v>144</v>
      </c>
      <c r="D93" s="563" t="s">
        <v>144</v>
      </c>
      <c r="E93" s="563" t="s">
        <v>144</v>
      </c>
      <c r="F93" s="563" t="s">
        <v>144</v>
      </c>
      <c r="G93" s="563" t="s">
        <v>144</v>
      </c>
      <c r="H93" s="563" t="s">
        <v>144</v>
      </c>
      <c r="I93" s="563" t="s">
        <v>144</v>
      </c>
      <c r="J93" s="563" t="s">
        <v>144</v>
      </c>
      <c r="K93" s="563" t="s">
        <v>144</v>
      </c>
      <c r="M93" s="62"/>
      <c r="N93" s="334"/>
      <c r="O93" s="567" t="s">
        <v>288</v>
      </c>
      <c r="P93" s="141"/>
      <c r="Q93" s="306"/>
      <c r="R93" s="73"/>
      <c r="S93" s="306"/>
      <c r="T93" s="306"/>
      <c r="V93" s="62"/>
      <c r="W93" s="62"/>
      <c r="X93" s="62"/>
      <c r="Y93" s="62"/>
      <c r="Z93" s="283" t="s">
        <v>281</v>
      </c>
      <c r="AA93" s="62"/>
      <c r="AB93" s="64"/>
      <c r="AC93" s="32"/>
      <c r="AD93" s="62"/>
      <c r="AE93" s="62"/>
      <c r="AF93" s="62"/>
      <c r="AG93" s="62"/>
      <c r="AH93" s="199"/>
      <c r="AI93" s="62"/>
      <c r="AJ93" s="62"/>
      <c r="AK93" s="576"/>
      <c r="AL93" s="192"/>
      <c r="AM93" s="62"/>
      <c r="AN93" s="73"/>
      <c r="AO93" s="242"/>
      <c r="AP93" s="242"/>
      <c r="AQ93" s="242"/>
      <c r="AR93" s="242"/>
      <c r="AS93" s="242"/>
      <c r="AT93" s="242"/>
      <c r="AU93" s="242"/>
      <c r="AV93" s="242"/>
      <c r="AW93" s="242"/>
      <c r="AX93" s="242"/>
      <c r="AY93" s="242"/>
      <c r="AZ93" s="242"/>
      <c r="BA93" s="242"/>
      <c r="BB93" s="242"/>
      <c r="BC93" s="242"/>
    </row>
    <row r="94">
      <c r="A94" s="74"/>
      <c r="B94" s="569" t="s">
        <v>297</v>
      </c>
      <c r="C94" s="569" t="s">
        <v>297</v>
      </c>
      <c r="D94" s="569" t="s">
        <v>297</v>
      </c>
      <c r="E94" s="569" t="s">
        <v>297</v>
      </c>
      <c r="F94" s="569" t="s">
        <v>297</v>
      </c>
      <c r="G94" s="569" t="s">
        <v>297</v>
      </c>
      <c r="H94" s="569" t="s">
        <v>297</v>
      </c>
      <c r="I94" s="569" t="s">
        <v>297</v>
      </c>
      <c r="J94" s="569" t="s">
        <v>297</v>
      </c>
      <c r="K94" s="569" t="s">
        <v>297</v>
      </c>
      <c r="L94" s="78"/>
      <c r="M94" s="74"/>
      <c r="N94" s="152"/>
      <c r="O94" s="115">
        <v>101.0</v>
      </c>
      <c r="P94" s="152"/>
      <c r="Q94" s="152"/>
      <c r="R94" s="152"/>
      <c r="S94" s="152"/>
      <c r="T94" s="152"/>
      <c r="U94" s="78"/>
      <c r="V94" s="74"/>
      <c r="W94" s="74"/>
      <c r="X94" s="74"/>
      <c r="Y94" s="74"/>
      <c r="Z94" s="290" t="s">
        <v>298</v>
      </c>
      <c r="AA94" s="74"/>
      <c r="AB94" s="76"/>
      <c r="AC94" s="79"/>
      <c r="AD94" s="74"/>
      <c r="AE94" s="74"/>
      <c r="AF94" s="74"/>
      <c r="AG94" s="74"/>
      <c r="AH94" s="207"/>
      <c r="AI94" s="74"/>
      <c r="AJ94" s="74"/>
      <c r="AK94" s="577"/>
      <c r="AL94" s="325"/>
      <c r="AM94" s="74"/>
      <c r="AN94" s="87"/>
      <c r="AO94" s="61" t="str">
        <f>IFERROR(__xludf.DUMMYFUNCTION("ARRAYFORMULA(TEXTJOIN("" / "",TRUE,sort(TRANSPOSE(trim(split(SUBSTITUTE(JOIN("","",A94:AN94),""/"",""e,""),"","",true,true))))))"),"04) / 101 / 14e / 17e / 17e / 2 / 2 / 21e / 3 / 313e / 313e / 313e / 313e / 313e / 313e / 313e / 313e / 313e / 313e / 314e / 314e / 314e / 314e / 314e / 314e / 314e / 314e / 314e / 314e / 318e / 318e / 318e / 318e / 318e / 318e / 318e / 318e / 318e / 318e"&amp;" / 320e / 320e / 320e / 320e / 320e / 320e / 320e / 320e / 320e / 320e / 4 / 421 / 421 / 421 / 421 / 421 / 421 / 421 / 421 / 421 / 421 / ONLINE (ROOM 321 ON 03e")</f>
        <v>04) / 101 / 14e / 17e / 17e / 2 / 2 / 21e / 3 / 313e / 313e / 313e / 313e / 313e / 313e / 313e / 313e / 313e / 313e / 314e / 314e / 314e / 314e / 314e / 314e / 314e / 314e / 314e / 314e / 318e / 318e / 318e / 318e / 318e / 318e / 318e / 318e / 318e / 318e / 320e / 320e / 320e / 320e / 320e / 320e / 320e / 320e / 320e / 320e / 4 / 421 / 421 / 421 / 421 / 421 / 421 / 421 / 421 / 421 / 421 / ONLINE (ROOM 321 ON 03e</v>
      </c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</row>
    <row r="95">
      <c r="A95" s="46" t="s">
        <v>113</v>
      </c>
      <c r="B95" s="578"/>
      <c r="C95" s="3"/>
      <c r="D95" s="3"/>
      <c r="E95" s="3"/>
      <c r="F95" s="3"/>
      <c r="G95" s="3"/>
      <c r="H95" s="3"/>
      <c r="I95" s="4"/>
      <c r="J95" s="217"/>
      <c r="K95" s="51"/>
      <c r="L95" s="160" t="s">
        <v>114</v>
      </c>
      <c r="M95" s="56"/>
      <c r="N95" s="56"/>
      <c r="O95" s="56"/>
      <c r="P95" s="56"/>
      <c r="Q95" s="51"/>
      <c r="R95" s="51"/>
      <c r="S95" s="51"/>
      <c r="T95" s="51"/>
      <c r="U95" s="52" t="s">
        <v>115</v>
      </c>
      <c r="V95" s="560"/>
      <c r="W95" s="550"/>
      <c r="X95" s="550"/>
      <c r="Y95" s="550"/>
      <c r="Z95" s="550"/>
      <c r="AA95" s="550"/>
      <c r="AB95" s="52" t="s">
        <v>116</v>
      </c>
      <c r="AC95" s="560"/>
      <c r="AD95" s="550"/>
      <c r="AE95" s="550"/>
      <c r="AF95" s="550"/>
      <c r="AG95" s="550"/>
      <c r="AH95" s="561"/>
      <c r="AI95" s="46" t="s">
        <v>113</v>
      </c>
      <c r="AJ95" s="323"/>
      <c r="AK95" s="579"/>
      <c r="AL95" s="56"/>
      <c r="AM95" s="56"/>
      <c r="AN95" s="56"/>
      <c r="AO95" s="242"/>
      <c r="AP95" s="242"/>
      <c r="AQ95" s="242"/>
      <c r="AR95" s="242"/>
      <c r="AS95" s="242"/>
      <c r="AT95" s="242"/>
      <c r="AU95" s="242"/>
      <c r="AV95" s="242"/>
      <c r="AW95" s="242"/>
      <c r="AX95" s="242"/>
      <c r="AY95" s="242"/>
      <c r="AZ95" s="242"/>
      <c r="BA95" s="242"/>
      <c r="BB95" s="242"/>
      <c r="BC95" s="242"/>
    </row>
    <row r="96">
      <c r="A96" s="62"/>
      <c r="B96" s="222"/>
      <c r="C96" s="14"/>
      <c r="D96" s="14"/>
      <c r="E96" s="14"/>
      <c r="F96" s="14"/>
      <c r="G96" s="14"/>
      <c r="H96" s="14"/>
      <c r="I96" s="15"/>
      <c r="J96" s="217"/>
      <c r="K96" s="217"/>
      <c r="M96" s="62"/>
      <c r="N96" s="62"/>
      <c r="O96" s="62"/>
      <c r="P96" s="62"/>
      <c r="Q96" s="306"/>
      <c r="R96" s="306"/>
      <c r="S96" s="306"/>
      <c r="T96" s="306"/>
      <c r="U96" s="64"/>
      <c r="V96" s="32"/>
      <c r="W96" s="62"/>
      <c r="X96" s="62"/>
      <c r="Y96" s="62"/>
      <c r="Z96" s="62"/>
      <c r="AA96" s="62"/>
      <c r="AB96" s="64"/>
      <c r="AC96" s="32"/>
      <c r="AD96" s="62"/>
      <c r="AE96" s="62"/>
      <c r="AF96" s="62"/>
      <c r="AG96" s="62"/>
      <c r="AH96" s="199"/>
      <c r="AI96" s="62"/>
      <c r="AJ96" s="32"/>
      <c r="AK96" s="579"/>
      <c r="AL96" s="62"/>
      <c r="AM96" s="62"/>
      <c r="AN96" s="62"/>
      <c r="AO96" s="242"/>
      <c r="AP96" s="242"/>
      <c r="AQ96" s="242"/>
      <c r="AR96" s="242"/>
      <c r="AS96" s="242"/>
      <c r="AT96" s="242"/>
      <c r="AU96" s="242"/>
      <c r="AV96" s="242"/>
      <c r="AW96" s="242"/>
      <c r="AX96" s="242"/>
      <c r="AY96" s="242"/>
      <c r="AZ96" s="242"/>
      <c r="BA96" s="242"/>
      <c r="BB96" s="242"/>
      <c r="BC96" s="242"/>
    </row>
    <row r="97">
      <c r="A97" s="74"/>
      <c r="B97" s="580"/>
      <c r="C97" s="78"/>
      <c r="D97" s="78"/>
      <c r="E97" s="78"/>
      <c r="F97" s="78"/>
      <c r="G97" s="78"/>
      <c r="H97" s="78"/>
      <c r="I97" s="79"/>
      <c r="J97" s="152"/>
      <c r="K97" s="152"/>
      <c r="L97" s="78"/>
      <c r="M97" s="74"/>
      <c r="N97" s="74"/>
      <c r="O97" s="74"/>
      <c r="P97" s="74"/>
      <c r="Q97" s="318"/>
      <c r="R97" s="318"/>
      <c r="S97" s="318"/>
      <c r="T97" s="318"/>
      <c r="U97" s="76"/>
      <c r="V97" s="79"/>
      <c r="W97" s="74"/>
      <c r="X97" s="74"/>
      <c r="Y97" s="74"/>
      <c r="Z97" s="74"/>
      <c r="AA97" s="74"/>
      <c r="AB97" s="76"/>
      <c r="AC97" s="79"/>
      <c r="AD97" s="74"/>
      <c r="AE97" s="74"/>
      <c r="AF97" s="74"/>
      <c r="AG97" s="74"/>
      <c r="AH97" s="207"/>
      <c r="AI97" s="74"/>
      <c r="AJ97" s="79"/>
      <c r="AK97" s="576"/>
      <c r="AL97" s="74"/>
      <c r="AM97" s="74"/>
      <c r="AN97" s="74"/>
      <c r="AO97" s="61" t="str">
        <f>CONCATENATE(A97:AN97)</f>
        <v/>
      </c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</row>
    <row r="98">
      <c r="A98" s="42" t="s">
        <v>299</v>
      </c>
      <c r="B98" s="581"/>
      <c r="C98" s="78"/>
      <c r="D98" s="78"/>
      <c r="E98" s="78"/>
      <c r="F98" s="78"/>
      <c r="G98" s="78"/>
      <c r="H98" s="78"/>
      <c r="I98" s="79"/>
      <c r="J98" s="44"/>
      <c r="K98" s="426"/>
      <c r="L98" s="228" t="s">
        <v>299</v>
      </c>
      <c r="M98" s="43"/>
      <c r="N98" s="44"/>
      <c r="O98" s="44"/>
      <c r="P98" s="44"/>
      <c r="Q98" s="44"/>
      <c r="R98" s="44"/>
      <c r="S98" s="44"/>
      <c r="T98" s="44"/>
      <c r="U98" s="228" t="s">
        <v>299</v>
      </c>
      <c r="V98" s="43"/>
      <c r="W98" s="44"/>
      <c r="X98" s="44"/>
      <c r="Y98" s="44"/>
      <c r="Z98" s="44"/>
      <c r="AA98" s="44"/>
      <c r="AB98" s="228" t="s">
        <v>299</v>
      </c>
      <c r="AC98" s="43"/>
      <c r="AD98" s="44"/>
      <c r="AE98" s="44"/>
      <c r="AF98" s="44"/>
      <c r="AG98" s="44"/>
      <c r="AH98" s="232"/>
      <c r="AI98" s="42" t="s">
        <v>299</v>
      </c>
      <c r="AJ98" s="43"/>
      <c r="AK98" s="424"/>
      <c r="AL98" s="44"/>
      <c r="AM98" s="44"/>
      <c r="AN98" s="44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</row>
    <row r="99">
      <c r="A99" s="46" t="s">
        <v>42</v>
      </c>
      <c r="B99" s="582"/>
      <c r="C99" s="182"/>
      <c r="D99" s="182"/>
      <c r="E99" s="182"/>
      <c r="F99" s="182"/>
      <c r="G99" s="583"/>
      <c r="H99" s="56"/>
      <c r="I99" s="584"/>
      <c r="J99" s="192"/>
      <c r="K99" s="56"/>
      <c r="L99" s="48" t="s">
        <v>44</v>
      </c>
      <c r="M99" s="323"/>
      <c r="N99" s="56"/>
      <c r="O99" s="56"/>
      <c r="P99" s="56"/>
      <c r="Q99" s="56"/>
      <c r="R99" s="56"/>
      <c r="S99" s="325"/>
      <c r="T99" s="325"/>
      <c r="U99" s="52" t="s">
        <v>46</v>
      </c>
      <c r="V99" s="585"/>
      <c r="W99" s="550"/>
      <c r="X99" s="550"/>
      <c r="Y99" s="550"/>
      <c r="Z99" s="550"/>
      <c r="AA99" s="550"/>
      <c r="AB99" s="93" t="s">
        <v>48</v>
      </c>
      <c r="AC99" s="99" t="s">
        <v>102</v>
      </c>
      <c r="AD99" s="3"/>
      <c r="AE99" s="3"/>
      <c r="AF99" s="3"/>
      <c r="AG99" s="3"/>
      <c r="AH99" s="4"/>
      <c r="AI99" s="46" t="s">
        <v>42</v>
      </c>
      <c r="AJ99" s="218"/>
      <c r="AK99" s="574"/>
      <c r="AL99" s="192"/>
      <c r="AM99" s="192"/>
      <c r="AN99" s="192"/>
      <c r="AO99" s="242"/>
      <c r="AP99" s="242"/>
      <c r="AQ99" s="242"/>
      <c r="AR99" s="242"/>
      <c r="AS99" s="242"/>
      <c r="AT99" s="242"/>
      <c r="AU99" s="242"/>
      <c r="AV99" s="242"/>
      <c r="AW99" s="242"/>
      <c r="AX99" s="242"/>
      <c r="AY99" s="242"/>
      <c r="AZ99" s="242"/>
      <c r="BA99" s="242"/>
      <c r="BB99" s="242"/>
      <c r="BC99" s="242"/>
    </row>
    <row r="100">
      <c r="A100" s="62"/>
      <c r="B100" s="32"/>
      <c r="C100" s="62"/>
      <c r="D100" s="62"/>
      <c r="E100" s="62"/>
      <c r="F100" s="62"/>
      <c r="G100" s="199"/>
      <c r="H100" s="192"/>
      <c r="J100" s="192"/>
      <c r="K100" s="192"/>
      <c r="L100" s="64"/>
      <c r="M100" s="32"/>
      <c r="N100" s="62"/>
      <c r="O100" s="62"/>
      <c r="P100" s="62"/>
      <c r="Q100" s="62"/>
      <c r="R100" s="62"/>
      <c r="S100" s="325"/>
      <c r="T100" s="325"/>
      <c r="U100" s="64"/>
      <c r="V100" s="556"/>
      <c r="W100" s="62"/>
      <c r="X100" s="62"/>
      <c r="Y100" s="62"/>
      <c r="Z100" s="62"/>
      <c r="AA100" s="62"/>
      <c r="AC100" s="174" t="s">
        <v>104</v>
      </c>
      <c r="AH100" s="32"/>
      <c r="AI100" s="62"/>
      <c r="AJ100" s="32"/>
      <c r="AK100" s="579"/>
      <c r="AL100" s="62"/>
      <c r="AM100" s="62"/>
      <c r="AN100" s="62"/>
      <c r="AO100" s="242"/>
      <c r="AP100" s="242"/>
      <c r="AQ100" s="242"/>
      <c r="AR100" s="242"/>
      <c r="AS100" s="242"/>
      <c r="AT100" s="242"/>
      <c r="AU100" s="242"/>
      <c r="AV100" s="242"/>
      <c r="AW100" s="242"/>
      <c r="AX100" s="242"/>
      <c r="AY100" s="242"/>
      <c r="AZ100" s="242"/>
      <c r="BA100" s="242"/>
      <c r="BB100" s="242"/>
      <c r="BC100" s="242"/>
    </row>
    <row r="101">
      <c r="A101" s="74"/>
      <c r="B101" s="79"/>
      <c r="C101" s="74"/>
      <c r="D101" s="74"/>
      <c r="E101" s="74"/>
      <c r="F101" s="74"/>
      <c r="G101" s="207"/>
      <c r="H101" s="208"/>
      <c r="I101" s="78"/>
      <c r="J101" s="208"/>
      <c r="K101" s="208"/>
      <c r="L101" s="76"/>
      <c r="M101" s="79"/>
      <c r="N101" s="74"/>
      <c r="O101" s="74"/>
      <c r="P101" s="74"/>
      <c r="Q101" s="74"/>
      <c r="R101" s="74"/>
      <c r="S101" s="325"/>
      <c r="T101" s="325"/>
      <c r="U101" s="76"/>
      <c r="V101" s="559"/>
      <c r="W101" s="74"/>
      <c r="X101" s="74"/>
      <c r="Y101" s="74"/>
      <c r="Z101" s="74"/>
      <c r="AA101" s="74"/>
      <c r="AB101" s="78"/>
      <c r="AC101" s="179" t="s">
        <v>300</v>
      </c>
      <c r="AD101" s="78"/>
      <c r="AE101" s="78"/>
      <c r="AF101" s="78"/>
      <c r="AG101" s="78"/>
      <c r="AH101" s="79"/>
      <c r="AI101" s="74"/>
      <c r="AJ101" s="79"/>
      <c r="AK101" s="576"/>
      <c r="AL101" s="74"/>
      <c r="AM101" s="74"/>
      <c r="AN101" s="74"/>
      <c r="AO101" s="61" t="str">
        <f>CONCATENATE(A101:AN101)</f>
        <v>105 (ONLY ON 11/03)</v>
      </c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</row>
    <row r="102">
      <c r="A102" s="46" t="s">
        <v>60</v>
      </c>
      <c r="B102" s="582"/>
      <c r="C102" s="182"/>
      <c r="D102" s="182"/>
      <c r="E102" s="182"/>
      <c r="F102" s="182"/>
      <c r="G102" s="583"/>
      <c r="H102" s="56"/>
      <c r="I102" s="584"/>
      <c r="J102" s="192"/>
      <c r="K102" s="56"/>
      <c r="L102" s="48" t="s">
        <v>62</v>
      </c>
      <c r="M102" s="323"/>
      <c r="N102" s="56"/>
      <c r="O102" s="56"/>
      <c r="P102" s="56"/>
      <c r="Q102" s="56"/>
      <c r="R102" s="56"/>
      <c r="S102" s="325"/>
      <c r="T102" s="325"/>
      <c r="U102" s="52" t="s">
        <v>64</v>
      </c>
      <c r="V102" s="585"/>
      <c r="W102" s="550"/>
      <c r="X102" s="550"/>
      <c r="Y102" s="550"/>
      <c r="Z102" s="550"/>
      <c r="AA102" s="550"/>
      <c r="AB102" s="52" t="s">
        <v>67</v>
      </c>
      <c r="AC102" s="586"/>
      <c r="AD102" s="3"/>
      <c r="AE102" s="3"/>
      <c r="AF102" s="3"/>
      <c r="AG102" s="3"/>
      <c r="AH102" s="4"/>
      <c r="AI102" s="46" t="s">
        <v>60</v>
      </c>
      <c r="AJ102" s="218"/>
      <c r="AK102" s="574"/>
      <c r="AL102" s="192"/>
      <c r="AM102" s="192"/>
      <c r="AN102" s="192"/>
      <c r="AO102" s="242"/>
      <c r="AP102" s="242"/>
      <c r="AQ102" s="242"/>
      <c r="AR102" s="242"/>
      <c r="AS102" s="242"/>
      <c r="AT102" s="242"/>
      <c r="AU102" s="242"/>
      <c r="AV102" s="242"/>
      <c r="AW102" s="242"/>
      <c r="AX102" s="242"/>
      <c r="AY102" s="242"/>
      <c r="AZ102" s="242"/>
      <c r="BA102" s="242"/>
      <c r="BB102" s="242"/>
      <c r="BC102" s="242"/>
    </row>
    <row r="103">
      <c r="A103" s="62"/>
      <c r="B103" s="32"/>
      <c r="C103" s="62"/>
      <c r="D103" s="62"/>
      <c r="E103" s="62"/>
      <c r="F103" s="62"/>
      <c r="G103" s="199"/>
      <c r="H103" s="192"/>
      <c r="J103" s="192"/>
      <c r="K103" s="192"/>
      <c r="L103" s="64"/>
      <c r="M103" s="32"/>
      <c r="N103" s="62"/>
      <c r="O103" s="62"/>
      <c r="P103" s="62"/>
      <c r="Q103" s="62"/>
      <c r="R103" s="62"/>
      <c r="S103" s="325"/>
      <c r="T103" s="325"/>
      <c r="U103" s="64"/>
      <c r="V103" s="556"/>
      <c r="W103" s="62"/>
      <c r="X103" s="62"/>
      <c r="Y103" s="62"/>
      <c r="Z103" s="62"/>
      <c r="AA103" s="62"/>
      <c r="AB103" s="64"/>
      <c r="AC103" s="587"/>
      <c r="AH103" s="32"/>
      <c r="AI103" s="62"/>
      <c r="AJ103" s="32"/>
      <c r="AK103" s="579"/>
      <c r="AL103" s="62"/>
      <c r="AM103" s="62"/>
      <c r="AN103" s="62"/>
      <c r="AO103" s="242"/>
      <c r="AP103" s="242"/>
      <c r="AQ103" s="242"/>
      <c r="AR103" s="242"/>
      <c r="AS103" s="242"/>
      <c r="AT103" s="242"/>
      <c r="AU103" s="242"/>
      <c r="AV103" s="242"/>
      <c r="AW103" s="242"/>
      <c r="AX103" s="242"/>
      <c r="AY103" s="242"/>
      <c r="AZ103" s="242"/>
      <c r="BA103" s="242"/>
      <c r="BB103" s="242"/>
      <c r="BC103" s="242"/>
    </row>
    <row r="104">
      <c r="A104" s="74"/>
      <c r="B104" s="79"/>
      <c r="C104" s="74"/>
      <c r="D104" s="74"/>
      <c r="E104" s="74"/>
      <c r="F104" s="74"/>
      <c r="G104" s="207"/>
      <c r="H104" s="208"/>
      <c r="I104" s="78"/>
      <c r="J104" s="208"/>
      <c r="K104" s="208"/>
      <c r="L104" s="76"/>
      <c r="M104" s="79"/>
      <c r="N104" s="74"/>
      <c r="O104" s="74"/>
      <c r="P104" s="74"/>
      <c r="Q104" s="74"/>
      <c r="R104" s="74"/>
      <c r="S104" s="325"/>
      <c r="T104" s="325"/>
      <c r="U104" s="76"/>
      <c r="V104" s="559"/>
      <c r="W104" s="74"/>
      <c r="X104" s="74"/>
      <c r="Y104" s="74"/>
      <c r="Z104" s="74"/>
      <c r="AA104" s="74"/>
      <c r="AB104" s="76"/>
      <c r="AC104" s="588"/>
      <c r="AD104" s="78"/>
      <c r="AE104" s="78"/>
      <c r="AF104" s="78"/>
      <c r="AG104" s="78"/>
      <c r="AH104" s="79"/>
      <c r="AI104" s="74"/>
      <c r="AJ104" s="79"/>
      <c r="AK104" s="576"/>
      <c r="AL104" s="74"/>
      <c r="AM104" s="74"/>
      <c r="AN104" s="74"/>
      <c r="AO104" s="61" t="str">
        <f>CONCATENATE(A104:AN104)</f>
        <v/>
      </c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</row>
    <row r="105">
      <c r="A105" s="46" t="s">
        <v>78</v>
      </c>
      <c r="B105" s="582"/>
      <c r="C105" s="182"/>
      <c r="D105" s="182"/>
      <c r="E105" s="182"/>
      <c r="F105" s="182"/>
      <c r="G105" s="583"/>
      <c r="H105" s="56"/>
      <c r="I105" s="584"/>
      <c r="J105" s="192"/>
      <c r="K105" s="56"/>
      <c r="L105" s="48" t="s">
        <v>81</v>
      </c>
      <c r="M105" s="323"/>
      <c r="N105" s="56"/>
      <c r="O105" s="56"/>
      <c r="P105" s="56"/>
      <c r="Q105" s="56"/>
      <c r="R105" s="56"/>
      <c r="S105" s="325"/>
      <c r="T105" s="325"/>
      <c r="U105" s="52" t="s">
        <v>83</v>
      </c>
      <c r="V105" s="560"/>
      <c r="W105" s="550"/>
      <c r="X105" s="550"/>
      <c r="Y105" s="550"/>
      <c r="Z105" s="550"/>
      <c r="AA105" s="550"/>
      <c r="AB105" s="52" t="s">
        <v>85</v>
      </c>
      <c r="AC105" s="99" t="s">
        <v>102</v>
      </c>
      <c r="AD105" s="3"/>
      <c r="AE105" s="3"/>
      <c r="AF105" s="3"/>
      <c r="AG105" s="3"/>
      <c r="AH105" s="4"/>
      <c r="AI105" s="46" t="s">
        <v>78</v>
      </c>
      <c r="AJ105" s="323"/>
      <c r="AK105" s="574"/>
      <c r="AL105" s="56"/>
      <c r="AM105" s="56"/>
      <c r="AN105" s="56"/>
      <c r="AO105" s="242"/>
      <c r="AP105" s="242"/>
      <c r="AQ105" s="242"/>
      <c r="AR105" s="242"/>
      <c r="AS105" s="242"/>
      <c r="AT105" s="242"/>
      <c r="AU105" s="242"/>
      <c r="AV105" s="242"/>
      <c r="AW105" s="242"/>
      <c r="AX105" s="242"/>
      <c r="AY105" s="242"/>
      <c r="AZ105" s="242"/>
      <c r="BA105" s="242"/>
      <c r="BB105" s="242"/>
      <c r="BC105" s="242"/>
    </row>
    <row r="106">
      <c r="A106" s="62"/>
      <c r="B106" s="32"/>
      <c r="C106" s="62"/>
      <c r="D106" s="62"/>
      <c r="E106" s="62"/>
      <c r="F106" s="62"/>
      <c r="G106" s="199"/>
      <c r="H106" s="192"/>
      <c r="J106" s="192"/>
      <c r="K106" s="192"/>
      <c r="L106" s="64"/>
      <c r="M106" s="32"/>
      <c r="N106" s="62"/>
      <c r="O106" s="62"/>
      <c r="P106" s="62"/>
      <c r="Q106" s="62"/>
      <c r="R106" s="62"/>
      <c r="S106" s="325"/>
      <c r="T106" s="325"/>
      <c r="U106" s="64"/>
      <c r="V106" s="32"/>
      <c r="W106" s="62"/>
      <c r="X106" s="62"/>
      <c r="Y106" s="62"/>
      <c r="Z106" s="62"/>
      <c r="AA106" s="62"/>
      <c r="AB106" s="64"/>
      <c r="AC106" s="174" t="s">
        <v>104</v>
      </c>
      <c r="AH106" s="32"/>
      <c r="AI106" s="62"/>
      <c r="AJ106" s="32"/>
      <c r="AK106" s="579"/>
      <c r="AL106" s="62"/>
      <c r="AM106" s="62"/>
      <c r="AN106" s="62"/>
      <c r="AO106" s="242"/>
      <c r="AP106" s="242"/>
      <c r="AQ106" s="242"/>
      <c r="AR106" s="242"/>
      <c r="AS106" s="242"/>
      <c r="AT106" s="242"/>
      <c r="AU106" s="242"/>
      <c r="AV106" s="242"/>
      <c r="AW106" s="242"/>
      <c r="AX106" s="242"/>
      <c r="AY106" s="242"/>
      <c r="AZ106" s="242"/>
      <c r="BA106" s="242"/>
      <c r="BB106" s="242"/>
      <c r="BC106" s="242"/>
    </row>
    <row r="107">
      <c r="A107" s="74"/>
      <c r="B107" s="79"/>
      <c r="C107" s="74"/>
      <c r="D107" s="74"/>
      <c r="E107" s="74"/>
      <c r="F107" s="74"/>
      <c r="G107" s="207"/>
      <c r="H107" s="208"/>
      <c r="I107" s="78"/>
      <c r="J107" s="208"/>
      <c r="K107" s="208"/>
      <c r="L107" s="76"/>
      <c r="M107" s="79"/>
      <c r="N107" s="74"/>
      <c r="O107" s="74"/>
      <c r="P107" s="74"/>
      <c r="Q107" s="74"/>
      <c r="R107" s="74"/>
      <c r="S107" s="325"/>
      <c r="T107" s="325"/>
      <c r="U107" s="76"/>
      <c r="V107" s="79"/>
      <c r="W107" s="74"/>
      <c r="X107" s="74"/>
      <c r="Y107" s="74"/>
      <c r="Z107" s="74"/>
      <c r="AA107" s="74"/>
      <c r="AB107" s="76"/>
      <c r="AC107" s="179" t="s">
        <v>301</v>
      </c>
      <c r="AD107" s="78"/>
      <c r="AE107" s="78"/>
      <c r="AF107" s="78"/>
      <c r="AG107" s="78"/>
      <c r="AH107" s="79"/>
      <c r="AI107" s="74"/>
      <c r="AJ107" s="79"/>
      <c r="AK107" s="576"/>
      <c r="AL107" s="74"/>
      <c r="AM107" s="74"/>
      <c r="AN107" s="74"/>
      <c r="AO107" s="61" t="str">
        <f>CONCATENATE(A107:AN107)</f>
        <v>105 (ONLY ON 11/03)</v>
      </c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</row>
    <row r="108">
      <c r="A108" s="46" t="s">
        <v>97</v>
      </c>
      <c r="B108" s="582"/>
      <c r="C108" s="182"/>
      <c r="D108" s="182"/>
      <c r="E108" s="182"/>
      <c r="F108" s="182"/>
      <c r="G108" s="583"/>
      <c r="H108" s="56"/>
      <c r="I108" s="584"/>
      <c r="J108" s="192"/>
      <c r="K108" s="56"/>
      <c r="L108" s="48" t="s">
        <v>98</v>
      </c>
      <c r="M108" s="323"/>
      <c r="N108" s="56"/>
      <c r="O108" s="56"/>
      <c r="P108" s="56"/>
      <c r="Q108" s="56"/>
      <c r="R108" s="56"/>
      <c r="S108" s="325"/>
      <c r="T108" s="325"/>
      <c r="U108" s="52" t="s">
        <v>100</v>
      </c>
      <c r="V108" s="560"/>
      <c r="W108" s="550"/>
      <c r="X108" s="550"/>
      <c r="Y108" s="550"/>
      <c r="Z108" s="550"/>
      <c r="AA108" s="550"/>
      <c r="AB108" s="52" t="s">
        <v>101</v>
      </c>
      <c r="AC108" s="99" t="s">
        <v>102</v>
      </c>
      <c r="AD108" s="3"/>
      <c r="AE108" s="3"/>
      <c r="AF108" s="3"/>
      <c r="AG108" s="3"/>
      <c r="AH108" s="4"/>
      <c r="AI108" s="46" t="s">
        <v>97</v>
      </c>
      <c r="AJ108" s="323"/>
      <c r="AK108" s="574"/>
      <c r="AL108" s="56"/>
      <c r="AM108" s="56"/>
      <c r="AN108" s="56"/>
      <c r="AO108" s="242"/>
      <c r="AP108" s="242"/>
      <c r="AQ108" s="242"/>
      <c r="AR108" s="242"/>
      <c r="AS108" s="242"/>
      <c r="AT108" s="242"/>
      <c r="AU108" s="242"/>
      <c r="AV108" s="242"/>
      <c r="AW108" s="242"/>
      <c r="AX108" s="242"/>
      <c r="AY108" s="242"/>
      <c r="AZ108" s="242"/>
      <c r="BA108" s="242"/>
      <c r="BB108" s="242"/>
      <c r="BC108" s="242"/>
    </row>
    <row r="109">
      <c r="A109" s="62"/>
      <c r="B109" s="32"/>
      <c r="C109" s="62"/>
      <c r="D109" s="62"/>
      <c r="E109" s="62"/>
      <c r="F109" s="62"/>
      <c r="G109" s="199"/>
      <c r="H109" s="192"/>
      <c r="J109" s="192"/>
      <c r="K109" s="192"/>
      <c r="L109" s="64"/>
      <c r="M109" s="32"/>
      <c r="N109" s="62"/>
      <c r="O109" s="62"/>
      <c r="P109" s="62"/>
      <c r="Q109" s="62"/>
      <c r="R109" s="62"/>
      <c r="S109" s="325"/>
      <c r="T109" s="325"/>
      <c r="U109" s="64"/>
      <c r="V109" s="32"/>
      <c r="W109" s="62"/>
      <c r="X109" s="62"/>
      <c r="Y109" s="62"/>
      <c r="Z109" s="62"/>
      <c r="AA109" s="62"/>
      <c r="AB109" s="64"/>
      <c r="AC109" s="174" t="s">
        <v>104</v>
      </c>
      <c r="AH109" s="32"/>
      <c r="AI109" s="62"/>
      <c r="AJ109" s="32"/>
      <c r="AK109" s="579"/>
      <c r="AL109" s="62"/>
      <c r="AM109" s="62"/>
      <c r="AN109" s="62"/>
      <c r="AO109" s="242"/>
      <c r="AP109" s="242"/>
      <c r="AQ109" s="242"/>
      <c r="AR109" s="242"/>
      <c r="AS109" s="242"/>
      <c r="AT109" s="242"/>
      <c r="AU109" s="242"/>
      <c r="AV109" s="242"/>
      <c r="AW109" s="242"/>
      <c r="AX109" s="242"/>
      <c r="AY109" s="242"/>
      <c r="AZ109" s="242"/>
      <c r="BA109" s="242"/>
      <c r="BB109" s="242"/>
      <c r="BC109" s="242"/>
    </row>
    <row r="110">
      <c r="A110" s="74"/>
      <c r="B110" s="79"/>
      <c r="C110" s="74"/>
      <c r="D110" s="74"/>
      <c r="E110" s="74"/>
      <c r="F110" s="74"/>
      <c r="G110" s="207"/>
      <c r="H110" s="325"/>
      <c r="I110" s="78"/>
      <c r="J110" s="208"/>
      <c r="K110" s="208"/>
      <c r="L110" s="76"/>
      <c r="M110" s="79"/>
      <c r="N110" s="74"/>
      <c r="O110" s="74"/>
      <c r="P110" s="74"/>
      <c r="Q110" s="74"/>
      <c r="R110" s="74"/>
      <c r="S110" s="325"/>
      <c r="T110" s="325"/>
      <c r="U110" s="76"/>
      <c r="V110" s="79"/>
      <c r="W110" s="74"/>
      <c r="X110" s="74"/>
      <c r="Y110" s="74"/>
      <c r="Z110" s="74"/>
      <c r="AA110" s="74"/>
      <c r="AB110" s="76"/>
      <c r="AC110" s="179" t="s">
        <v>302</v>
      </c>
      <c r="AD110" s="78"/>
      <c r="AE110" s="78"/>
      <c r="AF110" s="78"/>
      <c r="AG110" s="78"/>
      <c r="AH110" s="79"/>
      <c r="AI110" s="74"/>
      <c r="AJ110" s="79"/>
      <c r="AK110" s="576"/>
      <c r="AL110" s="74"/>
      <c r="AM110" s="74"/>
      <c r="AN110" s="74"/>
      <c r="AO110" s="61" t="str">
        <f>CONCATENATE(A110:AN110)</f>
        <v>105 (ONLY ON 11/03)</v>
      </c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</row>
    <row r="111">
      <c r="A111" s="46" t="s">
        <v>107</v>
      </c>
      <c r="B111" s="582"/>
      <c r="C111" s="182"/>
      <c r="D111" s="182"/>
      <c r="E111" s="182"/>
      <c r="F111" s="182"/>
      <c r="G111" s="583"/>
      <c r="H111" s="56"/>
      <c r="I111" s="584"/>
      <c r="J111" s="192"/>
      <c r="K111" s="56"/>
      <c r="L111" s="48" t="s">
        <v>109</v>
      </c>
      <c r="M111" s="323"/>
      <c r="N111" s="56"/>
      <c r="O111" s="56"/>
      <c r="P111" s="56"/>
      <c r="Q111" s="56"/>
      <c r="R111" s="56"/>
      <c r="S111" s="325"/>
      <c r="T111" s="325"/>
      <c r="U111" s="52" t="s">
        <v>110</v>
      </c>
      <c r="V111" s="560"/>
      <c r="W111" s="550"/>
      <c r="X111" s="550"/>
      <c r="Y111" s="550"/>
      <c r="Z111" s="550"/>
      <c r="AA111" s="550"/>
      <c r="AB111" s="52" t="s">
        <v>111</v>
      </c>
      <c r="AC111" s="560"/>
      <c r="AD111" s="550"/>
      <c r="AE111" s="550"/>
      <c r="AF111" s="550"/>
      <c r="AG111" s="550"/>
      <c r="AH111" s="561"/>
      <c r="AI111" s="46" t="s">
        <v>107</v>
      </c>
      <c r="AJ111" s="323"/>
      <c r="AK111" s="574"/>
      <c r="AL111" s="56"/>
      <c r="AM111" s="56"/>
      <c r="AN111" s="56"/>
      <c r="AO111" s="242"/>
      <c r="AP111" s="242"/>
      <c r="AQ111" s="242"/>
      <c r="AR111" s="242"/>
      <c r="AS111" s="242"/>
      <c r="AT111" s="242"/>
      <c r="AU111" s="242"/>
      <c r="AV111" s="242"/>
      <c r="AW111" s="242"/>
      <c r="AX111" s="242"/>
      <c r="AY111" s="242"/>
      <c r="AZ111" s="242"/>
      <c r="BA111" s="242"/>
      <c r="BB111" s="242"/>
      <c r="BC111" s="242"/>
    </row>
    <row r="112">
      <c r="A112" s="62"/>
      <c r="B112" s="32"/>
      <c r="C112" s="62"/>
      <c r="D112" s="62"/>
      <c r="E112" s="62"/>
      <c r="F112" s="62"/>
      <c r="G112" s="199"/>
      <c r="H112" s="192"/>
      <c r="J112" s="192"/>
      <c r="K112" s="192"/>
      <c r="L112" s="64"/>
      <c r="M112" s="32"/>
      <c r="N112" s="62"/>
      <c r="O112" s="62"/>
      <c r="P112" s="62"/>
      <c r="Q112" s="62"/>
      <c r="R112" s="62"/>
      <c r="S112" s="325"/>
      <c r="T112" s="325"/>
      <c r="U112" s="64"/>
      <c r="V112" s="32"/>
      <c r="W112" s="62"/>
      <c r="X112" s="62"/>
      <c r="Y112" s="62"/>
      <c r="Z112" s="62"/>
      <c r="AA112" s="62"/>
      <c r="AB112" s="64"/>
      <c r="AC112" s="32"/>
      <c r="AD112" s="62"/>
      <c r="AE112" s="62"/>
      <c r="AF112" s="62"/>
      <c r="AG112" s="62"/>
      <c r="AH112" s="199"/>
      <c r="AI112" s="62"/>
      <c r="AJ112" s="32"/>
      <c r="AK112" s="579"/>
      <c r="AL112" s="62"/>
      <c r="AM112" s="62"/>
      <c r="AN112" s="62"/>
      <c r="AO112" s="242"/>
      <c r="AP112" s="242"/>
      <c r="AQ112" s="242"/>
      <c r="AR112" s="242"/>
      <c r="AS112" s="242"/>
      <c r="AT112" s="242"/>
      <c r="AU112" s="242"/>
      <c r="AV112" s="242"/>
      <c r="AW112" s="242"/>
      <c r="AX112" s="242"/>
      <c r="AY112" s="242"/>
      <c r="AZ112" s="242"/>
      <c r="BA112" s="242"/>
      <c r="BB112" s="242"/>
      <c r="BC112" s="242"/>
    </row>
    <row r="113">
      <c r="A113" s="74"/>
      <c r="B113" s="79"/>
      <c r="C113" s="74"/>
      <c r="D113" s="74"/>
      <c r="E113" s="74"/>
      <c r="F113" s="74"/>
      <c r="G113" s="207"/>
      <c r="H113" s="208"/>
      <c r="I113" s="78"/>
      <c r="J113" s="208"/>
      <c r="K113" s="208"/>
      <c r="L113" s="76"/>
      <c r="M113" s="79"/>
      <c r="N113" s="74"/>
      <c r="O113" s="74"/>
      <c r="P113" s="74"/>
      <c r="Q113" s="74"/>
      <c r="R113" s="74"/>
      <c r="S113" s="325"/>
      <c r="T113" s="325"/>
      <c r="U113" s="76"/>
      <c r="V113" s="79"/>
      <c r="W113" s="74"/>
      <c r="X113" s="74"/>
      <c r="Y113" s="74"/>
      <c r="Z113" s="74"/>
      <c r="AA113" s="74"/>
      <c r="AB113" s="76"/>
      <c r="AC113" s="79"/>
      <c r="AD113" s="74"/>
      <c r="AE113" s="74"/>
      <c r="AF113" s="74"/>
      <c r="AG113" s="74"/>
      <c r="AH113" s="207"/>
      <c r="AI113" s="74"/>
      <c r="AJ113" s="79"/>
      <c r="AK113" s="576"/>
      <c r="AL113" s="74"/>
      <c r="AM113" s="74"/>
      <c r="AN113" s="74"/>
      <c r="AO113" s="61" t="str">
        <f>CONCATENATE(A113:AN113)</f>
        <v/>
      </c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</row>
    <row r="114">
      <c r="A114" s="46" t="s">
        <v>113</v>
      </c>
      <c r="B114" s="582"/>
      <c r="C114" s="182"/>
      <c r="D114" s="182"/>
      <c r="E114" s="182"/>
      <c r="F114" s="182"/>
      <c r="G114" s="583"/>
      <c r="H114" s="56"/>
      <c r="I114" s="584"/>
      <c r="J114" s="192"/>
      <c r="K114" s="192"/>
      <c r="L114" s="48" t="s">
        <v>114</v>
      </c>
      <c r="M114" s="323"/>
      <c r="N114" s="56"/>
      <c r="O114" s="56"/>
      <c r="P114" s="56"/>
      <c r="Q114" s="56"/>
      <c r="R114" s="56"/>
      <c r="S114" s="325"/>
      <c r="T114" s="325"/>
      <c r="U114" s="52" t="s">
        <v>115</v>
      </c>
      <c r="V114" s="560"/>
      <c r="W114" s="550"/>
      <c r="X114" s="550"/>
      <c r="Y114" s="550"/>
      <c r="Z114" s="550"/>
      <c r="AA114" s="550"/>
      <c r="AB114" s="52" t="s">
        <v>116</v>
      </c>
      <c r="AC114" s="560"/>
      <c r="AD114" s="550"/>
      <c r="AE114" s="550"/>
      <c r="AF114" s="550"/>
      <c r="AG114" s="550"/>
      <c r="AH114" s="561"/>
      <c r="AI114" s="46" t="s">
        <v>113</v>
      </c>
      <c r="AJ114" s="323"/>
      <c r="AL114" s="56"/>
      <c r="AM114" s="323"/>
      <c r="AN114" s="589"/>
      <c r="AO114" s="242"/>
      <c r="AP114" s="242"/>
      <c r="AQ114" s="242"/>
      <c r="AR114" s="242"/>
      <c r="AS114" s="242"/>
      <c r="AT114" s="242"/>
      <c r="AU114" s="242"/>
      <c r="AV114" s="242"/>
      <c r="AW114" s="242"/>
      <c r="AX114" s="242"/>
      <c r="AY114" s="242"/>
      <c r="AZ114" s="242"/>
      <c r="BA114" s="242"/>
      <c r="BB114" s="242"/>
      <c r="BC114" s="242"/>
    </row>
    <row r="115">
      <c r="A115" s="62"/>
      <c r="B115" s="32"/>
      <c r="C115" s="62"/>
      <c r="D115" s="62"/>
      <c r="E115" s="62"/>
      <c r="F115" s="62"/>
      <c r="G115" s="199"/>
      <c r="H115" s="590"/>
      <c r="J115" s="192"/>
      <c r="K115" s="192"/>
      <c r="L115" s="64"/>
      <c r="M115" s="32"/>
      <c r="N115" s="62"/>
      <c r="O115" s="62"/>
      <c r="P115" s="62"/>
      <c r="Q115" s="62"/>
      <c r="R115" s="62"/>
      <c r="S115" s="325"/>
      <c r="T115" s="325"/>
      <c r="U115" s="64"/>
      <c r="V115" s="32"/>
      <c r="W115" s="62"/>
      <c r="X115" s="62"/>
      <c r="Y115" s="62"/>
      <c r="Z115" s="62"/>
      <c r="AA115" s="62"/>
      <c r="AB115" s="64"/>
      <c r="AC115" s="32"/>
      <c r="AD115" s="62"/>
      <c r="AE115" s="62"/>
      <c r="AF115" s="62"/>
      <c r="AG115" s="62"/>
      <c r="AH115" s="199"/>
      <c r="AI115" s="62"/>
      <c r="AJ115" s="32"/>
      <c r="AL115" s="62"/>
      <c r="AM115" s="32"/>
      <c r="AN115" s="64"/>
      <c r="AO115" s="242"/>
      <c r="AP115" s="242"/>
      <c r="AQ115" s="242"/>
      <c r="AR115" s="242"/>
      <c r="AS115" s="242"/>
      <c r="AT115" s="242"/>
      <c r="AU115" s="242"/>
      <c r="AV115" s="242"/>
      <c r="AW115" s="242"/>
      <c r="AX115" s="242"/>
      <c r="AY115" s="242"/>
      <c r="AZ115" s="242"/>
      <c r="BA115" s="242"/>
      <c r="BB115" s="242"/>
      <c r="BC115" s="242"/>
    </row>
    <row r="116">
      <c r="A116" s="74"/>
      <c r="B116" s="79"/>
      <c r="C116" s="74"/>
      <c r="D116" s="74"/>
      <c r="E116" s="74"/>
      <c r="F116" s="74"/>
      <c r="G116" s="207"/>
      <c r="H116" s="591"/>
      <c r="I116" s="78"/>
      <c r="J116" s="208"/>
      <c r="K116" s="208"/>
      <c r="L116" s="76"/>
      <c r="M116" s="79"/>
      <c r="N116" s="74"/>
      <c r="O116" s="74"/>
      <c r="P116" s="74"/>
      <c r="Q116" s="74"/>
      <c r="R116" s="74"/>
      <c r="S116" s="325"/>
      <c r="T116" s="325"/>
      <c r="U116" s="76"/>
      <c r="V116" s="79"/>
      <c r="W116" s="74"/>
      <c r="X116" s="74"/>
      <c r="Y116" s="74"/>
      <c r="Z116" s="74"/>
      <c r="AA116" s="74"/>
      <c r="AB116" s="76"/>
      <c r="AC116" s="79"/>
      <c r="AD116" s="74"/>
      <c r="AE116" s="74"/>
      <c r="AF116" s="74"/>
      <c r="AG116" s="74"/>
      <c r="AH116" s="207"/>
      <c r="AI116" s="74"/>
      <c r="AJ116" s="79"/>
      <c r="AK116" s="328"/>
      <c r="AL116" s="74"/>
      <c r="AM116" s="79"/>
      <c r="AN116" s="76"/>
      <c r="AO116" s="61" t="str">
        <f>CONCATENATE(A116:AN116)</f>
        <v/>
      </c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</row>
  </sheetData>
  <mergeCells count="744">
    <mergeCell ref="Q19:Q21"/>
    <mergeCell ref="R19:R21"/>
    <mergeCell ref="U19:U21"/>
    <mergeCell ref="V19:V21"/>
    <mergeCell ref="W19:W21"/>
    <mergeCell ref="X19:X21"/>
    <mergeCell ref="Z19:Z21"/>
    <mergeCell ref="AC24:AE24"/>
    <mergeCell ref="AC25:AE25"/>
    <mergeCell ref="AA19:AA21"/>
    <mergeCell ref="AB19:AB21"/>
    <mergeCell ref="AC22:AH22"/>
    <mergeCell ref="AC23:AE23"/>
    <mergeCell ref="AI23:AI25"/>
    <mergeCell ref="AJ23:AK23"/>
    <mergeCell ref="AJ24:AK24"/>
    <mergeCell ref="AJ25:AK25"/>
    <mergeCell ref="AC26:AH26"/>
    <mergeCell ref="AI26:AI28"/>
    <mergeCell ref="AJ26:AK26"/>
    <mergeCell ref="AC27:AH27"/>
    <mergeCell ref="AJ27:AK27"/>
    <mergeCell ref="AJ28:AK28"/>
    <mergeCell ref="AI29:AI31"/>
    <mergeCell ref="AI32:AI34"/>
    <mergeCell ref="AI35:AI37"/>
    <mergeCell ref="AC31:AE31"/>
    <mergeCell ref="V33:W33"/>
    <mergeCell ref="V34:W34"/>
    <mergeCell ref="V36:W36"/>
    <mergeCell ref="V37:W37"/>
    <mergeCell ref="AJ33:AK33"/>
    <mergeCell ref="AJ34:AK34"/>
    <mergeCell ref="AJ35:AK35"/>
    <mergeCell ref="AL35:AL37"/>
    <mergeCell ref="AN35:AN37"/>
    <mergeCell ref="AJ36:AK36"/>
    <mergeCell ref="AJ37:AK37"/>
    <mergeCell ref="AC28:AH28"/>
    <mergeCell ref="AC29:AE29"/>
    <mergeCell ref="AJ29:AK29"/>
    <mergeCell ref="AC30:AE30"/>
    <mergeCell ref="AJ30:AK30"/>
    <mergeCell ref="AJ31:AK31"/>
    <mergeCell ref="AJ32:AK32"/>
    <mergeCell ref="AM38:AM40"/>
    <mergeCell ref="AN38:AN40"/>
    <mergeCell ref="AD38:AD40"/>
    <mergeCell ref="AE38:AE40"/>
    <mergeCell ref="AF38:AF40"/>
    <mergeCell ref="AH38:AH40"/>
    <mergeCell ref="AI38:AI40"/>
    <mergeCell ref="AJ38:AJ40"/>
    <mergeCell ref="AL38:AL40"/>
    <mergeCell ref="A19:A21"/>
    <mergeCell ref="B19:I19"/>
    <mergeCell ref="L19:L21"/>
    <mergeCell ref="M19:M21"/>
    <mergeCell ref="N19:N21"/>
    <mergeCell ref="O19:O21"/>
    <mergeCell ref="P19:P21"/>
    <mergeCell ref="B27:K27"/>
    <mergeCell ref="B28:K28"/>
    <mergeCell ref="B20:I20"/>
    <mergeCell ref="B21:I21"/>
    <mergeCell ref="B22:I22"/>
    <mergeCell ref="B23:K23"/>
    <mergeCell ref="B24:K24"/>
    <mergeCell ref="B25:K25"/>
    <mergeCell ref="B26:K26"/>
    <mergeCell ref="V29:V31"/>
    <mergeCell ref="V32:W32"/>
    <mergeCell ref="U35:U37"/>
    <mergeCell ref="V35:W35"/>
    <mergeCell ref="Y35:Y37"/>
    <mergeCell ref="Z35:Z37"/>
    <mergeCell ref="A23:A25"/>
    <mergeCell ref="A26:A28"/>
    <mergeCell ref="A29:A31"/>
    <mergeCell ref="A32:A34"/>
    <mergeCell ref="A35:A37"/>
    <mergeCell ref="A38:A40"/>
    <mergeCell ref="B38:B40"/>
    <mergeCell ref="L23:L25"/>
    <mergeCell ref="L26:L28"/>
    <mergeCell ref="L29:L31"/>
    <mergeCell ref="L32:L34"/>
    <mergeCell ref="L35:L37"/>
    <mergeCell ref="L38:L40"/>
    <mergeCell ref="P38:P40"/>
    <mergeCell ref="AB23:AB25"/>
    <mergeCell ref="AB26:AB28"/>
    <mergeCell ref="AB29:AB31"/>
    <mergeCell ref="AB32:AB34"/>
    <mergeCell ref="AB35:AB37"/>
    <mergeCell ref="AB38:AB40"/>
    <mergeCell ref="AC38:AC40"/>
    <mergeCell ref="V1:AA1"/>
    <mergeCell ref="AC1:AH1"/>
    <mergeCell ref="AJ1:AN1"/>
    <mergeCell ref="B4:K4"/>
    <mergeCell ref="M4:T4"/>
    <mergeCell ref="V3:AA3"/>
    <mergeCell ref="V4:Z4"/>
    <mergeCell ref="AB4:AB6"/>
    <mergeCell ref="AF4:AF6"/>
    <mergeCell ref="AH4:AH6"/>
    <mergeCell ref="AI4:AI6"/>
    <mergeCell ref="AJ4:AK4"/>
    <mergeCell ref="AJ5:AK5"/>
    <mergeCell ref="AJ6:AK6"/>
    <mergeCell ref="B5:K5"/>
    <mergeCell ref="M5:T5"/>
    <mergeCell ref="L4:L6"/>
    <mergeCell ref="B6:K6"/>
    <mergeCell ref="A1:A2"/>
    <mergeCell ref="B1:E1"/>
    <mergeCell ref="L1:L2"/>
    <mergeCell ref="M1:S1"/>
    <mergeCell ref="U1:U2"/>
    <mergeCell ref="AB1:AB2"/>
    <mergeCell ref="AI1:AI2"/>
    <mergeCell ref="F1:I1"/>
    <mergeCell ref="B3:I3"/>
    <mergeCell ref="M3:R3"/>
    <mergeCell ref="AC3:AH3"/>
    <mergeCell ref="A4:A6"/>
    <mergeCell ref="U4:U6"/>
    <mergeCell ref="M6:T6"/>
    <mergeCell ref="Y7:AA7"/>
    <mergeCell ref="Y8:AA8"/>
    <mergeCell ref="S9:T9"/>
    <mergeCell ref="Y9:AA9"/>
    <mergeCell ref="U10:U12"/>
    <mergeCell ref="V10:V12"/>
    <mergeCell ref="AB10:AB12"/>
    <mergeCell ref="V5:Z5"/>
    <mergeCell ref="V6:Z6"/>
    <mergeCell ref="S7:T7"/>
    <mergeCell ref="U7:U9"/>
    <mergeCell ref="AB7:AB9"/>
    <mergeCell ref="AE7:AE9"/>
    <mergeCell ref="S8:T8"/>
    <mergeCell ref="AJ11:AK11"/>
    <mergeCell ref="AJ12:AK12"/>
    <mergeCell ref="AC13:AH13"/>
    <mergeCell ref="AJ13:AK13"/>
    <mergeCell ref="AG7:AG9"/>
    <mergeCell ref="AI7:AI9"/>
    <mergeCell ref="AJ7:AK7"/>
    <mergeCell ref="AJ8:AK8"/>
    <mergeCell ref="AJ9:AK9"/>
    <mergeCell ref="AI10:AI12"/>
    <mergeCell ref="AJ10:AK10"/>
    <mergeCell ref="V17:W17"/>
    <mergeCell ref="V18:W18"/>
    <mergeCell ref="A16:A18"/>
    <mergeCell ref="F16:F18"/>
    <mergeCell ref="I16:I18"/>
    <mergeCell ref="L16:L18"/>
    <mergeCell ref="U16:U18"/>
    <mergeCell ref="V16:W16"/>
    <mergeCell ref="X16:X18"/>
    <mergeCell ref="AC14:AH14"/>
    <mergeCell ref="AJ14:AK14"/>
    <mergeCell ref="V15:W15"/>
    <mergeCell ref="AC15:AH15"/>
    <mergeCell ref="AJ15:AK15"/>
    <mergeCell ref="AC16:AH16"/>
    <mergeCell ref="AJ16:AK16"/>
    <mergeCell ref="L10:L12"/>
    <mergeCell ref="L13:L15"/>
    <mergeCell ref="U13:U15"/>
    <mergeCell ref="V13:W13"/>
    <mergeCell ref="AB13:AB15"/>
    <mergeCell ref="AI13:AI15"/>
    <mergeCell ref="V14:W14"/>
    <mergeCell ref="A7:A9"/>
    <mergeCell ref="B7:K7"/>
    <mergeCell ref="L7:L9"/>
    <mergeCell ref="B8:K8"/>
    <mergeCell ref="B9:K9"/>
    <mergeCell ref="A10:A12"/>
    <mergeCell ref="A13:A15"/>
    <mergeCell ref="AA16:AA18"/>
    <mergeCell ref="AB16:AB18"/>
    <mergeCell ref="AI16:AI18"/>
    <mergeCell ref="AL16:AL18"/>
    <mergeCell ref="AM16:AM18"/>
    <mergeCell ref="AN16:AN18"/>
    <mergeCell ref="AJ17:AK17"/>
    <mergeCell ref="AJ18:AK18"/>
    <mergeCell ref="AH19:AH21"/>
    <mergeCell ref="AI19:AI21"/>
    <mergeCell ref="AJ19:AJ21"/>
    <mergeCell ref="AL19:AL21"/>
    <mergeCell ref="AM19:AM21"/>
    <mergeCell ref="AN19:AN21"/>
    <mergeCell ref="AC17:AH17"/>
    <mergeCell ref="AC18:AH18"/>
    <mergeCell ref="AC19:AC21"/>
    <mergeCell ref="AD19:AD21"/>
    <mergeCell ref="AE19:AE21"/>
    <mergeCell ref="AF19:AF21"/>
    <mergeCell ref="AG19:AG21"/>
    <mergeCell ref="M22:R22"/>
    <mergeCell ref="M23:S23"/>
    <mergeCell ref="U23:U25"/>
    <mergeCell ref="M24:S24"/>
    <mergeCell ref="M25:S25"/>
    <mergeCell ref="M26:S26"/>
    <mergeCell ref="U26:U28"/>
    <mergeCell ref="M27:S27"/>
    <mergeCell ref="M28:S28"/>
    <mergeCell ref="M29:S29"/>
    <mergeCell ref="U29:U31"/>
    <mergeCell ref="M30:S30"/>
    <mergeCell ref="M31:S31"/>
    <mergeCell ref="U32:U34"/>
    <mergeCell ref="Z38:Z40"/>
    <mergeCell ref="AA38:AA40"/>
    <mergeCell ref="AC41:AH41"/>
    <mergeCell ref="Q38:Q40"/>
    <mergeCell ref="R38:R40"/>
    <mergeCell ref="U38:U40"/>
    <mergeCell ref="V38:V40"/>
    <mergeCell ref="W38:W40"/>
    <mergeCell ref="X38:X40"/>
    <mergeCell ref="Y38:Y40"/>
    <mergeCell ref="AC46:AH46"/>
    <mergeCell ref="AJ46:AK46"/>
    <mergeCell ref="AC47:AH47"/>
    <mergeCell ref="AJ47:AK47"/>
    <mergeCell ref="AC42:AH44"/>
    <mergeCell ref="AI42:AI44"/>
    <mergeCell ref="AJ42:AK42"/>
    <mergeCell ref="AJ43:AK43"/>
    <mergeCell ref="AB45:AB47"/>
    <mergeCell ref="AC45:AH45"/>
    <mergeCell ref="AI45:AI47"/>
    <mergeCell ref="C38:C40"/>
    <mergeCell ref="A42:A44"/>
    <mergeCell ref="A45:A47"/>
    <mergeCell ref="A48:A50"/>
    <mergeCell ref="D38:D40"/>
    <mergeCell ref="E38:E40"/>
    <mergeCell ref="F38:F40"/>
    <mergeCell ref="G38:G40"/>
    <mergeCell ref="I38:I40"/>
    <mergeCell ref="M38:M40"/>
    <mergeCell ref="B41:I41"/>
    <mergeCell ref="U42:U44"/>
    <mergeCell ref="U45:U47"/>
    <mergeCell ref="U48:U50"/>
    <mergeCell ref="AJ44:AK44"/>
    <mergeCell ref="AJ45:AK45"/>
    <mergeCell ref="AI48:AI50"/>
    <mergeCell ref="AJ48:AK48"/>
    <mergeCell ref="AJ49:AK49"/>
    <mergeCell ref="AJ50:AK50"/>
    <mergeCell ref="N38:N40"/>
    <mergeCell ref="O38:O40"/>
    <mergeCell ref="L42:L44"/>
    <mergeCell ref="M42:S44"/>
    <mergeCell ref="V42:AA44"/>
    <mergeCell ref="AB42:AB44"/>
    <mergeCell ref="V45:X45"/>
    <mergeCell ref="L45:L47"/>
    <mergeCell ref="L48:L50"/>
    <mergeCell ref="M49:S49"/>
    <mergeCell ref="M50:S50"/>
    <mergeCell ref="M45:S45"/>
    <mergeCell ref="M46:S46"/>
    <mergeCell ref="V46:X46"/>
    <mergeCell ref="M47:S47"/>
    <mergeCell ref="V47:X47"/>
    <mergeCell ref="M48:S48"/>
    <mergeCell ref="AB48:AB50"/>
    <mergeCell ref="B42:K42"/>
    <mergeCell ref="B43:K43"/>
    <mergeCell ref="B44:K44"/>
    <mergeCell ref="B45:K45"/>
    <mergeCell ref="B46:K46"/>
    <mergeCell ref="B47:K47"/>
    <mergeCell ref="B48:K48"/>
    <mergeCell ref="L51:L53"/>
    <mergeCell ref="L54:L56"/>
    <mergeCell ref="L57:L59"/>
    <mergeCell ref="M57:M59"/>
    <mergeCell ref="N57:N59"/>
    <mergeCell ref="AB51:AB53"/>
    <mergeCell ref="AB54:AB56"/>
    <mergeCell ref="AJ54:AK54"/>
    <mergeCell ref="AM54:AM56"/>
    <mergeCell ref="AN54:AN56"/>
    <mergeCell ref="AJ55:AK55"/>
    <mergeCell ref="AJ56:AK56"/>
    <mergeCell ref="AE51:AE53"/>
    <mergeCell ref="AF51:AF53"/>
    <mergeCell ref="AI51:AI53"/>
    <mergeCell ref="AJ51:AK51"/>
    <mergeCell ref="AJ52:AK52"/>
    <mergeCell ref="AJ53:AK53"/>
    <mergeCell ref="AI54:AI56"/>
    <mergeCell ref="B49:K49"/>
    <mergeCell ref="B50:K50"/>
    <mergeCell ref="A51:A53"/>
    <mergeCell ref="U51:U53"/>
    <mergeCell ref="AD51:AD53"/>
    <mergeCell ref="A54:A56"/>
    <mergeCell ref="U54:U56"/>
    <mergeCell ref="AA57:AA59"/>
    <mergeCell ref="AB57:AB59"/>
    <mergeCell ref="AI57:AI59"/>
    <mergeCell ref="AJ57:AJ59"/>
    <mergeCell ref="AM57:AM59"/>
    <mergeCell ref="AN57:AN59"/>
    <mergeCell ref="A57:A59"/>
    <mergeCell ref="U57:U59"/>
    <mergeCell ref="V57:W57"/>
    <mergeCell ref="X57:X59"/>
    <mergeCell ref="Y57:Y59"/>
    <mergeCell ref="Z57:Z59"/>
    <mergeCell ref="V58:W58"/>
    <mergeCell ref="V59:W59"/>
    <mergeCell ref="B57:I57"/>
    <mergeCell ref="B59:I59"/>
    <mergeCell ref="B60:I60"/>
    <mergeCell ref="A61:A63"/>
    <mergeCell ref="B61:K61"/>
    <mergeCell ref="L61:L63"/>
    <mergeCell ref="U61:U63"/>
    <mergeCell ref="V63:AA63"/>
    <mergeCell ref="AC63:AH63"/>
    <mergeCell ref="M61:S61"/>
    <mergeCell ref="V61:AA61"/>
    <mergeCell ref="AB61:AB63"/>
    <mergeCell ref="AI61:AI63"/>
    <mergeCell ref="AJ61:AK61"/>
    <mergeCell ref="V62:AA62"/>
    <mergeCell ref="AJ62:AK62"/>
    <mergeCell ref="AJ63:AK63"/>
    <mergeCell ref="M62:S62"/>
    <mergeCell ref="M63:S63"/>
    <mergeCell ref="M64:P64"/>
    <mergeCell ref="U64:U66"/>
    <mergeCell ref="V64:W64"/>
    <mergeCell ref="AB64:AB66"/>
    <mergeCell ref="V65:W65"/>
    <mergeCell ref="V66:W66"/>
    <mergeCell ref="B66:K66"/>
    <mergeCell ref="B67:K67"/>
    <mergeCell ref="AJ67:AK67"/>
    <mergeCell ref="AJ68:AK68"/>
    <mergeCell ref="AJ69:AK69"/>
    <mergeCell ref="M65:P65"/>
    <mergeCell ref="M66:P66"/>
    <mergeCell ref="Q67:R67"/>
    <mergeCell ref="U67:U69"/>
    <mergeCell ref="AB67:AB69"/>
    <mergeCell ref="AI67:AI69"/>
    <mergeCell ref="Q68:R68"/>
    <mergeCell ref="Q69:R69"/>
    <mergeCell ref="AJ77:AK77"/>
    <mergeCell ref="AJ78:AK78"/>
    <mergeCell ref="AC80:AH80"/>
    <mergeCell ref="AJ80:AK80"/>
    <mergeCell ref="AC81:AH81"/>
    <mergeCell ref="AJ81:AK81"/>
    <mergeCell ref="AJ82:AK82"/>
    <mergeCell ref="AG85:AG87"/>
    <mergeCell ref="AH85:AH87"/>
    <mergeCell ref="AI86:AI88"/>
    <mergeCell ref="AJ85:AK85"/>
    <mergeCell ref="AJ86:AK86"/>
    <mergeCell ref="AJ88:AK88"/>
    <mergeCell ref="AJ89:AK89"/>
    <mergeCell ref="AM89:AM91"/>
    <mergeCell ref="AJ90:AK90"/>
    <mergeCell ref="AJ91:AK91"/>
    <mergeCell ref="AC82:AH82"/>
    <mergeCell ref="AC83:AH83"/>
    <mergeCell ref="AJ83:AK83"/>
    <mergeCell ref="AC84:AH84"/>
    <mergeCell ref="AJ84:AK84"/>
    <mergeCell ref="AC85:AC87"/>
    <mergeCell ref="AD85:AD87"/>
    <mergeCell ref="AJ87:AK87"/>
    <mergeCell ref="AJ65:AK65"/>
    <mergeCell ref="AJ66:AK66"/>
    <mergeCell ref="AI64:AI66"/>
    <mergeCell ref="AI70:AI72"/>
    <mergeCell ref="AI73:AI75"/>
    <mergeCell ref="AI80:AI82"/>
    <mergeCell ref="AI83:AI85"/>
    <mergeCell ref="AB70:AB72"/>
    <mergeCell ref="AB73:AB75"/>
    <mergeCell ref="AC61:AH61"/>
    <mergeCell ref="AC62:AH62"/>
    <mergeCell ref="AC64:AE64"/>
    <mergeCell ref="AJ64:AK64"/>
    <mergeCell ref="AC65:AE65"/>
    <mergeCell ref="AC66:AE66"/>
    <mergeCell ref="AJ72:AK72"/>
    <mergeCell ref="AM76:AM78"/>
    <mergeCell ref="AN76:AN78"/>
    <mergeCell ref="AJ70:AK70"/>
    <mergeCell ref="AJ71:AK71"/>
    <mergeCell ref="AJ73:AK73"/>
    <mergeCell ref="AN73:AN75"/>
    <mergeCell ref="AJ74:AK74"/>
    <mergeCell ref="AJ75:AK75"/>
    <mergeCell ref="AJ76:AK76"/>
    <mergeCell ref="AE85:AE87"/>
    <mergeCell ref="AF85:AF87"/>
    <mergeCell ref="V81:W81"/>
    <mergeCell ref="V82:W82"/>
    <mergeCell ref="U83:U85"/>
    <mergeCell ref="V83:W83"/>
    <mergeCell ref="X83:X85"/>
    <mergeCell ref="AA83:AA85"/>
    <mergeCell ref="AB83:AB85"/>
    <mergeCell ref="V84:W84"/>
    <mergeCell ref="V85:W85"/>
    <mergeCell ref="V86:V88"/>
    <mergeCell ref="W86:W88"/>
    <mergeCell ref="X86:X88"/>
    <mergeCell ref="AA86:AA88"/>
    <mergeCell ref="AB86:AB88"/>
    <mergeCell ref="L83:L85"/>
    <mergeCell ref="L86:L88"/>
    <mergeCell ref="L89:L91"/>
    <mergeCell ref="B81:K81"/>
    <mergeCell ref="B82:K82"/>
    <mergeCell ref="A83:A85"/>
    <mergeCell ref="B83:K83"/>
    <mergeCell ref="B84:K84"/>
    <mergeCell ref="B85:K85"/>
    <mergeCell ref="A86:A88"/>
    <mergeCell ref="Q99:Q101"/>
    <mergeCell ref="R99:R101"/>
    <mergeCell ref="G99:G101"/>
    <mergeCell ref="I99:I101"/>
    <mergeCell ref="L99:L101"/>
    <mergeCell ref="M99:M101"/>
    <mergeCell ref="N99:N101"/>
    <mergeCell ref="O99:O101"/>
    <mergeCell ref="P99:P101"/>
    <mergeCell ref="R102:R104"/>
    <mergeCell ref="U102:U104"/>
    <mergeCell ref="W102:W104"/>
    <mergeCell ref="X102:X104"/>
    <mergeCell ref="Y102:Y104"/>
    <mergeCell ref="Z102:Z104"/>
    <mergeCell ref="AA102:AA104"/>
    <mergeCell ref="AB102:AB104"/>
    <mergeCell ref="I102:I104"/>
    <mergeCell ref="L102:L104"/>
    <mergeCell ref="M102:M104"/>
    <mergeCell ref="N102:N104"/>
    <mergeCell ref="O102:O104"/>
    <mergeCell ref="P102:P104"/>
    <mergeCell ref="Q102:Q104"/>
    <mergeCell ref="A102:A104"/>
    <mergeCell ref="B102:B104"/>
    <mergeCell ref="C102:C104"/>
    <mergeCell ref="D102:D104"/>
    <mergeCell ref="E102:E104"/>
    <mergeCell ref="F102:F104"/>
    <mergeCell ref="G102:G104"/>
    <mergeCell ref="I105:I107"/>
    <mergeCell ref="L105:L107"/>
    <mergeCell ref="M105:M107"/>
    <mergeCell ref="N105:N107"/>
    <mergeCell ref="O105:O107"/>
    <mergeCell ref="P105:P107"/>
    <mergeCell ref="Q105:Q107"/>
    <mergeCell ref="I108:I110"/>
    <mergeCell ref="L108:L110"/>
    <mergeCell ref="M108:M110"/>
    <mergeCell ref="N108:N110"/>
    <mergeCell ref="O108:O110"/>
    <mergeCell ref="P108:P110"/>
    <mergeCell ref="Q108:Q110"/>
    <mergeCell ref="A111:A113"/>
    <mergeCell ref="B111:B113"/>
    <mergeCell ref="C111:C113"/>
    <mergeCell ref="D111:D113"/>
    <mergeCell ref="E111:E113"/>
    <mergeCell ref="F111:F113"/>
    <mergeCell ref="G111:G113"/>
    <mergeCell ref="A114:A116"/>
    <mergeCell ref="B114:B116"/>
    <mergeCell ref="C114:C116"/>
    <mergeCell ref="D114:D116"/>
    <mergeCell ref="E114:E116"/>
    <mergeCell ref="F114:F116"/>
    <mergeCell ref="G114:G116"/>
    <mergeCell ref="AA114:AA116"/>
    <mergeCell ref="AB114:AB116"/>
    <mergeCell ref="R114:R116"/>
    <mergeCell ref="U114:U116"/>
    <mergeCell ref="V114:V116"/>
    <mergeCell ref="W114:W116"/>
    <mergeCell ref="X114:X116"/>
    <mergeCell ref="Y114:Y116"/>
    <mergeCell ref="Z114:Z116"/>
    <mergeCell ref="AJ114:AJ116"/>
    <mergeCell ref="AL114:AL116"/>
    <mergeCell ref="AC114:AC116"/>
    <mergeCell ref="AD114:AD116"/>
    <mergeCell ref="AE114:AE116"/>
    <mergeCell ref="AF114:AF116"/>
    <mergeCell ref="AG114:AG116"/>
    <mergeCell ref="AH114:AH116"/>
    <mergeCell ref="AI114:AI116"/>
    <mergeCell ref="A105:A107"/>
    <mergeCell ref="B105:B107"/>
    <mergeCell ref="C105:C107"/>
    <mergeCell ref="D105:D107"/>
    <mergeCell ref="E105:E107"/>
    <mergeCell ref="F105:F107"/>
    <mergeCell ref="G105:G107"/>
    <mergeCell ref="A108:A110"/>
    <mergeCell ref="B108:B110"/>
    <mergeCell ref="C108:C110"/>
    <mergeCell ref="D108:D110"/>
    <mergeCell ref="E108:E110"/>
    <mergeCell ref="F108:F110"/>
    <mergeCell ref="G108:G110"/>
    <mergeCell ref="I111:I113"/>
    <mergeCell ref="L111:L113"/>
    <mergeCell ref="M111:M113"/>
    <mergeCell ref="N111:N113"/>
    <mergeCell ref="O111:O113"/>
    <mergeCell ref="P111:P113"/>
    <mergeCell ref="Q111:Q113"/>
    <mergeCell ref="R111:R113"/>
    <mergeCell ref="U111:U113"/>
    <mergeCell ref="V111:V113"/>
    <mergeCell ref="W111:W113"/>
    <mergeCell ref="X111:X113"/>
    <mergeCell ref="Y111:Y113"/>
    <mergeCell ref="Z111:Z113"/>
    <mergeCell ref="AH111:AH113"/>
    <mergeCell ref="AI111:AI113"/>
    <mergeCell ref="AJ111:AJ113"/>
    <mergeCell ref="AL111:AL113"/>
    <mergeCell ref="AM111:AM113"/>
    <mergeCell ref="AN111:AN113"/>
    <mergeCell ref="AM114:AM116"/>
    <mergeCell ref="AN114:AN116"/>
    <mergeCell ref="I114:I116"/>
    <mergeCell ref="L114:L116"/>
    <mergeCell ref="M114:M116"/>
    <mergeCell ref="N114:N116"/>
    <mergeCell ref="O114:O116"/>
    <mergeCell ref="P114:P116"/>
    <mergeCell ref="Q114:Q116"/>
    <mergeCell ref="AA111:AA113"/>
    <mergeCell ref="AB111:AB113"/>
    <mergeCell ref="AC111:AC113"/>
    <mergeCell ref="AD111:AD113"/>
    <mergeCell ref="AE111:AE113"/>
    <mergeCell ref="AF111:AF113"/>
    <mergeCell ref="AG111:AG113"/>
    <mergeCell ref="L67:L69"/>
    <mergeCell ref="B68:K68"/>
    <mergeCell ref="B69:K69"/>
    <mergeCell ref="L64:L66"/>
    <mergeCell ref="L70:L72"/>
    <mergeCell ref="U70:U72"/>
    <mergeCell ref="A73:A75"/>
    <mergeCell ref="L73:L75"/>
    <mergeCell ref="U73:U75"/>
    <mergeCell ref="X73:X75"/>
    <mergeCell ref="B62:K62"/>
    <mergeCell ref="B63:K63"/>
    <mergeCell ref="A64:A66"/>
    <mergeCell ref="B64:K64"/>
    <mergeCell ref="B65:K65"/>
    <mergeCell ref="A67:A69"/>
    <mergeCell ref="A70:A72"/>
    <mergeCell ref="AH76:AH78"/>
    <mergeCell ref="AI76:AI78"/>
    <mergeCell ref="AA76:AA78"/>
    <mergeCell ref="AB76:AB78"/>
    <mergeCell ref="AC76:AC78"/>
    <mergeCell ref="AD76:AD78"/>
    <mergeCell ref="AE76:AE78"/>
    <mergeCell ref="AF76:AF78"/>
    <mergeCell ref="AG76:AG78"/>
    <mergeCell ref="B79:I79"/>
    <mergeCell ref="M79:R79"/>
    <mergeCell ref="AC92:AC94"/>
    <mergeCell ref="AD92:AD94"/>
    <mergeCell ref="AJ92:AJ94"/>
    <mergeCell ref="AM92:AM94"/>
    <mergeCell ref="U92:U94"/>
    <mergeCell ref="V92:V94"/>
    <mergeCell ref="W92:W94"/>
    <mergeCell ref="X92:X94"/>
    <mergeCell ref="Y92:Y94"/>
    <mergeCell ref="AA92:AA94"/>
    <mergeCell ref="AB92:AB94"/>
    <mergeCell ref="R76:R78"/>
    <mergeCell ref="U76:U78"/>
    <mergeCell ref="V76:V78"/>
    <mergeCell ref="W76:W78"/>
    <mergeCell ref="X76:X78"/>
    <mergeCell ref="Y76:Y78"/>
    <mergeCell ref="Z76:Z78"/>
    <mergeCell ref="A76:A78"/>
    <mergeCell ref="L76:L78"/>
    <mergeCell ref="M76:M78"/>
    <mergeCell ref="N76:N78"/>
    <mergeCell ref="O76:O78"/>
    <mergeCell ref="P76:P78"/>
    <mergeCell ref="Q76:Q78"/>
    <mergeCell ref="M80:P80"/>
    <mergeCell ref="M81:P81"/>
    <mergeCell ref="A80:A82"/>
    <mergeCell ref="B80:K80"/>
    <mergeCell ref="L80:L82"/>
    <mergeCell ref="U80:U82"/>
    <mergeCell ref="V80:W80"/>
    <mergeCell ref="AB80:AB82"/>
    <mergeCell ref="M82:P82"/>
    <mergeCell ref="U86:U88"/>
    <mergeCell ref="U89:U91"/>
    <mergeCell ref="V89:V91"/>
    <mergeCell ref="W89:W91"/>
    <mergeCell ref="X89:X91"/>
    <mergeCell ref="Y89:Y91"/>
    <mergeCell ref="AA89:AA91"/>
    <mergeCell ref="AE89:AE91"/>
    <mergeCell ref="AE92:AE94"/>
    <mergeCell ref="AF92:AF94"/>
    <mergeCell ref="AG92:AG94"/>
    <mergeCell ref="AH92:AH94"/>
    <mergeCell ref="AI92:AI94"/>
    <mergeCell ref="AB89:AB91"/>
    <mergeCell ref="AC89:AC91"/>
    <mergeCell ref="AD89:AD91"/>
    <mergeCell ref="AF89:AF91"/>
    <mergeCell ref="AG89:AG91"/>
    <mergeCell ref="AH89:AH91"/>
    <mergeCell ref="AI89:AI91"/>
    <mergeCell ref="AM95:AM97"/>
    <mergeCell ref="AN95:AN97"/>
    <mergeCell ref="AL99:AL101"/>
    <mergeCell ref="AM99:AM101"/>
    <mergeCell ref="AN99:AN101"/>
    <mergeCell ref="AL102:AL104"/>
    <mergeCell ref="AM102:AM104"/>
    <mergeCell ref="AN102:AN104"/>
    <mergeCell ref="AC100:AH100"/>
    <mergeCell ref="AC101:AH101"/>
    <mergeCell ref="AC102:AH102"/>
    <mergeCell ref="AI102:AI104"/>
    <mergeCell ref="AJ102:AJ104"/>
    <mergeCell ref="AC103:AH103"/>
    <mergeCell ref="AC104:AH104"/>
    <mergeCell ref="AC105:AH105"/>
    <mergeCell ref="AE95:AE97"/>
    <mergeCell ref="AF95:AF97"/>
    <mergeCell ref="AG95:AG97"/>
    <mergeCell ref="AH95:AH97"/>
    <mergeCell ref="AJ95:AJ97"/>
    <mergeCell ref="AL95:AL97"/>
    <mergeCell ref="AC99:AH99"/>
    <mergeCell ref="X95:X97"/>
    <mergeCell ref="Y95:Y97"/>
    <mergeCell ref="Z95:Z97"/>
    <mergeCell ref="AA95:AA97"/>
    <mergeCell ref="AB95:AB97"/>
    <mergeCell ref="AC95:AC97"/>
    <mergeCell ref="AD95:AD97"/>
    <mergeCell ref="A89:A91"/>
    <mergeCell ref="A92:A94"/>
    <mergeCell ref="L92:L94"/>
    <mergeCell ref="M92:M94"/>
    <mergeCell ref="A95:A97"/>
    <mergeCell ref="B95:I95"/>
    <mergeCell ref="L95:L97"/>
    <mergeCell ref="E99:E101"/>
    <mergeCell ref="F99:F101"/>
    <mergeCell ref="B96:I96"/>
    <mergeCell ref="B97:I97"/>
    <mergeCell ref="B98:I98"/>
    <mergeCell ref="A99:A101"/>
    <mergeCell ref="B99:B101"/>
    <mergeCell ref="C99:C101"/>
    <mergeCell ref="D99:D101"/>
    <mergeCell ref="W95:W97"/>
    <mergeCell ref="W99:W101"/>
    <mergeCell ref="X99:X101"/>
    <mergeCell ref="Y99:Y101"/>
    <mergeCell ref="Z99:Z101"/>
    <mergeCell ref="AA99:AA101"/>
    <mergeCell ref="AB99:AB101"/>
    <mergeCell ref="M95:M97"/>
    <mergeCell ref="N95:N97"/>
    <mergeCell ref="O95:O97"/>
    <mergeCell ref="P95:P97"/>
    <mergeCell ref="U95:U97"/>
    <mergeCell ref="V95:V97"/>
    <mergeCell ref="U99:U101"/>
    <mergeCell ref="AI95:AI97"/>
    <mergeCell ref="AI99:AI101"/>
    <mergeCell ref="AJ99:AJ101"/>
    <mergeCell ref="R105:R107"/>
    <mergeCell ref="U105:U107"/>
    <mergeCell ref="V105:V107"/>
    <mergeCell ref="W105:W107"/>
    <mergeCell ref="X105:X107"/>
    <mergeCell ref="Y105:Y107"/>
    <mergeCell ref="Z105:Z107"/>
    <mergeCell ref="AC106:AH106"/>
    <mergeCell ref="AC107:AH107"/>
    <mergeCell ref="AA105:AA107"/>
    <mergeCell ref="AB105:AB107"/>
    <mergeCell ref="AI105:AI107"/>
    <mergeCell ref="AJ105:AJ107"/>
    <mergeCell ref="AL105:AL107"/>
    <mergeCell ref="AM105:AM107"/>
    <mergeCell ref="AN105:AN107"/>
    <mergeCell ref="R108:R110"/>
    <mergeCell ref="U108:U110"/>
    <mergeCell ref="V108:V110"/>
    <mergeCell ref="W108:W110"/>
    <mergeCell ref="X108:X110"/>
    <mergeCell ref="Y108:Y110"/>
    <mergeCell ref="Z108:Z110"/>
    <mergeCell ref="AC108:AH108"/>
    <mergeCell ref="AC109:AH109"/>
    <mergeCell ref="AA108:AA110"/>
    <mergeCell ref="AB108:AB110"/>
    <mergeCell ref="AI108:AI110"/>
    <mergeCell ref="AJ108:AJ110"/>
    <mergeCell ref="AL108:AL110"/>
    <mergeCell ref="AM108:AM110"/>
    <mergeCell ref="AN108:AN110"/>
    <mergeCell ref="AC110:AH11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3.25"/>
    <col customWidth="1" min="2" max="2" width="32.88"/>
    <col customWidth="1" min="3" max="3" width="30.25"/>
    <col customWidth="1" min="4" max="4" width="30.5"/>
    <col customWidth="1" min="5" max="5" width="28.88"/>
    <col customWidth="1" min="6" max="6" width="29.0"/>
    <col customWidth="1" min="7" max="7" width="29.88"/>
    <col customWidth="1" min="8" max="20" width="12.88"/>
  </cols>
  <sheetData>
    <row r="1">
      <c r="A1" s="1" t="s">
        <v>722</v>
      </c>
      <c r="B1" s="1078" t="s">
        <v>4</v>
      </c>
      <c r="C1" s="14"/>
      <c r="D1" s="14"/>
      <c r="E1" s="14"/>
      <c r="F1" s="14"/>
      <c r="G1" s="15"/>
      <c r="H1" s="778"/>
      <c r="I1" s="778"/>
      <c r="J1" s="778"/>
      <c r="K1" s="778"/>
      <c r="L1" s="778"/>
      <c r="M1" s="778"/>
      <c r="N1" s="778"/>
      <c r="O1" s="778"/>
      <c r="P1" s="778"/>
      <c r="Q1" s="778"/>
      <c r="R1" s="778"/>
      <c r="S1" s="778"/>
      <c r="T1" s="778"/>
    </row>
    <row r="2">
      <c r="A2" s="17"/>
      <c r="B2" s="1079" t="s">
        <v>30</v>
      </c>
      <c r="C2" s="1080" t="s">
        <v>31</v>
      </c>
      <c r="D2" s="1081" t="s">
        <v>32</v>
      </c>
      <c r="E2" s="1081" t="s">
        <v>33</v>
      </c>
      <c r="F2" s="1082" t="s">
        <v>34</v>
      </c>
      <c r="G2" s="1082" t="s">
        <v>35</v>
      </c>
      <c r="H2" s="779"/>
      <c r="I2" s="779"/>
      <c r="J2" s="779"/>
      <c r="K2" s="779"/>
      <c r="L2" s="779"/>
      <c r="M2" s="779"/>
      <c r="N2" s="779"/>
      <c r="O2" s="779"/>
      <c r="P2" s="779"/>
      <c r="Q2" s="779"/>
      <c r="R2" s="779"/>
      <c r="S2" s="779"/>
      <c r="T2" s="779"/>
    </row>
    <row r="3">
      <c r="A3" s="30" t="s">
        <v>41</v>
      </c>
      <c r="B3" s="39"/>
      <c r="C3" s="40"/>
      <c r="D3" s="40"/>
      <c r="E3" s="40"/>
      <c r="F3" s="40"/>
      <c r="G3" s="41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</row>
    <row r="4" ht="29.25" customHeight="1">
      <c r="A4" s="46" t="s">
        <v>48</v>
      </c>
      <c r="B4" s="53" t="s">
        <v>49</v>
      </c>
      <c r="C4" s="54"/>
      <c r="D4" s="55" t="s">
        <v>49</v>
      </c>
      <c r="E4" s="56"/>
      <c r="F4" s="55" t="s">
        <v>49</v>
      </c>
      <c r="G4" s="56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</row>
    <row r="5" ht="27.75" customHeight="1">
      <c r="A5" s="62"/>
      <c r="B5" s="68" t="s">
        <v>54</v>
      </c>
      <c r="C5" s="69"/>
      <c r="D5" s="68" t="s">
        <v>54</v>
      </c>
      <c r="E5" s="62"/>
      <c r="F5" s="68" t="s">
        <v>54</v>
      </c>
      <c r="G5" s="62"/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  <c r="T5" s="348"/>
    </row>
    <row r="6" ht="27.75" customHeight="1">
      <c r="A6" s="74"/>
      <c r="B6" s="82" t="s">
        <v>58</v>
      </c>
      <c r="C6" s="83"/>
      <c r="D6" s="84" t="s">
        <v>58</v>
      </c>
      <c r="E6" s="74"/>
      <c r="F6" s="84" t="s">
        <v>58</v>
      </c>
      <c r="G6" s="74"/>
      <c r="H6" s="348"/>
      <c r="I6" s="348"/>
      <c r="J6" s="348"/>
      <c r="K6" s="348"/>
      <c r="L6" s="348"/>
      <c r="M6" s="348"/>
      <c r="N6" s="348"/>
      <c r="O6" s="348"/>
      <c r="P6" s="348"/>
      <c r="Q6" s="348"/>
      <c r="R6" s="348"/>
      <c r="S6" s="348"/>
      <c r="T6" s="348"/>
    </row>
    <row r="7" ht="33.0" customHeight="1">
      <c r="A7" s="46" t="s">
        <v>67</v>
      </c>
      <c r="B7" s="54"/>
      <c r="C7" s="97" t="s">
        <v>49</v>
      </c>
      <c r="D7" s="61"/>
      <c r="E7" s="97" t="s">
        <v>49</v>
      </c>
      <c r="F7" s="56"/>
      <c r="G7" s="98" t="s">
        <v>49</v>
      </c>
      <c r="H7" s="348"/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T7" s="348"/>
    </row>
    <row r="8" ht="27.0" customHeight="1">
      <c r="A8" s="62"/>
      <c r="B8" s="69"/>
      <c r="C8" s="68" t="s">
        <v>54</v>
      </c>
      <c r="E8" s="68" t="s">
        <v>54</v>
      </c>
      <c r="F8" s="62"/>
      <c r="G8" s="68" t="s">
        <v>54</v>
      </c>
      <c r="H8" s="348"/>
      <c r="I8" s="348"/>
      <c r="J8" s="348"/>
      <c r="K8" s="348"/>
      <c r="L8" s="348"/>
      <c r="M8" s="348"/>
      <c r="N8" s="348"/>
      <c r="O8" s="348"/>
      <c r="P8" s="348"/>
      <c r="Q8" s="348"/>
      <c r="R8" s="348"/>
      <c r="S8" s="348"/>
      <c r="T8" s="348"/>
    </row>
    <row r="9" ht="29.25" customHeight="1">
      <c r="A9" s="74"/>
      <c r="B9" s="83"/>
      <c r="C9" s="84" t="s">
        <v>58</v>
      </c>
      <c r="E9" s="84" t="s">
        <v>58</v>
      </c>
      <c r="F9" s="74"/>
      <c r="G9" s="117" t="s">
        <v>58</v>
      </c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</row>
    <row r="10" ht="30.75" customHeight="1">
      <c r="A10" s="46" t="s">
        <v>85</v>
      </c>
      <c r="B10" s="129"/>
      <c r="C10" s="129"/>
      <c r="D10" s="129"/>
      <c r="E10" s="129"/>
      <c r="F10" s="129"/>
      <c r="G10" s="129"/>
      <c r="H10" s="348"/>
      <c r="I10" s="348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</row>
    <row r="11">
      <c r="A11" s="62"/>
      <c r="B11" s="143"/>
      <c r="C11" s="143"/>
      <c r="D11" s="143"/>
      <c r="E11" s="143"/>
      <c r="F11" s="143"/>
      <c r="G11" s="143"/>
      <c r="H11" s="348"/>
      <c r="I11" s="348"/>
      <c r="J11" s="348"/>
      <c r="K11" s="348"/>
      <c r="L11" s="348"/>
      <c r="M11" s="348"/>
      <c r="N11" s="348"/>
      <c r="O11" s="348"/>
      <c r="P11" s="348"/>
      <c r="Q11" s="348"/>
      <c r="R11" s="348"/>
      <c r="S11" s="348"/>
      <c r="T11" s="348"/>
    </row>
    <row r="12" ht="17.25" customHeight="1">
      <c r="A12" s="74"/>
      <c r="B12" s="155"/>
      <c r="C12" s="155"/>
      <c r="D12" s="155"/>
      <c r="E12" s="155"/>
      <c r="F12" s="155"/>
      <c r="G12" s="155"/>
      <c r="H12" s="348"/>
      <c r="I12" s="348"/>
      <c r="J12" s="348"/>
      <c r="K12" s="348"/>
      <c r="L12" s="348"/>
      <c r="M12" s="348"/>
      <c r="N12" s="348"/>
      <c r="O12" s="348"/>
      <c r="P12" s="348"/>
      <c r="Q12" s="348"/>
      <c r="R12" s="348"/>
      <c r="S12" s="348"/>
      <c r="T12" s="348"/>
    </row>
    <row r="13">
      <c r="A13" s="46" t="s">
        <v>101</v>
      </c>
      <c r="B13" s="57"/>
      <c r="C13" s="3"/>
      <c r="D13" s="3"/>
      <c r="E13" s="3"/>
      <c r="F13" s="3"/>
      <c r="G13" s="4"/>
      <c r="H13" s="348"/>
      <c r="I13" s="348"/>
      <c r="J13" s="348"/>
      <c r="K13" s="348"/>
      <c r="L13" s="348"/>
      <c r="M13" s="348"/>
      <c r="N13" s="348"/>
      <c r="O13" s="348"/>
      <c r="P13" s="348"/>
      <c r="Q13" s="348"/>
      <c r="R13" s="348"/>
      <c r="S13" s="348"/>
      <c r="T13" s="348"/>
    </row>
    <row r="14">
      <c r="A14" s="62"/>
      <c r="B14" s="246"/>
      <c r="G14" s="32"/>
      <c r="H14" s="348"/>
      <c r="I14" s="348"/>
      <c r="J14" s="348"/>
      <c r="K14" s="348"/>
      <c r="L14" s="348"/>
      <c r="M14" s="348"/>
      <c r="N14" s="348"/>
      <c r="O14" s="348"/>
      <c r="P14" s="348"/>
      <c r="Q14" s="348"/>
      <c r="R14" s="348"/>
      <c r="S14" s="348"/>
      <c r="T14" s="348"/>
    </row>
    <row r="15">
      <c r="A15" s="74"/>
      <c r="B15" s="611"/>
      <c r="C15" s="78"/>
      <c r="D15" s="78"/>
      <c r="E15" s="78"/>
      <c r="F15" s="78"/>
      <c r="G15" s="79"/>
      <c r="H15" s="286"/>
      <c r="I15" s="286"/>
      <c r="J15" s="286"/>
      <c r="K15" s="286"/>
      <c r="L15" s="286"/>
      <c r="M15" s="286"/>
      <c r="N15" s="286"/>
      <c r="O15" s="286"/>
      <c r="P15" s="286"/>
      <c r="Q15" s="286"/>
      <c r="R15" s="286"/>
      <c r="S15" s="286"/>
      <c r="T15" s="286"/>
    </row>
    <row r="16">
      <c r="A16" s="46" t="s">
        <v>111</v>
      </c>
      <c r="B16" s="57"/>
      <c r="C16" s="3"/>
      <c r="D16" s="3"/>
      <c r="E16" s="3"/>
      <c r="F16" s="3"/>
      <c r="G16" s="4"/>
      <c r="H16" s="348"/>
      <c r="I16" s="348"/>
      <c r="J16" s="348"/>
      <c r="K16" s="348"/>
      <c r="L16" s="348"/>
      <c r="M16" s="348"/>
      <c r="N16" s="348"/>
      <c r="O16" s="348"/>
      <c r="P16" s="348"/>
      <c r="Q16" s="348"/>
      <c r="R16" s="348"/>
      <c r="S16" s="348"/>
      <c r="T16" s="348"/>
    </row>
    <row r="17">
      <c r="A17" s="62"/>
      <c r="B17" s="246"/>
      <c r="G17" s="32"/>
      <c r="H17" s="348"/>
      <c r="I17" s="348"/>
      <c r="J17" s="348"/>
      <c r="K17" s="348"/>
      <c r="L17" s="348"/>
      <c r="M17" s="348"/>
      <c r="N17" s="348"/>
      <c r="O17" s="348"/>
      <c r="P17" s="348"/>
      <c r="Q17" s="348"/>
      <c r="R17" s="348"/>
      <c r="S17" s="348"/>
      <c r="T17" s="348"/>
    </row>
    <row r="18">
      <c r="A18" s="74"/>
      <c r="B18" s="611"/>
      <c r="C18" s="78"/>
      <c r="D18" s="78"/>
      <c r="E18" s="78"/>
      <c r="F18" s="78"/>
      <c r="G18" s="79"/>
      <c r="H18" s="348"/>
      <c r="I18" s="348"/>
      <c r="J18" s="348"/>
      <c r="K18" s="348"/>
      <c r="L18" s="348"/>
      <c r="M18" s="348"/>
      <c r="N18" s="348"/>
      <c r="O18" s="348"/>
      <c r="P18" s="348"/>
      <c r="Q18" s="348"/>
      <c r="R18" s="348"/>
      <c r="S18" s="348"/>
      <c r="T18" s="348"/>
    </row>
    <row r="19">
      <c r="A19" s="46" t="s">
        <v>116</v>
      </c>
      <c r="B19" s="196"/>
      <c r="C19" s="196"/>
      <c r="D19" s="196"/>
      <c r="E19" s="196"/>
      <c r="F19" s="196"/>
      <c r="G19" s="196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</row>
    <row r="20">
      <c r="A20" s="62"/>
      <c r="B20" s="62"/>
      <c r="C20" s="62"/>
      <c r="D20" s="62"/>
      <c r="E20" s="62"/>
      <c r="F20" s="62"/>
      <c r="G20" s="62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</row>
    <row r="21">
      <c r="A21" s="74"/>
      <c r="B21" s="74"/>
      <c r="C21" s="74"/>
      <c r="D21" s="74"/>
      <c r="E21" s="74"/>
      <c r="F21" s="74"/>
      <c r="G21" s="74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</row>
    <row r="22">
      <c r="A22" s="42" t="s">
        <v>117</v>
      </c>
      <c r="B22" s="232"/>
      <c r="C22" s="14"/>
      <c r="D22" s="14"/>
      <c r="E22" s="14"/>
      <c r="F22" s="14"/>
      <c r="G22" s="15"/>
      <c r="H22" s="344"/>
      <c r="I22" s="344"/>
      <c r="J22" s="344"/>
      <c r="K22" s="344"/>
      <c r="L22" s="344"/>
      <c r="M22" s="344"/>
      <c r="N22" s="344"/>
      <c r="O22" s="344"/>
      <c r="P22" s="344"/>
      <c r="Q22" s="344"/>
      <c r="R22" s="344"/>
      <c r="S22" s="344"/>
      <c r="T22" s="344"/>
    </row>
    <row r="23">
      <c r="A23" s="46" t="s">
        <v>48</v>
      </c>
      <c r="B23" s="127"/>
      <c r="D23" s="32"/>
      <c r="E23" s="163"/>
      <c r="F23" s="3"/>
      <c r="G23" s="4"/>
      <c r="H23" s="344"/>
      <c r="I23" s="344"/>
      <c r="J23" s="344"/>
      <c r="K23" s="344"/>
      <c r="L23" s="344"/>
      <c r="M23" s="344"/>
      <c r="N23" s="344"/>
      <c r="O23" s="344"/>
      <c r="P23" s="344"/>
      <c r="Q23" s="344"/>
      <c r="R23" s="344"/>
      <c r="S23" s="344"/>
      <c r="T23" s="344"/>
    </row>
    <row r="24">
      <c r="A24" s="62"/>
      <c r="B24" s="70"/>
      <c r="D24" s="32"/>
      <c r="E24" s="171"/>
      <c r="G24" s="32"/>
      <c r="H24" s="344"/>
      <c r="I24" s="344"/>
      <c r="J24" s="344"/>
      <c r="K24" s="344"/>
      <c r="L24" s="344"/>
      <c r="M24" s="344"/>
      <c r="N24" s="344"/>
      <c r="O24" s="344"/>
      <c r="P24" s="344"/>
      <c r="Q24" s="344"/>
      <c r="R24" s="344"/>
      <c r="S24" s="344"/>
      <c r="T24" s="344"/>
    </row>
    <row r="25">
      <c r="A25" s="74"/>
      <c r="B25" s="215"/>
      <c r="C25" s="78"/>
      <c r="D25" s="79"/>
      <c r="E25" s="85"/>
      <c r="F25" s="78"/>
      <c r="G25" s="79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</row>
    <row r="26">
      <c r="A26" s="46" t="s">
        <v>67</v>
      </c>
      <c r="B26" s="259" t="s">
        <v>126</v>
      </c>
      <c r="C26" s="3"/>
      <c r="D26" s="3"/>
      <c r="E26" s="3"/>
      <c r="F26" s="3"/>
      <c r="G26" s="4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</row>
    <row r="27">
      <c r="A27" s="62"/>
      <c r="B27" s="265" t="s">
        <v>134</v>
      </c>
      <c r="G27" s="32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</row>
    <row r="28">
      <c r="A28" s="74"/>
      <c r="B28" s="272" t="s">
        <v>723</v>
      </c>
      <c r="C28" s="78"/>
      <c r="D28" s="78"/>
      <c r="E28" s="78"/>
      <c r="F28" s="78"/>
      <c r="G28" s="79"/>
      <c r="H28" s="348"/>
      <c r="I28" s="348"/>
      <c r="J28" s="348"/>
      <c r="K28" s="348"/>
      <c r="L28" s="348"/>
      <c r="M28" s="348"/>
      <c r="N28" s="348"/>
      <c r="O28" s="348"/>
      <c r="P28" s="348"/>
      <c r="Q28" s="348"/>
      <c r="R28" s="348"/>
      <c r="S28" s="348"/>
      <c r="T28" s="348"/>
    </row>
    <row r="29">
      <c r="A29" s="46" t="s">
        <v>85</v>
      </c>
      <c r="B29" s="632" t="s">
        <v>327</v>
      </c>
      <c r="G29" s="32"/>
      <c r="H29" s="348"/>
      <c r="I29" s="348"/>
      <c r="J29" s="348"/>
      <c r="K29" s="348"/>
      <c r="L29" s="348"/>
      <c r="M29" s="348"/>
      <c r="N29" s="348"/>
      <c r="O29" s="348"/>
      <c r="P29" s="348"/>
      <c r="Q29" s="348"/>
      <c r="R29" s="348"/>
      <c r="S29" s="348"/>
      <c r="T29" s="348"/>
    </row>
    <row r="30" ht="38.25" customHeight="1">
      <c r="A30" s="62"/>
      <c r="B30" s="107" t="s">
        <v>329</v>
      </c>
      <c r="G30" s="32"/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348"/>
      <c r="S30" s="348"/>
      <c r="T30" s="348"/>
    </row>
    <row r="31" ht="24.75" customHeight="1">
      <c r="A31" s="74"/>
      <c r="B31" s="639" t="s">
        <v>724</v>
      </c>
      <c r="C31" s="78"/>
      <c r="D31" s="78"/>
      <c r="E31" s="78"/>
      <c r="F31" s="78"/>
      <c r="G31" s="79"/>
      <c r="H31" s="348"/>
      <c r="I31" s="348"/>
      <c r="J31" s="348"/>
      <c r="K31" s="348"/>
      <c r="L31" s="348"/>
      <c r="M31" s="348"/>
      <c r="N31" s="348"/>
      <c r="O31" s="348"/>
      <c r="P31" s="348"/>
      <c r="Q31" s="348"/>
      <c r="R31" s="348"/>
      <c r="S31" s="348"/>
      <c r="T31" s="348"/>
    </row>
    <row r="32" ht="25.5" customHeight="1">
      <c r="A32" s="46" t="s">
        <v>101</v>
      </c>
      <c r="B32" s="127"/>
      <c r="G32" s="32"/>
      <c r="H32" s="348"/>
      <c r="I32" s="348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</row>
    <row r="33" ht="25.5" customHeight="1">
      <c r="A33" s="62"/>
      <c r="B33" s="70"/>
      <c r="G33" s="32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</row>
    <row r="34" ht="34.5" customHeight="1">
      <c r="A34" s="74"/>
      <c r="B34" s="215"/>
      <c r="C34" s="78"/>
      <c r="D34" s="78"/>
      <c r="E34" s="78"/>
      <c r="F34" s="78"/>
      <c r="G34" s="79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</row>
    <row r="35">
      <c r="A35" s="46" t="s">
        <v>111</v>
      </c>
      <c r="B35" s="57"/>
      <c r="C35" s="3"/>
      <c r="D35" s="3"/>
      <c r="E35" s="3"/>
      <c r="F35" s="3"/>
      <c r="G35" s="4"/>
      <c r="H35" s="344"/>
      <c r="I35" s="344"/>
      <c r="J35" s="344"/>
      <c r="K35" s="344"/>
      <c r="L35" s="344"/>
      <c r="M35" s="344"/>
      <c r="N35" s="344"/>
      <c r="O35" s="344"/>
      <c r="P35" s="344"/>
      <c r="Q35" s="344"/>
      <c r="R35" s="344"/>
      <c r="S35" s="344"/>
      <c r="T35" s="344"/>
    </row>
    <row r="36">
      <c r="A36" s="62"/>
      <c r="B36" s="246"/>
      <c r="G36" s="32"/>
      <c r="H36" s="344"/>
      <c r="I36" s="344"/>
      <c r="J36" s="344"/>
      <c r="K36" s="344"/>
      <c r="L36" s="344"/>
      <c r="M36" s="344"/>
      <c r="N36" s="344"/>
      <c r="O36" s="344"/>
      <c r="P36" s="344"/>
      <c r="Q36" s="344"/>
      <c r="R36" s="344"/>
      <c r="S36" s="344"/>
      <c r="T36" s="344"/>
    </row>
    <row r="37">
      <c r="A37" s="74"/>
      <c r="B37" s="363"/>
      <c r="C37" s="78"/>
      <c r="D37" s="78"/>
      <c r="E37" s="78"/>
      <c r="F37" s="78"/>
      <c r="G37" s="79"/>
      <c r="H37" s="348"/>
      <c r="I37" s="348"/>
      <c r="J37" s="348"/>
      <c r="K37" s="348"/>
      <c r="L37" s="348"/>
      <c r="M37" s="348"/>
      <c r="N37" s="348"/>
      <c r="O37" s="348"/>
      <c r="P37" s="348"/>
      <c r="Q37" s="348"/>
      <c r="R37" s="348"/>
      <c r="S37" s="348"/>
      <c r="T37" s="348"/>
    </row>
    <row r="38">
      <c r="A38" s="46" t="s">
        <v>116</v>
      </c>
      <c r="B38" s="202"/>
      <c r="C38" s="202"/>
      <c r="D38" s="202"/>
      <c r="E38" s="192"/>
      <c r="F38" s="326" t="s">
        <v>185</v>
      </c>
      <c r="G38" s="192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</row>
    <row r="39">
      <c r="A39" s="62"/>
      <c r="B39" s="62"/>
      <c r="C39" s="62"/>
      <c r="D39" s="62"/>
      <c r="E39" s="62"/>
      <c r="F39" s="71" t="s">
        <v>186</v>
      </c>
      <c r="G39" s="62"/>
      <c r="H39" s="344"/>
      <c r="I39" s="344"/>
      <c r="J39" s="344"/>
      <c r="K39" s="344"/>
      <c r="L39" s="344"/>
      <c r="M39" s="344"/>
      <c r="N39" s="344"/>
      <c r="O39" s="344"/>
      <c r="P39" s="344"/>
      <c r="Q39" s="344"/>
      <c r="R39" s="344"/>
      <c r="S39" s="344"/>
      <c r="T39" s="344"/>
    </row>
    <row r="40">
      <c r="A40" s="74"/>
      <c r="B40" s="74"/>
      <c r="C40" s="74"/>
      <c r="D40" s="74"/>
      <c r="E40" s="74"/>
      <c r="F40" s="86" t="s">
        <v>57</v>
      </c>
      <c r="G40" s="74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</row>
    <row r="41">
      <c r="A41" s="42" t="s">
        <v>187</v>
      </c>
      <c r="B41" s="232"/>
      <c r="C41" s="14"/>
      <c r="D41" s="14"/>
      <c r="E41" s="14"/>
      <c r="F41" s="14"/>
      <c r="G41" s="15"/>
      <c r="H41" s="344"/>
      <c r="I41" s="344"/>
      <c r="J41" s="344"/>
      <c r="K41" s="344"/>
      <c r="L41" s="344"/>
      <c r="M41" s="344"/>
      <c r="N41" s="344"/>
      <c r="O41" s="344"/>
      <c r="P41" s="344"/>
      <c r="Q41" s="344"/>
      <c r="R41" s="344"/>
      <c r="S41" s="344"/>
      <c r="T41" s="344"/>
    </row>
    <row r="42">
      <c r="A42" s="46" t="s">
        <v>48</v>
      </c>
      <c r="B42" s="427" t="s">
        <v>188</v>
      </c>
      <c r="G42" s="32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</row>
    <row r="43">
      <c r="A43" s="62"/>
      <c r="G43" s="32"/>
      <c r="H43" s="344"/>
      <c r="I43" s="344"/>
      <c r="J43" s="344"/>
      <c r="K43" s="344"/>
      <c r="L43" s="344"/>
      <c r="M43" s="344"/>
      <c r="N43" s="344"/>
      <c r="O43" s="344"/>
      <c r="P43" s="344"/>
      <c r="Q43" s="344"/>
      <c r="R43" s="344"/>
      <c r="S43" s="344"/>
      <c r="T43" s="344"/>
    </row>
    <row r="44" ht="15.75" customHeight="1">
      <c r="A44" s="74"/>
      <c r="B44" s="78"/>
      <c r="C44" s="78"/>
      <c r="D44" s="78"/>
      <c r="E44" s="78"/>
      <c r="F44" s="78"/>
      <c r="G44" s="79"/>
      <c r="H44" s="348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</row>
    <row r="45">
      <c r="A45" s="46" t="s">
        <v>67</v>
      </c>
      <c r="B45" s="57"/>
      <c r="C45" s="3"/>
      <c r="D45" s="3"/>
      <c r="E45" s="3"/>
      <c r="F45" s="3"/>
      <c r="G45" s="4"/>
      <c r="H45" s="339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</row>
    <row r="46">
      <c r="A46" s="62"/>
      <c r="B46" s="246"/>
      <c r="G46" s="32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</row>
    <row r="47" ht="15.75" customHeight="1">
      <c r="A47" s="74"/>
      <c r="B47" s="363"/>
      <c r="C47" s="78"/>
      <c r="D47" s="78"/>
      <c r="E47" s="78"/>
      <c r="F47" s="78"/>
      <c r="G47" s="79"/>
      <c r="H47" s="348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</row>
    <row r="48">
      <c r="A48" s="46" t="s">
        <v>85</v>
      </c>
      <c r="B48" s="129"/>
      <c r="C48" s="129"/>
      <c r="D48" s="129"/>
      <c r="E48" s="129"/>
      <c r="F48" s="129"/>
      <c r="G48" s="129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</row>
    <row r="49">
      <c r="A49" s="62"/>
      <c r="B49" s="72"/>
      <c r="C49" s="72"/>
      <c r="D49" s="72"/>
      <c r="E49" s="72"/>
      <c r="F49" s="72"/>
      <c r="G49" s="72"/>
      <c r="H49" s="348"/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</row>
    <row r="50">
      <c r="A50" s="74"/>
      <c r="B50" s="312"/>
      <c r="C50" s="312"/>
      <c r="D50" s="312"/>
      <c r="E50" s="312"/>
      <c r="F50" s="312"/>
      <c r="G50" s="312"/>
      <c r="H50" s="348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</row>
    <row r="51">
      <c r="A51" s="46" t="s">
        <v>101</v>
      </c>
      <c r="B51" s="381"/>
      <c r="C51" s="382"/>
      <c r="D51" s="1083"/>
      <c r="E51" s="382"/>
      <c r="F51" s="326" t="s">
        <v>208</v>
      </c>
      <c r="G51" s="1084"/>
      <c r="H51" s="368"/>
      <c r="I51" s="368"/>
      <c r="J51" s="368"/>
      <c r="K51" s="368"/>
      <c r="L51" s="368"/>
      <c r="M51" s="368"/>
      <c r="N51" s="368"/>
      <c r="O51" s="368"/>
      <c r="P51" s="368"/>
      <c r="Q51" s="368"/>
      <c r="R51" s="368"/>
      <c r="S51" s="368"/>
      <c r="T51" s="368"/>
    </row>
    <row r="52">
      <c r="A52" s="62"/>
      <c r="B52" s="392"/>
      <c r="C52" s="62"/>
      <c r="D52" s="510"/>
      <c r="E52" s="62"/>
      <c r="F52" s="108" t="s">
        <v>90</v>
      </c>
      <c r="G52" s="393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</row>
    <row r="53">
      <c r="A53" s="74"/>
      <c r="B53" s="399"/>
      <c r="C53" s="74"/>
      <c r="D53" s="157"/>
      <c r="E53" s="74"/>
      <c r="F53" s="86">
        <v>104.0</v>
      </c>
      <c r="G53" s="400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</row>
    <row r="54">
      <c r="A54" s="710" t="s">
        <v>111</v>
      </c>
      <c r="B54" s="57"/>
      <c r="C54" s="3"/>
      <c r="D54" s="3"/>
      <c r="E54" s="3"/>
      <c r="F54" s="3"/>
      <c r="G54" s="4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</row>
    <row r="55">
      <c r="A55" s="199"/>
      <c r="B55" s="669"/>
      <c r="G55" s="32"/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344"/>
    </row>
    <row r="56">
      <c r="A56" s="207"/>
      <c r="B56" s="670"/>
      <c r="C56" s="78"/>
      <c r="D56" s="78"/>
      <c r="E56" s="78"/>
      <c r="F56" s="78"/>
      <c r="G56" s="79"/>
      <c r="H56" s="344"/>
      <c r="I56" s="344"/>
      <c r="J56" s="344"/>
      <c r="K56" s="344"/>
      <c r="L56" s="344"/>
      <c r="M56" s="344"/>
      <c r="N56" s="344"/>
      <c r="O56" s="344"/>
      <c r="P56" s="344"/>
      <c r="Q56" s="344"/>
      <c r="R56" s="344"/>
      <c r="S56" s="344"/>
      <c r="T56" s="344"/>
    </row>
    <row r="57">
      <c r="A57" s="710" t="s">
        <v>116</v>
      </c>
      <c r="B57" s="418"/>
      <c r="C57" s="405"/>
      <c r="D57" s="405"/>
      <c r="E57" s="405"/>
      <c r="F57" s="405"/>
      <c r="G57" s="503"/>
      <c r="H57" s="344"/>
      <c r="I57" s="344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</row>
    <row r="58">
      <c r="A58" s="199"/>
      <c r="B58" s="408"/>
      <c r="C58" s="409"/>
      <c r="D58" s="409"/>
      <c r="E58" s="409"/>
      <c r="F58" s="409"/>
      <c r="G58" s="508"/>
      <c r="H58" s="344"/>
      <c r="I58" s="344"/>
      <c r="J58" s="344"/>
      <c r="K58" s="344"/>
      <c r="L58" s="344"/>
      <c r="M58" s="344"/>
      <c r="N58" s="344"/>
      <c r="O58" s="344"/>
      <c r="P58" s="344"/>
      <c r="Q58" s="344"/>
      <c r="R58" s="344"/>
      <c r="S58" s="344"/>
      <c r="T58" s="344"/>
    </row>
    <row r="59">
      <c r="A59" s="207"/>
      <c r="B59" s="414"/>
      <c r="C59" s="415"/>
      <c r="D59" s="415"/>
      <c r="E59" s="415"/>
      <c r="F59" s="415"/>
      <c r="G59" s="1073"/>
      <c r="H59" s="344"/>
      <c r="I59" s="344"/>
      <c r="J59" s="344"/>
      <c r="K59" s="344"/>
      <c r="L59" s="344"/>
      <c r="M59" s="344"/>
      <c r="N59" s="344"/>
      <c r="O59" s="344"/>
      <c r="P59" s="344"/>
      <c r="Q59" s="344"/>
      <c r="R59" s="344"/>
      <c r="S59" s="344"/>
      <c r="T59" s="344"/>
    </row>
    <row r="60">
      <c r="A60" s="42" t="s">
        <v>221</v>
      </c>
      <c r="B60" s="44"/>
      <c r="C60" s="44"/>
      <c r="D60" s="44"/>
      <c r="E60" s="44"/>
      <c r="F60" s="44"/>
      <c r="G60" s="44"/>
      <c r="H60" s="344"/>
      <c r="I60" s="344"/>
      <c r="J60" s="344"/>
      <c r="K60" s="344"/>
      <c r="L60" s="344"/>
      <c r="M60" s="344"/>
      <c r="N60" s="344"/>
      <c r="O60" s="344"/>
      <c r="P60" s="344"/>
      <c r="Q60" s="344"/>
      <c r="R60" s="344"/>
      <c r="S60" s="344"/>
      <c r="T60" s="344"/>
    </row>
    <row r="61">
      <c r="A61" s="46" t="s">
        <v>48</v>
      </c>
      <c r="B61" s="430"/>
      <c r="C61" s="3"/>
      <c r="D61" s="3"/>
      <c r="E61" s="3"/>
      <c r="F61" s="3"/>
      <c r="G61" s="4"/>
      <c r="H61" s="344"/>
      <c r="I61" s="344"/>
      <c r="J61" s="344"/>
      <c r="K61" s="344"/>
      <c r="L61" s="344"/>
      <c r="M61" s="344"/>
      <c r="N61" s="344"/>
      <c r="O61" s="344"/>
      <c r="P61" s="344"/>
      <c r="Q61" s="344"/>
      <c r="R61" s="344"/>
      <c r="S61" s="344"/>
      <c r="T61" s="344"/>
    </row>
    <row r="62" ht="16.5" customHeight="1">
      <c r="A62" s="62"/>
      <c r="B62" s="431" t="s">
        <v>188</v>
      </c>
      <c r="G62" s="32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</row>
    <row r="63">
      <c r="A63" s="74"/>
      <c r="B63" s="434"/>
      <c r="C63" s="78"/>
      <c r="D63" s="78"/>
      <c r="E63" s="78"/>
      <c r="F63" s="78"/>
      <c r="G63" s="79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</row>
    <row r="64">
      <c r="A64" s="46" t="s">
        <v>67</v>
      </c>
      <c r="B64" s="441" t="s">
        <v>363</v>
      </c>
      <c r="C64" s="3"/>
      <c r="D64" s="4"/>
      <c r="E64" s="129"/>
      <c r="F64" s="129"/>
      <c r="G64" s="297"/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</row>
    <row r="65">
      <c r="A65" s="62"/>
      <c r="B65" s="449" t="s">
        <v>76</v>
      </c>
      <c r="D65" s="32"/>
      <c r="E65" s="72"/>
      <c r="F65" s="72"/>
      <c r="G65" s="139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</row>
    <row r="66">
      <c r="A66" s="74"/>
      <c r="B66" s="456" t="s">
        <v>57</v>
      </c>
      <c r="C66" s="78"/>
      <c r="D66" s="79"/>
      <c r="E66" s="312"/>
      <c r="F66" s="312"/>
      <c r="G66" s="313"/>
      <c r="H66" s="348"/>
      <c r="I66" s="348"/>
      <c r="J66" s="348"/>
      <c r="K66" s="348"/>
      <c r="L66" s="348"/>
      <c r="M66" s="348"/>
      <c r="N66" s="348"/>
      <c r="O66" s="348"/>
      <c r="P66" s="348"/>
      <c r="Q66" s="348"/>
      <c r="R66" s="348"/>
      <c r="S66" s="348"/>
      <c r="T66" s="348"/>
    </row>
    <row r="67">
      <c r="A67" s="46" t="s">
        <v>85</v>
      </c>
      <c r="B67" s="441" t="s">
        <v>363</v>
      </c>
      <c r="C67" s="3"/>
      <c r="D67" s="4"/>
      <c r="E67" s="465" t="s">
        <v>240</v>
      </c>
      <c r="F67" s="405"/>
      <c r="G67" s="465" t="s">
        <v>240</v>
      </c>
      <c r="H67" s="348"/>
      <c r="I67" s="348"/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8"/>
    </row>
    <row r="68" ht="19.5" customHeight="1">
      <c r="A68" s="62"/>
      <c r="B68" s="449" t="s">
        <v>76</v>
      </c>
      <c r="D68" s="32"/>
      <c r="E68" s="472" t="s">
        <v>211</v>
      </c>
      <c r="F68" s="409"/>
      <c r="G68" s="473" t="s">
        <v>211</v>
      </c>
      <c r="H68" s="348"/>
      <c r="I68" s="348"/>
      <c r="J68" s="348"/>
      <c r="K68" s="348"/>
      <c r="L68" s="348"/>
      <c r="M68" s="348"/>
      <c r="N68" s="348"/>
      <c r="O68" s="348"/>
      <c r="P68" s="348"/>
      <c r="Q68" s="348"/>
      <c r="R68" s="348"/>
      <c r="S68" s="348"/>
      <c r="T68" s="348"/>
    </row>
    <row r="69">
      <c r="A69" s="74"/>
      <c r="B69" s="456" t="s">
        <v>56</v>
      </c>
      <c r="C69" s="78"/>
      <c r="D69" s="79"/>
      <c r="E69" s="480">
        <v>105.0</v>
      </c>
      <c r="F69" s="409"/>
      <c r="G69" s="480">
        <v>105.0</v>
      </c>
      <c r="H69" s="348"/>
      <c r="I69" s="348"/>
      <c r="J69" s="348"/>
      <c r="K69" s="348"/>
      <c r="L69" s="348"/>
      <c r="M69" s="348"/>
      <c r="N69" s="348"/>
      <c r="O69" s="348"/>
      <c r="P69" s="348"/>
      <c r="Q69" s="348"/>
      <c r="R69" s="348"/>
      <c r="S69" s="348"/>
      <c r="T69" s="348"/>
    </row>
    <row r="70">
      <c r="A70" s="46" t="s">
        <v>101</v>
      </c>
      <c r="B70" s="441" t="s">
        <v>363</v>
      </c>
      <c r="C70" s="3"/>
      <c r="D70" s="4"/>
      <c r="E70" s="465" t="s">
        <v>249</v>
      </c>
      <c r="F70" s="485"/>
      <c r="G70" s="486" t="s">
        <v>249</v>
      </c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</row>
    <row r="71">
      <c r="A71" s="62"/>
      <c r="B71" s="449" t="s">
        <v>76</v>
      </c>
      <c r="D71" s="32"/>
      <c r="E71" s="472" t="s">
        <v>77</v>
      </c>
      <c r="F71" s="493"/>
      <c r="G71" s="473" t="s">
        <v>260</v>
      </c>
      <c r="H71" s="348"/>
      <c r="I71" s="348"/>
      <c r="J71" s="348"/>
      <c r="K71" s="348"/>
      <c r="L71" s="348"/>
      <c r="M71" s="348"/>
      <c r="N71" s="348"/>
      <c r="O71" s="348"/>
      <c r="P71" s="348"/>
      <c r="Q71" s="348"/>
      <c r="R71" s="348"/>
      <c r="S71" s="348"/>
      <c r="T71" s="348"/>
    </row>
    <row r="72">
      <c r="A72" s="74"/>
      <c r="B72" s="456" t="s">
        <v>57</v>
      </c>
      <c r="C72" s="78"/>
      <c r="D72" s="79"/>
      <c r="E72" s="480">
        <v>106.0</v>
      </c>
      <c r="F72" s="498"/>
      <c r="G72" s="481">
        <v>105.0</v>
      </c>
      <c r="H72" s="348"/>
      <c r="I72" s="348"/>
      <c r="J72" s="348"/>
      <c r="K72" s="348"/>
      <c r="L72" s="348"/>
      <c r="M72" s="348"/>
      <c r="N72" s="348"/>
      <c r="O72" s="348"/>
      <c r="P72" s="348"/>
      <c r="Q72" s="348"/>
      <c r="R72" s="348"/>
      <c r="S72" s="348"/>
      <c r="T72" s="348"/>
    </row>
    <row r="73">
      <c r="A73" s="46" t="s">
        <v>111</v>
      </c>
      <c r="B73" s="503"/>
      <c r="C73" s="503"/>
      <c r="D73" s="503"/>
      <c r="E73" s="503"/>
      <c r="F73" s="418"/>
      <c r="G73" s="504"/>
      <c r="H73" s="344"/>
      <c r="I73" s="344"/>
      <c r="J73" s="344"/>
      <c r="K73" s="344"/>
      <c r="L73" s="344"/>
      <c r="M73" s="344"/>
      <c r="N73" s="344"/>
      <c r="O73" s="344"/>
      <c r="P73" s="344"/>
      <c r="Q73" s="344"/>
      <c r="R73" s="344"/>
      <c r="S73" s="344"/>
      <c r="T73" s="344"/>
    </row>
    <row r="74">
      <c r="A74" s="62"/>
      <c r="B74" s="508"/>
      <c r="C74" s="508"/>
      <c r="D74" s="508"/>
      <c r="E74" s="508"/>
      <c r="F74" s="408"/>
      <c r="G74" s="509"/>
      <c r="H74" s="344"/>
      <c r="I74" s="344"/>
      <c r="J74" s="344"/>
      <c r="K74" s="344"/>
      <c r="L74" s="344"/>
      <c r="M74" s="344"/>
      <c r="N74" s="344"/>
      <c r="O74" s="344"/>
      <c r="P74" s="344"/>
      <c r="Q74" s="344"/>
      <c r="R74" s="344"/>
      <c r="S74" s="344"/>
      <c r="T74" s="344"/>
    </row>
    <row r="75">
      <c r="A75" s="74"/>
      <c r="B75" s="513"/>
      <c r="C75" s="513"/>
      <c r="D75" s="513"/>
      <c r="E75" s="514"/>
      <c r="F75" s="515"/>
      <c r="G75" s="509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</row>
    <row r="76">
      <c r="A76" s="46" t="s">
        <v>116</v>
      </c>
      <c r="B76" s="56"/>
      <c r="C76" s="56"/>
      <c r="D76" s="56"/>
      <c r="E76" s="56"/>
      <c r="F76" s="56"/>
      <c r="G76" s="56"/>
      <c r="H76" s="344"/>
      <c r="I76" s="344"/>
      <c r="J76" s="344"/>
      <c r="K76" s="344"/>
      <c r="L76" s="344"/>
      <c r="M76" s="344"/>
      <c r="N76" s="344"/>
      <c r="O76" s="344"/>
      <c r="P76" s="344"/>
      <c r="Q76" s="344"/>
      <c r="R76" s="344"/>
      <c r="S76" s="344"/>
      <c r="T76" s="344"/>
    </row>
    <row r="77">
      <c r="A77" s="62"/>
      <c r="B77" s="62"/>
      <c r="C77" s="62"/>
      <c r="D77" s="62"/>
      <c r="E77" s="62"/>
      <c r="F77" s="62"/>
      <c r="G77" s="62"/>
      <c r="H77" s="344"/>
      <c r="I77" s="344"/>
      <c r="J77" s="344"/>
      <c r="K77" s="344"/>
      <c r="L77" s="344"/>
      <c r="M77" s="344"/>
      <c r="N77" s="344"/>
      <c r="O77" s="344"/>
      <c r="P77" s="344"/>
      <c r="Q77" s="344"/>
      <c r="R77" s="344"/>
      <c r="S77" s="344"/>
      <c r="T77" s="344"/>
    </row>
    <row r="78">
      <c r="A78" s="74"/>
      <c r="B78" s="74"/>
      <c r="C78" s="74"/>
      <c r="D78" s="74"/>
      <c r="E78" s="74"/>
      <c r="F78" s="74"/>
      <c r="G78" s="74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</row>
    <row r="79">
      <c r="A79" s="42" t="s">
        <v>268</v>
      </c>
      <c r="B79" s="227"/>
      <c r="C79" s="227"/>
      <c r="D79" s="227"/>
      <c r="E79" s="227"/>
      <c r="F79" s="227"/>
      <c r="G79" s="227"/>
      <c r="H79" s="344"/>
      <c r="I79" s="344"/>
      <c r="J79" s="344"/>
      <c r="K79" s="344"/>
      <c r="L79" s="344"/>
      <c r="M79" s="344"/>
      <c r="N79" s="344"/>
      <c r="O79" s="344"/>
      <c r="P79" s="344"/>
      <c r="Q79" s="344"/>
      <c r="R79" s="344"/>
      <c r="S79" s="344"/>
      <c r="T79" s="344"/>
    </row>
    <row r="80">
      <c r="A80" s="46" t="s">
        <v>48</v>
      </c>
      <c r="B80" s="1063"/>
      <c r="C80" s="4"/>
      <c r="D80" s="1023"/>
      <c r="E80" s="1023"/>
      <c r="F80" s="1023"/>
      <c r="G80" s="1025"/>
      <c r="H80" s="344"/>
      <c r="I80" s="344"/>
      <c r="J80" s="344"/>
      <c r="K80" s="344"/>
      <c r="L80" s="344"/>
      <c r="M80" s="344"/>
      <c r="N80" s="344"/>
      <c r="O80" s="344"/>
      <c r="P80" s="344"/>
      <c r="Q80" s="344"/>
      <c r="R80" s="344"/>
      <c r="S80" s="344"/>
      <c r="T80" s="344"/>
    </row>
    <row r="81">
      <c r="A81" s="62"/>
      <c r="B81" s="1065"/>
      <c r="C81" s="32"/>
      <c r="D81" s="1028"/>
      <c r="E81" s="1028"/>
      <c r="F81" s="1028"/>
      <c r="G81" s="1029"/>
      <c r="H81" s="344"/>
      <c r="I81" s="344"/>
      <c r="J81" s="344"/>
      <c r="K81" s="344"/>
      <c r="L81" s="344"/>
      <c r="M81" s="344"/>
      <c r="N81" s="344"/>
      <c r="O81" s="344"/>
      <c r="P81" s="344"/>
      <c r="Q81" s="344"/>
      <c r="R81" s="344"/>
      <c r="S81" s="344"/>
      <c r="T81" s="344"/>
    </row>
    <row r="82">
      <c r="A82" s="74"/>
      <c r="B82" s="1066"/>
      <c r="C82" s="79"/>
      <c r="D82" s="1031"/>
      <c r="E82" s="1031"/>
      <c r="F82" s="1031"/>
      <c r="G82" s="1033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</row>
    <row r="83">
      <c r="A83" s="46" t="s">
        <v>67</v>
      </c>
      <c r="B83" s="1063"/>
      <c r="C83" s="4"/>
      <c r="D83" s="427"/>
      <c r="E83" s="427"/>
      <c r="F83" s="427"/>
      <c r="G83" s="536"/>
      <c r="H83" s="344"/>
      <c r="I83" s="344"/>
      <c r="J83" s="344"/>
      <c r="K83" s="344"/>
      <c r="L83" s="344"/>
      <c r="M83" s="344"/>
      <c r="N83" s="344"/>
      <c r="O83" s="344"/>
      <c r="P83" s="344"/>
      <c r="Q83" s="344"/>
      <c r="R83" s="344"/>
      <c r="S83" s="344"/>
      <c r="T83" s="344"/>
    </row>
    <row r="84">
      <c r="A84" s="62"/>
      <c r="B84" s="1065"/>
      <c r="C84" s="32"/>
      <c r="D84" s="427"/>
      <c r="E84" s="427"/>
      <c r="F84" s="427"/>
      <c r="G84" s="536"/>
      <c r="H84" s="344"/>
      <c r="I84" s="344"/>
      <c r="J84" s="344"/>
      <c r="K84" s="344"/>
      <c r="L84" s="344"/>
      <c r="M84" s="344"/>
      <c r="N84" s="344"/>
      <c r="O84" s="344"/>
      <c r="P84" s="344"/>
      <c r="Q84" s="344"/>
      <c r="R84" s="344"/>
      <c r="S84" s="344"/>
      <c r="T84" s="344"/>
    </row>
    <row r="85">
      <c r="A85" s="74"/>
      <c r="B85" s="1085"/>
      <c r="C85" s="79"/>
      <c r="D85" s="433"/>
      <c r="E85" s="433"/>
      <c r="F85" s="433"/>
      <c r="G85" s="544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</row>
    <row r="86">
      <c r="A86" s="46" t="s">
        <v>85</v>
      </c>
      <c r="B86" s="1063"/>
      <c r="C86" s="4"/>
      <c r="D86" s="550"/>
      <c r="E86" s="550"/>
      <c r="F86" s="795"/>
      <c r="G86" s="550"/>
      <c r="H86" s="344"/>
      <c r="I86" s="344"/>
      <c r="J86" s="344"/>
      <c r="K86" s="344"/>
      <c r="L86" s="344"/>
      <c r="M86" s="344"/>
      <c r="N86" s="344"/>
      <c r="O86" s="344"/>
      <c r="P86" s="344"/>
      <c r="Q86" s="344"/>
      <c r="R86" s="344"/>
      <c r="S86" s="344"/>
      <c r="T86" s="344"/>
    </row>
    <row r="87">
      <c r="A87" s="62"/>
      <c r="B87" s="1065"/>
      <c r="C87" s="32"/>
      <c r="D87" s="62"/>
      <c r="E87" s="62"/>
      <c r="F87" s="62"/>
      <c r="G87" s="62"/>
      <c r="H87" s="344"/>
      <c r="I87" s="344"/>
      <c r="J87" s="344"/>
      <c r="K87" s="344"/>
      <c r="L87" s="344"/>
      <c r="M87" s="344"/>
      <c r="N87" s="344"/>
      <c r="O87" s="344"/>
      <c r="P87" s="344"/>
      <c r="Q87" s="344"/>
      <c r="R87" s="344"/>
      <c r="S87" s="344"/>
      <c r="T87" s="344"/>
    </row>
    <row r="88">
      <c r="A88" s="74"/>
      <c r="B88" s="1085"/>
      <c r="C88" s="79"/>
      <c r="D88" s="74"/>
      <c r="E88" s="74"/>
      <c r="F88" s="74"/>
      <c r="G88" s="74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</row>
    <row r="89">
      <c r="A89" s="46" t="s">
        <v>101</v>
      </c>
      <c r="B89" s="1046"/>
      <c r="C89" s="1047"/>
      <c r="D89" s="550"/>
      <c r="E89" s="550"/>
      <c r="F89" s="550"/>
      <c r="G89" s="550"/>
      <c r="H89" s="344"/>
      <c r="I89" s="344"/>
      <c r="J89" s="344"/>
      <c r="K89" s="344"/>
      <c r="L89" s="344"/>
      <c r="M89" s="344"/>
      <c r="N89" s="344"/>
      <c r="O89" s="344"/>
      <c r="P89" s="344"/>
      <c r="Q89" s="344"/>
      <c r="R89" s="344"/>
      <c r="S89" s="344"/>
      <c r="T89" s="344"/>
    </row>
    <row r="90">
      <c r="A90" s="62"/>
      <c r="B90" s="390"/>
      <c r="C90" s="1053"/>
      <c r="D90" s="62"/>
      <c r="E90" s="62"/>
      <c r="F90" s="62"/>
      <c r="G90" s="62"/>
      <c r="H90" s="344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</row>
    <row r="91">
      <c r="A91" s="74"/>
      <c r="B91" s="1054"/>
      <c r="C91" s="1055"/>
      <c r="D91" s="74"/>
      <c r="E91" s="74"/>
      <c r="F91" s="74"/>
      <c r="G91" s="74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</row>
    <row r="92">
      <c r="A92" s="46" t="s">
        <v>111</v>
      </c>
      <c r="B92" s="1056"/>
      <c r="C92" s="1057"/>
      <c r="D92" s="550"/>
      <c r="E92" s="550"/>
      <c r="F92" s="550"/>
      <c r="G92" s="550"/>
      <c r="H92" s="344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</row>
    <row r="93">
      <c r="A93" s="62"/>
      <c r="B93" s="32"/>
      <c r="C93" s="1058"/>
      <c r="D93" s="62"/>
      <c r="E93" s="62"/>
      <c r="F93" s="62"/>
      <c r="G93" s="62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</row>
    <row r="94">
      <c r="A94" s="74"/>
      <c r="B94" s="79"/>
      <c r="C94" s="1060"/>
      <c r="D94" s="74"/>
      <c r="E94" s="74"/>
      <c r="F94" s="74"/>
      <c r="G94" s="74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</row>
    <row r="95">
      <c r="A95" s="46" t="s">
        <v>116</v>
      </c>
      <c r="B95" s="550"/>
      <c r="C95" s="550"/>
      <c r="D95" s="550"/>
      <c r="E95" s="550"/>
      <c r="F95" s="550"/>
      <c r="G95" s="550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</row>
    <row r="96">
      <c r="A96" s="62"/>
      <c r="B96" s="62"/>
      <c r="C96" s="62"/>
      <c r="D96" s="62"/>
      <c r="E96" s="62"/>
      <c r="F96" s="62"/>
      <c r="G96" s="62"/>
      <c r="H96" s="344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</row>
    <row r="97">
      <c r="A97" s="74"/>
      <c r="B97" s="74"/>
      <c r="C97" s="74"/>
      <c r="D97" s="74"/>
      <c r="E97" s="74"/>
      <c r="F97" s="74"/>
      <c r="G97" s="74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</row>
    <row r="98">
      <c r="A98" s="42" t="s">
        <v>299</v>
      </c>
      <c r="B98" s="227"/>
      <c r="C98" s="227"/>
      <c r="D98" s="227"/>
      <c r="E98" s="227"/>
      <c r="F98" s="227"/>
      <c r="G98" s="227"/>
      <c r="H98" s="344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</row>
    <row r="99">
      <c r="A99" s="46" t="s">
        <v>48</v>
      </c>
      <c r="B99" s="1086"/>
      <c r="C99" s="14"/>
      <c r="D99" s="14"/>
      <c r="E99" s="14"/>
      <c r="F99" s="14"/>
      <c r="G99" s="15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</row>
    <row r="100">
      <c r="A100" s="62"/>
      <c r="B100" s="1087"/>
      <c r="C100" s="1087"/>
      <c r="D100" s="1087"/>
      <c r="E100" s="1087"/>
      <c r="F100" s="1087"/>
      <c r="G100" s="1087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</row>
    <row r="101">
      <c r="A101" s="74"/>
      <c r="B101" s="1088"/>
      <c r="C101" s="1088"/>
      <c r="D101" s="1088"/>
      <c r="E101" s="1088"/>
      <c r="F101" s="1088"/>
      <c r="G101" s="1088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</row>
    <row r="102">
      <c r="A102" s="46" t="s">
        <v>67</v>
      </c>
      <c r="B102" s="1089"/>
      <c r="C102" s="1089"/>
      <c r="D102" s="1089"/>
      <c r="E102" s="1089"/>
      <c r="F102" s="1089"/>
      <c r="G102" s="1089"/>
      <c r="H102" s="344"/>
      <c r="I102" s="34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</row>
    <row r="103">
      <c r="A103" s="62"/>
      <c r="B103" s="1090"/>
      <c r="C103" s="1090"/>
      <c r="D103" s="1090"/>
      <c r="E103" s="1090"/>
      <c r="F103" s="1090"/>
      <c r="G103" s="1090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</row>
    <row r="104">
      <c r="A104" s="74"/>
      <c r="B104" s="1091"/>
      <c r="C104" s="1091"/>
      <c r="D104" s="1091"/>
      <c r="E104" s="1091"/>
      <c r="F104" s="1091"/>
      <c r="G104" s="1091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</row>
    <row r="105">
      <c r="A105" s="46" t="s">
        <v>85</v>
      </c>
      <c r="B105" s="1089"/>
      <c r="C105" s="1089"/>
      <c r="D105" s="1089"/>
      <c r="E105" s="1089"/>
      <c r="F105" s="1089"/>
      <c r="G105" s="1089"/>
      <c r="H105" s="344"/>
      <c r="I105" s="344"/>
      <c r="J105" s="344"/>
      <c r="K105" s="344"/>
      <c r="L105" s="344"/>
      <c r="M105" s="344"/>
      <c r="N105" s="344"/>
      <c r="O105" s="344"/>
      <c r="P105" s="344"/>
      <c r="Q105" s="344"/>
      <c r="R105" s="344"/>
      <c r="S105" s="344"/>
      <c r="T105" s="344"/>
    </row>
    <row r="106">
      <c r="A106" s="62"/>
      <c r="B106" s="1087"/>
      <c r="C106" s="1087"/>
      <c r="D106" s="1087"/>
      <c r="E106" s="1087"/>
      <c r="F106" s="1087"/>
      <c r="G106" s="1087"/>
      <c r="H106" s="344"/>
      <c r="I106" s="34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</row>
    <row r="107">
      <c r="A107" s="74"/>
      <c r="B107" s="1088"/>
      <c r="C107" s="1088"/>
      <c r="D107" s="1088"/>
      <c r="E107" s="1088"/>
      <c r="F107" s="1088"/>
      <c r="G107" s="1088"/>
      <c r="H107" s="348"/>
      <c r="I107" s="348"/>
      <c r="J107" s="348"/>
      <c r="K107" s="348"/>
      <c r="L107" s="348"/>
      <c r="M107" s="348"/>
      <c r="N107" s="348"/>
      <c r="O107" s="348"/>
      <c r="P107" s="348"/>
      <c r="Q107" s="348"/>
      <c r="R107" s="348"/>
      <c r="S107" s="348"/>
      <c r="T107" s="348"/>
    </row>
    <row r="108">
      <c r="A108" s="46" t="s">
        <v>101</v>
      </c>
      <c r="B108" s="1089"/>
      <c r="C108" s="1089"/>
      <c r="D108" s="1089"/>
      <c r="E108" s="1089"/>
      <c r="F108" s="1089"/>
      <c r="G108" s="1089"/>
      <c r="H108" s="344"/>
      <c r="I108" s="344"/>
      <c r="J108" s="344"/>
      <c r="K108" s="344"/>
      <c r="L108" s="344"/>
      <c r="M108" s="344"/>
      <c r="N108" s="344"/>
      <c r="O108" s="344"/>
      <c r="P108" s="344"/>
      <c r="Q108" s="344"/>
      <c r="R108" s="344"/>
      <c r="S108" s="344"/>
      <c r="T108" s="344"/>
    </row>
    <row r="109">
      <c r="A109" s="62"/>
      <c r="B109" s="1087"/>
      <c r="C109" s="1087"/>
      <c r="D109" s="1087"/>
      <c r="E109" s="1087"/>
      <c r="F109" s="1087"/>
      <c r="G109" s="1087"/>
      <c r="H109" s="344"/>
      <c r="I109" s="344"/>
      <c r="J109" s="344"/>
      <c r="K109" s="344"/>
      <c r="L109" s="344"/>
      <c r="M109" s="344"/>
      <c r="N109" s="344"/>
      <c r="O109" s="344"/>
      <c r="P109" s="344"/>
      <c r="Q109" s="344"/>
      <c r="R109" s="344"/>
      <c r="S109" s="344"/>
      <c r="T109" s="344"/>
    </row>
    <row r="110">
      <c r="A110" s="74"/>
      <c r="B110" s="1088"/>
      <c r="C110" s="1088"/>
      <c r="D110" s="1088"/>
      <c r="E110" s="1088"/>
      <c r="F110" s="1088"/>
      <c r="G110" s="1088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</row>
    <row r="111">
      <c r="A111" s="46" t="s">
        <v>111</v>
      </c>
      <c r="B111" s="550"/>
      <c r="C111" s="550"/>
      <c r="D111" s="550"/>
      <c r="E111" s="550"/>
      <c r="F111" s="550"/>
      <c r="G111" s="550"/>
      <c r="H111" s="344"/>
      <c r="I111" s="344"/>
      <c r="J111" s="344"/>
      <c r="K111" s="344"/>
      <c r="L111" s="344"/>
      <c r="M111" s="344"/>
      <c r="N111" s="344"/>
      <c r="O111" s="344"/>
      <c r="P111" s="344"/>
      <c r="Q111" s="344"/>
      <c r="R111" s="344"/>
      <c r="S111" s="344"/>
      <c r="T111" s="344"/>
    </row>
    <row r="112">
      <c r="A112" s="62"/>
      <c r="B112" s="62"/>
      <c r="C112" s="62"/>
      <c r="D112" s="62"/>
      <c r="E112" s="62"/>
      <c r="F112" s="62"/>
      <c r="G112" s="62"/>
      <c r="H112" s="344"/>
      <c r="I112" s="344"/>
      <c r="J112" s="344"/>
      <c r="K112" s="344"/>
      <c r="L112" s="344"/>
      <c r="M112" s="344"/>
      <c r="N112" s="344"/>
      <c r="O112" s="344"/>
      <c r="P112" s="344"/>
      <c r="Q112" s="344"/>
      <c r="R112" s="344"/>
      <c r="S112" s="344"/>
      <c r="T112" s="344"/>
    </row>
    <row r="113">
      <c r="A113" s="74"/>
      <c r="B113" s="74"/>
      <c r="C113" s="74"/>
      <c r="D113" s="74"/>
      <c r="E113" s="74"/>
      <c r="F113" s="74"/>
      <c r="G113" s="74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</row>
    <row r="114">
      <c r="A114" s="46" t="s">
        <v>116</v>
      </c>
      <c r="B114" s="550"/>
      <c r="C114" s="550"/>
      <c r="D114" s="550"/>
      <c r="E114" s="550"/>
      <c r="F114" s="550"/>
      <c r="G114" s="550"/>
      <c r="H114" s="344"/>
      <c r="I114" s="344"/>
      <c r="J114" s="344"/>
      <c r="K114" s="344"/>
      <c r="L114" s="344"/>
      <c r="M114" s="344"/>
      <c r="N114" s="344"/>
      <c r="O114" s="344"/>
      <c r="P114" s="344"/>
      <c r="Q114" s="344"/>
      <c r="R114" s="344"/>
      <c r="S114" s="344"/>
      <c r="T114" s="344"/>
    </row>
    <row r="115">
      <c r="A115" s="62"/>
      <c r="B115" s="62"/>
      <c r="C115" s="62"/>
      <c r="D115" s="62"/>
      <c r="E115" s="62"/>
      <c r="F115" s="62"/>
      <c r="G115" s="62"/>
      <c r="H115" s="344"/>
      <c r="I115" s="344"/>
      <c r="J115" s="344"/>
      <c r="K115" s="344"/>
      <c r="L115" s="344"/>
      <c r="M115" s="344"/>
      <c r="N115" s="344"/>
      <c r="O115" s="344"/>
      <c r="P115" s="344"/>
      <c r="Q115" s="344"/>
      <c r="R115" s="344"/>
      <c r="S115" s="344"/>
      <c r="T115" s="344"/>
    </row>
    <row r="116">
      <c r="A116" s="74"/>
      <c r="B116" s="74"/>
      <c r="C116" s="74"/>
      <c r="D116" s="74"/>
      <c r="E116" s="74"/>
      <c r="F116" s="74"/>
      <c r="G116" s="74"/>
      <c r="H116" s="348"/>
      <c r="I116" s="348"/>
      <c r="J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</row>
  </sheetData>
  <mergeCells count="148">
    <mergeCell ref="B26:G26"/>
    <mergeCell ref="B27:G27"/>
    <mergeCell ref="B28:G28"/>
    <mergeCell ref="B29:G29"/>
    <mergeCell ref="B30:G30"/>
    <mergeCell ref="B31:G31"/>
    <mergeCell ref="B32:G32"/>
    <mergeCell ref="A23:A25"/>
    <mergeCell ref="B23:D23"/>
    <mergeCell ref="B24:D24"/>
    <mergeCell ref="B25:D25"/>
    <mergeCell ref="A26:A28"/>
    <mergeCell ref="A29:A31"/>
    <mergeCell ref="A32:A34"/>
    <mergeCell ref="B33:G33"/>
    <mergeCell ref="B34:G34"/>
    <mergeCell ref="B35:G35"/>
    <mergeCell ref="B36:G36"/>
    <mergeCell ref="B37:G37"/>
    <mergeCell ref="A35:A37"/>
    <mergeCell ref="B38:B40"/>
    <mergeCell ref="C38:C40"/>
    <mergeCell ref="D38:D40"/>
    <mergeCell ref="E38:E40"/>
    <mergeCell ref="G38:G40"/>
    <mergeCell ref="B41:G41"/>
    <mergeCell ref="D7:D9"/>
    <mergeCell ref="F7:F9"/>
    <mergeCell ref="B13:G13"/>
    <mergeCell ref="B14:G14"/>
    <mergeCell ref="B15:G15"/>
    <mergeCell ref="B16:G16"/>
    <mergeCell ref="B17:G17"/>
    <mergeCell ref="B18:G18"/>
    <mergeCell ref="A1:A2"/>
    <mergeCell ref="B1:G1"/>
    <mergeCell ref="B3:G3"/>
    <mergeCell ref="A4:A6"/>
    <mergeCell ref="E4:E6"/>
    <mergeCell ref="G4:G6"/>
    <mergeCell ref="A7:A9"/>
    <mergeCell ref="A10:A12"/>
    <mergeCell ref="A13:A15"/>
    <mergeCell ref="A16:A18"/>
    <mergeCell ref="A19:A21"/>
    <mergeCell ref="B19:B21"/>
    <mergeCell ref="C19:C21"/>
    <mergeCell ref="D19:D21"/>
    <mergeCell ref="E19:E21"/>
    <mergeCell ref="F19:F21"/>
    <mergeCell ref="G19:G21"/>
    <mergeCell ref="B22:G22"/>
    <mergeCell ref="E23:G23"/>
    <mergeCell ref="E24:G24"/>
    <mergeCell ref="E25:G25"/>
    <mergeCell ref="B42:G44"/>
    <mergeCell ref="B45:G45"/>
    <mergeCell ref="B46:G46"/>
    <mergeCell ref="B47:G47"/>
    <mergeCell ref="A38:A40"/>
    <mergeCell ref="A42:A44"/>
    <mergeCell ref="A45:A47"/>
    <mergeCell ref="A48:A50"/>
    <mergeCell ref="A51:A53"/>
    <mergeCell ref="C51:C53"/>
    <mergeCell ref="E51:E53"/>
    <mergeCell ref="A80:A82"/>
    <mergeCell ref="B80:C80"/>
    <mergeCell ref="B81:C81"/>
    <mergeCell ref="B82:C82"/>
    <mergeCell ref="B83:C83"/>
    <mergeCell ref="B84:C84"/>
    <mergeCell ref="B85:C85"/>
    <mergeCell ref="E92:E94"/>
    <mergeCell ref="F92:F94"/>
    <mergeCell ref="D95:D97"/>
    <mergeCell ref="E95:E97"/>
    <mergeCell ref="F95:F97"/>
    <mergeCell ref="G95:G97"/>
    <mergeCell ref="B99:G99"/>
    <mergeCell ref="B87:C87"/>
    <mergeCell ref="B88:C88"/>
    <mergeCell ref="D89:D91"/>
    <mergeCell ref="E89:E91"/>
    <mergeCell ref="F89:F91"/>
    <mergeCell ref="G89:G91"/>
    <mergeCell ref="D92:D94"/>
    <mergeCell ref="G92:G94"/>
    <mergeCell ref="A83:A85"/>
    <mergeCell ref="A86:A88"/>
    <mergeCell ref="A89:A91"/>
    <mergeCell ref="A92:A94"/>
    <mergeCell ref="B92:B94"/>
    <mergeCell ref="B95:B97"/>
    <mergeCell ref="C95:C97"/>
    <mergeCell ref="C111:C113"/>
    <mergeCell ref="D111:D113"/>
    <mergeCell ref="E111:E113"/>
    <mergeCell ref="F111:F113"/>
    <mergeCell ref="G111:G113"/>
    <mergeCell ref="A114:A116"/>
    <mergeCell ref="B114:B116"/>
    <mergeCell ref="C114:C116"/>
    <mergeCell ref="D114:D116"/>
    <mergeCell ref="E114:E116"/>
    <mergeCell ref="F114:F116"/>
    <mergeCell ref="G114:G116"/>
    <mergeCell ref="A95:A97"/>
    <mergeCell ref="A99:A101"/>
    <mergeCell ref="A102:A104"/>
    <mergeCell ref="A105:A107"/>
    <mergeCell ref="A108:A110"/>
    <mergeCell ref="A111:A113"/>
    <mergeCell ref="B111:B113"/>
    <mergeCell ref="B62:G62"/>
    <mergeCell ref="B63:G63"/>
    <mergeCell ref="A54:A56"/>
    <mergeCell ref="B54:G54"/>
    <mergeCell ref="B55:G55"/>
    <mergeCell ref="B56:G56"/>
    <mergeCell ref="A57:A59"/>
    <mergeCell ref="A61:A63"/>
    <mergeCell ref="B61:G61"/>
    <mergeCell ref="B70:D70"/>
    <mergeCell ref="B71:D71"/>
    <mergeCell ref="B72:D72"/>
    <mergeCell ref="A64:A66"/>
    <mergeCell ref="B64:D64"/>
    <mergeCell ref="B65:D65"/>
    <mergeCell ref="B66:D66"/>
    <mergeCell ref="B67:D67"/>
    <mergeCell ref="B68:D68"/>
    <mergeCell ref="B69:D69"/>
    <mergeCell ref="E76:E78"/>
    <mergeCell ref="F76:F78"/>
    <mergeCell ref="G76:G78"/>
    <mergeCell ref="A67:A69"/>
    <mergeCell ref="A70:A72"/>
    <mergeCell ref="A73:A75"/>
    <mergeCell ref="A76:A78"/>
    <mergeCell ref="B76:B78"/>
    <mergeCell ref="C76:C78"/>
    <mergeCell ref="D76:D78"/>
    <mergeCell ref="B86:C86"/>
    <mergeCell ref="D86:D88"/>
    <mergeCell ref="E86:E88"/>
    <mergeCell ref="F86:F88"/>
    <mergeCell ref="G86:G8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2.13"/>
    <col customWidth="1" min="2" max="2" width="30.13"/>
    <col customWidth="1" min="3" max="3" width="30.38"/>
    <col customWidth="1" min="4" max="4" width="33.38"/>
    <col customWidth="1" min="5" max="5" width="27.88"/>
    <col customWidth="1" min="6" max="6" width="28.5"/>
    <col customWidth="1" min="7" max="10" width="22.38"/>
  </cols>
  <sheetData>
    <row r="1">
      <c r="A1" s="804"/>
      <c r="B1" s="1092" t="s">
        <v>725</v>
      </c>
      <c r="C1" s="14"/>
      <c r="D1" s="14"/>
      <c r="E1" s="14"/>
      <c r="F1" s="15"/>
      <c r="G1" s="16"/>
      <c r="H1" s="16"/>
      <c r="I1" s="16"/>
      <c r="J1" s="16"/>
    </row>
    <row r="2">
      <c r="A2" s="720"/>
      <c r="B2" s="27" t="s">
        <v>726</v>
      </c>
      <c r="C2" s="27" t="s">
        <v>37</v>
      </c>
      <c r="D2" s="18" t="s">
        <v>480</v>
      </c>
      <c r="E2" s="18" t="s">
        <v>727</v>
      </c>
      <c r="F2" s="28" t="s">
        <v>40</v>
      </c>
      <c r="G2" s="779"/>
      <c r="H2" s="779"/>
      <c r="I2" s="779"/>
      <c r="J2" s="779"/>
    </row>
    <row r="3">
      <c r="A3" s="745" t="s">
        <v>41</v>
      </c>
      <c r="B3" s="229"/>
      <c r="C3" s="43"/>
      <c r="D3" s="232"/>
      <c r="E3" s="44"/>
      <c r="F3" s="44"/>
      <c r="G3" s="344"/>
      <c r="H3" s="344"/>
      <c r="I3" s="344"/>
      <c r="J3" s="344"/>
    </row>
    <row r="4">
      <c r="A4" s="46" t="s">
        <v>42</v>
      </c>
      <c r="B4" s="57"/>
      <c r="C4" s="3"/>
      <c r="D4" s="58" t="s">
        <v>50</v>
      </c>
      <c r="E4" s="59"/>
      <c r="F4" s="60"/>
      <c r="G4" s="286"/>
      <c r="H4" s="286"/>
      <c r="I4" s="286"/>
      <c r="J4" s="286"/>
    </row>
    <row r="5">
      <c r="A5" s="62"/>
      <c r="B5" s="70"/>
      <c r="D5" s="71" t="s">
        <v>55</v>
      </c>
      <c r="E5" s="72"/>
      <c r="F5" s="73"/>
      <c r="G5" s="286"/>
      <c r="H5" s="286"/>
      <c r="I5" s="286"/>
      <c r="J5" s="286"/>
    </row>
    <row r="6">
      <c r="A6" s="74"/>
      <c r="B6" s="85"/>
      <c r="C6" s="78"/>
      <c r="D6" s="86" t="s">
        <v>728</v>
      </c>
      <c r="E6" s="87"/>
      <c r="F6" s="87"/>
      <c r="G6" s="286"/>
      <c r="H6" s="286"/>
      <c r="I6" s="286"/>
      <c r="J6" s="286"/>
    </row>
    <row r="7">
      <c r="A7" s="46" t="s">
        <v>60</v>
      </c>
      <c r="B7" s="99" t="s">
        <v>68</v>
      </c>
      <c r="C7" s="3"/>
      <c r="D7" s="58" t="s">
        <v>69</v>
      </c>
      <c r="E7" s="59"/>
      <c r="F7" s="60"/>
      <c r="G7" s="286"/>
      <c r="H7" s="286"/>
      <c r="I7" s="286"/>
      <c r="J7" s="286"/>
    </row>
    <row r="8">
      <c r="A8" s="62"/>
      <c r="B8" s="107" t="s">
        <v>76</v>
      </c>
      <c r="D8" s="108" t="s">
        <v>77</v>
      </c>
      <c r="E8" s="72"/>
      <c r="F8" s="73"/>
      <c r="G8" s="286"/>
      <c r="H8" s="286"/>
      <c r="I8" s="286"/>
      <c r="J8" s="286"/>
    </row>
    <row r="9">
      <c r="A9" s="74"/>
      <c r="B9" s="118" t="s">
        <v>57</v>
      </c>
      <c r="C9" s="78"/>
      <c r="D9" s="86">
        <v>305.0</v>
      </c>
      <c r="E9" s="87"/>
      <c r="F9" s="87"/>
      <c r="G9" s="286"/>
      <c r="H9" s="286"/>
      <c r="I9" s="286"/>
      <c r="J9" s="286"/>
    </row>
    <row r="10">
      <c r="A10" s="46" t="s">
        <v>78</v>
      </c>
      <c r="B10" s="130" t="s">
        <v>86</v>
      </c>
      <c r="C10" s="4"/>
      <c r="D10" s="129"/>
      <c r="E10" s="88"/>
      <c r="F10" s="60"/>
      <c r="G10" s="216"/>
      <c r="H10" s="216"/>
      <c r="I10" s="216"/>
      <c r="J10" s="216"/>
    </row>
    <row r="11">
      <c r="A11" s="62"/>
      <c r="B11" s="144" t="s">
        <v>95</v>
      </c>
      <c r="C11" s="32"/>
      <c r="D11" s="73"/>
      <c r="E11" s="100"/>
      <c r="F11" s="73"/>
      <c r="G11" s="286"/>
      <c r="H11" s="286"/>
      <c r="I11" s="286"/>
      <c r="J11" s="286"/>
    </row>
    <row r="12">
      <c r="A12" s="74"/>
      <c r="B12" s="156" t="s">
        <v>729</v>
      </c>
      <c r="C12" s="79"/>
      <c r="D12" s="87"/>
      <c r="E12" s="110"/>
      <c r="F12" s="87"/>
      <c r="G12" s="286"/>
      <c r="H12" s="286"/>
      <c r="I12" s="286"/>
      <c r="J12" s="286"/>
    </row>
    <row r="13">
      <c r="A13" s="813" t="s">
        <v>97</v>
      </c>
      <c r="B13" s="130" t="s">
        <v>86</v>
      </c>
      <c r="C13" s="4"/>
      <c r="D13" s="129"/>
      <c r="E13" s="88"/>
      <c r="F13" s="60"/>
      <c r="G13" s="216"/>
      <c r="H13" s="216"/>
      <c r="I13" s="216"/>
      <c r="J13" s="216"/>
    </row>
    <row r="14">
      <c r="A14" s="726"/>
      <c r="B14" s="144" t="s">
        <v>95</v>
      </c>
      <c r="C14" s="32"/>
      <c r="D14" s="73"/>
      <c r="E14" s="100"/>
      <c r="F14" s="73"/>
      <c r="G14" s="286"/>
      <c r="H14" s="286"/>
      <c r="I14" s="286"/>
      <c r="J14" s="286"/>
    </row>
    <row r="15">
      <c r="A15" s="727"/>
      <c r="B15" s="156" t="s">
        <v>730</v>
      </c>
      <c r="C15" s="79"/>
      <c r="D15" s="87"/>
      <c r="E15" s="110"/>
      <c r="F15" s="87"/>
      <c r="G15" s="286"/>
      <c r="H15" s="286"/>
      <c r="I15" s="286"/>
      <c r="J15" s="286"/>
    </row>
    <row r="16">
      <c r="A16" s="813" t="s">
        <v>107</v>
      </c>
      <c r="B16" s="193"/>
      <c r="C16" s="4"/>
      <c r="D16" s="196"/>
      <c r="E16" s="195"/>
      <c r="F16" s="196"/>
      <c r="G16" s="348"/>
      <c r="H16" s="348"/>
      <c r="I16" s="348"/>
      <c r="J16" s="348"/>
    </row>
    <row r="17">
      <c r="A17" s="726"/>
      <c r="B17" s="204"/>
      <c r="C17" s="32"/>
      <c r="D17" s="62"/>
      <c r="E17" s="62"/>
      <c r="F17" s="62"/>
      <c r="G17" s="348"/>
      <c r="H17" s="348"/>
      <c r="I17" s="348"/>
      <c r="J17" s="348"/>
    </row>
    <row r="18">
      <c r="A18" s="727"/>
      <c r="B18" s="215"/>
      <c r="C18" s="79"/>
      <c r="D18" s="74"/>
      <c r="E18" s="74"/>
      <c r="F18" s="74"/>
      <c r="G18" s="348"/>
      <c r="H18" s="348"/>
      <c r="I18" s="348"/>
      <c r="J18" s="348"/>
    </row>
    <row r="19">
      <c r="A19" s="813" t="s">
        <v>113</v>
      </c>
      <c r="B19" s="219"/>
      <c r="C19" s="221"/>
      <c r="D19" s="196"/>
      <c r="E19" s="196"/>
      <c r="F19" s="196"/>
      <c r="G19" s="348"/>
      <c r="H19" s="348"/>
      <c r="I19" s="348"/>
      <c r="J19" s="348"/>
    </row>
    <row r="20">
      <c r="A20" s="726"/>
      <c r="B20" s="32"/>
      <c r="C20" s="221"/>
      <c r="D20" s="62"/>
      <c r="E20" s="62"/>
      <c r="F20" s="62"/>
      <c r="G20" s="348"/>
      <c r="H20" s="348"/>
      <c r="I20" s="348"/>
      <c r="J20" s="348"/>
    </row>
    <row r="21">
      <c r="A21" s="727"/>
      <c r="B21" s="79"/>
      <c r="C21" s="221"/>
      <c r="D21" s="74"/>
      <c r="E21" s="74"/>
      <c r="F21" s="74"/>
      <c r="G21" s="348"/>
      <c r="H21" s="348"/>
      <c r="I21" s="348"/>
      <c r="J21" s="348"/>
    </row>
    <row r="22">
      <c r="A22" s="884" t="s">
        <v>117</v>
      </c>
      <c r="B22" s="885"/>
      <c r="C22" s="886"/>
      <c r="D22" s="887"/>
      <c r="E22" s="794"/>
      <c r="F22" s="794"/>
      <c r="G22" s="348"/>
      <c r="H22" s="348"/>
      <c r="I22" s="348"/>
      <c r="J22" s="348"/>
    </row>
    <row r="23">
      <c r="A23" s="781" t="s">
        <v>42</v>
      </c>
      <c r="B23" s="240"/>
      <c r="C23" s="4"/>
      <c r="D23" s="241" t="s">
        <v>119</v>
      </c>
      <c r="E23" s="88"/>
      <c r="F23" s="237"/>
      <c r="G23" s="344"/>
      <c r="H23" s="344"/>
      <c r="I23" s="344"/>
      <c r="J23" s="344"/>
    </row>
    <row r="24">
      <c r="A24" s="723"/>
      <c r="B24" s="246"/>
      <c r="C24" s="32"/>
      <c r="D24" s="247" t="s">
        <v>53</v>
      </c>
      <c r="E24" s="139"/>
      <c r="F24" s="73"/>
      <c r="G24" s="344"/>
      <c r="H24" s="344"/>
      <c r="I24" s="344"/>
      <c r="J24" s="344"/>
    </row>
    <row r="25">
      <c r="A25" s="724"/>
      <c r="B25" s="251"/>
      <c r="C25" s="79"/>
      <c r="D25" s="252" t="s">
        <v>57</v>
      </c>
      <c r="E25" s="110"/>
      <c r="F25" s="87"/>
      <c r="G25" s="344"/>
      <c r="H25" s="344"/>
      <c r="I25" s="344"/>
      <c r="J25" s="344"/>
    </row>
    <row r="26">
      <c r="A26" s="781" t="s">
        <v>60</v>
      </c>
      <c r="B26" s="240"/>
      <c r="C26" s="4"/>
      <c r="D26" s="241" t="s">
        <v>127</v>
      </c>
      <c r="E26" s="88"/>
      <c r="F26" s="260" t="s">
        <v>128</v>
      </c>
      <c r="G26" s="344"/>
      <c r="H26" s="344"/>
      <c r="I26" s="344"/>
      <c r="J26" s="344"/>
    </row>
    <row r="27">
      <c r="A27" s="723"/>
      <c r="B27" s="246"/>
      <c r="C27" s="32"/>
      <c r="D27" s="247" t="s">
        <v>73</v>
      </c>
      <c r="E27" s="139"/>
      <c r="F27" s="266" t="s">
        <v>135</v>
      </c>
      <c r="G27" s="344"/>
      <c r="H27" s="344"/>
      <c r="I27" s="344"/>
      <c r="J27" s="344"/>
    </row>
    <row r="28">
      <c r="A28" s="724"/>
      <c r="B28" s="251"/>
      <c r="C28" s="79"/>
      <c r="D28" s="68" t="s">
        <v>731</v>
      </c>
      <c r="E28" s="100"/>
      <c r="F28" s="266">
        <v>101.0</v>
      </c>
      <c r="G28" s="344"/>
      <c r="H28" s="344"/>
      <c r="I28" s="344"/>
      <c r="J28" s="344"/>
    </row>
    <row r="29">
      <c r="A29" s="46" t="s">
        <v>78</v>
      </c>
      <c r="B29" s="130" t="s">
        <v>86</v>
      </c>
      <c r="C29" s="4"/>
      <c r="D29" s="280"/>
      <c r="E29" s="158"/>
      <c r="F29" s="281" t="s">
        <v>143</v>
      </c>
      <c r="G29" s="216"/>
      <c r="H29" s="216"/>
      <c r="I29" s="216"/>
      <c r="J29" s="216"/>
    </row>
    <row r="30">
      <c r="A30" s="62"/>
      <c r="B30" s="144" t="s">
        <v>95</v>
      </c>
      <c r="C30" s="32"/>
      <c r="D30" s="67"/>
      <c r="E30" s="287"/>
      <c r="F30" s="288" t="s">
        <v>135</v>
      </c>
      <c r="G30" s="286"/>
      <c r="H30" s="286"/>
      <c r="I30" s="286"/>
      <c r="J30" s="286"/>
    </row>
    <row r="31">
      <c r="A31" s="74"/>
      <c r="B31" s="156" t="s">
        <v>732</v>
      </c>
      <c r="C31" s="79"/>
      <c r="D31" s="81"/>
      <c r="E31" s="175"/>
      <c r="F31" s="266">
        <v>101.0</v>
      </c>
      <c r="G31" s="286"/>
      <c r="H31" s="286"/>
      <c r="I31" s="286"/>
      <c r="J31" s="286"/>
    </row>
    <row r="32">
      <c r="A32" s="813" t="s">
        <v>97</v>
      </c>
      <c r="B32" s="130" t="s">
        <v>86</v>
      </c>
      <c r="C32" s="4"/>
      <c r="D32" s="198"/>
      <c r="E32" s="298" t="s">
        <v>160</v>
      </c>
      <c r="F32" s="280"/>
      <c r="G32" s="216"/>
      <c r="H32" s="216"/>
      <c r="I32" s="216"/>
      <c r="J32" s="216"/>
    </row>
    <row r="33">
      <c r="A33" s="726"/>
      <c r="B33" s="144" t="s">
        <v>95</v>
      </c>
      <c r="C33" s="32"/>
      <c r="D33" s="304"/>
      <c r="E33" s="305" t="s">
        <v>165</v>
      </c>
      <c r="F33" s="306"/>
      <c r="G33" s="286"/>
      <c r="H33" s="286"/>
      <c r="I33" s="286"/>
      <c r="J33" s="286"/>
    </row>
    <row r="34">
      <c r="A34" s="727"/>
      <c r="B34" s="156" t="s">
        <v>733</v>
      </c>
      <c r="C34" s="79"/>
      <c r="D34" s="293"/>
      <c r="E34" s="314" t="s">
        <v>57</v>
      </c>
      <c r="F34" s="81"/>
      <c r="G34" s="286"/>
      <c r="H34" s="286"/>
      <c r="I34" s="286"/>
      <c r="J34" s="286"/>
    </row>
    <row r="35">
      <c r="A35" s="813" t="s">
        <v>107</v>
      </c>
      <c r="B35" s="193"/>
      <c r="C35" s="4"/>
      <c r="D35" s="56"/>
      <c r="E35" s="90" t="s">
        <v>172</v>
      </c>
      <c r="F35" s="56"/>
      <c r="G35" s="344"/>
      <c r="H35" s="344"/>
      <c r="I35" s="344"/>
      <c r="J35" s="344"/>
    </row>
    <row r="36">
      <c r="A36" s="726"/>
      <c r="B36" s="292"/>
      <c r="C36" s="15"/>
      <c r="D36" s="62"/>
      <c r="E36" s="102" t="s">
        <v>173</v>
      </c>
      <c r="F36" s="62"/>
      <c r="G36" s="344"/>
      <c r="H36" s="344"/>
      <c r="I36" s="344"/>
      <c r="J36" s="344"/>
    </row>
    <row r="37">
      <c r="A37" s="727"/>
      <c r="B37" s="292"/>
      <c r="C37" s="15"/>
      <c r="D37" s="74"/>
      <c r="E37" s="112" t="s">
        <v>734</v>
      </c>
      <c r="F37" s="74"/>
      <c r="G37" s="344"/>
      <c r="H37" s="344"/>
      <c r="I37" s="344"/>
      <c r="J37" s="344"/>
    </row>
    <row r="38">
      <c r="A38" s="781" t="s">
        <v>113</v>
      </c>
      <c r="B38" s="325"/>
      <c r="C38" s="323"/>
      <c r="D38" s="771"/>
      <c r="E38" s="56"/>
      <c r="F38" s="790"/>
      <c r="G38" s="344"/>
      <c r="H38" s="344"/>
      <c r="I38" s="344"/>
      <c r="J38" s="344"/>
    </row>
    <row r="39">
      <c r="A39" s="723"/>
      <c r="B39" s="325"/>
      <c r="C39" s="32"/>
      <c r="D39" s="199"/>
      <c r="E39" s="62"/>
      <c r="F39" s="173"/>
      <c r="G39" s="344"/>
      <c r="H39" s="344"/>
      <c r="I39" s="344"/>
      <c r="J39" s="344"/>
    </row>
    <row r="40">
      <c r="A40" s="724"/>
      <c r="B40" s="325"/>
      <c r="C40" s="79"/>
      <c r="D40" s="207"/>
      <c r="E40" s="74"/>
      <c r="F40" s="178"/>
      <c r="G40" s="344"/>
      <c r="H40" s="344"/>
      <c r="I40" s="344"/>
      <c r="J40" s="344"/>
    </row>
    <row r="41">
      <c r="A41" s="883" t="s">
        <v>187</v>
      </c>
      <c r="B41" s="229"/>
      <c r="C41" s="43"/>
      <c r="D41" s="924"/>
      <c r="E41" s="44"/>
      <c r="F41" s="44"/>
      <c r="G41" s="344"/>
      <c r="H41" s="344"/>
      <c r="I41" s="344"/>
      <c r="J41" s="344"/>
    </row>
    <row r="42">
      <c r="A42" s="781" t="s">
        <v>42</v>
      </c>
      <c r="B42" s="57"/>
      <c r="C42" s="4"/>
      <c r="D42" s="129"/>
      <c r="E42" s="59"/>
      <c r="F42" s="338" t="s">
        <v>189</v>
      </c>
      <c r="G42" s="344"/>
      <c r="H42" s="344"/>
      <c r="I42" s="344"/>
      <c r="J42" s="344"/>
    </row>
    <row r="43">
      <c r="A43" s="723"/>
      <c r="B43" s="342"/>
      <c r="C43" s="32"/>
      <c r="D43" s="72"/>
      <c r="E43" s="72"/>
      <c r="F43" s="343" t="s">
        <v>190</v>
      </c>
      <c r="G43" s="344"/>
      <c r="H43" s="344"/>
      <c r="I43" s="344"/>
      <c r="J43" s="344"/>
    </row>
    <row r="44">
      <c r="A44" s="724"/>
      <c r="B44" s="85"/>
      <c r="C44" s="78"/>
      <c r="D44" s="87"/>
      <c r="E44" s="87"/>
      <c r="F44" s="347" t="s">
        <v>57</v>
      </c>
      <c r="G44" s="344"/>
      <c r="H44" s="344"/>
      <c r="I44" s="344"/>
      <c r="J44" s="344"/>
    </row>
    <row r="45">
      <c r="A45" s="46" t="s">
        <v>60</v>
      </c>
      <c r="B45" s="99" t="s">
        <v>68</v>
      </c>
      <c r="C45" s="3"/>
      <c r="D45" s="129"/>
      <c r="E45" s="59"/>
      <c r="F45" s="353"/>
      <c r="G45" s="216"/>
      <c r="H45" s="216"/>
      <c r="I45" s="216"/>
      <c r="J45" s="216"/>
    </row>
    <row r="46">
      <c r="A46" s="62"/>
      <c r="B46" s="107" t="s">
        <v>76</v>
      </c>
      <c r="D46" s="73"/>
      <c r="E46" s="72"/>
      <c r="F46" s="358"/>
      <c r="G46" s="286"/>
      <c r="H46" s="286"/>
      <c r="I46" s="286"/>
      <c r="J46" s="286"/>
    </row>
    <row r="47">
      <c r="A47" s="74"/>
      <c r="B47" s="118" t="s">
        <v>57</v>
      </c>
      <c r="C47" s="78"/>
      <c r="D47" s="73"/>
      <c r="E47" s="87"/>
      <c r="F47" s="364"/>
      <c r="G47" s="286"/>
      <c r="H47" s="286"/>
      <c r="I47" s="344"/>
      <c r="J47" s="286"/>
    </row>
    <row r="48">
      <c r="A48" s="46" t="s">
        <v>78</v>
      </c>
      <c r="B48" s="57"/>
      <c r="C48" s="3"/>
      <c r="D48" s="129"/>
      <c r="E48" s="237"/>
      <c r="F48" s="367"/>
      <c r="G48" s="216"/>
      <c r="H48" s="216"/>
      <c r="I48" s="216"/>
      <c r="J48" s="216"/>
    </row>
    <row r="49">
      <c r="A49" s="62"/>
      <c r="B49" s="200"/>
      <c r="D49" s="72"/>
      <c r="E49" s="72"/>
      <c r="F49" s="370"/>
      <c r="G49" s="286"/>
      <c r="H49" s="286"/>
      <c r="I49" s="286"/>
      <c r="J49" s="286"/>
    </row>
    <row r="50" ht="15.75" customHeight="1">
      <c r="A50" s="74"/>
      <c r="B50" s="85"/>
      <c r="C50" s="78"/>
      <c r="D50" s="87"/>
      <c r="E50" s="87"/>
      <c r="F50" s="373"/>
      <c r="G50" s="286"/>
      <c r="H50" s="286"/>
      <c r="I50" s="286"/>
      <c r="J50" s="286"/>
    </row>
    <row r="51">
      <c r="A51" s="46" t="s">
        <v>97</v>
      </c>
      <c r="B51" s="130" t="s">
        <v>86</v>
      </c>
      <c r="C51" s="4"/>
      <c r="D51" s="129"/>
      <c r="E51" s="190"/>
      <c r="F51" s="384"/>
      <c r="G51" s="368"/>
      <c r="H51" s="368"/>
      <c r="I51" s="368"/>
      <c r="J51" s="368"/>
    </row>
    <row r="52">
      <c r="A52" s="62"/>
      <c r="B52" s="144" t="s">
        <v>95</v>
      </c>
      <c r="C52" s="32"/>
      <c r="D52" s="73"/>
      <c r="E52" s="173"/>
      <c r="F52" s="394"/>
      <c r="G52" s="348"/>
      <c r="H52" s="348"/>
      <c r="I52" s="348"/>
      <c r="J52" s="348"/>
    </row>
    <row r="53" ht="15.75" customHeight="1">
      <c r="A53" s="74"/>
      <c r="B53" s="156" t="s">
        <v>735</v>
      </c>
      <c r="C53" s="79"/>
      <c r="D53" s="73"/>
      <c r="E53" s="178"/>
      <c r="F53" s="401"/>
      <c r="G53" s="348"/>
      <c r="H53" s="348"/>
      <c r="I53" s="348"/>
      <c r="J53" s="348"/>
    </row>
    <row r="54">
      <c r="A54" s="813" t="s">
        <v>107</v>
      </c>
      <c r="B54" s="130" t="s">
        <v>86</v>
      </c>
      <c r="C54" s="4"/>
      <c r="D54" s="129"/>
      <c r="E54" s="56"/>
      <c r="F54" s="192"/>
      <c r="G54" s="344"/>
      <c r="H54" s="344"/>
      <c r="I54" s="344"/>
      <c r="J54" s="344"/>
    </row>
    <row r="55">
      <c r="A55" s="726"/>
      <c r="B55" s="144" t="s">
        <v>95</v>
      </c>
      <c r="C55" s="32"/>
      <c r="D55" s="73"/>
      <c r="E55" s="62"/>
      <c r="F55" s="62"/>
      <c r="G55" s="344"/>
      <c r="H55" s="344"/>
      <c r="I55" s="344"/>
      <c r="J55" s="344"/>
    </row>
    <row r="56">
      <c r="A56" s="727"/>
      <c r="B56" s="156" t="s">
        <v>736</v>
      </c>
      <c r="C56" s="79"/>
      <c r="D56" s="73"/>
      <c r="E56" s="74"/>
      <c r="F56" s="74"/>
      <c r="G56" s="344"/>
      <c r="H56" s="344"/>
      <c r="I56" s="344"/>
      <c r="J56" s="344"/>
    </row>
    <row r="57">
      <c r="A57" s="781" t="s">
        <v>113</v>
      </c>
      <c r="B57" s="56"/>
      <c r="C57" s="419"/>
      <c r="D57" s="420" t="s">
        <v>218</v>
      </c>
      <c r="E57" s="56"/>
      <c r="F57" s="421"/>
      <c r="G57" s="344"/>
      <c r="H57" s="344"/>
      <c r="I57" s="344"/>
      <c r="J57" s="344"/>
    </row>
    <row r="58">
      <c r="A58" s="723"/>
      <c r="B58" s="62"/>
      <c r="C58" s="419"/>
      <c r="D58" s="422" t="s">
        <v>219</v>
      </c>
      <c r="E58" s="62"/>
      <c r="F58" s="330"/>
      <c r="G58" s="344"/>
      <c r="H58" s="344"/>
      <c r="I58" s="344"/>
      <c r="J58" s="344"/>
    </row>
    <row r="59">
      <c r="A59" s="724"/>
      <c r="B59" s="74"/>
      <c r="C59" s="325"/>
      <c r="D59" s="423" t="s">
        <v>737</v>
      </c>
      <c r="E59" s="74"/>
      <c r="F59" s="331"/>
      <c r="G59" s="344"/>
      <c r="H59" s="344"/>
      <c r="I59" s="344"/>
      <c r="J59" s="344"/>
    </row>
    <row r="60">
      <c r="A60" s="972" t="s">
        <v>221</v>
      </c>
      <c r="B60" s="232"/>
      <c r="C60" s="43"/>
      <c r="D60" s="924"/>
      <c r="E60" s="44"/>
      <c r="F60" s="44"/>
      <c r="G60" s="344"/>
      <c r="H60" s="344"/>
      <c r="I60" s="344"/>
      <c r="J60" s="344"/>
    </row>
    <row r="61">
      <c r="A61" s="813" t="s">
        <v>42</v>
      </c>
      <c r="B61" s="193"/>
      <c r="C61" s="4"/>
      <c r="D61" s="420" t="s">
        <v>222</v>
      </c>
      <c r="E61" s="94" t="s">
        <v>223</v>
      </c>
      <c r="F61" s="237"/>
      <c r="G61" s="344"/>
      <c r="H61" s="344"/>
      <c r="I61" s="344"/>
      <c r="J61" s="344"/>
    </row>
    <row r="62">
      <c r="A62" s="726"/>
      <c r="B62" s="204"/>
      <c r="C62" s="32"/>
      <c r="D62" s="264" t="s">
        <v>224</v>
      </c>
      <c r="E62" s="105" t="s">
        <v>225</v>
      </c>
      <c r="F62" s="73"/>
      <c r="G62" s="344"/>
      <c r="H62" s="344"/>
      <c r="I62" s="344"/>
      <c r="J62" s="344"/>
    </row>
    <row r="63">
      <c r="A63" s="727"/>
      <c r="B63" s="215"/>
      <c r="C63" s="79"/>
      <c r="D63" s="264">
        <v>101.0</v>
      </c>
      <c r="E63" s="115" t="s">
        <v>57</v>
      </c>
      <c r="F63" s="87"/>
      <c r="G63" s="344"/>
      <c r="H63" s="344"/>
      <c r="I63" s="344"/>
      <c r="J63" s="344"/>
    </row>
    <row r="64">
      <c r="A64" s="813" t="s">
        <v>60</v>
      </c>
      <c r="B64" s="443" t="s">
        <v>230</v>
      </c>
      <c r="C64" s="32"/>
      <c r="D64" s="444" t="s">
        <v>231</v>
      </c>
      <c r="E64" s="94" t="s">
        <v>232</v>
      </c>
      <c r="F64" s="237"/>
      <c r="G64" s="216"/>
      <c r="H64" s="216"/>
      <c r="I64" s="216"/>
      <c r="J64" s="216"/>
    </row>
    <row r="65">
      <c r="A65" s="726"/>
      <c r="B65" s="450" t="s">
        <v>195</v>
      </c>
      <c r="C65" s="32"/>
      <c r="D65" s="168" t="s">
        <v>235</v>
      </c>
      <c r="E65" s="105" t="s">
        <v>236</v>
      </c>
      <c r="F65" s="73"/>
      <c r="G65" s="286"/>
      <c r="H65" s="286"/>
      <c r="I65" s="286"/>
      <c r="J65" s="286"/>
    </row>
    <row r="66">
      <c r="A66" s="727"/>
      <c r="B66" s="458">
        <v>321.0</v>
      </c>
      <c r="C66" s="79"/>
      <c r="D66" s="146">
        <v>314.0</v>
      </c>
      <c r="E66" s="115">
        <v>101.0</v>
      </c>
      <c r="F66" s="73"/>
      <c r="G66" s="286"/>
      <c r="H66" s="286"/>
      <c r="I66" s="286"/>
      <c r="J66" s="286"/>
    </row>
    <row r="67">
      <c r="A67" s="813" t="s">
        <v>78</v>
      </c>
      <c r="B67" s="443" t="s">
        <v>243</v>
      </c>
      <c r="C67" s="32"/>
      <c r="D67" s="161"/>
      <c r="E67" s="466"/>
      <c r="F67" s="367"/>
      <c r="G67" s="216"/>
      <c r="H67" s="216"/>
      <c r="I67" s="216"/>
      <c r="J67" s="216"/>
    </row>
    <row r="68">
      <c r="A68" s="726"/>
      <c r="B68" s="450" t="s">
        <v>246</v>
      </c>
      <c r="C68" s="32"/>
      <c r="D68" s="72"/>
      <c r="E68" s="100"/>
      <c r="F68" s="370"/>
      <c r="G68" s="286"/>
      <c r="H68" s="286"/>
      <c r="I68" s="286"/>
      <c r="J68" s="286"/>
    </row>
    <row r="69">
      <c r="A69" s="727"/>
      <c r="B69" s="458">
        <v>321.0</v>
      </c>
      <c r="C69" s="79"/>
      <c r="D69" s="87"/>
      <c r="E69" s="110"/>
      <c r="F69" s="373"/>
      <c r="G69" s="286"/>
      <c r="H69" s="286"/>
      <c r="I69" s="286"/>
      <c r="J69" s="286"/>
    </row>
    <row r="70">
      <c r="A70" s="813" t="s">
        <v>97</v>
      </c>
      <c r="B70" s="443" t="s">
        <v>252</v>
      </c>
      <c r="C70" s="32"/>
      <c r="D70" s="505" t="s">
        <v>253</v>
      </c>
      <c r="E70" s="298" t="s">
        <v>160</v>
      </c>
      <c r="F70" s="384"/>
      <c r="G70" s="216"/>
      <c r="H70" s="216"/>
      <c r="I70" s="216"/>
      <c r="J70" s="216"/>
    </row>
    <row r="71" ht="16.5" customHeight="1">
      <c r="A71" s="726"/>
      <c r="B71" s="450" t="s">
        <v>261</v>
      </c>
      <c r="C71" s="32"/>
      <c r="D71" s="284" t="s">
        <v>262</v>
      </c>
      <c r="E71" s="495" t="s">
        <v>165</v>
      </c>
      <c r="F71" s="394"/>
      <c r="G71" s="286"/>
      <c r="H71" s="286"/>
      <c r="I71" s="286"/>
      <c r="J71" s="286"/>
    </row>
    <row r="72">
      <c r="A72" s="727"/>
      <c r="B72" s="458">
        <v>321.0</v>
      </c>
      <c r="C72" s="79"/>
      <c r="D72" s="290">
        <v>313.0</v>
      </c>
      <c r="E72" s="314" t="s">
        <v>57</v>
      </c>
      <c r="F72" s="401"/>
      <c r="G72" s="348"/>
      <c r="H72" s="348"/>
      <c r="I72" s="348"/>
      <c r="J72" s="348"/>
    </row>
    <row r="73">
      <c r="A73" s="46" t="s">
        <v>107</v>
      </c>
      <c r="B73" s="130" t="s">
        <v>86</v>
      </c>
      <c r="C73" s="4"/>
      <c r="D73" s="690"/>
      <c r="E73" s="505" t="s">
        <v>263</v>
      </c>
      <c r="F73" s="56"/>
      <c r="G73" s="344"/>
      <c r="H73" s="344"/>
      <c r="I73" s="344"/>
      <c r="J73" s="344"/>
    </row>
    <row r="74">
      <c r="A74" s="62"/>
      <c r="B74" s="144" t="s">
        <v>95</v>
      </c>
      <c r="C74" s="32"/>
      <c r="D74" s="510"/>
      <c r="E74" s="284" t="s">
        <v>262</v>
      </c>
      <c r="F74" s="62"/>
      <c r="G74" s="344"/>
      <c r="H74" s="344"/>
      <c r="I74" s="344"/>
      <c r="J74" s="344"/>
    </row>
    <row r="75">
      <c r="A75" s="74"/>
      <c r="B75" s="156" t="s">
        <v>738</v>
      </c>
      <c r="C75" s="79"/>
      <c r="D75" s="516"/>
      <c r="E75" s="290">
        <v>313.0</v>
      </c>
      <c r="F75" s="74"/>
      <c r="G75" s="344"/>
      <c r="H75" s="344"/>
      <c r="I75" s="344"/>
      <c r="J75" s="344"/>
    </row>
    <row r="76">
      <c r="A76" s="46" t="s">
        <v>113</v>
      </c>
      <c r="B76" s="130" t="s">
        <v>86</v>
      </c>
      <c r="C76" s="4"/>
      <c r="D76" s="518"/>
      <c r="E76" s="56"/>
      <c r="F76" s="790"/>
      <c r="G76" s="344"/>
      <c r="H76" s="344"/>
      <c r="I76" s="344"/>
      <c r="J76" s="344"/>
    </row>
    <row r="77" ht="19.5" customHeight="1">
      <c r="A77" s="62"/>
      <c r="B77" s="144" t="s">
        <v>95</v>
      </c>
      <c r="C77" s="32"/>
      <c r="D77" s="510"/>
      <c r="E77" s="62"/>
      <c r="F77" s="173"/>
      <c r="G77" s="344"/>
      <c r="H77" s="344"/>
      <c r="I77" s="344"/>
      <c r="J77" s="344"/>
    </row>
    <row r="78">
      <c r="A78" s="74"/>
      <c r="B78" s="156" t="s">
        <v>739</v>
      </c>
      <c r="C78" s="79"/>
      <c r="D78" s="516"/>
      <c r="E78" s="74"/>
      <c r="F78" s="178"/>
      <c r="G78" s="344"/>
      <c r="H78" s="344"/>
      <c r="I78" s="344"/>
      <c r="J78" s="344"/>
    </row>
    <row r="79">
      <c r="A79" s="883" t="s">
        <v>268</v>
      </c>
      <c r="B79" s="1020"/>
      <c r="C79" s="1019"/>
      <c r="D79" s="924"/>
      <c r="E79" s="44"/>
      <c r="F79" s="426"/>
      <c r="G79" s="344"/>
      <c r="H79" s="344"/>
      <c r="I79" s="344"/>
      <c r="J79" s="344"/>
    </row>
    <row r="80">
      <c r="A80" s="46" t="s">
        <v>42</v>
      </c>
      <c r="B80" s="529" t="s">
        <v>271</v>
      </c>
      <c r="C80" s="4"/>
      <c r="D80" s="530"/>
      <c r="E80" s="531" t="s">
        <v>172</v>
      </c>
      <c r="F80" s="338" t="s">
        <v>272</v>
      </c>
      <c r="G80" s="344"/>
      <c r="H80" s="344"/>
      <c r="I80" s="344"/>
      <c r="J80" s="344"/>
    </row>
    <row r="81">
      <c r="A81" s="62"/>
      <c r="B81" s="538" t="s">
        <v>130</v>
      </c>
      <c r="C81" s="32"/>
      <c r="D81" s="539"/>
      <c r="E81" s="495" t="s">
        <v>173</v>
      </c>
      <c r="F81" s="343" t="s">
        <v>275</v>
      </c>
      <c r="G81" s="344"/>
      <c r="H81" s="344"/>
      <c r="I81" s="344"/>
      <c r="J81" s="344"/>
    </row>
    <row r="82">
      <c r="A82" s="74"/>
      <c r="B82" s="546" t="s">
        <v>740</v>
      </c>
      <c r="C82" s="79"/>
      <c r="D82" s="547"/>
      <c r="E82" s="112">
        <v>301.0</v>
      </c>
      <c r="F82" s="548">
        <v>312.0</v>
      </c>
      <c r="G82" s="344"/>
      <c r="H82" s="344"/>
      <c r="I82" s="344"/>
      <c r="J82" s="344"/>
    </row>
    <row r="83">
      <c r="A83" s="46" t="s">
        <v>60</v>
      </c>
      <c r="B83" s="130" t="s">
        <v>86</v>
      </c>
      <c r="C83" s="4"/>
      <c r="D83" s="553" t="s">
        <v>741</v>
      </c>
      <c r="E83" s="554"/>
      <c r="F83" s="555" t="s">
        <v>279</v>
      </c>
      <c r="G83" s="286"/>
      <c r="H83" s="286"/>
      <c r="I83" s="286"/>
      <c r="J83" s="286"/>
    </row>
    <row r="84">
      <c r="A84" s="62"/>
      <c r="B84" s="144" t="s">
        <v>95</v>
      </c>
      <c r="C84" s="32"/>
      <c r="D84" s="132" t="s">
        <v>281</v>
      </c>
      <c r="E84" s="103"/>
      <c r="F84" s="558" t="s">
        <v>282</v>
      </c>
      <c r="G84" s="286"/>
      <c r="H84" s="286"/>
      <c r="I84" s="286"/>
      <c r="J84" s="286"/>
    </row>
    <row r="85">
      <c r="A85" s="74"/>
      <c r="B85" s="156" t="s">
        <v>742</v>
      </c>
      <c r="C85" s="79"/>
      <c r="D85" s="132" t="s">
        <v>743</v>
      </c>
      <c r="E85" s="87"/>
      <c r="F85" s="562" t="s">
        <v>744</v>
      </c>
      <c r="G85" s="286"/>
      <c r="H85" s="286"/>
      <c r="I85" s="286"/>
      <c r="J85" s="286"/>
    </row>
    <row r="86">
      <c r="A86" s="46" t="s">
        <v>78</v>
      </c>
      <c r="B86" s="130" t="s">
        <v>86</v>
      </c>
      <c r="C86" s="4"/>
      <c r="D86" s="119" t="s">
        <v>745</v>
      </c>
      <c r="E86" s="565"/>
      <c r="F86" s="566"/>
      <c r="G86" s="286"/>
      <c r="H86" s="286"/>
      <c r="I86" s="286"/>
      <c r="J86" s="286"/>
    </row>
    <row r="87">
      <c r="A87" s="62"/>
      <c r="B87" s="144" t="s">
        <v>95</v>
      </c>
      <c r="C87" s="32"/>
      <c r="D87" s="168" t="s">
        <v>281</v>
      </c>
      <c r="E87" s="167"/>
      <c r="F87" s="306"/>
      <c r="G87" s="286"/>
      <c r="H87" s="286"/>
      <c r="I87" s="286"/>
      <c r="J87" s="286"/>
    </row>
    <row r="88">
      <c r="A88" s="74"/>
      <c r="B88" s="156" t="s">
        <v>746</v>
      </c>
      <c r="C88" s="79"/>
      <c r="D88" s="146" t="s">
        <v>747</v>
      </c>
      <c r="E88" s="175"/>
      <c r="F88" s="572"/>
      <c r="G88" s="286"/>
      <c r="H88" s="286"/>
      <c r="I88" s="286"/>
      <c r="J88" s="286"/>
    </row>
    <row r="89">
      <c r="A89" s="46" t="s">
        <v>97</v>
      </c>
      <c r="B89" s="529" t="s">
        <v>271</v>
      </c>
      <c r="C89" s="4"/>
      <c r="D89" s="59"/>
      <c r="E89" s="60"/>
      <c r="F89" s="701"/>
      <c r="G89" s="344"/>
      <c r="H89" s="344"/>
      <c r="I89" s="344"/>
      <c r="J89" s="344"/>
    </row>
    <row r="90">
      <c r="A90" s="62"/>
      <c r="B90" s="538" t="s">
        <v>130</v>
      </c>
      <c r="C90" s="32"/>
      <c r="D90" s="59"/>
      <c r="E90" s="73"/>
      <c r="F90" s="1093"/>
      <c r="G90" s="344"/>
      <c r="H90" s="344"/>
      <c r="I90" s="344"/>
      <c r="J90" s="344"/>
    </row>
    <row r="91">
      <c r="A91" s="74"/>
      <c r="B91" s="546" t="s">
        <v>748</v>
      </c>
      <c r="C91" s="79"/>
      <c r="D91" s="87"/>
      <c r="E91" s="87"/>
      <c r="F91" s="702"/>
      <c r="G91" s="344"/>
      <c r="H91" s="344"/>
      <c r="I91" s="344"/>
      <c r="J91" s="344"/>
    </row>
    <row r="92">
      <c r="A92" s="781" t="s">
        <v>107</v>
      </c>
      <c r="B92" s="614"/>
      <c r="C92" s="126"/>
      <c r="D92" s="59"/>
      <c r="E92" s="60"/>
      <c r="F92" s="575"/>
      <c r="G92" s="344"/>
      <c r="H92" s="344"/>
      <c r="I92" s="344"/>
      <c r="J92" s="344"/>
    </row>
    <row r="93">
      <c r="A93" s="723"/>
      <c r="B93" s="595"/>
      <c r="C93" s="32"/>
      <c r="D93" s="73"/>
      <c r="E93" s="73"/>
      <c r="F93" s="73"/>
      <c r="G93" s="344"/>
      <c r="H93" s="344"/>
      <c r="I93" s="344"/>
      <c r="J93" s="344"/>
    </row>
    <row r="94">
      <c r="A94" s="724"/>
      <c r="B94" s="595"/>
      <c r="C94" s="79"/>
      <c r="D94" s="166"/>
      <c r="E94" s="87"/>
      <c r="F94" s="87"/>
      <c r="G94" s="344"/>
      <c r="H94" s="344"/>
      <c r="I94" s="344"/>
      <c r="J94" s="344"/>
    </row>
    <row r="95">
      <c r="A95" s="813" t="s">
        <v>113</v>
      </c>
      <c r="B95" s="1094"/>
      <c r="C95" s="324"/>
      <c r="D95" s="922"/>
      <c r="E95" s="324"/>
      <c r="F95" s="790"/>
      <c r="G95" s="344"/>
      <c r="H95" s="344"/>
      <c r="I95" s="344"/>
      <c r="J95" s="344"/>
    </row>
    <row r="96">
      <c r="A96" s="726"/>
      <c r="B96" s="332"/>
      <c r="C96" s="62"/>
      <c r="D96" s="199"/>
      <c r="E96" s="62"/>
      <c r="F96" s="173"/>
      <c r="G96" s="344"/>
      <c r="H96" s="344"/>
      <c r="I96" s="344"/>
      <c r="J96" s="344"/>
    </row>
    <row r="97">
      <c r="A97" s="727"/>
      <c r="B97" s="332"/>
      <c r="C97" s="74"/>
      <c r="D97" s="207"/>
      <c r="E97" s="74"/>
      <c r="F97" s="178"/>
      <c r="G97" s="344"/>
      <c r="H97" s="344"/>
      <c r="I97" s="344"/>
      <c r="J97" s="344"/>
    </row>
    <row r="98">
      <c r="A98" s="883" t="s">
        <v>299</v>
      </c>
      <c r="B98" s="229"/>
      <c r="C98" s="43"/>
      <c r="D98" s="924"/>
      <c r="E98" s="44"/>
      <c r="F98" s="426"/>
      <c r="G98" s="344"/>
      <c r="H98" s="344"/>
      <c r="I98" s="344"/>
      <c r="J98" s="344"/>
    </row>
    <row r="99">
      <c r="A99" s="813" t="s">
        <v>42</v>
      </c>
      <c r="B99" s="1064"/>
      <c r="C99" s="560"/>
      <c r="D99" s="1036"/>
      <c r="E99" s="550"/>
      <c r="F99" s="786"/>
      <c r="G99" s="344"/>
      <c r="H99" s="344"/>
      <c r="I99" s="344"/>
      <c r="J99" s="344"/>
    </row>
    <row r="100">
      <c r="A100" s="726"/>
      <c r="B100" s="1064"/>
      <c r="C100" s="32"/>
      <c r="D100" s="199"/>
      <c r="E100" s="62"/>
      <c r="F100" s="558"/>
      <c r="G100" s="344"/>
      <c r="H100" s="344"/>
      <c r="I100" s="344"/>
      <c r="J100" s="344"/>
    </row>
    <row r="101">
      <c r="A101" s="727"/>
      <c r="B101" s="1064"/>
      <c r="C101" s="79"/>
      <c r="D101" s="207"/>
      <c r="E101" s="74"/>
      <c r="F101" s="562"/>
      <c r="G101" s="344"/>
      <c r="H101" s="344"/>
      <c r="I101" s="344"/>
      <c r="J101" s="344"/>
    </row>
    <row r="102">
      <c r="A102" s="813" t="s">
        <v>60</v>
      </c>
      <c r="B102" s="1064"/>
      <c r="C102" s="560"/>
      <c r="D102" s="1036"/>
      <c r="E102" s="550"/>
      <c r="F102" s="786"/>
      <c r="G102" s="344"/>
      <c r="H102" s="344"/>
      <c r="I102" s="344"/>
      <c r="J102" s="344"/>
    </row>
    <row r="103">
      <c r="A103" s="726"/>
      <c r="B103" s="1064"/>
      <c r="C103" s="32"/>
      <c r="D103" s="199"/>
      <c r="E103" s="62"/>
      <c r="F103" s="558"/>
      <c r="G103" s="344"/>
      <c r="H103" s="344"/>
      <c r="I103" s="344"/>
      <c r="J103" s="344"/>
    </row>
    <row r="104">
      <c r="A104" s="727"/>
      <c r="B104" s="1064"/>
      <c r="C104" s="79"/>
      <c r="D104" s="207"/>
      <c r="E104" s="74"/>
      <c r="F104" s="562"/>
      <c r="G104" s="344"/>
      <c r="H104" s="344"/>
      <c r="I104" s="344"/>
      <c r="J104" s="344"/>
    </row>
    <row r="105">
      <c r="A105" s="813" t="s">
        <v>78</v>
      </c>
      <c r="B105" s="1064"/>
      <c r="C105" s="560"/>
      <c r="D105" s="1036"/>
      <c r="E105" s="550"/>
      <c r="F105" s="1067"/>
      <c r="G105" s="344"/>
      <c r="H105" s="344"/>
      <c r="I105" s="344"/>
      <c r="J105" s="344"/>
    </row>
    <row r="106">
      <c r="A106" s="726"/>
      <c r="B106" s="1064"/>
      <c r="C106" s="32"/>
      <c r="D106" s="199"/>
      <c r="E106" s="62"/>
      <c r="F106" s="558"/>
      <c r="G106" s="344"/>
      <c r="H106" s="344"/>
      <c r="I106" s="344"/>
      <c r="J106" s="344"/>
    </row>
    <row r="107">
      <c r="A107" s="727"/>
      <c r="B107" s="1064"/>
      <c r="C107" s="79"/>
      <c r="D107" s="207"/>
      <c r="E107" s="74"/>
      <c r="F107" s="562"/>
      <c r="G107" s="344"/>
      <c r="H107" s="344"/>
      <c r="I107" s="344"/>
      <c r="J107" s="344"/>
    </row>
    <row r="108">
      <c r="A108" s="813" t="s">
        <v>97</v>
      </c>
      <c r="B108" s="1064"/>
      <c r="C108" s="560"/>
      <c r="D108" s="1036"/>
      <c r="E108" s="550"/>
      <c r="F108" s="1095"/>
      <c r="G108" s="344"/>
      <c r="H108" s="344"/>
      <c r="I108" s="344"/>
      <c r="J108" s="344"/>
    </row>
    <row r="109">
      <c r="A109" s="726"/>
      <c r="B109" s="1064"/>
      <c r="C109" s="32"/>
      <c r="D109" s="199"/>
      <c r="E109" s="62"/>
      <c r="F109" s="1096"/>
      <c r="G109" s="344"/>
      <c r="H109" s="344"/>
      <c r="I109" s="344"/>
      <c r="J109" s="344"/>
    </row>
    <row r="110">
      <c r="A110" s="727"/>
      <c r="B110" s="1064"/>
      <c r="C110" s="79"/>
      <c r="D110" s="207"/>
      <c r="E110" s="74"/>
      <c r="F110" s="1097"/>
      <c r="G110" s="344"/>
      <c r="H110" s="344"/>
      <c r="I110" s="344"/>
      <c r="J110" s="344"/>
    </row>
    <row r="111">
      <c r="A111" s="813" t="s">
        <v>107</v>
      </c>
      <c r="B111" s="1064"/>
      <c r="C111" s="560"/>
      <c r="D111" s="1036"/>
      <c r="E111" s="550"/>
      <c r="F111" s="1067"/>
      <c r="G111" s="344"/>
      <c r="H111" s="344"/>
      <c r="I111" s="344"/>
      <c r="J111" s="344"/>
    </row>
    <row r="112">
      <c r="A112" s="726"/>
      <c r="B112" s="1064"/>
      <c r="C112" s="32"/>
      <c r="D112" s="199"/>
      <c r="E112" s="62"/>
      <c r="F112" s="558"/>
      <c r="G112" s="344"/>
      <c r="H112" s="344"/>
      <c r="I112" s="344"/>
      <c r="J112" s="344"/>
    </row>
    <row r="113">
      <c r="A113" s="727"/>
      <c r="B113" s="1064"/>
      <c r="C113" s="79"/>
      <c r="D113" s="207"/>
      <c r="E113" s="74"/>
      <c r="F113" s="562"/>
      <c r="G113" s="344"/>
      <c r="H113" s="344"/>
      <c r="I113" s="344"/>
      <c r="J113" s="344"/>
    </row>
    <row r="114">
      <c r="A114" s="813" t="s">
        <v>113</v>
      </c>
      <c r="B114" s="1064"/>
      <c r="C114" s="560"/>
      <c r="D114" s="1036"/>
      <c r="E114" s="550"/>
      <c r="F114" s="795"/>
      <c r="G114" s="344"/>
      <c r="H114" s="344"/>
      <c r="I114" s="344"/>
      <c r="J114" s="344"/>
    </row>
    <row r="115">
      <c r="A115" s="726"/>
      <c r="B115" s="1064"/>
      <c r="C115" s="32"/>
      <c r="D115" s="199"/>
      <c r="E115" s="62"/>
      <c r="F115" s="1048"/>
      <c r="G115" s="344"/>
      <c r="H115" s="344"/>
      <c r="I115" s="344"/>
      <c r="J115" s="344"/>
    </row>
    <row r="116">
      <c r="A116" s="727"/>
      <c r="B116" s="1064"/>
      <c r="C116" s="79"/>
      <c r="D116" s="207"/>
      <c r="E116" s="74"/>
      <c r="F116" s="1071"/>
      <c r="G116" s="344"/>
      <c r="H116" s="344"/>
      <c r="I116" s="344"/>
      <c r="J116" s="344"/>
    </row>
  </sheetData>
  <mergeCells count="154">
    <mergeCell ref="C38:C40"/>
    <mergeCell ref="D38:D40"/>
    <mergeCell ref="E38:E40"/>
    <mergeCell ref="B33:C33"/>
    <mergeCell ref="B34:C34"/>
    <mergeCell ref="B35:C35"/>
    <mergeCell ref="D35:D37"/>
    <mergeCell ref="F35:F37"/>
    <mergeCell ref="B36:C36"/>
    <mergeCell ref="B37:C37"/>
    <mergeCell ref="A23:A25"/>
    <mergeCell ref="A26:A28"/>
    <mergeCell ref="A29:A31"/>
    <mergeCell ref="A32:A34"/>
    <mergeCell ref="A35:A37"/>
    <mergeCell ref="A38:A40"/>
    <mergeCell ref="A42:A44"/>
    <mergeCell ref="A45:A47"/>
    <mergeCell ref="A48:A50"/>
    <mergeCell ref="A51:A53"/>
    <mergeCell ref="A54:A56"/>
    <mergeCell ref="A57:A59"/>
    <mergeCell ref="A61:A63"/>
    <mergeCell ref="A64:A66"/>
    <mergeCell ref="A67:A69"/>
    <mergeCell ref="A70:A72"/>
    <mergeCell ref="A73:A75"/>
    <mergeCell ref="A76:A78"/>
    <mergeCell ref="A80:A82"/>
    <mergeCell ref="A83:A85"/>
    <mergeCell ref="A86:A88"/>
    <mergeCell ref="A111:A113"/>
    <mergeCell ref="A114:A116"/>
    <mergeCell ref="A89:A91"/>
    <mergeCell ref="A92:A94"/>
    <mergeCell ref="A95:A97"/>
    <mergeCell ref="A99:A101"/>
    <mergeCell ref="A102:A104"/>
    <mergeCell ref="A105:A107"/>
    <mergeCell ref="A108:A110"/>
    <mergeCell ref="A1:A2"/>
    <mergeCell ref="B1:F1"/>
    <mergeCell ref="A4:A6"/>
    <mergeCell ref="B4:C4"/>
    <mergeCell ref="B5:C5"/>
    <mergeCell ref="B6:C6"/>
    <mergeCell ref="A7:A9"/>
    <mergeCell ref="B9:C9"/>
    <mergeCell ref="B7:C7"/>
    <mergeCell ref="B8:C8"/>
    <mergeCell ref="A10:A12"/>
    <mergeCell ref="B10:C10"/>
    <mergeCell ref="B11:C11"/>
    <mergeCell ref="B12:C12"/>
    <mergeCell ref="B15:C15"/>
    <mergeCell ref="B16:C16"/>
    <mergeCell ref="D19:D21"/>
    <mergeCell ref="E19:E21"/>
    <mergeCell ref="F19:F21"/>
    <mergeCell ref="B13:C13"/>
    <mergeCell ref="B14:C14"/>
    <mergeCell ref="D16:D18"/>
    <mergeCell ref="E16:E18"/>
    <mergeCell ref="F16:F18"/>
    <mergeCell ref="B17:C17"/>
    <mergeCell ref="B18:C18"/>
    <mergeCell ref="A13:A15"/>
    <mergeCell ref="A16:A18"/>
    <mergeCell ref="A19:A21"/>
    <mergeCell ref="B19:B21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42:C42"/>
    <mergeCell ref="B43:C43"/>
    <mergeCell ref="B44:C44"/>
    <mergeCell ref="B45:C45"/>
    <mergeCell ref="B46:C46"/>
    <mergeCell ref="B47:C47"/>
    <mergeCell ref="B48:C48"/>
    <mergeCell ref="C92:C94"/>
    <mergeCell ref="C95:C97"/>
    <mergeCell ref="D95:D97"/>
    <mergeCell ref="E95:E97"/>
    <mergeCell ref="C99:C101"/>
    <mergeCell ref="D99:D101"/>
    <mergeCell ref="E99:E101"/>
    <mergeCell ref="D108:D110"/>
    <mergeCell ref="E108:E110"/>
    <mergeCell ref="C111:C113"/>
    <mergeCell ref="D111:D113"/>
    <mergeCell ref="E111:E113"/>
    <mergeCell ref="C114:C116"/>
    <mergeCell ref="D114:D116"/>
    <mergeCell ref="E114:E116"/>
    <mergeCell ref="C102:C104"/>
    <mergeCell ref="D102:D104"/>
    <mergeCell ref="E102:E104"/>
    <mergeCell ref="C105:C107"/>
    <mergeCell ref="D105:D107"/>
    <mergeCell ref="E105:E107"/>
    <mergeCell ref="C108:C110"/>
    <mergeCell ref="B49:C49"/>
    <mergeCell ref="B50:C50"/>
    <mergeCell ref="B51:C51"/>
    <mergeCell ref="B52:C52"/>
    <mergeCell ref="B53:C53"/>
    <mergeCell ref="E54:E56"/>
    <mergeCell ref="F54:F56"/>
    <mergeCell ref="B56:C56"/>
    <mergeCell ref="B54:C54"/>
    <mergeCell ref="B55:C55"/>
    <mergeCell ref="B57:B59"/>
    <mergeCell ref="E57:E59"/>
    <mergeCell ref="F57:F59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F73:F75"/>
    <mergeCell ref="E76:E78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2.13"/>
    <col customWidth="1" min="2" max="2" width="30.13"/>
    <col customWidth="1" min="3" max="3" width="30.38"/>
    <col customWidth="1" min="4" max="4" width="33.38"/>
    <col customWidth="1" min="5" max="5" width="27.88"/>
    <col customWidth="1" min="6" max="6" width="28.5"/>
    <col customWidth="1" min="7" max="10" width="22.38"/>
  </cols>
  <sheetData>
    <row r="1">
      <c r="A1" s="804"/>
      <c r="B1" s="1092" t="s">
        <v>749</v>
      </c>
      <c r="C1" s="14"/>
      <c r="D1" s="14"/>
      <c r="E1" s="14"/>
      <c r="F1" s="15"/>
      <c r="G1" s="16"/>
      <c r="H1" s="16"/>
      <c r="I1" s="16"/>
      <c r="J1" s="16"/>
    </row>
    <row r="2">
      <c r="A2" s="720"/>
      <c r="B2" s="27" t="s">
        <v>726</v>
      </c>
      <c r="C2" s="27" t="s">
        <v>37</v>
      </c>
      <c r="D2" s="18" t="s">
        <v>480</v>
      </c>
      <c r="E2" s="18" t="s">
        <v>727</v>
      </c>
      <c r="F2" s="28" t="s">
        <v>40</v>
      </c>
      <c r="G2" s="779"/>
      <c r="H2" s="779"/>
      <c r="I2" s="779"/>
      <c r="J2" s="779"/>
    </row>
    <row r="3">
      <c r="A3" s="745" t="s">
        <v>41</v>
      </c>
      <c r="B3" s="229"/>
      <c r="C3" s="43"/>
      <c r="D3" s="232"/>
      <c r="E3" s="44"/>
      <c r="F3" s="44"/>
      <c r="G3" s="344"/>
      <c r="H3" s="344"/>
      <c r="I3" s="344"/>
      <c r="J3" s="344"/>
    </row>
    <row r="4">
      <c r="A4" s="46" t="s">
        <v>42</v>
      </c>
      <c r="B4" s="99" t="s">
        <v>68</v>
      </c>
      <c r="C4" s="3"/>
      <c r="D4" s="58" t="s">
        <v>50</v>
      </c>
      <c r="E4" s="129"/>
      <c r="F4" s="60"/>
      <c r="G4" s="286"/>
      <c r="H4" s="286"/>
      <c r="I4" s="286"/>
      <c r="J4" s="286"/>
    </row>
    <row r="5">
      <c r="A5" s="62"/>
      <c r="B5" s="107" t="s">
        <v>76</v>
      </c>
      <c r="D5" s="71" t="s">
        <v>55</v>
      </c>
      <c r="E5" s="72"/>
      <c r="F5" s="73"/>
      <c r="G5" s="286"/>
      <c r="H5" s="286"/>
      <c r="I5" s="286"/>
      <c r="J5" s="286"/>
    </row>
    <row r="6">
      <c r="A6" s="74"/>
      <c r="B6" s="592" t="s">
        <v>56</v>
      </c>
      <c r="C6" s="78"/>
      <c r="D6" s="86">
        <v>305.0</v>
      </c>
      <c r="E6" s="87"/>
      <c r="F6" s="87"/>
      <c r="G6" s="286"/>
      <c r="H6" s="286"/>
      <c r="I6" s="286"/>
      <c r="J6" s="286"/>
    </row>
    <row r="7">
      <c r="A7" s="46" t="s">
        <v>60</v>
      </c>
      <c r="B7" s="1098" t="s">
        <v>68</v>
      </c>
      <c r="C7" s="4"/>
      <c r="D7" s="1099" t="s">
        <v>69</v>
      </c>
      <c r="E7" s="402" t="s">
        <v>304</v>
      </c>
      <c r="F7" s="60"/>
      <c r="G7" s="286"/>
      <c r="H7" s="286"/>
      <c r="I7" s="286"/>
      <c r="J7" s="286"/>
    </row>
    <row r="8">
      <c r="A8" s="62"/>
      <c r="B8" s="1100" t="s">
        <v>76</v>
      </c>
      <c r="D8" s="1101" t="s">
        <v>77</v>
      </c>
      <c r="E8" s="390" t="s">
        <v>305</v>
      </c>
      <c r="F8" s="73"/>
      <c r="G8" s="286"/>
      <c r="H8" s="286"/>
      <c r="I8" s="286"/>
      <c r="J8" s="286"/>
    </row>
    <row r="9">
      <c r="A9" s="74"/>
      <c r="B9" s="1102" t="s">
        <v>56</v>
      </c>
      <c r="C9" s="79"/>
      <c r="D9" s="597">
        <v>305.0</v>
      </c>
      <c r="E9" s="562" t="s">
        <v>57</v>
      </c>
      <c r="F9" s="87"/>
      <c r="G9" s="286"/>
      <c r="H9" s="286"/>
      <c r="I9" s="286"/>
      <c r="J9" s="286"/>
    </row>
    <row r="10">
      <c r="A10" s="46" t="s">
        <v>78</v>
      </c>
      <c r="B10" s="1098" t="s">
        <v>68</v>
      </c>
      <c r="C10" s="4"/>
      <c r="D10" s="59"/>
      <c r="E10" s="784" t="s">
        <v>304</v>
      </c>
      <c r="F10" s="60"/>
      <c r="G10" s="216"/>
      <c r="H10" s="216"/>
      <c r="I10" s="216"/>
      <c r="J10" s="216"/>
    </row>
    <row r="11">
      <c r="A11" s="62"/>
      <c r="B11" s="1100" t="s">
        <v>76</v>
      </c>
      <c r="D11" s="73"/>
      <c r="E11" s="599" t="s">
        <v>305</v>
      </c>
      <c r="F11" s="73"/>
      <c r="G11" s="286"/>
      <c r="H11" s="286"/>
      <c r="I11" s="286"/>
      <c r="J11" s="286"/>
    </row>
    <row r="12">
      <c r="A12" s="74"/>
      <c r="B12" s="1102" t="s">
        <v>56</v>
      </c>
      <c r="C12" s="79"/>
      <c r="D12" s="87"/>
      <c r="E12" s="601" t="s">
        <v>57</v>
      </c>
      <c r="F12" s="87"/>
      <c r="G12" s="286"/>
      <c r="H12" s="286"/>
      <c r="I12" s="286"/>
      <c r="J12" s="286"/>
    </row>
    <row r="13">
      <c r="A13" s="813" t="s">
        <v>97</v>
      </c>
      <c r="B13" s="193"/>
      <c r="C13" s="4"/>
      <c r="D13" s="605"/>
      <c r="E13" s="88"/>
      <c r="F13" s="60"/>
      <c r="G13" s="216"/>
      <c r="H13" s="216"/>
      <c r="I13" s="216"/>
      <c r="J13" s="216"/>
    </row>
    <row r="14">
      <c r="A14" s="726"/>
      <c r="B14" s="204"/>
      <c r="C14" s="32"/>
      <c r="D14" s="539"/>
      <c r="E14" s="100"/>
      <c r="F14" s="73"/>
      <c r="G14" s="286"/>
      <c r="H14" s="286"/>
      <c r="I14" s="286"/>
      <c r="J14" s="286"/>
    </row>
    <row r="15">
      <c r="A15" s="727"/>
      <c r="B15" s="215"/>
      <c r="C15" s="79"/>
      <c r="D15" s="547"/>
      <c r="E15" s="110"/>
      <c r="F15" s="87"/>
      <c r="G15" s="286"/>
      <c r="H15" s="286"/>
      <c r="I15" s="286"/>
      <c r="J15" s="286"/>
    </row>
    <row r="16">
      <c r="A16" s="813" t="s">
        <v>107</v>
      </c>
      <c r="B16" s="193"/>
      <c r="C16" s="4"/>
      <c r="D16" s="196"/>
      <c r="E16" s="195"/>
      <c r="F16" s="196"/>
      <c r="G16" s="348"/>
      <c r="H16" s="348"/>
      <c r="I16" s="348"/>
      <c r="J16" s="348"/>
    </row>
    <row r="17">
      <c r="A17" s="726"/>
      <c r="B17" s="204"/>
      <c r="C17" s="32"/>
      <c r="D17" s="62"/>
      <c r="E17" s="62"/>
      <c r="F17" s="62"/>
      <c r="G17" s="348"/>
      <c r="H17" s="348"/>
      <c r="I17" s="348"/>
      <c r="J17" s="348"/>
    </row>
    <row r="18">
      <c r="A18" s="727"/>
      <c r="B18" s="215"/>
      <c r="C18" s="79"/>
      <c r="D18" s="74"/>
      <c r="E18" s="74"/>
      <c r="F18" s="74"/>
      <c r="G18" s="348"/>
      <c r="H18" s="348"/>
      <c r="I18" s="348"/>
      <c r="J18" s="348"/>
    </row>
    <row r="19">
      <c r="A19" s="813" t="s">
        <v>113</v>
      </c>
      <c r="B19" s="219"/>
      <c r="C19" s="221"/>
      <c r="D19" s="196"/>
      <c r="E19" s="196"/>
      <c r="F19" s="196"/>
      <c r="G19" s="348"/>
      <c r="H19" s="348"/>
      <c r="I19" s="348"/>
      <c r="J19" s="348"/>
    </row>
    <row r="20">
      <c r="A20" s="726"/>
      <c r="B20" s="32"/>
      <c r="C20" s="221"/>
      <c r="D20" s="62"/>
      <c r="E20" s="62"/>
      <c r="F20" s="62"/>
      <c r="G20" s="348"/>
      <c r="H20" s="348"/>
      <c r="I20" s="348"/>
      <c r="J20" s="348"/>
    </row>
    <row r="21">
      <c r="A21" s="727"/>
      <c r="B21" s="79"/>
      <c r="C21" s="221"/>
      <c r="D21" s="74"/>
      <c r="E21" s="74"/>
      <c r="F21" s="74"/>
      <c r="G21" s="348"/>
      <c r="H21" s="348"/>
      <c r="I21" s="348"/>
      <c r="J21" s="348"/>
    </row>
    <row r="22">
      <c r="A22" s="884" t="s">
        <v>117</v>
      </c>
      <c r="B22" s="885"/>
      <c r="C22" s="886"/>
      <c r="D22" s="887"/>
      <c r="E22" s="794"/>
      <c r="F22" s="794"/>
      <c r="G22" s="348"/>
      <c r="H22" s="348"/>
      <c r="I22" s="348"/>
      <c r="J22" s="348"/>
    </row>
    <row r="23">
      <c r="A23" s="781" t="s">
        <v>42</v>
      </c>
      <c r="B23" s="240"/>
      <c r="C23" s="4"/>
      <c r="D23" s="241" t="s">
        <v>119</v>
      </c>
      <c r="E23" s="88"/>
      <c r="F23" s="237"/>
      <c r="G23" s="344"/>
      <c r="H23" s="344"/>
      <c r="I23" s="344"/>
      <c r="J23" s="344"/>
    </row>
    <row r="24">
      <c r="A24" s="723"/>
      <c r="B24" s="246"/>
      <c r="C24" s="32"/>
      <c r="D24" s="247" t="s">
        <v>53</v>
      </c>
      <c r="E24" s="139"/>
      <c r="F24" s="73"/>
      <c r="G24" s="344"/>
      <c r="H24" s="344"/>
      <c r="I24" s="344"/>
      <c r="J24" s="344"/>
    </row>
    <row r="25">
      <c r="A25" s="724"/>
      <c r="B25" s="251"/>
      <c r="C25" s="79"/>
      <c r="D25" s="252" t="s">
        <v>57</v>
      </c>
      <c r="E25" s="110"/>
      <c r="F25" s="87"/>
      <c r="G25" s="344"/>
      <c r="H25" s="344"/>
      <c r="I25" s="344"/>
      <c r="J25" s="344"/>
    </row>
    <row r="26">
      <c r="A26" s="781" t="s">
        <v>60</v>
      </c>
      <c r="B26" s="240"/>
      <c r="C26" s="4"/>
      <c r="D26" s="241" t="s">
        <v>127</v>
      </c>
      <c r="E26" s="88"/>
      <c r="F26" s="260" t="s">
        <v>128</v>
      </c>
      <c r="G26" s="344"/>
      <c r="H26" s="344"/>
      <c r="I26" s="344"/>
      <c r="J26" s="344"/>
    </row>
    <row r="27">
      <c r="A27" s="723"/>
      <c r="B27" s="246"/>
      <c r="C27" s="32"/>
      <c r="D27" s="247" t="s">
        <v>73</v>
      </c>
      <c r="E27" s="139"/>
      <c r="F27" s="266" t="s">
        <v>135</v>
      </c>
      <c r="G27" s="344"/>
      <c r="H27" s="344"/>
      <c r="I27" s="344"/>
      <c r="J27" s="344"/>
    </row>
    <row r="28">
      <c r="A28" s="724"/>
      <c r="B28" s="251"/>
      <c r="C28" s="79"/>
      <c r="D28" s="252">
        <v>303.0</v>
      </c>
      <c r="E28" s="100"/>
      <c r="F28" s="266">
        <v>101.0</v>
      </c>
      <c r="G28" s="344"/>
      <c r="H28" s="344"/>
      <c r="I28" s="344"/>
      <c r="J28" s="344"/>
    </row>
    <row r="29">
      <c r="A29" s="46" t="s">
        <v>78</v>
      </c>
      <c r="B29" s="193"/>
      <c r="C29" s="4"/>
      <c r="D29" s="633"/>
      <c r="E29" s="634"/>
      <c r="F29" s="281" t="s">
        <v>143</v>
      </c>
      <c r="G29" s="216"/>
      <c r="H29" s="216"/>
      <c r="I29" s="216"/>
      <c r="J29" s="216"/>
    </row>
    <row r="30">
      <c r="A30" s="62"/>
      <c r="B30" s="204"/>
      <c r="C30" s="32"/>
      <c r="D30" s="637"/>
      <c r="E30" s="72"/>
      <c r="F30" s="288" t="s">
        <v>135</v>
      </c>
      <c r="G30" s="286"/>
      <c r="H30" s="286"/>
      <c r="I30" s="286"/>
      <c r="J30" s="286"/>
    </row>
    <row r="31">
      <c r="A31" s="74"/>
      <c r="B31" s="215"/>
      <c r="C31" s="79"/>
      <c r="D31" s="640"/>
      <c r="E31" s="87"/>
      <c r="F31" s="266">
        <v>101.0</v>
      </c>
      <c r="G31" s="286"/>
      <c r="H31" s="286"/>
      <c r="I31" s="286"/>
      <c r="J31" s="286"/>
    </row>
    <row r="32">
      <c r="A32" s="46" t="s">
        <v>97</v>
      </c>
      <c r="B32" s="193"/>
      <c r="C32" s="4"/>
      <c r="D32" s="280"/>
      <c r="E32" s="634"/>
      <c r="F32" s="280"/>
      <c r="G32" s="216"/>
      <c r="H32" s="216"/>
      <c r="I32" s="216"/>
      <c r="J32" s="216"/>
    </row>
    <row r="33">
      <c r="A33" s="62"/>
      <c r="B33" s="204"/>
      <c r="C33" s="32"/>
      <c r="D33" s="67"/>
      <c r="E33" s="72"/>
      <c r="F33" s="306"/>
      <c r="G33" s="286"/>
      <c r="H33" s="286"/>
      <c r="I33" s="286"/>
      <c r="J33" s="286"/>
    </row>
    <row r="34">
      <c r="A34" s="74"/>
      <c r="B34" s="215"/>
      <c r="C34" s="79"/>
      <c r="D34" s="293"/>
      <c r="E34" s="87"/>
      <c r="F34" s="81"/>
      <c r="G34" s="286"/>
      <c r="H34" s="286"/>
      <c r="I34" s="286"/>
      <c r="J34" s="286"/>
    </row>
    <row r="35">
      <c r="A35" s="813" t="s">
        <v>107</v>
      </c>
      <c r="B35" s="193"/>
      <c r="C35" s="4"/>
      <c r="D35" s="192"/>
      <c r="E35" s="56"/>
      <c r="F35" s="645" t="s">
        <v>189</v>
      </c>
      <c r="G35" s="334"/>
      <c r="H35" s="344"/>
      <c r="I35" s="344"/>
      <c r="J35" s="344"/>
    </row>
    <row r="36">
      <c r="A36" s="726"/>
      <c r="B36" s="204"/>
      <c r="C36" s="32"/>
      <c r="D36" s="62"/>
      <c r="E36" s="62"/>
      <c r="F36" s="1103" t="s">
        <v>190</v>
      </c>
      <c r="G36" s="344"/>
      <c r="H36" s="344"/>
      <c r="I36" s="344"/>
      <c r="J36" s="344"/>
    </row>
    <row r="37">
      <c r="A37" s="727"/>
      <c r="B37" s="215"/>
      <c r="C37" s="79"/>
      <c r="D37" s="74"/>
      <c r="E37" s="74"/>
      <c r="F37" s="651">
        <v>303.0</v>
      </c>
      <c r="G37" s="344"/>
      <c r="H37" s="344"/>
      <c r="I37" s="344"/>
      <c r="J37" s="344"/>
    </row>
    <row r="38">
      <c r="A38" s="781" t="s">
        <v>113</v>
      </c>
      <c r="B38" s="325"/>
      <c r="C38" s="323"/>
      <c r="D38" s="771"/>
      <c r="E38" s="56"/>
      <c r="F38" s="790"/>
      <c r="G38" s="344"/>
      <c r="H38" s="344"/>
      <c r="I38" s="344"/>
      <c r="J38" s="344"/>
    </row>
    <row r="39">
      <c r="A39" s="723"/>
      <c r="B39" s="325"/>
      <c r="C39" s="32"/>
      <c r="D39" s="199"/>
      <c r="E39" s="62"/>
      <c r="F39" s="173"/>
      <c r="G39" s="344"/>
      <c r="H39" s="344"/>
      <c r="I39" s="344"/>
      <c r="J39" s="344"/>
    </row>
    <row r="40">
      <c r="A40" s="724"/>
      <c r="B40" s="325"/>
      <c r="C40" s="79"/>
      <c r="D40" s="207"/>
      <c r="E40" s="74"/>
      <c r="F40" s="178"/>
      <c r="G40" s="344"/>
      <c r="H40" s="344"/>
      <c r="I40" s="344"/>
      <c r="J40" s="344"/>
    </row>
    <row r="41">
      <c r="A41" s="883" t="s">
        <v>187</v>
      </c>
      <c r="B41" s="229"/>
      <c r="C41" s="43"/>
      <c r="D41" s="924"/>
      <c r="E41" s="44"/>
      <c r="F41" s="44"/>
      <c r="G41" s="344"/>
      <c r="H41" s="344"/>
      <c r="I41" s="344"/>
      <c r="J41" s="344"/>
    </row>
    <row r="42">
      <c r="A42" s="46" t="s">
        <v>42</v>
      </c>
      <c r="B42" s="99" t="s">
        <v>68</v>
      </c>
      <c r="C42" s="3"/>
      <c r="D42" s="129"/>
      <c r="E42" s="129"/>
      <c r="F42" s="353"/>
      <c r="G42" s="344"/>
      <c r="H42" s="344"/>
      <c r="I42" s="344"/>
      <c r="J42" s="344"/>
    </row>
    <row r="43">
      <c r="A43" s="62"/>
      <c r="B43" s="107" t="s">
        <v>76</v>
      </c>
      <c r="D43" s="72"/>
      <c r="E43" s="72"/>
      <c r="F43" s="358"/>
      <c r="G43" s="344"/>
      <c r="H43" s="344"/>
      <c r="I43" s="344"/>
      <c r="J43" s="344"/>
    </row>
    <row r="44">
      <c r="A44" s="74"/>
      <c r="B44" s="653" t="s">
        <v>57</v>
      </c>
      <c r="C44" s="78"/>
      <c r="D44" s="87"/>
      <c r="E44" s="87"/>
      <c r="F44" s="364"/>
      <c r="G44" s="344"/>
      <c r="H44" s="344"/>
      <c r="I44" s="344"/>
      <c r="J44" s="344"/>
    </row>
    <row r="45">
      <c r="A45" s="46" t="s">
        <v>60</v>
      </c>
      <c r="B45" s="99" t="s">
        <v>68</v>
      </c>
      <c r="C45" s="3"/>
      <c r="D45" s="129"/>
      <c r="E45" s="402" t="s">
        <v>354</v>
      </c>
      <c r="F45" s="353"/>
      <c r="G45" s="216"/>
      <c r="H45" s="216"/>
      <c r="I45" s="216"/>
      <c r="J45" s="216"/>
    </row>
    <row r="46">
      <c r="A46" s="62"/>
      <c r="B46" s="107" t="s">
        <v>76</v>
      </c>
      <c r="D46" s="73"/>
      <c r="E46" s="390" t="s">
        <v>355</v>
      </c>
      <c r="F46" s="358"/>
      <c r="G46" s="286"/>
      <c r="H46" s="286"/>
      <c r="I46" s="286"/>
      <c r="J46" s="286"/>
    </row>
    <row r="47">
      <c r="A47" s="74"/>
      <c r="B47" s="653" t="s">
        <v>56</v>
      </c>
      <c r="C47" s="78"/>
      <c r="D47" s="87"/>
      <c r="E47" s="562">
        <v>101.0</v>
      </c>
      <c r="F47" s="364"/>
      <c r="G47" s="286"/>
      <c r="H47" s="286"/>
      <c r="I47" s="344"/>
      <c r="J47" s="286"/>
    </row>
    <row r="48">
      <c r="A48" s="46" t="s">
        <v>78</v>
      </c>
      <c r="B48" s="99" t="s">
        <v>68</v>
      </c>
      <c r="C48" s="3"/>
      <c r="D48" s="129"/>
      <c r="E48" s="402" t="s">
        <v>354</v>
      </c>
      <c r="F48" s="367"/>
      <c r="G48" s="216"/>
      <c r="H48" s="216"/>
      <c r="I48" s="216"/>
      <c r="J48" s="216"/>
    </row>
    <row r="49">
      <c r="A49" s="62"/>
      <c r="B49" s="107" t="s">
        <v>76</v>
      </c>
      <c r="D49" s="72"/>
      <c r="E49" s="390" t="s">
        <v>355</v>
      </c>
      <c r="F49" s="370"/>
      <c r="G49" s="286"/>
      <c r="H49" s="286"/>
      <c r="I49" s="286"/>
      <c r="J49" s="286"/>
    </row>
    <row r="50" ht="15.75" customHeight="1">
      <c r="A50" s="74"/>
      <c r="B50" s="653" t="s">
        <v>57</v>
      </c>
      <c r="C50" s="78"/>
      <c r="D50" s="87"/>
      <c r="E50" s="562">
        <v>101.0</v>
      </c>
      <c r="F50" s="373"/>
      <c r="G50" s="286"/>
      <c r="H50" s="286"/>
      <c r="I50" s="286"/>
      <c r="J50" s="286"/>
    </row>
    <row r="51">
      <c r="A51" s="46" t="s">
        <v>97</v>
      </c>
      <c r="B51" s="130" t="s">
        <v>86</v>
      </c>
      <c r="C51" s="4"/>
      <c r="D51" s="129"/>
      <c r="E51" s="190"/>
      <c r="F51" s="384"/>
      <c r="G51" s="368"/>
      <c r="H51" s="368"/>
      <c r="I51" s="368"/>
      <c r="J51" s="368"/>
    </row>
    <row r="52">
      <c r="A52" s="62"/>
      <c r="B52" s="144" t="s">
        <v>95</v>
      </c>
      <c r="C52" s="32"/>
      <c r="D52" s="73"/>
      <c r="E52" s="173"/>
      <c r="F52" s="394"/>
      <c r="G52" s="348"/>
      <c r="H52" s="348"/>
      <c r="I52" s="348"/>
      <c r="J52" s="348"/>
    </row>
    <row r="53" ht="15.75" customHeight="1">
      <c r="A53" s="74"/>
      <c r="B53" s="664" t="s">
        <v>359</v>
      </c>
      <c r="C53" s="79"/>
      <c r="D53" s="87"/>
      <c r="E53" s="178"/>
      <c r="F53" s="401"/>
      <c r="G53" s="348"/>
      <c r="H53" s="348"/>
      <c r="I53" s="348"/>
      <c r="J53" s="348"/>
    </row>
    <row r="54">
      <c r="A54" s="813" t="s">
        <v>107</v>
      </c>
      <c r="B54" s="130" t="s">
        <v>86</v>
      </c>
      <c r="C54" s="4"/>
      <c r="D54" s="667"/>
      <c r="E54" s="192"/>
      <c r="F54" s="1104"/>
      <c r="G54" s="344"/>
      <c r="H54" s="344"/>
      <c r="I54" s="344"/>
      <c r="J54" s="344"/>
    </row>
    <row r="55">
      <c r="A55" s="726"/>
      <c r="B55" s="144" t="s">
        <v>95</v>
      </c>
      <c r="C55" s="32"/>
      <c r="D55" s="539"/>
      <c r="E55" s="62"/>
      <c r="F55" s="1105"/>
      <c r="G55" s="344"/>
      <c r="H55" s="344"/>
      <c r="I55" s="344"/>
      <c r="J55" s="344"/>
    </row>
    <row r="56">
      <c r="A56" s="727"/>
      <c r="B56" s="156" t="s">
        <v>750</v>
      </c>
      <c r="C56" s="79"/>
      <c r="D56" s="547"/>
      <c r="E56" s="74"/>
      <c r="F56" s="1106"/>
      <c r="G56" s="344"/>
      <c r="H56" s="344"/>
      <c r="I56" s="344"/>
      <c r="J56" s="344"/>
    </row>
    <row r="57">
      <c r="A57" s="781" t="s">
        <v>113</v>
      </c>
      <c r="B57" s="1093"/>
      <c r="C57" s="1107"/>
      <c r="D57" s="420" t="s">
        <v>218</v>
      </c>
      <c r="E57" s="56"/>
      <c r="F57" s="790"/>
      <c r="G57" s="344"/>
      <c r="H57" s="344"/>
      <c r="I57" s="344"/>
      <c r="J57" s="344"/>
    </row>
    <row r="58">
      <c r="A58" s="723"/>
      <c r="B58" s="1093"/>
      <c r="C58" s="32"/>
      <c r="D58" s="422" t="s">
        <v>219</v>
      </c>
      <c r="E58" s="62"/>
      <c r="F58" s="173"/>
      <c r="G58" s="344"/>
      <c r="H58" s="344"/>
      <c r="I58" s="344"/>
      <c r="J58" s="344"/>
    </row>
    <row r="59">
      <c r="A59" s="724"/>
      <c r="B59" s="1093"/>
      <c r="C59" s="79"/>
      <c r="D59" s="423" t="s">
        <v>751</v>
      </c>
      <c r="E59" s="74"/>
      <c r="F59" s="178"/>
      <c r="G59" s="344"/>
      <c r="H59" s="344"/>
      <c r="I59" s="344"/>
      <c r="J59" s="344"/>
    </row>
    <row r="60">
      <c r="A60" s="972" t="s">
        <v>221</v>
      </c>
      <c r="B60" s="232"/>
      <c r="C60" s="43"/>
      <c r="D60" s="924"/>
      <c r="E60" s="44"/>
      <c r="F60" s="44"/>
      <c r="G60" s="344"/>
      <c r="H60" s="344"/>
      <c r="I60" s="344"/>
      <c r="J60" s="344"/>
    </row>
    <row r="61">
      <c r="A61" s="813" t="s">
        <v>42</v>
      </c>
      <c r="B61" s="193"/>
      <c r="C61" s="4"/>
      <c r="D61" s="672" t="s">
        <v>222</v>
      </c>
      <c r="E61" s="94" t="s">
        <v>223</v>
      </c>
      <c r="F61" s="237"/>
      <c r="G61" s="344"/>
      <c r="H61" s="344"/>
      <c r="I61" s="344"/>
      <c r="J61" s="344"/>
    </row>
    <row r="62">
      <c r="A62" s="726"/>
      <c r="B62" s="204"/>
      <c r="C62" s="32"/>
      <c r="D62" s="673" t="s">
        <v>224</v>
      </c>
      <c r="E62" s="105" t="s">
        <v>225</v>
      </c>
      <c r="F62" s="73"/>
      <c r="G62" s="344"/>
      <c r="H62" s="344"/>
      <c r="I62" s="344"/>
      <c r="J62" s="344"/>
    </row>
    <row r="63">
      <c r="A63" s="727"/>
      <c r="B63" s="215"/>
      <c r="C63" s="79"/>
      <c r="D63" s="423">
        <v>101.0</v>
      </c>
      <c r="E63" s="115" t="s">
        <v>57</v>
      </c>
      <c r="F63" s="87"/>
      <c r="G63" s="344"/>
      <c r="H63" s="344"/>
      <c r="I63" s="344"/>
      <c r="J63" s="344"/>
    </row>
    <row r="64">
      <c r="A64" s="813" t="s">
        <v>60</v>
      </c>
      <c r="B64" s="443" t="s">
        <v>230</v>
      </c>
      <c r="C64" s="32"/>
      <c r="D64" s="676" t="s">
        <v>231</v>
      </c>
      <c r="E64" s="94" t="s">
        <v>232</v>
      </c>
      <c r="F64" s="237"/>
      <c r="G64" s="216"/>
      <c r="H64" s="216"/>
      <c r="I64" s="216"/>
      <c r="J64" s="216"/>
    </row>
    <row r="65">
      <c r="A65" s="726"/>
      <c r="B65" s="450" t="s">
        <v>195</v>
      </c>
      <c r="C65" s="32"/>
      <c r="D65" s="132" t="s">
        <v>235</v>
      </c>
      <c r="E65" s="105" t="s">
        <v>236</v>
      </c>
      <c r="F65" s="73"/>
      <c r="G65" s="286"/>
      <c r="H65" s="286"/>
      <c r="I65" s="286"/>
      <c r="J65" s="286"/>
    </row>
    <row r="66">
      <c r="A66" s="727"/>
      <c r="B66" s="458">
        <v>321.0</v>
      </c>
      <c r="C66" s="79"/>
      <c r="D66" s="681">
        <v>314.0</v>
      </c>
      <c r="E66" s="115">
        <v>101.0</v>
      </c>
      <c r="F66" s="73"/>
      <c r="G66" s="286"/>
      <c r="H66" s="286"/>
      <c r="I66" s="286"/>
      <c r="J66" s="286"/>
    </row>
    <row r="67">
      <c r="A67" s="813" t="s">
        <v>78</v>
      </c>
      <c r="B67" s="443" t="s">
        <v>243</v>
      </c>
      <c r="C67" s="32"/>
      <c r="D67" s="253" t="s">
        <v>368</v>
      </c>
      <c r="E67" s="32"/>
      <c r="F67" s="367"/>
      <c r="G67" s="216"/>
      <c r="H67" s="216"/>
      <c r="I67" s="216"/>
      <c r="J67" s="216"/>
    </row>
    <row r="68">
      <c r="A68" s="726"/>
      <c r="B68" s="450" t="s">
        <v>246</v>
      </c>
      <c r="C68" s="32"/>
      <c r="D68" s="677" t="s">
        <v>262</v>
      </c>
      <c r="E68" s="32"/>
      <c r="F68" s="370"/>
      <c r="G68" s="286"/>
      <c r="H68" s="286"/>
      <c r="I68" s="286"/>
      <c r="J68" s="286"/>
    </row>
    <row r="69">
      <c r="A69" s="727"/>
      <c r="B69" s="458">
        <v>321.0</v>
      </c>
      <c r="C69" s="79"/>
      <c r="D69" s="592" t="s">
        <v>752</v>
      </c>
      <c r="E69" s="79"/>
      <c r="F69" s="373"/>
      <c r="G69" s="286"/>
      <c r="H69" s="286"/>
      <c r="I69" s="286"/>
      <c r="J69" s="286"/>
    </row>
    <row r="70">
      <c r="A70" s="813" t="s">
        <v>97</v>
      </c>
      <c r="B70" s="443" t="s">
        <v>252</v>
      </c>
      <c r="C70" s="32"/>
      <c r="D70" s="505" t="s">
        <v>376</v>
      </c>
      <c r="E70" s="129"/>
      <c r="F70" s="384"/>
      <c r="G70" s="216"/>
      <c r="H70" s="216"/>
      <c r="I70" s="216"/>
      <c r="J70" s="216"/>
    </row>
    <row r="71" ht="16.5" customHeight="1">
      <c r="A71" s="726"/>
      <c r="B71" s="450" t="s">
        <v>261</v>
      </c>
      <c r="C71" s="32"/>
      <c r="D71" s="284" t="s">
        <v>262</v>
      </c>
      <c r="E71" s="72"/>
      <c r="F71" s="394"/>
      <c r="G71" s="286"/>
      <c r="H71" s="286"/>
      <c r="I71" s="286"/>
      <c r="J71" s="286"/>
    </row>
    <row r="72">
      <c r="A72" s="727"/>
      <c r="B72" s="458">
        <v>321.0</v>
      </c>
      <c r="C72" s="79"/>
      <c r="D72" s="290">
        <v>313.0</v>
      </c>
      <c r="E72" s="87"/>
      <c r="F72" s="401"/>
      <c r="G72" s="348"/>
      <c r="H72" s="348"/>
      <c r="I72" s="348"/>
      <c r="J72" s="348"/>
    </row>
    <row r="73">
      <c r="A73" s="781" t="s">
        <v>107</v>
      </c>
      <c r="B73" s="500"/>
      <c r="C73" s="129"/>
      <c r="D73" s="690"/>
      <c r="E73" s="505" t="s">
        <v>380</v>
      </c>
      <c r="F73" s="188"/>
      <c r="G73" s="344"/>
      <c r="H73" s="344"/>
      <c r="I73" s="344"/>
      <c r="J73" s="344"/>
    </row>
    <row r="74">
      <c r="A74" s="723"/>
      <c r="B74" s="62"/>
      <c r="C74" s="72"/>
      <c r="D74" s="510"/>
      <c r="E74" s="284" t="s">
        <v>262</v>
      </c>
      <c r="F74" s="69"/>
      <c r="G74" s="344"/>
      <c r="H74" s="344"/>
      <c r="I74" s="344"/>
      <c r="J74" s="344"/>
    </row>
    <row r="75">
      <c r="A75" s="724"/>
      <c r="B75" s="74"/>
      <c r="C75" s="691"/>
      <c r="D75" s="516"/>
      <c r="E75" s="290">
        <v>313.0</v>
      </c>
      <c r="F75" s="316"/>
      <c r="G75" s="344"/>
      <c r="H75" s="344"/>
      <c r="I75" s="344"/>
      <c r="J75" s="344"/>
    </row>
    <row r="76">
      <c r="A76" s="781" t="s">
        <v>113</v>
      </c>
      <c r="B76" s="761"/>
      <c r="C76" s="219"/>
      <c r="D76" s="1108"/>
      <c r="E76" s="56"/>
      <c r="F76" s="790"/>
      <c r="G76" s="344"/>
      <c r="H76" s="344"/>
      <c r="I76" s="344"/>
      <c r="J76" s="344"/>
    </row>
    <row r="77" ht="19.5" customHeight="1">
      <c r="A77" s="723"/>
      <c r="B77" s="761"/>
      <c r="C77" s="32"/>
      <c r="D77" s="72"/>
      <c r="E77" s="62"/>
      <c r="F77" s="173"/>
      <c r="G77" s="344"/>
      <c r="H77" s="344"/>
      <c r="I77" s="344"/>
      <c r="J77" s="344"/>
    </row>
    <row r="78">
      <c r="A78" s="724"/>
      <c r="B78" s="761"/>
      <c r="C78" s="79"/>
      <c r="D78" s="213"/>
      <c r="E78" s="74"/>
      <c r="F78" s="178"/>
      <c r="G78" s="344"/>
      <c r="H78" s="344"/>
      <c r="I78" s="344"/>
      <c r="J78" s="344"/>
    </row>
    <row r="79">
      <c r="A79" s="883" t="s">
        <v>268</v>
      </c>
      <c r="B79" s="1020"/>
      <c r="C79" s="1019"/>
      <c r="D79" s="924"/>
      <c r="E79" s="44"/>
      <c r="F79" s="426"/>
      <c r="G79" s="344"/>
      <c r="H79" s="344"/>
      <c r="I79" s="344"/>
      <c r="J79" s="344"/>
    </row>
    <row r="80">
      <c r="A80" s="46" t="s">
        <v>42</v>
      </c>
      <c r="B80" s="529" t="s">
        <v>271</v>
      </c>
      <c r="C80" s="4"/>
      <c r="D80" s="530"/>
      <c r="E80" s="1109"/>
      <c r="F80" s="188"/>
      <c r="G80" s="344"/>
      <c r="H80" s="344"/>
      <c r="I80" s="344"/>
      <c r="J80" s="344"/>
    </row>
    <row r="81">
      <c r="A81" s="62"/>
      <c r="B81" s="538" t="s">
        <v>130</v>
      </c>
      <c r="C81" s="32"/>
      <c r="D81" s="539"/>
      <c r="E81" s="1110"/>
      <c r="F81" s="201"/>
      <c r="G81" s="344"/>
      <c r="H81" s="344"/>
      <c r="I81" s="344"/>
      <c r="J81" s="344"/>
    </row>
    <row r="82">
      <c r="A82" s="74"/>
      <c r="B82" s="696" t="s">
        <v>57</v>
      </c>
      <c r="C82" s="79"/>
      <c r="D82" s="547"/>
      <c r="E82" s="1111"/>
      <c r="F82" s="698"/>
      <c r="G82" s="344"/>
      <c r="H82" s="344"/>
      <c r="I82" s="344"/>
      <c r="J82" s="344"/>
    </row>
    <row r="83">
      <c r="A83" s="46" t="s">
        <v>60</v>
      </c>
      <c r="B83" s="59"/>
      <c r="C83" s="88"/>
      <c r="D83" s="553" t="s">
        <v>381</v>
      </c>
      <c r="E83" s="280"/>
      <c r="F83" s="555" t="s">
        <v>279</v>
      </c>
      <c r="G83" s="286"/>
      <c r="H83" s="286"/>
      <c r="I83" s="286"/>
      <c r="J83" s="286"/>
    </row>
    <row r="84">
      <c r="A84" s="62"/>
      <c r="B84" s="73"/>
      <c r="C84" s="100"/>
      <c r="D84" s="132" t="s">
        <v>281</v>
      </c>
      <c r="E84" s="67"/>
      <c r="F84" s="558" t="s">
        <v>282</v>
      </c>
      <c r="G84" s="286"/>
      <c r="H84" s="286"/>
      <c r="I84" s="286"/>
      <c r="J84" s="286"/>
    </row>
    <row r="85">
      <c r="A85" s="74"/>
      <c r="B85" s="87"/>
      <c r="C85" s="110"/>
      <c r="D85" s="132" t="s">
        <v>753</v>
      </c>
      <c r="E85" s="152"/>
      <c r="F85" s="562" t="s">
        <v>754</v>
      </c>
      <c r="G85" s="286"/>
      <c r="H85" s="286"/>
      <c r="I85" s="286"/>
      <c r="J85" s="286"/>
    </row>
    <row r="86">
      <c r="A86" s="46" t="s">
        <v>78</v>
      </c>
      <c r="B86" s="59"/>
      <c r="C86" s="88"/>
      <c r="D86" s="119" t="s">
        <v>381</v>
      </c>
      <c r="E86" s="565"/>
      <c r="F86" s="566"/>
      <c r="G86" s="286"/>
      <c r="H86" s="286"/>
      <c r="I86" s="286"/>
      <c r="J86" s="286"/>
    </row>
    <row r="87">
      <c r="A87" s="62"/>
      <c r="B87" s="73"/>
      <c r="C87" s="100"/>
      <c r="D87" s="168" t="s">
        <v>281</v>
      </c>
      <c r="E87" s="167"/>
      <c r="F87" s="306"/>
      <c r="G87" s="286"/>
      <c r="H87" s="286"/>
      <c r="I87" s="286"/>
      <c r="J87" s="286"/>
    </row>
    <row r="88">
      <c r="A88" s="74"/>
      <c r="B88" s="87"/>
      <c r="C88" s="110"/>
      <c r="D88" s="146" t="s">
        <v>755</v>
      </c>
      <c r="E88" s="175"/>
      <c r="F88" s="572"/>
      <c r="G88" s="286"/>
      <c r="H88" s="286"/>
      <c r="I88" s="286"/>
      <c r="J88" s="286"/>
    </row>
    <row r="89">
      <c r="A89" s="46" t="s">
        <v>97</v>
      </c>
      <c r="B89" s="529" t="s">
        <v>271</v>
      </c>
      <c r="C89" s="4"/>
      <c r="D89" s="59"/>
      <c r="E89" s="60"/>
      <c r="F89" s="701"/>
      <c r="G89" s="344"/>
      <c r="H89" s="344"/>
      <c r="I89" s="344"/>
      <c r="J89" s="344"/>
    </row>
    <row r="90">
      <c r="A90" s="62"/>
      <c r="B90" s="538" t="s">
        <v>130</v>
      </c>
      <c r="C90" s="32"/>
      <c r="D90" s="59"/>
      <c r="E90" s="73"/>
      <c r="F90" s="467"/>
      <c r="G90" s="344"/>
      <c r="H90" s="344"/>
      <c r="I90" s="344"/>
      <c r="J90" s="344"/>
    </row>
    <row r="91">
      <c r="A91" s="74"/>
      <c r="B91" s="696" t="s">
        <v>57</v>
      </c>
      <c r="C91" s="79"/>
      <c r="D91" s="87"/>
      <c r="E91" s="87"/>
      <c r="F91" s="702"/>
      <c r="G91" s="344"/>
      <c r="H91" s="344"/>
      <c r="I91" s="344"/>
      <c r="J91" s="344"/>
    </row>
    <row r="92">
      <c r="A92" s="781" t="s">
        <v>107</v>
      </c>
      <c r="B92" s="614"/>
      <c r="C92" s="126"/>
      <c r="D92" s="59"/>
      <c r="E92" s="60"/>
      <c r="F92" s="703" t="s">
        <v>272</v>
      </c>
      <c r="G92" s="344"/>
      <c r="H92" s="344"/>
      <c r="I92" s="344"/>
      <c r="J92" s="344"/>
    </row>
    <row r="93">
      <c r="A93" s="723"/>
      <c r="B93" s="595"/>
      <c r="C93" s="32"/>
      <c r="D93" s="73"/>
      <c r="E93" s="73"/>
      <c r="F93" s="1112" t="s">
        <v>275</v>
      </c>
      <c r="G93" s="344"/>
      <c r="H93" s="344"/>
      <c r="I93" s="344"/>
      <c r="J93" s="344"/>
    </row>
    <row r="94">
      <c r="A94" s="724"/>
      <c r="B94" s="595"/>
      <c r="C94" s="79"/>
      <c r="D94" s="166"/>
      <c r="E94" s="87"/>
      <c r="F94" s="548">
        <v>103.0</v>
      </c>
      <c r="G94" s="344"/>
      <c r="H94" s="344"/>
      <c r="I94" s="344"/>
      <c r="J94" s="344"/>
    </row>
    <row r="95">
      <c r="A95" s="813" t="s">
        <v>113</v>
      </c>
      <c r="B95" s="1094"/>
      <c r="C95" s="324"/>
      <c r="D95" s="922"/>
      <c r="E95" s="324"/>
      <c r="F95" s="790"/>
      <c r="G95" s="344"/>
      <c r="H95" s="344"/>
      <c r="I95" s="344"/>
      <c r="J95" s="344"/>
    </row>
    <row r="96">
      <c r="A96" s="726"/>
      <c r="B96" s="332"/>
      <c r="C96" s="62"/>
      <c r="D96" s="199"/>
      <c r="E96" s="62"/>
      <c r="F96" s="173"/>
      <c r="G96" s="344"/>
      <c r="H96" s="344"/>
      <c r="I96" s="344"/>
      <c r="J96" s="344"/>
    </row>
    <row r="97">
      <c r="A97" s="727"/>
      <c r="B97" s="332"/>
      <c r="C97" s="74"/>
      <c r="D97" s="207"/>
      <c r="E97" s="74"/>
      <c r="F97" s="178"/>
      <c r="G97" s="344"/>
      <c r="H97" s="344"/>
      <c r="I97" s="344"/>
      <c r="J97" s="344"/>
    </row>
    <row r="98">
      <c r="A98" s="883" t="s">
        <v>299</v>
      </c>
      <c r="B98" s="229"/>
      <c r="C98" s="43"/>
      <c r="D98" s="924"/>
      <c r="E98" s="44"/>
      <c r="F98" s="426"/>
      <c r="G98" s="344"/>
      <c r="H98" s="344"/>
      <c r="I98" s="344"/>
      <c r="J98" s="344"/>
    </row>
    <row r="99">
      <c r="A99" s="813" t="s">
        <v>42</v>
      </c>
      <c r="B99" s="1064"/>
      <c r="C99" s="560"/>
      <c r="D99" s="1036"/>
      <c r="E99" s="550"/>
      <c r="F99" s="786"/>
      <c r="G99" s="344"/>
      <c r="H99" s="344"/>
      <c r="I99" s="344"/>
      <c r="J99" s="344"/>
    </row>
    <row r="100">
      <c r="A100" s="726"/>
      <c r="B100" s="1064"/>
      <c r="C100" s="32"/>
      <c r="D100" s="199"/>
      <c r="E100" s="62"/>
      <c r="F100" s="558"/>
      <c r="G100" s="344"/>
      <c r="H100" s="344"/>
      <c r="I100" s="344"/>
      <c r="J100" s="344"/>
    </row>
    <row r="101">
      <c r="A101" s="727"/>
      <c r="B101" s="1064"/>
      <c r="C101" s="79"/>
      <c r="D101" s="207"/>
      <c r="E101" s="74"/>
      <c r="F101" s="562"/>
      <c r="G101" s="344"/>
      <c r="H101" s="344"/>
      <c r="I101" s="344"/>
      <c r="J101" s="344"/>
    </row>
    <row r="102">
      <c r="A102" s="813" t="s">
        <v>60</v>
      </c>
      <c r="B102" s="1064"/>
      <c r="C102" s="560"/>
      <c r="D102" s="1036"/>
      <c r="E102" s="550"/>
      <c r="F102" s="786"/>
      <c r="G102" s="344"/>
      <c r="H102" s="344"/>
      <c r="I102" s="344"/>
      <c r="J102" s="344"/>
    </row>
    <row r="103">
      <c r="A103" s="726"/>
      <c r="B103" s="1064"/>
      <c r="C103" s="32"/>
      <c r="D103" s="199"/>
      <c r="E103" s="62"/>
      <c r="F103" s="558"/>
      <c r="G103" s="344"/>
      <c r="H103" s="344"/>
      <c r="I103" s="344"/>
      <c r="J103" s="344"/>
    </row>
    <row r="104">
      <c r="A104" s="727"/>
      <c r="B104" s="1064"/>
      <c r="C104" s="79"/>
      <c r="D104" s="207"/>
      <c r="E104" s="74"/>
      <c r="F104" s="562"/>
      <c r="G104" s="344"/>
      <c r="H104" s="344"/>
      <c r="I104" s="344"/>
      <c r="J104" s="344"/>
    </row>
    <row r="105">
      <c r="A105" s="813" t="s">
        <v>78</v>
      </c>
      <c r="B105" s="1064"/>
      <c r="C105" s="560"/>
      <c r="D105" s="1036"/>
      <c r="E105" s="550"/>
      <c r="F105" s="1067"/>
      <c r="G105" s="344"/>
      <c r="H105" s="344"/>
      <c r="I105" s="344"/>
      <c r="J105" s="344"/>
    </row>
    <row r="106">
      <c r="A106" s="726"/>
      <c r="B106" s="1064"/>
      <c r="C106" s="32"/>
      <c r="D106" s="199"/>
      <c r="E106" s="62"/>
      <c r="F106" s="558"/>
      <c r="G106" s="344"/>
      <c r="H106" s="344"/>
      <c r="I106" s="344"/>
      <c r="J106" s="344"/>
    </row>
    <row r="107">
      <c r="A107" s="727"/>
      <c r="B107" s="1064"/>
      <c r="C107" s="79"/>
      <c r="D107" s="207"/>
      <c r="E107" s="74"/>
      <c r="F107" s="562"/>
      <c r="G107" s="344"/>
      <c r="H107" s="344"/>
      <c r="I107" s="344"/>
      <c r="J107" s="344"/>
    </row>
    <row r="108">
      <c r="A108" s="813" t="s">
        <v>97</v>
      </c>
      <c r="B108" s="1064"/>
      <c r="C108" s="560"/>
      <c r="D108" s="1036"/>
      <c r="E108" s="550"/>
      <c r="F108" s="1095"/>
      <c r="G108" s="344"/>
      <c r="H108" s="344"/>
      <c r="I108" s="344"/>
      <c r="J108" s="344"/>
    </row>
    <row r="109">
      <c r="A109" s="726"/>
      <c r="B109" s="1064"/>
      <c r="C109" s="32"/>
      <c r="D109" s="199"/>
      <c r="E109" s="62"/>
      <c r="F109" s="1096"/>
      <c r="G109" s="344"/>
      <c r="H109" s="344"/>
      <c r="I109" s="344"/>
      <c r="J109" s="344"/>
    </row>
    <row r="110">
      <c r="A110" s="727"/>
      <c r="B110" s="1064"/>
      <c r="C110" s="79"/>
      <c r="D110" s="207"/>
      <c r="E110" s="74"/>
      <c r="F110" s="1097"/>
      <c r="G110" s="344"/>
      <c r="H110" s="344"/>
      <c r="I110" s="344"/>
      <c r="J110" s="344"/>
    </row>
    <row r="111">
      <c r="A111" s="813" t="s">
        <v>107</v>
      </c>
      <c r="B111" s="1064"/>
      <c r="C111" s="560"/>
      <c r="D111" s="1036"/>
      <c r="E111" s="550"/>
      <c r="F111" s="1067"/>
      <c r="G111" s="344"/>
      <c r="H111" s="344"/>
      <c r="I111" s="344"/>
      <c r="J111" s="344"/>
    </row>
    <row r="112">
      <c r="A112" s="726"/>
      <c r="B112" s="1064"/>
      <c r="C112" s="32"/>
      <c r="D112" s="199"/>
      <c r="E112" s="62"/>
      <c r="F112" s="558"/>
      <c r="G112" s="344"/>
      <c r="H112" s="344"/>
      <c r="I112" s="344"/>
      <c r="J112" s="344"/>
    </row>
    <row r="113">
      <c r="A113" s="727"/>
      <c r="B113" s="1064"/>
      <c r="C113" s="79"/>
      <c r="D113" s="207"/>
      <c r="E113" s="74"/>
      <c r="F113" s="562"/>
      <c r="G113" s="344"/>
      <c r="H113" s="344"/>
      <c r="I113" s="344"/>
      <c r="J113" s="344"/>
    </row>
    <row r="114">
      <c r="A114" s="813" t="s">
        <v>113</v>
      </c>
      <c r="B114" s="1064"/>
      <c r="C114" s="560"/>
      <c r="D114" s="1036"/>
      <c r="E114" s="550"/>
      <c r="F114" s="795"/>
      <c r="G114" s="344"/>
      <c r="H114" s="344"/>
      <c r="I114" s="344"/>
      <c r="J114" s="344"/>
    </row>
    <row r="115">
      <c r="A115" s="726"/>
      <c r="B115" s="1064"/>
      <c r="C115" s="32"/>
      <c r="D115" s="199"/>
      <c r="E115" s="62"/>
      <c r="F115" s="1048"/>
      <c r="G115" s="344"/>
      <c r="H115" s="344"/>
      <c r="I115" s="344"/>
      <c r="J115" s="344"/>
    </row>
    <row r="116">
      <c r="A116" s="727"/>
      <c r="B116" s="1064"/>
      <c r="C116" s="79"/>
      <c r="D116" s="207"/>
      <c r="E116" s="74"/>
      <c r="F116" s="1071"/>
      <c r="G116" s="344"/>
      <c r="H116" s="344"/>
      <c r="I116" s="344"/>
      <c r="J116" s="344"/>
    </row>
  </sheetData>
  <mergeCells count="144">
    <mergeCell ref="C38:C40"/>
    <mergeCell ref="D38:D40"/>
    <mergeCell ref="E38:E40"/>
    <mergeCell ref="B33:C33"/>
    <mergeCell ref="B34:C34"/>
    <mergeCell ref="B35:C35"/>
    <mergeCell ref="D35:D37"/>
    <mergeCell ref="E35:E37"/>
    <mergeCell ref="B36:C36"/>
    <mergeCell ref="B37:C37"/>
    <mergeCell ref="A23:A25"/>
    <mergeCell ref="A26:A28"/>
    <mergeCell ref="A29:A31"/>
    <mergeCell ref="A32:A34"/>
    <mergeCell ref="A35:A37"/>
    <mergeCell ref="A38:A40"/>
    <mergeCell ref="A42:A44"/>
    <mergeCell ref="A45:A47"/>
    <mergeCell ref="A48:A50"/>
    <mergeCell ref="A51:A53"/>
    <mergeCell ref="A54:A56"/>
    <mergeCell ref="A57:A59"/>
    <mergeCell ref="A61:A63"/>
    <mergeCell ref="A64:A66"/>
    <mergeCell ref="A67:A69"/>
    <mergeCell ref="A70:A72"/>
    <mergeCell ref="A73:A75"/>
    <mergeCell ref="A76:A78"/>
    <mergeCell ref="A80:A82"/>
    <mergeCell ref="A83:A85"/>
    <mergeCell ref="A86:A88"/>
    <mergeCell ref="A111:A113"/>
    <mergeCell ref="A114:A116"/>
    <mergeCell ref="A89:A91"/>
    <mergeCell ref="A92:A94"/>
    <mergeCell ref="A95:A97"/>
    <mergeCell ref="A99:A101"/>
    <mergeCell ref="A102:A104"/>
    <mergeCell ref="A105:A107"/>
    <mergeCell ref="A108:A110"/>
    <mergeCell ref="A1:A2"/>
    <mergeCell ref="B1:F1"/>
    <mergeCell ref="A4:A6"/>
    <mergeCell ref="B4:C4"/>
    <mergeCell ref="B5:C5"/>
    <mergeCell ref="B6:C6"/>
    <mergeCell ref="A7:A9"/>
    <mergeCell ref="B9:C9"/>
    <mergeCell ref="B7:C7"/>
    <mergeCell ref="B8:C8"/>
    <mergeCell ref="A10:A12"/>
    <mergeCell ref="B10:C10"/>
    <mergeCell ref="B11:C11"/>
    <mergeCell ref="B12:C12"/>
    <mergeCell ref="B15:C15"/>
    <mergeCell ref="B16:C16"/>
    <mergeCell ref="D19:D21"/>
    <mergeCell ref="E19:E21"/>
    <mergeCell ref="F19:F21"/>
    <mergeCell ref="B13:C13"/>
    <mergeCell ref="B14:C14"/>
    <mergeCell ref="D16:D18"/>
    <mergeCell ref="E16:E18"/>
    <mergeCell ref="F16:F18"/>
    <mergeCell ref="B17:C17"/>
    <mergeCell ref="B18:C18"/>
    <mergeCell ref="A13:A15"/>
    <mergeCell ref="A16:A18"/>
    <mergeCell ref="A19:A21"/>
    <mergeCell ref="B19:B21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42:C42"/>
    <mergeCell ref="B43:C43"/>
    <mergeCell ref="B44:C44"/>
    <mergeCell ref="B45:C45"/>
    <mergeCell ref="B46:C46"/>
    <mergeCell ref="B47:C47"/>
    <mergeCell ref="B48:C48"/>
    <mergeCell ref="D108:D110"/>
    <mergeCell ref="E108:E110"/>
    <mergeCell ref="C102:C104"/>
    <mergeCell ref="D102:D104"/>
    <mergeCell ref="E102:E104"/>
    <mergeCell ref="C105:C107"/>
    <mergeCell ref="D105:D107"/>
    <mergeCell ref="E105:E107"/>
    <mergeCell ref="C108:C110"/>
    <mergeCell ref="B49:C49"/>
    <mergeCell ref="B50:C50"/>
    <mergeCell ref="B51:C51"/>
    <mergeCell ref="B52:C52"/>
    <mergeCell ref="B53:C53"/>
    <mergeCell ref="B54:C54"/>
    <mergeCell ref="E54:E56"/>
    <mergeCell ref="B55:C55"/>
    <mergeCell ref="B56:C56"/>
    <mergeCell ref="C57:C59"/>
    <mergeCell ref="E57:E59"/>
    <mergeCell ref="B61:C61"/>
    <mergeCell ref="B62:C62"/>
    <mergeCell ref="B63:C63"/>
    <mergeCell ref="B64:C64"/>
    <mergeCell ref="B65:C65"/>
    <mergeCell ref="B66:C66"/>
    <mergeCell ref="B67:C67"/>
    <mergeCell ref="D67:E67"/>
    <mergeCell ref="B68:C68"/>
    <mergeCell ref="D68:E68"/>
    <mergeCell ref="B69:C69"/>
    <mergeCell ref="D69:E69"/>
    <mergeCell ref="B70:C70"/>
    <mergeCell ref="B71:C71"/>
    <mergeCell ref="B72:C72"/>
    <mergeCell ref="B73:B75"/>
    <mergeCell ref="E76:E78"/>
    <mergeCell ref="C76:C78"/>
    <mergeCell ref="B80:C80"/>
    <mergeCell ref="B81:C81"/>
    <mergeCell ref="B82:C82"/>
    <mergeCell ref="B89:C89"/>
    <mergeCell ref="B90:C90"/>
    <mergeCell ref="B91:C91"/>
    <mergeCell ref="C92:C94"/>
    <mergeCell ref="C95:C97"/>
    <mergeCell ref="D95:D97"/>
    <mergeCell ref="E95:E97"/>
    <mergeCell ref="C99:C101"/>
    <mergeCell ref="D99:D101"/>
    <mergeCell ref="E99:E101"/>
    <mergeCell ref="C111:C113"/>
    <mergeCell ref="D111:D113"/>
    <mergeCell ref="E111:E113"/>
    <mergeCell ref="C114:C116"/>
    <mergeCell ref="D114:D116"/>
    <mergeCell ref="E114:E11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5"/>
    <col customWidth="1" min="3" max="3" width="23.25"/>
    <col customWidth="1" min="4" max="4" width="23.5"/>
    <col customWidth="1" min="5" max="5" width="23.88"/>
    <col customWidth="1" min="6" max="6" width="19.63"/>
    <col customWidth="1" min="7" max="7" width="23.75"/>
  </cols>
  <sheetData>
    <row r="1">
      <c r="A1" s="1113" t="s">
        <v>756</v>
      </c>
      <c r="B1" s="1114"/>
      <c r="C1" s="1114"/>
      <c r="D1" s="1114"/>
      <c r="E1" s="1114"/>
      <c r="F1" s="1114"/>
    </row>
    <row r="2">
      <c r="A2" s="1115"/>
      <c r="B2" s="1116" t="s">
        <v>757</v>
      </c>
      <c r="C2" s="1116" t="s">
        <v>758</v>
      </c>
      <c r="D2" s="1117" t="s">
        <v>759</v>
      </c>
      <c r="E2" s="1116" t="s">
        <v>760</v>
      </c>
      <c r="F2" s="1116" t="s">
        <v>761</v>
      </c>
      <c r="G2" s="1118" t="s">
        <v>762</v>
      </c>
    </row>
    <row r="3">
      <c r="A3" s="1119"/>
      <c r="B3" s="1120" t="s">
        <v>757</v>
      </c>
      <c r="C3" s="1120" t="s">
        <v>758</v>
      </c>
      <c r="D3" s="1121" t="s">
        <v>759</v>
      </c>
      <c r="E3" s="1120" t="s">
        <v>760</v>
      </c>
      <c r="F3" s="1122" t="s">
        <v>761</v>
      </c>
      <c r="G3" s="1123" t="s">
        <v>762</v>
      </c>
    </row>
    <row r="4">
      <c r="A4" s="1124" t="s">
        <v>763</v>
      </c>
      <c r="B4" s="1125"/>
      <c r="C4" s="1126" t="s">
        <v>764</v>
      </c>
      <c r="D4" s="1127" t="s">
        <v>765</v>
      </c>
      <c r="E4" s="1126" t="s">
        <v>764</v>
      </c>
      <c r="F4" s="1128"/>
      <c r="G4" s="1115"/>
    </row>
    <row r="5">
      <c r="A5" s="1124" t="s">
        <v>766</v>
      </c>
      <c r="B5" s="1127" t="s">
        <v>767</v>
      </c>
      <c r="C5" s="1126" t="s">
        <v>768</v>
      </c>
      <c r="D5" s="1129" t="s">
        <v>769</v>
      </c>
      <c r="E5" s="1126" t="s">
        <v>768</v>
      </c>
      <c r="F5" s="1115"/>
      <c r="G5" s="1115"/>
    </row>
    <row r="6">
      <c r="A6" s="1124" t="s">
        <v>770</v>
      </c>
      <c r="B6" s="1129" t="s">
        <v>771</v>
      </c>
      <c r="C6" s="1126" t="s">
        <v>768</v>
      </c>
      <c r="D6" s="1129" t="s">
        <v>769</v>
      </c>
      <c r="E6" s="1126" t="s">
        <v>768</v>
      </c>
      <c r="F6" s="1115"/>
      <c r="G6" s="1115"/>
    </row>
    <row r="7">
      <c r="A7" s="1124" t="s">
        <v>772</v>
      </c>
      <c r="B7" s="1129" t="s">
        <v>767</v>
      </c>
      <c r="C7" s="1126" t="s">
        <v>768</v>
      </c>
      <c r="D7" s="1129" t="s">
        <v>773</v>
      </c>
      <c r="E7" s="1126" t="s">
        <v>768</v>
      </c>
      <c r="F7" s="1115"/>
      <c r="G7" s="1115"/>
    </row>
    <row r="8">
      <c r="A8" s="1124" t="s">
        <v>774</v>
      </c>
      <c r="B8" s="1129" t="s">
        <v>775</v>
      </c>
      <c r="C8" s="1126" t="s">
        <v>768</v>
      </c>
      <c r="D8" s="1129" t="s">
        <v>776</v>
      </c>
      <c r="E8" s="1126" t="s">
        <v>768</v>
      </c>
      <c r="F8" s="1115"/>
      <c r="G8" s="1115"/>
    </row>
    <row r="9">
      <c r="A9" s="1124" t="s">
        <v>777</v>
      </c>
      <c r="B9" s="1130" t="s">
        <v>778</v>
      </c>
      <c r="C9" s="1126" t="s">
        <v>768</v>
      </c>
      <c r="D9" s="1130" t="s">
        <v>778</v>
      </c>
      <c r="E9" s="1131" t="s">
        <v>768</v>
      </c>
      <c r="F9" s="1132" t="s">
        <v>779</v>
      </c>
      <c r="G9" s="1133" t="s">
        <v>780</v>
      </c>
    </row>
    <row r="10">
      <c r="A10" s="1124" t="s">
        <v>781</v>
      </c>
      <c r="B10" s="1134" t="s">
        <v>782</v>
      </c>
      <c r="C10" s="1131" t="s">
        <v>768</v>
      </c>
      <c r="D10" s="1129" t="s">
        <v>782</v>
      </c>
      <c r="E10" s="1131" t="s">
        <v>768</v>
      </c>
      <c r="F10" s="1115"/>
      <c r="G10" s="1115"/>
    </row>
    <row r="11">
      <c r="A11" s="1124" t="s">
        <v>783</v>
      </c>
      <c r="B11" s="1135" t="s">
        <v>784</v>
      </c>
      <c r="C11" s="1135"/>
      <c r="D11" s="1136" t="s">
        <v>785</v>
      </c>
      <c r="E11" s="1135"/>
      <c r="F11" s="1135"/>
      <c r="G11" s="577"/>
    </row>
    <row r="12">
      <c r="A12" s="1137" t="s">
        <v>786</v>
      </c>
      <c r="B12" s="1138" t="s">
        <v>787</v>
      </c>
      <c r="C12" s="78"/>
      <c r="D12" s="78"/>
      <c r="E12" s="78"/>
      <c r="F12" s="79"/>
      <c r="G12" s="1139"/>
    </row>
    <row r="13">
      <c r="A13" s="1140" t="s">
        <v>788</v>
      </c>
      <c r="B13" s="1141" t="s">
        <v>789</v>
      </c>
      <c r="C13" s="1141" t="s">
        <v>790</v>
      </c>
      <c r="D13" s="1141" t="s">
        <v>789</v>
      </c>
      <c r="E13" s="1141" t="s">
        <v>790</v>
      </c>
      <c r="F13" s="1135"/>
      <c r="G13" s="577"/>
    </row>
    <row r="14">
      <c r="A14" s="1124" t="s">
        <v>791</v>
      </c>
      <c r="B14" s="1141" t="s">
        <v>789</v>
      </c>
      <c r="C14" s="1141" t="s">
        <v>790</v>
      </c>
      <c r="D14" s="1141" t="s">
        <v>789</v>
      </c>
      <c r="E14" s="1141" t="s">
        <v>790</v>
      </c>
      <c r="F14" s="1135"/>
      <c r="G14" s="577"/>
    </row>
    <row r="15">
      <c r="A15" s="1124" t="s">
        <v>792</v>
      </c>
      <c r="B15" s="1141" t="s">
        <v>789</v>
      </c>
      <c r="C15" s="1141" t="s">
        <v>790</v>
      </c>
      <c r="D15" s="1141" t="s">
        <v>789</v>
      </c>
      <c r="E15" s="1141" t="s">
        <v>790</v>
      </c>
      <c r="F15" s="1135"/>
      <c r="G15" s="577"/>
    </row>
    <row r="16">
      <c r="A16" s="1124" t="s">
        <v>793</v>
      </c>
      <c r="B16" s="1141" t="s">
        <v>789</v>
      </c>
      <c r="C16" s="1141" t="s">
        <v>790</v>
      </c>
      <c r="D16" s="1141" t="s">
        <v>789</v>
      </c>
      <c r="E16" s="1141" t="s">
        <v>790</v>
      </c>
      <c r="F16" s="1135"/>
      <c r="G16" s="577"/>
    </row>
    <row r="17">
      <c r="A17" s="1124" t="s">
        <v>794</v>
      </c>
      <c r="B17" s="1141" t="s">
        <v>789</v>
      </c>
      <c r="C17" s="1141" t="s">
        <v>790</v>
      </c>
      <c r="D17" s="1141" t="s">
        <v>789</v>
      </c>
      <c r="E17" s="1141" t="s">
        <v>790</v>
      </c>
      <c r="F17" s="1135"/>
      <c r="G17" s="577"/>
    </row>
    <row r="18">
      <c r="A18" s="1124" t="s">
        <v>795</v>
      </c>
      <c r="B18" s="1141" t="s">
        <v>789</v>
      </c>
      <c r="C18" s="1141" t="s">
        <v>790</v>
      </c>
      <c r="D18" s="1141" t="s">
        <v>789</v>
      </c>
      <c r="E18" s="1141" t="s">
        <v>790</v>
      </c>
      <c r="F18" s="1135"/>
      <c r="G18" s="577"/>
    </row>
    <row r="19">
      <c r="A19" s="1124" t="s">
        <v>796</v>
      </c>
      <c r="B19" s="1141" t="s">
        <v>789</v>
      </c>
      <c r="C19" s="1141" t="s">
        <v>790</v>
      </c>
      <c r="D19" s="1141" t="s">
        <v>789</v>
      </c>
      <c r="E19" s="1141" t="s">
        <v>790</v>
      </c>
      <c r="F19" s="1135"/>
      <c r="G19" s="577"/>
    </row>
    <row r="20">
      <c r="A20" s="1142" t="s">
        <v>797</v>
      </c>
      <c r="B20" s="1135" t="s">
        <v>798</v>
      </c>
      <c r="C20" s="1143"/>
      <c r="D20" s="1135"/>
      <c r="E20" s="1143" t="s">
        <v>799</v>
      </c>
      <c r="F20" s="1135"/>
      <c r="G20" s="577"/>
    </row>
    <row r="21">
      <c r="A21" s="1144"/>
      <c r="B21" s="1145"/>
      <c r="C21" s="1145"/>
      <c r="D21" s="1145"/>
      <c r="E21" s="1145"/>
      <c r="F21" s="1145"/>
      <c r="G21" s="1146"/>
    </row>
    <row r="22">
      <c r="A22" s="1147"/>
      <c r="B22" s="1148"/>
      <c r="C22" s="1148"/>
      <c r="D22" s="1148"/>
      <c r="E22" s="1148"/>
      <c r="F22" s="1148"/>
    </row>
    <row r="23">
      <c r="A23" s="1148"/>
      <c r="B23" s="1148"/>
      <c r="C23" s="1148"/>
      <c r="D23" s="1148"/>
      <c r="E23" s="1148"/>
      <c r="F23" s="1148"/>
    </row>
    <row r="24">
      <c r="A24" s="1148"/>
      <c r="B24" s="1148"/>
      <c r="C24" s="1148"/>
      <c r="D24" s="1148"/>
      <c r="E24" s="1148"/>
      <c r="F24" s="1148"/>
    </row>
    <row r="25">
      <c r="A25" s="1148"/>
      <c r="B25" s="1148"/>
      <c r="C25" s="1148"/>
      <c r="D25" s="1148"/>
      <c r="E25" s="1148"/>
      <c r="F25" s="1148"/>
    </row>
    <row r="26">
      <c r="A26" s="1148"/>
      <c r="B26" s="1148"/>
      <c r="C26" s="1148"/>
      <c r="D26" s="1148"/>
      <c r="E26" s="1148"/>
      <c r="F26" s="1148"/>
    </row>
    <row r="27">
      <c r="A27" s="1148"/>
      <c r="B27" s="1148"/>
      <c r="C27" s="1148"/>
      <c r="D27" s="1148"/>
      <c r="E27" s="1148"/>
      <c r="F27" s="1148"/>
    </row>
    <row r="28">
      <c r="A28" s="1148"/>
      <c r="B28" s="1148"/>
      <c r="C28" s="1148"/>
      <c r="D28" s="1148"/>
      <c r="E28" s="1148"/>
      <c r="F28" s="1148"/>
    </row>
    <row r="29">
      <c r="A29" s="1148"/>
      <c r="B29" s="1148"/>
      <c r="C29" s="1148"/>
      <c r="D29" s="1148"/>
      <c r="E29" s="1148"/>
      <c r="F29" s="1148"/>
    </row>
    <row r="30">
      <c r="A30" s="1148"/>
      <c r="B30" s="1148"/>
      <c r="C30" s="1148"/>
      <c r="D30" s="1148"/>
      <c r="E30" s="1148"/>
      <c r="F30" s="1148"/>
    </row>
    <row r="31">
      <c r="A31" s="1148"/>
      <c r="B31" s="1148"/>
      <c r="C31" s="1148"/>
      <c r="D31" s="1148"/>
      <c r="E31" s="1148"/>
      <c r="F31" s="1148"/>
    </row>
    <row r="32">
      <c r="A32" s="1148"/>
      <c r="B32" s="1148"/>
      <c r="C32" s="1148"/>
      <c r="D32" s="1148"/>
      <c r="E32" s="1148"/>
      <c r="F32" s="1148"/>
    </row>
    <row r="33">
      <c r="A33" s="1148"/>
      <c r="B33" s="1148"/>
      <c r="C33" s="1148"/>
      <c r="D33" s="1148"/>
      <c r="E33" s="1148"/>
      <c r="F33" s="1148"/>
    </row>
    <row r="34">
      <c r="A34" s="1148"/>
      <c r="B34" s="1148"/>
      <c r="C34" s="1148"/>
      <c r="D34" s="1148"/>
      <c r="E34" s="1148"/>
      <c r="F34" s="1148"/>
    </row>
    <row r="35">
      <c r="A35" s="1148"/>
      <c r="B35" s="1148"/>
      <c r="C35" s="1148"/>
      <c r="D35" s="1148"/>
      <c r="E35" s="1148"/>
      <c r="F35" s="1148"/>
    </row>
    <row r="36">
      <c r="A36" s="1148"/>
      <c r="B36" s="1148"/>
      <c r="C36" s="1148"/>
      <c r="D36" s="1148"/>
      <c r="E36" s="1148"/>
      <c r="F36" s="1148"/>
    </row>
    <row r="37">
      <c r="A37" s="1148"/>
      <c r="B37" s="1148"/>
      <c r="C37" s="1148"/>
      <c r="D37" s="1148"/>
      <c r="E37" s="1148"/>
      <c r="F37" s="1148"/>
    </row>
    <row r="38">
      <c r="A38" s="1148"/>
      <c r="B38" s="1148"/>
      <c r="C38" s="1148"/>
      <c r="D38" s="1148"/>
      <c r="E38" s="1148"/>
      <c r="F38" s="1148"/>
    </row>
    <row r="39">
      <c r="A39" s="1148"/>
      <c r="B39" s="1148"/>
      <c r="C39" s="1148"/>
      <c r="D39" s="1148"/>
      <c r="E39" s="1148"/>
      <c r="F39" s="1148"/>
    </row>
    <row r="40">
      <c r="A40" s="1148"/>
      <c r="B40" s="1148"/>
      <c r="C40" s="1148"/>
      <c r="D40" s="1148"/>
      <c r="E40" s="1148"/>
      <c r="F40" s="1148"/>
    </row>
    <row r="41">
      <c r="A41" s="1148"/>
      <c r="B41" s="1148"/>
      <c r="C41" s="1148"/>
      <c r="D41" s="1148"/>
      <c r="E41" s="1148"/>
      <c r="F41" s="1148"/>
    </row>
    <row r="42">
      <c r="A42" s="1148"/>
      <c r="B42" s="1148"/>
      <c r="C42" s="1148"/>
      <c r="D42" s="1148"/>
      <c r="E42" s="1148"/>
      <c r="F42" s="1148"/>
    </row>
    <row r="43">
      <c r="A43" s="1148"/>
      <c r="B43" s="1148"/>
      <c r="C43" s="1148"/>
      <c r="D43" s="1148"/>
      <c r="E43" s="1148"/>
      <c r="F43" s="1148"/>
    </row>
    <row r="44">
      <c r="A44" s="1148"/>
      <c r="B44" s="1148"/>
      <c r="C44" s="1148"/>
      <c r="D44" s="1148"/>
      <c r="E44" s="1148"/>
      <c r="F44" s="1148"/>
    </row>
    <row r="45">
      <c r="A45" s="1148"/>
      <c r="B45" s="1148"/>
      <c r="C45" s="1148"/>
      <c r="D45" s="1148"/>
      <c r="E45" s="1148"/>
      <c r="F45" s="1148"/>
    </row>
    <row r="46">
      <c r="A46" s="1148"/>
      <c r="B46" s="1148"/>
      <c r="C46" s="1148"/>
      <c r="D46" s="1148"/>
      <c r="E46" s="1148"/>
      <c r="F46" s="1148"/>
    </row>
    <row r="47">
      <c r="A47" s="1148"/>
      <c r="B47" s="1148"/>
      <c r="C47" s="1148"/>
      <c r="D47" s="1148"/>
      <c r="E47" s="1148"/>
      <c r="F47" s="1148"/>
    </row>
    <row r="48">
      <c r="A48" s="1148"/>
      <c r="B48" s="1148"/>
      <c r="C48" s="1148"/>
      <c r="D48" s="1148"/>
      <c r="E48" s="1148"/>
      <c r="F48" s="1148"/>
    </row>
    <row r="49">
      <c r="A49" s="1148"/>
      <c r="B49" s="1148"/>
      <c r="C49" s="1148"/>
      <c r="D49" s="1148"/>
      <c r="E49" s="1148"/>
      <c r="F49" s="1148"/>
    </row>
    <row r="50">
      <c r="A50" s="1148"/>
      <c r="B50" s="1148"/>
      <c r="C50" s="1148"/>
      <c r="D50" s="1148"/>
      <c r="E50" s="1148"/>
      <c r="F50" s="1148"/>
    </row>
    <row r="51">
      <c r="A51" s="1148"/>
      <c r="B51" s="1148"/>
      <c r="C51" s="1148"/>
      <c r="D51" s="1148"/>
      <c r="E51" s="1148"/>
      <c r="F51" s="1148"/>
    </row>
    <row r="52">
      <c r="A52" s="1148"/>
      <c r="B52" s="1148"/>
      <c r="C52" s="1148"/>
      <c r="D52" s="1148"/>
      <c r="E52" s="1148"/>
      <c r="F52" s="1148"/>
    </row>
    <row r="53">
      <c r="A53" s="1148"/>
      <c r="B53" s="1148"/>
      <c r="C53" s="1148"/>
      <c r="D53" s="1148"/>
      <c r="E53" s="1148"/>
      <c r="F53" s="1148"/>
    </row>
    <row r="54">
      <c r="A54" s="1148"/>
      <c r="B54" s="1148"/>
      <c r="C54" s="1148"/>
      <c r="D54" s="1148"/>
      <c r="E54" s="1148"/>
      <c r="F54" s="1148"/>
    </row>
    <row r="55">
      <c r="A55" s="1148"/>
      <c r="B55" s="1148"/>
      <c r="C55" s="1148"/>
      <c r="D55" s="1148"/>
      <c r="E55" s="1148"/>
      <c r="F55" s="1148"/>
    </row>
    <row r="56">
      <c r="A56" s="1148"/>
      <c r="B56" s="1148"/>
      <c r="C56" s="1148"/>
      <c r="D56" s="1148"/>
      <c r="E56" s="1148"/>
      <c r="F56" s="1148"/>
    </row>
    <row r="57">
      <c r="A57" s="1148"/>
      <c r="B57" s="1148"/>
      <c r="C57" s="1148"/>
      <c r="D57" s="1148"/>
      <c r="E57" s="1148"/>
      <c r="F57" s="1148"/>
    </row>
    <row r="58">
      <c r="A58" s="1148"/>
      <c r="B58" s="1148"/>
      <c r="C58" s="1148"/>
      <c r="D58" s="1148"/>
      <c r="E58" s="1148"/>
      <c r="F58" s="1148"/>
    </row>
    <row r="59">
      <c r="A59" s="1148"/>
      <c r="B59" s="1148"/>
      <c r="C59" s="1148"/>
      <c r="D59" s="1148"/>
      <c r="E59" s="1148"/>
      <c r="F59" s="1148"/>
    </row>
    <row r="60">
      <c r="A60" s="1148"/>
      <c r="B60" s="1148"/>
      <c r="C60" s="1148"/>
      <c r="D60" s="1148"/>
      <c r="E60" s="1148"/>
      <c r="F60" s="1148"/>
    </row>
    <row r="61">
      <c r="A61" s="1148"/>
      <c r="B61" s="1148"/>
      <c r="C61" s="1148"/>
      <c r="D61" s="1148"/>
      <c r="E61" s="1148"/>
      <c r="F61" s="1148"/>
    </row>
    <row r="62">
      <c r="A62" s="1148"/>
      <c r="B62" s="1148"/>
      <c r="C62" s="1148"/>
      <c r="D62" s="1148"/>
      <c r="E62" s="1148"/>
      <c r="F62" s="1148"/>
    </row>
    <row r="63">
      <c r="A63" s="1148"/>
      <c r="B63" s="1148"/>
      <c r="C63" s="1148"/>
      <c r="D63" s="1148"/>
      <c r="E63" s="1148"/>
      <c r="F63" s="1148"/>
    </row>
    <row r="64">
      <c r="A64" s="1148"/>
      <c r="B64" s="1148"/>
      <c r="C64" s="1148"/>
      <c r="D64" s="1148"/>
      <c r="E64" s="1148"/>
      <c r="F64" s="1148"/>
    </row>
    <row r="65">
      <c r="A65" s="1148"/>
      <c r="B65" s="1148"/>
      <c r="C65" s="1148"/>
      <c r="D65" s="1148"/>
      <c r="E65" s="1148"/>
      <c r="F65" s="1148"/>
    </row>
    <row r="66">
      <c r="A66" s="1148"/>
      <c r="B66" s="1148"/>
      <c r="C66" s="1148"/>
      <c r="D66" s="1148"/>
      <c r="E66" s="1148"/>
      <c r="F66" s="1148"/>
    </row>
    <row r="67">
      <c r="A67" s="1148"/>
      <c r="B67" s="1148"/>
      <c r="C67" s="1148"/>
      <c r="D67" s="1148"/>
      <c r="E67" s="1148"/>
      <c r="F67" s="1148"/>
    </row>
    <row r="68">
      <c r="A68" s="1148"/>
      <c r="B68" s="1148"/>
      <c r="C68" s="1148"/>
      <c r="D68" s="1148"/>
      <c r="E68" s="1148"/>
      <c r="F68" s="1148"/>
    </row>
    <row r="69">
      <c r="A69" s="1148"/>
      <c r="B69" s="1148"/>
      <c r="C69" s="1148"/>
      <c r="D69" s="1148"/>
      <c r="E69" s="1148"/>
      <c r="F69" s="1148"/>
    </row>
    <row r="70">
      <c r="A70" s="1148"/>
      <c r="B70" s="1148"/>
      <c r="C70" s="1148"/>
      <c r="D70" s="1148"/>
      <c r="E70" s="1148"/>
      <c r="F70" s="1148"/>
    </row>
    <row r="71">
      <c r="A71" s="1148"/>
      <c r="B71" s="1148"/>
      <c r="C71" s="1148"/>
      <c r="D71" s="1148"/>
      <c r="E71" s="1148"/>
      <c r="F71" s="1148"/>
    </row>
    <row r="72">
      <c r="A72" s="1148"/>
      <c r="B72" s="1148"/>
      <c r="C72" s="1148"/>
      <c r="D72" s="1148"/>
      <c r="E72" s="1148"/>
      <c r="F72" s="1148"/>
    </row>
    <row r="73">
      <c r="A73" s="1148"/>
      <c r="B73" s="1148"/>
      <c r="C73" s="1148"/>
      <c r="D73" s="1148"/>
      <c r="E73" s="1148"/>
      <c r="F73" s="1148"/>
    </row>
    <row r="74">
      <c r="A74" s="1148"/>
      <c r="B74" s="1148"/>
      <c r="C74" s="1148"/>
      <c r="D74" s="1148"/>
      <c r="E74" s="1148"/>
      <c r="F74" s="1148"/>
    </row>
    <row r="75">
      <c r="A75" s="1148"/>
      <c r="B75" s="1148"/>
      <c r="C75" s="1148"/>
      <c r="D75" s="1148"/>
      <c r="E75" s="1148"/>
      <c r="F75" s="1148"/>
    </row>
    <row r="76">
      <c r="A76" s="1148"/>
      <c r="B76" s="1148"/>
      <c r="C76" s="1148"/>
      <c r="D76" s="1148"/>
      <c r="E76" s="1148"/>
      <c r="F76" s="1148"/>
    </row>
    <row r="77">
      <c r="A77" s="1148"/>
      <c r="B77" s="1148"/>
      <c r="C77" s="1148"/>
      <c r="D77" s="1148"/>
      <c r="E77" s="1148"/>
      <c r="F77" s="1148"/>
    </row>
    <row r="78">
      <c r="A78" s="1148"/>
      <c r="B78" s="1148"/>
      <c r="C78" s="1148"/>
      <c r="D78" s="1148"/>
      <c r="E78" s="1148"/>
      <c r="F78" s="1148"/>
    </row>
    <row r="79">
      <c r="A79" s="1148"/>
      <c r="B79" s="1148"/>
      <c r="C79" s="1148"/>
      <c r="D79" s="1148"/>
      <c r="E79" s="1148"/>
      <c r="F79" s="1148"/>
    </row>
    <row r="80">
      <c r="A80" s="1148"/>
      <c r="B80" s="1148"/>
      <c r="C80" s="1148"/>
      <c r="D80" s="1148"/>
      <c r="E80" s="1148"/>
      <c r="F80" s="1148"/>
    </row>
    <row r="81">
      <c r="A81" s="1148"/>
      <c r="B81" s="1148"/>
      <c r="C81" s="1148"/>
      <c r="D81" s="1148"/>
      <c r="E81" s="1148"/>
      <c r="F81" s="1148"/>
    </row>
    <row r="82">
      <c r="A82" s="1148"/>
      <c r="B82" s="1148"/>
      <c r="C82" s="1148"/>
      <c r="D82" s="1148"/>
      <c r="E82" s="1148"/>
      <c r="F82" s="1148"/>
    </row>
    <row r="83">
      <c r="A83" s="1148"/>
      <c r="B83" s="1148"/>
      <c r="C83" s="1148"/>
      <c r="D83" s="1148"/>
      <c r="E83" s="1148"/>
      <c r="F83" s="1148"/>
    </row>
    <row r="84">
      <c r="A84" s="1148"/>
      <c r="B84" s="1148"/>
      <c r="C84" s="1148"/>
      <c r="D84" s="1148"/>
      <c r="E84" s="1148"/>
      <c r="F84" s="1148"/>
    </row>
    <row r="85">
      <c r="A85" s="1148"/>
      <c r="B85" s="1148"/>
      <c r="C85" s="1148"/>
      <c r="D85" s="1148"/>
      <c r="E85" s="1148"/>
      <c r="F85" s="1148"/>
    </row>
    <row r="86">
      <c r="A86" s="1148"/>
      <c r="B86" s="1148"/>
      <c r="C86" s="1148"/>
      <c r="D86" s="1148"/>
      <c r="E86" s="1148"/>
      <c r="F86" s="1148"/>
    </row>
    <row r="87">
      <c r="A87" s="1148"/>
      <c r="B87" s="1148"/>
      <c r="C87" s="1148"/>
      <c r="D87" s="1148"/>
      <c r="E87" s="1148"/>
      <c r="F87" s="1148"/>
    </row>
    <row r="88">
      <c r="A88" s="1148"/>
      <c r="B88" s="1148"/>
      <c r="C88" s="1148"/>
      <c r="D88" s="1148"/>
      <c r="E88" s="1148"/>
      <c r="F88" s="1148"/>
    </row>
    <row r="89">
      <c r="A89" s="1148"/>
      <c r="B89" s="1148"/>
      <c r="C89" s="1148"/>
      <c r="D89" s="1148"/>
      <c r="E89" s="1148"/>
      <c r="F89" s="1148"/>
    </row>
    <row r="90">
      <c r="A90" s="1148"/>
      <c r="B90" s="1148"/>
      <c r="C90" s="1148"/>
      <c r="D90" s="1148"/>
      <c r="E90" s="1148"/>
      <c r="F90" s="1148"/>
    </row>
    <row r="91">
      <c r="A91" s="1148"/>
      <c r="B91" s="1148"/>
      <c r="C91" s="1148"/>
      <c r="D91" s="1148"/>
      <c r="E91" s="1148"/>
      <c r="F91" s="1148"/>
    </row>
    <row r="92">
      <c r="A92" s="1148"/>
      <c r="B92" s="1148"/>
      <c r="C92" s="1148"/>
      <c r="D92" s="1148"/>
      <c r="E92" s="1148"/>
      <c r="F92" s="1148"/>
    </row>
    <row r="93">
      <c r="A93" s="1148"/>
      <c r="B93" s="1148"/>
      <c r="C93" s="1148"/>
      <c r="D93" s="1148"/>
      <c r="E93" s="1148"/>
      <c r="F93" s="1148"/>
    </row>
    <row r="94">
      <c r="A94" s="1148"/>
      <c r="B94" s="1148"/>
      <c r="C94" s="1148"/>
      <c r="D94" s="1148"/>
      <c r="E94" s="1148"/>
      <c r="F94" s="1148"/>
    </row>
    <row r="95">
      <c r="A95" s="1148"/>
      <c r="B95" s="1148"/>
      <c r="C95" s="1148"/>
      <c r="D95" s="1148"/>
      <c r="E95" s="1148"/>
      <c r="F95" s="1148"/>
    </row>
    <row r="96">
      <c r="A96" s="1148"/>
      <c r="B96" s="1148"/>
      <c r="C96" s="1148"/>
      <c r="D96" s="1148"/>
      <c r="E96" s="1148"/>
      <c r="F96" s="1148"/>
    </row>
    <row r="97">
      <c r="A97" s="1148"/>
      <c r="B97" s="1148"/>
      <c r="C97" s="1148"/>
      <c r="D97" s="1148"/>
      <c r="E97" s="1148"/>
      <c r="F97" s="1148"/>
    </row>
    <row r="98">
      <c r="A98" s="1148"/>
      <c r="B98" s="1148"/>
      <c r="C98" s="1148"/>
      <c r="D98" s="1148"/>
      <c r="E98" s="1148"/>
      <c r="F98" s="1148"/>
    </row>
    <row r="99">
      <c r="A99" s="1148"/>
      <c r="B99" s="1148"/>
      <c r="C99" s="1148"/>
      <c r="D99" s="1148"/>
      <c r="E99" s="1148"/>
      <c r="F99" s="1148"/>
    </row>
    <row r="100">
      <c r="A100" s="1148"/>
      <c r="B100" s="1148"/>
      <c r="C100" s="1148"/>
      <c r="D100" s="1148"/>
      <c r="E100" s="1148"/>
      <c r="F100" s="1148"/>
    </row>
    <row r="101">
      <c r="A101" s="1148"/>
      <c r="B101" s="1148"/>
      <c r="C101" s="1148"/>
      <c r="D101" s="1148"/>
      <c r="E101" s="1148"/>
      <c r="F101" s="1148"/>
    </row>
    <row r="102">
      <c r="A102" s="1148"/>
      <c r="B102" s="1148"/>
      <c r="C102" s="1148"/>
      <c r="D102" s="1148"/>
      <c r="E102" s="1148"/>
      <c r="F102" s="1148"/>
    </row>
    <row r="103">
      <c r="A103" s="1148"/>
      <c r="B103" s="1148"/>
      <c r="C103" s="1148"/>
      <c r="D103" s="1148"/>
      <c r="E103" s="1148"/>
      <c r="F103" s="1148"/>
    </row>
    <row r="104">
      <c r="A104" s="1148"/>
      <c r="B104" s="1148"/>
      <c r="C104" s="1148"/>
      <c r="D104" s="1148"/>
      <c r="E104" s="1148"/>
      <c r="F104" s="1148"/>
    </row>
    <row r="105">
      <c r="A105" s="1148"/>
      <c r="B105" s="1148"/>
      <c r="C105" s="1148"/>
      <c r="D105" s="1148"/>
      <c r="E105" s="1148"/>
      <c r="F105" s="1148"/>
    </row>
    <row r="106">
      <c r="A106" s="1148"/>
      <c r="B106" s="1148"/>
      <c r="C106" s="1148"/>
      <c r="D106" s="1148"/>
      <c r="E106" s="1148"/>
      <c r="F106" s="1148"/>
    </row>
    <row r="107">
      <c r="A107" s="1148"/>
      <c r="B107" s="1148"/>
      <c r="C107" s="1148"/>
      <c r="D107" s="1148"/>
      <c r="E107" s="1148"/>
      <c r="F107" s="1148"/>
    </row>
    <row r="108">
      <c r="A108" s="1148"/>
      <c r="B108" s="1148"/>
      <c r="C108" s="1148"/>
      <c r="D108" s="1148"/>
      <c r="E108" s="1148"/>
      <c r="F108" s="1148"/>
    </row>
    <row r="109">
      <c r="A109" s="1148"/>
      <c r="B109" s="1148"/>
      <c r="C109" s="1148"/>
      <c r="D109" s="1148"/>
      <c r="E109" s="1148"/>
      <c r="F109" s="1148"/>
    </row>
    <row r="110">
      <c r="A110" s="1148"/>
      <c r="B110" s="1148"/>
      <c r="C110" s="1148"/>
      <c r="D110" s="1148"/>
      <c r="E110" s="1148"/>
      <c r="F110" s="1148"/>
    </row>
    <row r="111">
      <c r="A111" s="1148"/>
      <c r="B111" s="1148"/>
      <c r="C111" s="1148"/>
      <c r="D111" s="1148"/>
      <c r="E111" s="1148"/>
      <c r="F111" s="1148"/>
    </row>
    <row r="112">
      <c r="A112" s="1148"/>
      <c r="B112" s="1148"/>
      <c r="C112" s="1148"/>
      <c r="D112" s="1148"/>
      <c r="E112" s="1148"/>
      <c r="F112" s="1148"/>
    </row>
    <row r="113">
      <c r="A113" s="1148"/>
      <c r="B113" s="1148"/>
      <c r="C113" s="1148"/>
      <c r="D113" s="1148"/>
      <c r="E113" s="1148"/>
      <c r="F113" s="1148"/>
    </row>
    <row r="114">
      <c r="A114" s="1148"/>
      <c r="B114" s="1148"/>
      <c r="C114" s="1148"/>
      <c r="D114" s="1148"/>
      <c r="E114" s="1148"/>
      <c r="F114" s="1148"/>
    </row>
    <row r="115">
      <c r="A115" s="1148"/>
      <c r="B115" s="1148"/>
      <c r="C115" s="1148"/>
      <c r="D115" s="1148"/>
      <c r="E115" s="1148"/>
      <c r="F115" s="1148"/>
    </row>
    <row r="116">
      <c r="A116" s="1148"/>
      <c r="B116" s="1148"/>
      <c r="C116" s="1148"/>
      <c r="D116" s="1148"/>
      <c r="E116" s="1148"/>
      <c r="F116" s="1148"/>
    </row>
    <row r="117">
      <c r="A117" s="1148"/>
      <c r="B117" s="1148"/>
      <c r="C117" s="1148"/>
      <c r="D117" s="1148"/>
      <c r="E117" s="1148"/>
      <c r="F117" s="1148"/>
    </row>
    <row r="118">
      <c r="A118" s="1148"/>
      <c r="B118" s="1148"/>
      <c r="C118" s="1148"/>
      <c r="D118" s="1148"/>
      <c r="E118" s="1148"/>
      <c r="F118" s="1148"/>
    </row>
    <row r="119">
      <c r="A119" s="1148"/>
      <c r="B119" s="1148"/>
      <c r="C119" s="1148"/>
      <c r="D119" s="1148"/>
      <c r="E119" s="1148"/>
      <c r="F119" s="1148"/>
    </row>
    <row r="120">
      <c r="A120" s="1148"/>
      <c r="B120" s="1148"/>
      <c r="C120" s="1148"/>
      <c r="D120" s="1148"/>
      <c r="E120" s="1148"/>
      <c r="F120" s="1148"/>
    </row>
    <row r="121">
      <c r="A121" s="1148"/>
      <c r="B121" s="1148"/>
      <c r="C121" s="1148"/>
      <c r="D121" s="1148"/>
      <c r="E121" s="1148"/>
      <c r="F121" s="1148"/>
    </row>
    <row r="122">
      <c r="A122" s="1148"/>
      <c r="B122" s="1148"/>
      <c r="C122" s="1148"/>
      <c r="D122" s="1148"/>
      <c r="E122" s="1148"/>
      <c r="F122" s="1148"/>
    </row>
    <row r="123">
      <c r="A123" s="1148"/>
      <c r="B123" s="1148"/>
      <c r="C123" s="1148"/>
      <c r="D123" s="1148"/>
      <c r="E123" s="1148"/>
      <c r="F123" s="1148"/>
    </row>
    <row r="124">
      <c r="A124" s="1148"/>
      <c r="B124" s="1148"/>
      <c r="C124" s="1148"/>
      <c r="D124" s="1148"/>
      <c r="E124" s="1148"/>
      <c r="F124" s="1148"/>
    </row>
    <row r="125">
      <c r="A125" s="1148"/>
      <c r="B125" s="1148"/>
      <c r="C125" s="1148"/>
      <c r="D125" s="1148"/>
      <c r="E125" s="1148"/>
      <c r="F125" s="1148"/>
    </row>
    <row r="126">
      <c r="A126" s="1148"/>
      <c r="B126" s="1148"/>
      <c r="C126" s="1148"/>
      <c r="D126" s="1148"/>
      <c r="E126" s="1148"/>
      <c r="F126" s="1148"/>
    </row>
    <row r="127">
      <c r="A127" s="1148"/>
      <c r="B127" s="1148"/>
      <c r="C127" s="1148"/>
      <c r="D127" s="1148"/>
      <c r="E127" s="1148"/>
      <c r="F127" s="1148"/>
    </row>
    <row r="128">
      <c r="A128" s="1148"/>
      <c r="B128" s="1148"/>
      <c r="C128" s="1148"/>
      <c r="D128" s="1148"/>
      <c r="E128" s="1148"/>
      <c r="F128" s="1148"/>
    </row>
    <row r="129">
      <c r="A129" s="1148"/>
      <c r="B129" s="1148"/>
      <c r="C129" s="1148"/>
      <c r="D129" s="1148"/>
      <c r="E129" s="1148"/>
      <c r="F129" s="1148"/>
    </row>
    <row r="130">
      <c r="A130" s="1148"/>
      <c r="B130" s="1148"/>
      <c r="C130" s="1148"/>
      <c r="D130" s="1148"/>
      <c r="E130" s="1148"/>
      <c r="F130" s="1148"/>
    </row>
    <row r="131">
      <c r="A131" s="1148"/>
      <c r="B131" s="1148"/>
      <c r="C131" s="1148"/>
      <c r="D131" s="1148"/>
      <c r="E131" s="1148"/>
      <c r="F131" s="1148"/>
    </row>
    <row r="132">
      <c r="A132" s="1148"/>
      <c r="B132" s="1148"/>
      <c r="C132" s="1148"/>
      <c r="D132" s="1148"/>
      <c r="E132" s="1148"/>
      <c r="F132" s="1148"/>
    </row>
    <row r="133">
      <c r="A133" s="1148"/>
      <c r="B133" s="1148"/>
      <c r="C133" s="1148"/>
      <c r="D133" s="1148"/>
      <c r="E133" s="1148"/>
      <c r="F133" s="1148"/>
    </row>
    <row r="134">
      <c r="A134" s="1148"/>
      <c r="B134" s="1148"/>
      <c r="C134" s="1148"/>
      <c r="D134" s="1148"/>
      <c r="E134" s="1148"/>
      <c r="F134" s="1148"/>
    </row>
    <row r="135">
      <c r="A135" s="1148"/>
      <c r="B135" s="1148"/>
      <c r="C135" s="1148"/>
      <c r="D135" s="1148"/>
      <c r="E135" s="1148"/>
      <c r="F135" s="1148"/>
    </row>
    <row r="136">
      <c r="A136" s="1148"/>
      <c r="B136" s="1148"/>
      <c r="C136" s="1148"/>
      <c r="D136" s="1148"/>
      <c r="E136" s="1148"/>
      <c r="F136" s="1148"/>
    </row>
    <row r="137">
      <c r="A137" s="1148"/>
      <c r="B137" s="1148"/>
      <c r="C137" s="1148"/>
      <c r="D137" s="1148"/>
      <c r="E137" s="1148"/>
      <c r="F137" s="1148"/>
    </row>
    <row r="138">
      <c r="A138" s="1148"/>
      <c r="B138" s="1148"/>
      <c r="C138" s="1148"/>
      <c r="D138" s="1148"/>
      <c r="E138" s="1148"/>
      <c r="F138" s="1148"/>
    </row>
    <row r="139">
      <c r="A139" s="1148"/>
      <c r="B139" s="1148"/>
      <c r="C139" s="1148"/>
      <c r="D139" s="1148"/>
      <c r="E139" s="1148"/>
      <c r="F139" s="1148"/>
    </row>
    <row r="140">
      <c r="A140" s="1148"/>
      <c r="B140" s="1148"/>
      <c r="C140" s="1148"/>
      <c r="D140" s="1148"/>
      <c r="E140" s="1148"/>
      <c r="F140" s="1148"/>
    </row>
    <row r="141">
      <c r="A141" s="1148"/>
      <c r="B141" s="1148"/>
      <c r="C141" s="1148"/>
      <c r="D141" s="1148"/>
      <c r="E141" s="1148"/>
      <c r="F141" s="1148"/>
    </row>
    <row r="142">
      <c r="A142" s="1148"/>
      <c r="B142" s="1148"/>
      <c r="C142" s="1148"/>
      <c r="D142" s="1148"/>
      <c r="E142" s="1148"/>
      <c r="F142" s="1148"/>
    </row>
    <row r="143">
      <c r="A143" s="1148"/>
      <c r="B143" s="1148"/>
      <c r="C143" s="1148"/>
      <c r="D143" s="1148"/>
      <c r="E143" s="1148"/>
      <c r="F143" s="1148"/>
    </row>
    <row r="144">
      <c r="A144" s="1148"/>
      <c r="B144" s="1148"/>
      <c r="C144" s="1148"/>
      <c r="D144" s="1148"/>
      <c r="E144" s="1148"/>
      <c r="F144" s="1148"/>
    </row>
    <row r="145">
      <c r="A145" s="1148"/>
      <c r="B145" s="1148"/>
      <c r="C145" s="1148"/>
      <c r="D145" s="1148"/>
      <c r="E145" s="1148"/>
      <c r="F145" s="1148"/>
    </row>
    <row r="146">
      <c r="A146" s="1148"/>
      <c r="B146" s="1148"/>
      <c r="C146" s="1148"/>
      <c r="D146" s="1148"/>
      <c r="E146" s="1148"/>
      <c r="F146" s="1148"/>
    </row>
    <row r="147">
      <c r="A147" s="1148"/>
      <c r="B147" s="1148"/>
      <c r="C147" s="1148"/>
      <c r="D147" s="1148"/>
      <c r="E147" s="1148"/>
      <c r="F147" s="1148"/>
    </row>
    <row r="148">
      <c r="A148" s="1148"/>
      <c r="B148" s="1148"/>
      <c r="C148" s="1148"/>
      <c r="D148" s="1148"/>
      <c r="E148" s="1148"/>
      <c r="F148" s="1148"/>
    </row>
    <row r="149">
      <c r="A149" s="1148"/>
      <c r="B149" s="1148"/>
      <c r="C149" s="1148"/>
      <c r="D149" s="1148"/>
      <c r="E149" s="1148"/>
      <c r="F149" s="1148"/>
    </row>
    <row r="150">
      <c r="A150" s="1148"/>
      <c r="B150" s="1148"/>
      <c r="C150" s="1148"/>
      <c r="D150" s="1148"/>
      <c r="E150" s="1148"/>
      <c r="F150" s="1148"/>
    </row>
    <row r="151">
      <c r="A151" s="1148"/>
      <c r="B151" s="1148"/>
      <c r="C151" s="1148"/>
      <c r="D151" s="1148"/>
      <c r="E151" s="1148"/>
      <c r="F151" s="1148"/>
    </row>
    <row r="152">
      <c r="A152" s="1148"/>
      <c r="B152" s="1148"/>
      <c r="C152" s="1148"/>
      <c r="D152" s="1148"/>
      <c r="E152" s="1148"/>
      <c r="F152" s="1148"/>
    </row>
    <row r="153">
      <c r="A153" s="1148"/>
      <c r="B153" s="1148"/>
      <c r="C153" s="1148"/>
      <c r="D153" s="1148"/>
      <c r="E153" s="1148"/>
      <c r="F153" s="1148"/>
    </row>
    <row r="154">
      <c r="A154" s="1148"/>
      <c r="B154" s="1148"/>
      <c r="C154" s="1148"/>
      <c r="D154" s="1148"/>
      <c r="E154" s="1148"/>
      <c r="F154" s="1148"/>
    </row>
    <row r="155">
      <c r="A155" s="1148"/>
      <c r="B155" s="1148"/>
      <c r="C155" s="1148"/>
      <c r="D155" s="1148"/>
      <c r="E155" s="1148"/>
      <c r="F155" s="1148"/>
    </row>
    <row r="156">
      <c r="A156" s="1148"/>
      <c r="B156" s="1148"/>
      <c r="C156" s="1148"/>
      <c r="D156" s="1148"/>
      <c r="E156" s="1148"/>
      <c r="F156" s="1148"/>
    </row>
    <row r="157">
      <c r="A157" s="1148"/>
      <c r="B157" s="1148"/>
      <c r="C157" s="1148"/>
      <c r="D157" s="1148"/>
      <c r="E157" s="1148"/>
      <c r="F157" s="1148"/>
    </row>
    <row r="158">
      <c r="A158" s="1148"/>
      <c r="B158" s="1148"/>
      <c r="C158" s="1148"/>
      <c r="D158" s="1148"/>
      <c r="E158" s="1148"/>
      <c r="F158" s="1148"/>
    </row>
    <row r="159">
      <c r="A159" s="1148"/>
      <c r="B159" s="1148"/>
      <c r="C159" s="1148"/>
      <c r="D159" s="1148"/>
      <c r="E159" s="1148"/>
      <c r="F159" s="1148"/>
    </row>
    <row r="160">
      <c r="A160" s="1148"/>
      <c r="B160" s="1148"/>
      <c r="C160" s="1148"/>
      <c r="D160" s="1148"/>
      <c r="E160" s="1148"/>
      <c r="F160" s="1148"/>
    </row>
    <row r="161">
      <c r="A161" s="1148"/>
      <c r="B161" s="1148"/>
      <c r="C161" s="1148"/>
      <c r="D161" s="1148"/>
      <c r="E161" s="1148"/>
      <c r="F161" s="1148"/>
    </row>
    <row r="162">
      <c r="A162" s="1148"/>
      <c r="B162" s="1148"/>
      <c r="C162" s="1148"/>
      <c r="D162" s="1148"/>
      <c r="E162" s="1148"/>
      <c r="F162" s="1148"/>
    </row>
    <row r="163">
      <c r="A163" s="1148"/>
      <c r="B163" s="1148"/>
      <c r="C163" s="1148"/>
      <c r="D163" s="1148"/>
      <c r="E163" s="1148"/>
      <c r="F163" s="1148"/>
    </row>
    <row r="164">
      <c r="A164" s="1148"/>
      <c r="B164" s="1148"/>
      <c r="C164" s="1148"/>
      <c r="D164" s="1148"/>
      <c r="E164" s="1148"/>
      <c r="F164" s="1148"/>
    </row>
    <row r="165">
      <c r="A165" s="1148"/>
      <c r="B165" s="1148"/>
      <c r="C165" s="1148"/>
      <c r="D165" s="1148"/>
      <c r="E165" s="1148"/>
      <c r="F165" s="1148"/>
    </row>
    <row r="166">
      <c r="A166" s="1148"/>
      <c r="B166" s="1148"/>
      <c r="C166" s="1148"/>
      <c r="D166" s="1148"/>
      <c r="E166" s="1148"/>
      <c r="F166" s="1148"/>
    </row>
    <row r="167">
      <c r="A167" s="1148"/>
      <c r="B167" s="1148"/>
      <c r="C167" s="1148"/>
      <c r="D167" s="1148"/>
      <c r="E167" s="1148"/>
      <c r="F167" s="1148"/>
    </row>
    <row r="168">
      <c r="A168" s="1148"/>
      <c r="B168" s="1148"/>
      <c r="C168" s="1148"/>
      <c r="D168" s="1148"/>
      <c r="E168" s="1148"/>
      <c r="F168" s="1148"/>
    </row>
    <row r="169">
      <c r="A169" s="1148"/>
      <c r="B169" s="1148"/>
      <c r="C169" s="1148"/>
      <c r="D169" s="1148"/>
      <c r="E169" s="1148"/>
      <c r="F169" s="1148"/>
    </row>
    <row r="170">
      <c r="A170" s="1148"/>
      <c r="B170" s="1148"/>
      <c r="C170" s="1148"/>
      <c r="D170" s="1148"/>
      <c r="E170" s="1148"/>
      <c r="F170" s="1148"/>
    </row>
    <row r="171">
      <c r="A171" s="1148"/>
      <c r="B171" s="1148"/>
      <c r="C171" s="1148"/>
      <c r="D171" s="1148"/>
      <c r="E171" s="1148"/>
      <c r="F171" s="1148"/>
    </row>
    <row r="172">
      <c r="A172" s="1148"/>
      <c r="B172" s="1148"/>
      <c r="C172" s="1148"/>
      <c r="D172" s="1148"/>
      <c r="E172" s="1148"/>
      <c r="F172" s="1148"/>
    </row>
    <row r="173">
      <c r="A173" s="1148"/>
      <c r="B173" s="1148"/>
      <c r="C173" s="1148"/>
      <c r="D173" s="1148"/>
      <c r="E173" s="1148"/>
      <c r="F173" s="1148"/>
    </row>
    <row r="174">
      <c r="A174" s="1148"/>
      <c r="B174" s="1148"/>
      <c r="C174" s="1148"/>
      <c r="D174" s="1148"/>
      <c r="E174" s="1148"/>
      <c r="F174" s="1148"/>
    </row>
    <row r="175">
      <c r="A175" s="1148"/>
      <c r="B175" s="1148"/>
      <c r="C175" s="1148"/>
      <c r="D175" s="1148"/>
      <c r="E175" s="1148"/>
      <c r="F175" s="1148"/>
    </row>
    <row r="176">
      <c r="A176" s="1148"/>
      <c r="B176" s="1148"/>
      <c r="C176" s="1148"/>
      <c r="D176" s="1148"/>
      <c r="E176" s="1148"/>
      <c r="F176" s="1148"/>
    </row>
    <row r="177">
      <c r="A177" s="1148"/>
      <c r="B177" s="1148"/>
      <c r="C177" s="1148"/>
      <c r="D177" s="1148"/>
      <c r="E177" s="1148"/>
      <c r="F177" s="1148"/>
    </row>
    <row r="178">
      <c r="A178" s="1148"/>
      <c r="B178" s="1148"/>
      <c r="C178" s="1148"/>
      <c r="D178" s="1148"/>
      <c r="E178" s="1148"/>
      <c r="F178" s="1148"/>
    </row>
    <row r="179">
      <c r="A179" s="1148"/>
      <c r="B179" s="1148"/>
      <c r="C179" s="1148"/>
      <c r="D179" s="1148"/>
      <c r="E179" s="1148"/>
      <c r="F179" s="1148"/>
    </row>
    <row r="180">
      <c r="A180" s="1148"/>
      <c r="B180" s="1148"/>
      <c r="C180" s="1148"/>
      <c r="D180" s="1148"/>
      <c r="E180" s="1148"/>
      <c r="F180" s="1148"/>
    </row>
    <row r="181">
      <c r="A181" s="1148"/>
      <c r="B181" s="1148"/>
      <c r="C181" s="1148"/>
      <c r="D181" s="1148"/>
      <c r="E181" s="1148"/>
      <c r="F181" s="1148"/>
    </row>
    <row r="182">
      <c r="A182" s="1148"/>
      <c r="B182" s="1148"/>
      <c r="C182" s="1148"/>
      <c r="D182" s="1148"/>
      <c r="E182" s="1148"/>
      <c r="F182" s="1148"/>
    </row>
    <row r="183">
      <c r="A183" s="1148"/>
      <c r="B183" s="1148"/>
      <c r="C183" s="1148"/>
      <c r="D183" s="1148"/>
      <c r="E183" s="1148"/>
      <c r="F183" s="1148"/>
    </row>
    <row r="184">
      <c r="A184" s="1148"/>
      <c r="B184" s="1148"/>
      <c r="C184" s="1148"/>
      <c r="D184" s="1148"/>
      <c r="E184" s="1148"/>
      <c r="F184" s="1148"/>
    </row>
    <row r="185">
      <c r="A185" s="1148"/>
      <c r="B185" s="1148"/>
      <c r="C185" s="1148"/>
      <c r="D185" s="1148"/>
      <c r="E185" s="1148"/>
      <c r="F185" s="1148"/>
    </row>
    <row r="186">
      <c r="A186" s="1148"/>
      <c r="B186" s="1148"/>
      <c r="C186" s="1148"/>
      <c r="D186" s="1148"/>
      <c r="E186" s="1148"/>
      <c r="F186" s="1148"/>
    </row>
    <row r="187">
      <c r="A187" s="1148"/>
      <c r="B187" s="1148"/>
      <c r="C187" s="1148"/>
      <c r="D187" s="1148"/>
      <c r="E187" s="1148"/>
      <c r="F187" s="1148"/>
    </row>
    <row r="188">
      <c r="A188" s="1148"/>
      <c r="B188" s="1148"/>
      <c r="C188" s="1148"/>
      <c r="D188" s="1148"/>
      <c r="E188" s="1148"/>
      <c r="F188" s="1148"/>
    </row>
    <row r="189">
      <c r="A189" s="1148"/>
      <c r="B189" s="1148"/>
      <c r="C189" s="1148"/>
      <c r="D189" s="1148"/>
      <c r="E189" s="1148"/>
      <c r="F189" s="1148"/>
    </row>
    <row r="190">
      <c r="A190" s="1148"/>
      <c r="B190" s="1148"/>
      <c r="C190" s="1148"/>
      <c r="D190" s="1148"/>
      <c r="E190" s="1148"/>
      <c r="F190" s="1148"/>
    </row>
    <row r="191">
      <c r="A191" s="1148"/>
      <c r="B191" s="1148"/>
      <c r="C191" s="1148"/>
      <c r="D191" s="1148"/>
      <c r="E191" s="1148"/>
      <c r="F191" s="1148"/>
    </row>
    <row r="192">
      <c r="A192" s="1148"/>
      <c r="B192" s="1148"/>
      <c r="C192" s="1148"/>
      <c r="D192" s="1148"/>
      <c r="E192" s="1148"/>
      <c r="F192" s="1148"/>
    </row>
    <row r="193">
      <c r="A193" s="1148"/>
      <c r="B193" s="1148"/>
      <c r="C193" s="1148"/>
      <c r="D193" s="1148"/>
      <c r="E193" s="1148"/>
      <c r="F193" s="1148"/>
    </row>
    <row r="194">
      <c r="A194" s="1148"/>
      <c r="B194" s="1148"/>
      <c r="C194" s="1148"/>
      <c r="D194" s="1148"/>
      <c r="E194" s="1148"/>
      <c r="F194" s="1148"/>
    </row>
    <row r="195">
      <c r="A195" s="1148"/>
      <c r="B195" s="1148"/>
      <c r="C195" s="1148"/>
      <c r="D195" s="1148"/>
      <c r="E195" s="1148"/>
      <c r="F195" s="1148"/>
    </row>
    <row r="196">
      <c r="A196" s="1148"/>
      <c r="B196" s="1148"/>
      <c r="C196" s="1148"/>
      <c r="D196" s="1148"/>
      <c r="E196" s="1148"/>
      <c r="F196" s="1148"/>
    </row>
    <row r="197">
      <c r="A197" s="1148"/>
      <c r="B197" s="1148"/>
      <c r="C197" s="1148"/>
      <c r="D197" s="1148"/>
      <c r="E197" s="1148"/>
      <c r="F197" s="1148"/>
    </row>
    <row r="198">
      <c r="A198" s="1148"/>
      <c r="B198" s="1148"/>
      <c r="C198" s="1148"/>
      <c r="D198" s="1148"/>
      <c r="E198" s="1148"/>
      <c r="F198" s="1148"/>
    </row>
    <row r="199">
      <c r="A199" s="1148"/>
      <c r="B199" s="1148"/>
      <c r="C199" s="1148"/>
      <c r="D199" s="1148"/>
      <c r="E199" s="1148"/>
      <c r="F199" s="1148"/>
    </row>
    <row r="200">
      <c r="A200" s="1148"/>
      <c r="B200" s="1148"/>
      <c r="C200" s="1148"/>
      <c r="D200" s="1148"/>
      <c r="E200" s="1148"/>
      <c r="F200" s="1148"/>
    </row>
    <row r="201">
      <c r="A201" s="1148"/>
      <c r="B201" s="1148"/>
      <c r="C201" s="1148"/>
      <c r="D201" s="1148"/>
      <c r="E201" s="1148"/>
      <c r="F201" s="1148"/>
    </row>
    <row r="202">
      <c r="A202" s="1148"/>
      <c r="B202" s="1148"/>
      <c r="C202" s="1148"/>
      <c r="D202" s="1148"/>
      <c r="E202" s="1148"/>
      <c r="F202" s="1148"/>
    </row>
    <row r="203">
      <c r="A203" s="1148"/>
      <c r="B203" s="1148"/>
      <c r="C203" s="1148"/>
      <c r="D203" s="1148"/>
      <c r="E203" s="1148"/>
      <c r="F203" s="1148"/>
    </row>
    <row r="204">
      <c r="A204" s="1148"/>
      <c r="B204" s="1148"/>
      <c r="C204" s="1148"/>
      <c r="D204" s="1148"/>
      <c r="E204" s="1148"/>
      <c r="F204" s="1148"/>
    </row>
    <row r="205">
      <c r="A205" s="1148"/>
      <c r="B205" s="1148"/>
      <c r="C205" s="1148"/>
      <c r="D205" s="1148"/>
      <c r="E205" s="1148"/>
      <c r="F205" s="1148"/>
    </row>
    <row r="206">
      <c r="A206" s="1148"/>
      <c r="B206" s="1148"/>
      <c r="C206" s="1148"/>
      <c r="D206" s="1148"/>
      <c r="E206" s="1148"/>
      <c r="F206" s="1148"/>
    </row>
    <row r="207">
      <c r="A207" s="1148"/>
      <c r="B207" s="1148"/>
      <c r="C207" s="1148"/>
      <c r="D207" s="1148"/>
      <c r="E207" s="1148"/>
      <c r="F207" s="1148"/>
    </row>
    <row r="208">
      <c r="A208" s="1148"/>
      <c r="B208" s="1148"/>
      <c r="C208" s="1148"/>
      <c r="D208" s="1148"/>
      <c r="E208" s="1148"/>
      <c r="F208" s="1148"/>
    </row>
    <row r="209">
      <c r="A209" s="1148"/>
      <c r="B209" s="1148"/>
      <c r="C209" s="1148"/>
      <c r="D209" s="1148"/>
      <c r="E209" s="1148"/>
      <c r="F209" s="1148"/>
    </row>
    <row r="210">
      <c r="A210" s="1148"/>
      <c r="B210" s="1148"/>
      <c r="C210" s="1148"/>
      <c r="D210" s="1148"/>
      <c r="E210" s="1148"/>
      <c r="F210" s="1148"/>
    </row>
    <row r="211">
      <c r="A211" s="1148"/>
      <c r="B211" s="1148"/>
      <c r="C211" s="1148"/>
      <c r="D211" s="1148"/>
      <c r="E211" s="1148"/>
      <c r="F211" s="1148"/>
    </row>
    <row r="212">
      <c r="A212" s="1148"/>
      <c r="B212" s="1148"/>
      <c r="C212" s="1148"/>
      <c r="D212" s="1148"/>
      <c r="E212" s="1148"/>
      <c r="F212" s="1148"/>
    </row>
    <row r="213">
      <c r="A213" s="1148"/>
      <c r="B213" s="1148"/>
      <c r="C213" s="1148"/>
      <c r="D213" s="1148"/>
      <c r="E213" s="1148"/>
      <c r="F213" s="1148"/>
    </row>
    <row r="214">
      <c r="A214" s="1148"/>
      <c r="B214" s="1148"/>
      <c r="C214" s="1148"/>
      <c r="D214" s="1148"/>
      <c r="E214" s="1148"/>
      <c r="F214" s="1148"/>
    </row>
    <row r="215">
      <c r="A215" s="1148"/>
      <c r="B215" s="1148"/>
      <c r="C215" s="1148"/>
      <c r="D215" s="1148"/>
      <c r="E215" s="1148"/>
      <c r="F215" s="1148"/>
    </row>
    <row r="216">
      <c r="A216" s="1148"/>
      <c r="B216" s="1148"/>
      <c r="C216" s="1148"/>
      <c r="D216" s="1148"/>
      <c r="E216" s="1148"/>
      <c r="F216" s="1148"/>
    </row>
    <row r="217">
      <c r="A217" s="1148"/>
      <c r="B217" s="1148"/>
      <c r="C217" s="1148"/>
      <c r="D217" s="1148"/>
      <c r="E217" s="1148"/>
      <c r="F217" s="1148"/>
    </row>
    <row r="218">
      <c r="A218" s="1148"/>
      <c r="B218" s="1148"/>
      <c r="C218" s="1148"/>
      <c r="D218" s="1148"/>
      <c r="E218" s="1148"/>
      <c r="F218" s="1148"/>
    </row>
    <row r="219">
      <c r="A219" s="1148"/>
      <c r="B219" s="1148"/>
      <c r="C219" s="1148"/>
      <c r="D219" s="1148"/>
      <c r="E219" s="1148"/>
      <c r="F219" s="1148"/>
    </row>
    <row r="220">
      <c r="A220" s="1148"/>
      <c r="B220" s="1148"/>
      <c r="C220" s="1148"/>
      <c r="D220" s="1148"/>
      <c r="E220" s="1148"/>
      <c r="F220" s="1148"/>
    </row>
    <row r="221">
      <c r="A221" s="1148"/>
      <c r="B221" s="1148"/>
      <c r="C221" s="1148"/>
      <c r="D221" s="1148"/>
      <c r="E221" s="1148"/>
      <c r="F221" s="1148"/>
    </row>
    <row r="222">
      <c r="A222" s="1148"/>
      <c r="B222" s="1148"/>
      <c r="C222" s="1148"/>
      <c r="D222" s="1148"/>
      <c r="E222" s="1148"/>
      <c r="F222" s="1148"/>
    </row>
    <row r="223">
      <c r="A223" s="1148"/>
      <c r="B223" s="1148"/>
      <c r="C223" s="1148"/>
      <c r="D223" s="1148"/>
      <c r="E223" s="1148"/>
      <c r="F223" s="1148"/>
    </row>
    <row r="224">
      <c r="A224" s="1148"/>
      <c r="B224" s="1148"/>
      <c r="C224" s="1148"/>
      <c r="D224" s="1148"/>
      <c r="E224" s="1148"/>
      <c r="F224" s="1148"/>
    </row>
    <row r="225">
      <c r="A225" s="1148"/>
      <c r="B225" s="1148"/>
      <c r="C225" s="1148"/>
      <c r="D225" s="1148"/>
      <c r="E225" s="1148"/>
      <c r="F225" s="1148"/>
    </row>
    <row r="226">
      <c r="A226" s="1148"/>
      <c r="B226" s="1148"/>
      <c r="C226" s="1148"/>
      <c r="D226" s="1148"/>
      <c r="E226" s="1148"/>
      <c r="F226" s="1148"/>
    </row>
    <row r="227">
      <c r="A227" s="1148"/>
      <c r="B227" s="1148"/>
      <c r="C227" s="1148"/>
      <c r="D227" s="1148"/>
      <c r="E227" s="1148"/>
      <c r="F227" s="1148"/>
    </row>
    <row r="228">
      <c r="A228" s="1148"/>
      <c r="B228" s="1148"/>
      <c r="C228" s="1148"/>
      <c r="D228" s="1148"/>
      <c r="E228" s="1148"/>
      <c r="F228" s="1148"/>
    </row>
    <row r="229">
      <c r="A229" s="1148"/>
      <c r="B229" s="1148"/>
      <c r="C229" s="1148"/>
      <c r="D229" s="1148"/>
      <c r="E229" s="1148"/>
      <c r="F229" s="1148"/>
    </row>
    <row r="230">
      <c r="A230" s="1148"/>
      <c r="B230" s="1148"/>
      <c r="C230" s="1148"/>
      <c r="D230" s="1148"/>
      <c r="E230" s="1148"/>
      <c r="F230" s="1148"/>
    </row>
    <row r="231">
      <c r="A231" s="1148"/>
      <c r="B231" s="1148"/>
      <c r="C231" s="1148"/>
      <c r="D231" s="1148"/>
      <c r="E231" s="1148"/>
      <c r="F231" s="1148"/>
    </row>
    <row r="232">
      <c r="A232" s="1148"/>
      <c r="B232" s="1148"/>
      <c r="C232" s="1148"/>
      <c r="D232" s="1148"/>
      <c r="E232" s="1148"/>
      <c r="F232" s="1148"/>
    </row>
    <row r="233">
      <c r="A233" s="1148"/>
      <c r="B233" s="1148"/>
      <c r="C233" s="1148"/>
      <c r="D233" s="1148"/>
      <c r="E233" s="1148"/>
      <c r="F233" s="1148"/>
    </row>
    <row r="234">
      <c r="A234" s="1148"/>
      <c r="B234" s="1148"/>
      <c r="C234" s="1148"/>
      <c r="D234" s="1148"/>
      <c r="E234" s="1148"/>
      <c r="F234" s="1148"/>
    </row>
    <row r="235">
      <c r="A235" s="1148"/>
      <c r="B235" s="1148"/>
      <c r="C235" s="1148"/>
      <c r="D235" s="1148"/>
      <c r="E235" s="1148"/>
      <c r="F235" s="1148"/>
    </row>
    <row r="236">
      <c r="A236" s="1148"/>
      <c r="B236" s="1148"/>
      <c r="C236" s="1148"/>
      <c r="D236" s="1148"/>
      <c r="E236" s="1148"/>
      <c r="F236" s="1148"/>
    </row>
    <row r="237">
      <c r="A237" s="1148"/>
      <c r="B237" s="1148"/>
      <c r="C237" s="1148"/>
      <c r="D237" s="1148"/>
      <c r="E237" s="1148"/>
      <c r="F237" s="1148"/>
    </row>
    <row r="238">
      <c r="A238" s="1148"/>
      <c r="B238" s="1148"/>
      <c r="C238" s="1148"/>
      <c r="D238" s="1148"/>
      <c r="E238" s="1148"/>
      <c r="F238" s="1148"/>
    </row>
    <row r="239">
      <c r="A239" s="1148"/>
      <c r="B239" s="1148"/>
      <c r="C239" s="1148"/>
      <c r="D239" s="1148"/>
      <c r="E239" s="1148"/>
      <c r="F239" s="1148"/>
    </row>
    <row r="240">
      <c r="A240" s="1148"/>
      <c r="B240" s="1148"/>
      <c r="C240" s="1148"/>
      <c r="D240" s="1148"/>
      <c r="E240" s="1148"/>
      <c r="F240" s="1148"/>
    </row>
    <row r="241">
      <c r="A241" s="1148"/>
      <c r="B241" s="1148"/>
      <c r="C241" s="1148"/>
      <c r="D241" s="1148"/>
      <c r="E241" s="1148"/>
      <c r="F241" s="1148"/>
    </row>
    <row r="242">
      <c r="A242" s="1148"/>
      <c r="B242" s="1148"/>
      <c r="C242" s="1148"/>
      <c r="D242" s="1148"/>
      <c r="E242" s="1148"/>
      <c r="F242" s="1148"/>
    </row>
    <row r="243">
      <c r="A243" s="1148"/>
      <c r="B243" s="1148"/>
      <c r="C243" s="1148"/>
      <c r="D243" s="1148"/>
      <c r="E243" s="1148"/>
      <c r="F243" s="1148"/>
    </row>
    <row r="244">
      <c r="A244" s="1148"/>
      <c r="B244" s="1148"/>
      <c r="C244" s="1148"/>
      <c r="D244" s="1148"/>
      <c r="E244" s="1148"/>
      <c r="F244" s="1148"/>
    </row>
    <row r="245">
      <c r="A245" s="1148"/>
      <c r="B245" s="1148"/>
      <c r="C245" s="1148"/>
      <c r="D245" s="1148"/>
      <c r="E245" s="1148"/>
      <c r="F245" s="1148"/>
    </row>
    <row r="246">
      <c r="A246" s="1148"/>
      <c r="B246" s="1148"/>
      <c r="C246" s="1148"/>
      <c r="D246" s="1148"/>
      <c r="E246" s="1148"/>
      <c r="F246" s="1148"/>
    </row>
    <row r="247">
      <c r="A247" s="1148"/>
      <c r="B247" s="1148"/>
      <c r="C247" s="1148"/>
      <c r="D247" s="1148"/>
      <c r="E247" s="1148"/>
      <c r="F247" s="1148"/>
    </row>
    <row r="248">
      <c r="A248" s="1148"/>
      <c r="B248" s="1148"/>
      <c r="C248" s="1148"/>
      <c r="D248" s="1148"/>
      <c r="E248" s="1148"/>
      <c r="F248" s="1148"/>
    </row>
    <row r="249">
      <c r="A249" s="1148"/>
      <c r="B249" s="1148"/>
      <c r="C249" s="1148"/>
      <c r="D249" s="1148"/>
      <c r="E249" s="1148"/>
      <c r="F249" s="1148"/>
    </row>
    <row r="250">
      <c r="A250" s="1148"/>
      <c r="B250" s="1148"/>
      <c r="C250" s="1148"/>
      <c r="D250" s="1148"/>
      <c r="E250" s="1148"/>
      <c r="F250" s="1148"/>
    </row>
    <row r="251">
      <c r="A251" s="1148"/>
      <c r="B251" s="1148"/>
      <c r="C251" s="1148"/>
      <c r="D251" s="1148"/>
      <c r="E251" s="1148"/>
      <c r="F251" s="1148"/>
    </row>
    <row r="252">
      <c r="A252" s="1148"/>
      <c r="B252" s="1148"/>
      <c r="C252" s="1148"/>
      <c r="D252" s="1148"/>
      <c r="E252" s="1148"/>
      <c r="F252" s="1148"/>
    </row>
    <row r="253">
      <c r="A253" s="1148"/>
      <c r="B253" s="1148"/>
      <c r="C253" s="1148"/>
      <c r="D253" s="1148"/>
      <c r="E253" s="1148"/>
      <c r="F253" s="1148"/>
    </row>
    <row r="254">
      <c r="A254" s="1148"/>
      <c r="B254" s="1148"/>
      <c r="C254" s="1148"/>
      <c r="D254" s="1148"/>
      <c r="E254" s="1148"/>
      <c r="F254" s="1148"/>
    </row>
    <row r="255">
      <c r="A255" s="1148"/>
      <c r="B255" s="1148"/>
      <c r="C255" s="1148"/>
      <c r="D255" s="1148"/>
      <c r="E255" s="1148"/>
      <c r="F255" s="1148"/>
    </row>
    <row r="256">
      <c r="A256" s="1148"/>
      <c r="B256" s="1148"/>
      <c r="C256" s="1148"/>
      <c r="D256" s="1148"/>
      <c r="E256" s="1148"/>
      <c r="F256" s="1148"/>
    </row>
    <row r="257">
      <c r="A257" s="1148"/>
      <c r="B257" s="1148"/>
      <c r="C257" s="1148"/>
      <c r="D257" s="1148"/>
      <c r="E257" s="1148"/>
      <c r="F257" s="1148"/>
    </row>
    <row r="258">
      <c r="A258" s="1148"/>
      <c r="B258" s="1148"/>
      <c r="C258" s="1148"/>
      <c r="D258" s="1148"/>
      <c r="E258" s="1148"/>
      <c r="F258" s="1148"/>
    </row>
    <row r="259">
      <c r="A259" s="1148"/>
      <c r="B259" s="1148"/>
      <c r="C259" s="1148"/>
      <c r="D259" s="1148"/>
      <c r="E259" s="1148"/>
      <c r="F259" s="1148"/>
    </row>
    <row r="260">
      <c r="A260" s="1148"/>
      <c r="B260" s="1148"/>
      <c r="C260" s="1148"/>
      <c r="D260" s="1148"/>
      <c r="E260" s="1148"/>
      <c r="F260" s="1148"/>
    </row>
    <row r="261">
      <c r="A261" s="1148"/>
      <c r="B261" s="1148"/>
      <c r="C261" s="1148"/>
      <c r="D261" s="1148"/>
      <c r="E261" s="1148"/>
      <c r="F261" s="1148"/>
    </row>
    <row r="262">
      <c r="A262" s="1148"/>
      <c r="B262" s="1148"/>
      <c r="C262" s="1148"/>
      <c r="D262" s="1148"/>
      <c r="E262" s="1148"/>
      <c r="F262" s="1148"/>
    </row>
    <row r="263">
      <c r="A263" s="1148"/>
      <c r="B263" s="1148"/>
      <c r="C263" s="1148"/>
      <c r="D263" s="1148"/>
      <c r="E263" s="1148"/>
      <c r="F263" s="1148"/>
    </row>
    <row r="264">
      <c r="A264" s="1148"/>
      <c r="B264" s="1148"/>
      <c r="C264" s="1148"/>
      <c r="D264" s="1148"/>
      <c r="E264" s="1148"/>
      <c r="F264" s="1148"/>
    </row>
    <row r="265">
      <c r="A265" s="1148"/>
      <c r="B265" s="1148"/>
      <c r="C265" s="1148"/>
      <c r="D265" s="1148"/>
      <c r="E265" s="1148"/>
      <c r="F265" s="1148"/>
    </row>
    <row r="266">
      <c r="A266" s="1148"/>
      <c r="B266" s="1148"/>
      <c r="C266" s="1148"/>
      <c r="D266" s="1148"/>
      <c r="E266" s="1148"/>
      <c r="F266" s="1148"/>
    </row>
    <row r="267">
      <c r="A267" s="1148"/>
      <c r="B267" s="1148"/>
      <c r="C267" s="1148"/>
      <c r="D267" s="1148"/>
      <c r="E267" s="1148"/>
      <c r="F267" s="1148"/>
    </row>
    <row r="268">
      <c r="A268" s="1148"/>
      <c r="B268" s="1148"/>
      <c r="C268" s="1148"/>
      <c r="D268" s="1148"/>
      <c r="E268" s="1148"/>
      <c r="F268" s="1148"/>
    </row>
    <row r="269">
      <c r="A269" s="1148"/>
      <c r="B269" s="1148"/>
      <c r="C269" s="1148"/>
      <c r="D269" s="1148"/>
      <c r="E269" s="1148"/>
      <c r="F269" s="1148"/>
    </row>
    <row r="270">
      <c r="A270" s="1148"/>
      <c r="B270" s="1148"/>
      <c r="C270" s="1148"/>
      <c r="D270" s="1148"/>
      <c r="E270" s="1148"/>
      <c r="F270" s="1148"/>
    </row>
    <row r="271">
      <c r="A271" s="1148"/>
      <c r="B271" s="1148"/>
      <c r="C271" s="1148"/>
      <c r="D271" s="1148"/>
      <c r="E271" s="1148"/>
      <c r="F271" s="1148"/>
    </row>
    <row r="272">
      <c r="A272" s="1148"/>
      <c r="B272" s="1148"/>
      <c r="C272" s="1148"/>
      <c r="D272" s="1148"/>
      <c r="E272" s="1148"/>
      <c r="F272" s="1148"/>
    </row>
    <row r="273">
      <c r="A273" s="1148"/>
      <c r="B273" s="1148"/>
      <c r="C273" s="1148"/>
      <c r="D273" s="1148"/>
      <c r="E273" s="1148"/>
      <c r="F273" s="1148"/>
    </row>
    <row r="274">
      <c r="A274" s="1148"/>
      <c r="B274" s="1148"/>
      <c r="C274" s="1148"/>
      <c r="D274" s="1148"/>
      <c r="E274" s="1148"/>
      <c r="F274" s="1148"/>
    </row>
    <row r="275">
      <c r="A275" s="1148"/>
      <c r="B275" s="1148"/>
      <c r="C275" s="1148"/>
      <c r="D275" s="1148"/>
      <c r="E275" s="1148"/>
      <c r="F275" s="1148"/>
    </row>
    <row r="276">
      <c r="A276" s="1148"/>
      <c r="B276" s="1148"/>
      <c r="C276" s="1148"/>
      <c r="D276" s="1148"/>
      <c r="E276" s="1148"/>
      <c r="F276" s="1148"/>
    </row>
    <row r="277">
      <c r="A277" s="1148"/>
      <c r="B277" s="1148"/>
      <c r="C277" s="1148"/>
      <c r="D277" s="1148"/>
      <c r="E277" s="1148"/>
      <c r="F277" s="1148"/>
    </row>
    <row r="278">
      <c r="A278" s="1148"/>
      <c r="B278" s="1148"/>
      <c r="C278" s="1148"/>
      <c r="D278" s="1148"/>
      <c r="E278" s="1148"/>
      <c r="F278" s="1148"/>
    </row>
    <row r="279">
      <c r="A279" s="1148"/>
      <c r="B279" s="1148"/>
      <c r="C279" s="1148"/>
      <c r="D279" s="1148"/>
      <c r="E279" s="1148"/>
      <c r="F279" s="1148"/>
    </row>
    <row r="280">
      <c r="A280" s="1148"/>
      <c r="B280" s="1148"/>
      <c r="C280" s="1148"/>
      <c r="D280" s="1148"/>
      <c r="E280" s="1148"/>
      <c r="F280" s="1148"/>
    </row>
    <row r="281">
      <c r="A281" s="1148"/>
      <c r="B281" s="1148"/>
      <c r="C281" s="1148"/>
      <c r="D281" s="1148"/>
      <c r="E281" s="1148"/>
      <c r="F281" s="1148"/>
    </row>
    <row r="282">
      <c r="A282" s="1148"/>
      <c r="B282" s="1148"/>
      <c r="C282" s="1148"/>
      <c r="D282" s="1148"/>
      <c r="E282" s="1148"/>
      <c r="F282" s="1148"/>
    </row>
    <row r="283">
      <c r="A283" s="1148"/>
      <c r="B283" s="1148"/>
      <c r="C283" s="1148"/>
      <c r="D283" s="1148"/>
      <c r="E283" s="1148"/>
      <c r="F283" s="1148"/>
    </row>
    <row r="284">
      <c r="A284" s="1148"/>
      <c r="B284" s="1148"/>
      <c r="C284" s="1148"/>
      <c r="D284" s="1148"/>
      <c r="E284" s="1148"/>
      <c r="F284" s="1148"/>
    </row>
    <row r="285">
      <c r="A285" s="1148"/>
      <c r="B285" s="1148"/>
      <c r="C285" s="1148"/>
      <c r="D285" s="1148"/>
      <c r="E285" s="1148"/>
      <c r="F285" s="1148"/>
    </row>
    <row r="286">
      <c r="A286" s="1148"/>
      <c r="B286" s="1148"/>
      <c r="C286" s="1148"/>
      <c r="D286" s="1148"/>
      <c r="E286" s="1148"/>
      <c r="F286" s="1148"/>
    </row>
    <row r="287">
      <c r="A287" s="1148"/>
      <c r="B287" s="1148"/>
      <c r="C287" s="1148"/>
      <c r="D287" s="1148"/>
      <c r="E287" s="1148"/>
      <c r="F287" s="1148"/>
    </row>
    <row r="288">
      <c r="A288" s="1148"/>
      <c r="B288" s="1148"/>
      <c r="C288" s="1148"/>
      <c r="D288" s="1148"/>
      <c r="E288" s="1148"/>
      <c r="F288" s="1148"/>
    </row>
    <row r="289">
      <c r="A289" s="1148"/>
      <c r="B289" s="1148"/>
      <c r="C289" s="1148"/>
      <c r="D289" s="1148"/>
      <c r="E289" s="1148"/>
      <c r="F289" s="1148"/>
    </row>
    <row r="290">
      <c r="A290" s="1148"/>
      <c r="B290" s="1148"/>
      <c r="C290" s="1148"/>
      <c r="D290" s="1148"/>
      <c r="E290" s="1148"/>
      <c r="F290" s="1148"/>
    </row>
    <row r="291">
      <c r="A291" s="1148"/>
      <c r="B291" s="1148"/>
      <c r="C291" s="1148"/>
      <c r="D291" s="1148"/>
      <c r="E291" s="1148"/>
      <c r="F291" s="1148"/>
    </row>
    <row r="292">
      <c r="A292" s="1148"/>
      <c r="B292" s="1148"/>
      <c r="C292" s="1148"/>
      <c r="D292" s="1148"/>
      <c r="E292" s="1148"/>
      <c r="F292" s="1148"/>
    </row>
    <row r="293">
      <c r="A293" s="1148"/>
      <c r="B293" s="1148"/>
      <c r="C293" s="1148"/>
      <c r="D293" s="1148"/>
      <c r="E293" s="1148"/>
      <c r="F293" s="1148"/>
    </row>
    <row r="294">
      <c r="A294" s="1148"/>
      <c r="B294" s="1148"/>
      <c r="C294" s="1148"/>
      <c r="D294" s="1148"/>
      <c r="E294" s="1148"/>
      <c r="F294" s="1148"/>
    </row>
    <row r="295">
      <c r="A295" s="1148"/>
      <c r="B295" s="1148"/>
      <c r="C295" s="1148"/>
      <c r="D295" s="1148"/>
      <c r="E295" s="1148"/>
      <c r="F295" s="1148"/>
    </row>
    <row r="296">
      <c r="A296" s="1148"/>
      <c r="B296" s="1148"/>
      <c r="C296" s="1148"/>
      <c r="D296" s="1148"/>
      <c r="E296" s="1148"/>
      <c r="F296" s="1148"/>
    </row>
    <row r="297">
      <c r="A297" s="1148"/>
      <c r="B297" s="1148"/>
      <c r="C297" s="1148"/>
      <c r="D297" s="1148"/>
      <c r="E297" s="1148"/>
      <c r="F297" s="1148"/>
    </row>
    <row r="298">
      <c r="A298" s="1148"/>
      <c r="B298" s="1148"/>
      <c r="C298" s="1148"/>
      <c r="D298" s="1148"/>
      <c r="E298" s="1148"/>
      <c r="F298" s="1148"/>
    </row>
    <row r="299">
      <c r="A299" s="1148"/>
      <c r="B299" s="1148"/>
      <c r="C299" s="1148"/>
      <c r="D299" s="1148"/>
      <c r="E299" s="1148"/>
      <c r="F299" s="1148"/>
    </row>
    <row r="300">
      <c r="A300" s="1148"/>
      <c r="B300" s="1148"/>
      <c r="C300" s="1148"/>
      <c r="D300" s="1148"/>
      <c r="E300" s="1148"/>
      <c r="F300" s="1148"/>
    </row>
    <row r="301">
      <c r="A301" s="1148"/>
      <c r="B301" s="1148"/>
      <c r="C301" s="1148"/>
      <c r="D301" s="1148"/>
      <c r="E301" s="1148"/>
      <c r="F301" s="1148"/>
    </row>
    <row r="302">
      <c r="A302" s="1148"/>
      <c r="B302" s="1148"/>
      <c r="C302" s="1148"/>
      <c r="D302" s="1148"/>
      <c r="E302" s="1148"/>
      <c r="F302" s="1148"/>
    </row>
    <row r="303">
      <c r="A303" s="1148"/>
      <c r="B303" s="1148"/>
      <c r="C303" s="1148"/>
      <c r="D303" s="1148"/>
      <c r="E303" s="1148"/>
      <c r="F303" s="1148"/>
    </row>
    <row r="304">
      <c r="A304" s="1148"/>
      <c r="B304" s="1148"/>
      <c r="C304" s="1148"/>
      <c r="D304" s="1148"/>
      <c r="E304" s="1148"/>
      <c r="F304" s="1148"/>
    </row>
    <row r="305">
      <c r="A305" s="1148"/>
      <c r="B305" s="1148"/>
      <c r="C305" s="1148"/>
      <c r="D305" s="1148"/>
      <c r="E305" s="1148"/>
      <c r="F305" s="1148"/>
    </row>
    <row r="306">
      <c r="A306" s="1148"/>
      <c r="B306" s="1148"/>
      <c r="C306" s="1148"/>
      <c r="D306" s="1148"/>
      <c r="E306" s="1148"/>
      <c r="F306" s="1148"/>
    </row>
    <row r="307">
      <c r="A307" s="1148"/>
      <c r="B307" s="1148"/>
      <c r="C307" s="1148"/>
      <c r="D307" s="1148"/>
      <c r="E307" s="1148"/>
      <c r="F307" s="1148"/>
    </row>
    <row r="308">
      <c r="A308" s="1148"/>
      <c r="B308" s="1148"/>
      <c r="C308" s="1148"/>
      <c r="D308" s="1148"/>
      <c r="E308" s="1148"/>
      <c r="F308" s="1148"/>
    </row>
    <row r="309">
      <c r="A309" s="1148"/>
      <c r="B309" s="1148"/>
      <c r="C309" s="1148"/>
      <c r="D309" s="1148"/>
      <c r="E309" s="1148"/>
      <c r="F309" s="1148"/>
    </row>
    <row r="310">
      <c r="A310" s="1148"/>
      <c r="B310" s="1148"/>
      <c r="C310" s="1148"/>
      <c r="D310" s="1148"/>
      <c r="E310" s="1148"/>
      <c r="F310" s="1148"/>
    </row>
    <row r="311">
      <c r="A311" s="1148"/>
      <c r="B311" s="1148"/>
      <c r="C311" s="1148"/>
      <c r="D311" s="1148"/>
      <c r="E311" s="1148"/>
      <c r="F311" s="1148"/>
    </row>
    <row r="312">
      <c r="A312" s="1148"/>
      <c r="B312" s="1148"/>
      <c r="C312" s="1148"/>
      <c r="D312" s="1148"/>
      <c r="E312" s="1148"/>
      <c r="F312" s="1148"/>
    </row>
    <row r="313">
      <c r="A313" s="1148"/>
      <c r="B313" s="1148"/>
      <c r="C313" s="1148"/>
      <c r="D313" s="1148"/>
      <c r="E313" s="1148"/>
      <c r="F313" s="1148"/>
    </row>
    <row r="314">
      <c r="A314" s="1148"/>
      <c r="B314" s="1148"/>
      <c r="C314" s="1148"/>
      <c r="D314" s="1148"/>
      <c r="E314" s="1148"/>
      <c r="F314" s="1148"/>
    </row>
    <row r="315">
      <c r="A315" s="1148"/>
      <c r="B315" s="1148"/>
      <c r="C315" s="1148"/>
      <c r="D315" s="1148"/>
      <c r="E315" s="1148"/>
      <c r="F315" s="1148"/>
    </row>
    <row r="316">
      <c r="A316" s="1148"/>
      <c r="B316" s="1148"/>
      <c r="C316" s="1148"/>
      <c r="D316" s="1148"/>
      <c r="E316" s="1148"/>
      <c r="F316" s="1148"/>
    </row>
    <row r="317">
      <c r="A317" s="1148"/>
      <c r="B317" s="1148"/>
      <c r="C317" s="1148"/>
      <c r="D317" s="1148"/>
      <c r="E317" s="1148"/>
      <c r="F317" s="1148"/>
    </row>
    <row r="318">
      <c r="A318" s="1148"/>
      <c r="B318" s="1148"/>
      <c r="C318" s="1148"/>
      <c r="D318" s="1148"/>
      <c r="E318" s="1148"/>
      <c r="F318" s="1148"/>
    </row>
    <row r="319">
      <c r="A319" s="1148"/>
      <c r="B319" s="1148"/>
      <c r="C319" s="1148"/>
      <c r="D319" s="1148"/>
      <c r="E319" s="1148"/>
      <c r="F319" s="1148"/>
    </row>
    <row r="320">
      <c r="A320" s="1148"/>
      <c r="B320" s="1148"/>
      <c r="C320" s="1148"/>
      <c r="D320" s="1148"/>
      <c r="E320" s="1148"/>
      <c r="F320" s="1148"/>
    </row>
    <row r="321">
      <c r="A321" s="1148"/>
      <c r="B321" s="1148"/>
      <c r="C321" s="1148"/>
      <c r="D321" s="1148"/>
      <c r="E321" s="1148"/>
      <c r="F321" s="1148"/>
    </row>
    <row r="322">
      <c r="A322" s="1148"/>
      <c r="B322" s="1148"/>
      <c r="C322" s="1148"/>
      <c r="D322" s="1148"/>
      <c r="E322" s="1148"/>
      <c r="F322" s="1148"/>
    </row>
    <row r="323">
      <c r="A323" s="1148"/>
      <c r="B323" s="1148"/>
      <c r="C323" s="1148"/>
      <c r="D323" s="1148"/>
      <c r="E323" s="1148"/>
      <c r="F323" s="1148"/>
    </row>
    <row r="324">
      <c r="A324" s="1148"/>
      <c r="B324" s="1148"/>
      <c r="C324" s="1148"/>
      <c r="D324" s="1148"/>
      <c r="E324" s="1148"/>
      <c r="F324" s="1148"/>
    </row>
    <row r="325">
      <c r="A325" s="1148"/>
      <c r="B325" s="1148"/>
      <c r="C325" s="1148"/>
      <c r="D325" s="1148"/>
      <c r="E325" s="1148"/>
      <c r="F325" s="1148"/>
    </row>
    <row r="326">
      <c r="A326" s="1148"/>
      <c r="B326" s="1148"/>
      <c r="C326" s="1148"/>
      <c r="D326" s="1148"/>
      <c r="E326" s="1148"/>
      <c r="F326" s="1148"/>
    </row>
    <row r="327">
      <c r="A327" s="1148"/>
      <c r="B327" s="1148"/>
      <c r="C327" s="1148"/>
      <c r="D327" s="1148"/>
      <c r="E327" s="1148"/>
      <c r="F327" s="1148"/>
    </row>
    <row r="328">
      <c r="A328" s="1148"/>
      <c r="B328" s="1148"/>
      <c r="C328" s="1148"/>
      <c r="D328" s="1148"/>
      <c r="E328" s="1148"/>
      <c r="F328" s="1148"/>
    </row>
    <row r="329">
      <c r="A329" s="1148"/>
      <c r="B329" s="1148"/>
      <c r="C329" s="1148"/>
      <c r="D329" s="1148"/>
      <c r="E329" s="1148"/>
      <c r="F329" s="1148"/>
    </row>
    <row r="330">
      <c r="A330" s="1148"/>
      <c r="B330" s="1148"/>
      <c r="C330" s="1148"/>
      <c r="D330" s="1148"/>
      <c r="E330" s="1148"/>
      <c r="F330" s="1148"/>
    </row>
    <row r="331">
      <c r="A331" s="1148"/>
      <c r="B331" s="1148"/>
      <c r="C331" s="1148"/>
      <c r="D331" s="1148"/>
      <c r="E331" s="1148"/>
      <c r="F331" s="1148"/>
    </row>
    <row r="332">
      <c r="A332" s="1148"/>
      <c r="B332" s="1148"/>
      <c r="C332" s="1148"/>
      <c r="D332" s="1148"/>
      <c r="E332" s="1148"/>
      <c r="F332" s="1148"/>
    </row>
    <row r="333">
      <c r="A333" s="1148"/>
      <c r="B333" s="1148"/>
      <c r="C333" s="1148"/>
      <c r="D333" s="1148"/>
      <c r="E333" s="1148"/>
      <c r="F333" s="1148"/>
    </row>
    <row r="334">
      <c r="A334" s="1148"/>
      <c r="B334" s="1148"/>
      <c r="C334" s="1148"/>
      <c r="D334" s="1148"/>
      <c r="E334" s="1148"/>
      <c r="F334" s="1148"/>
    </row>
    <row r="335">
      <c r="A335" s="1148"/>
      <c r="B335" s="1148"/>
      <c r="C335" s="1148"/>
      <c r="D335" s="1148"/>
      <c r="E335" s="1148"/>
      <c r="F335" s="1148"/>
    </row>
    <row r="336">
      <c r="A336" s="1148"/>
      <c r="B336" s="1148"/>
      <c r="C336" s="1148"/>
      <c r="D336" s="1148"/>
      <c r="E336" s="1148"/>
      <c r="F336" s="1148"/>
    </row>
    <row r="337">
      <c r="A337" s="1148"/>
      <c r="B337" s="1148"/>
      <c r="C337" s="1148"/>
      <c r="D337" s="1148"/>
      <c r="E337" s="1148"/>
      <c r="F337" s="1148"/>
    </row>
    <row r="338">
      <c r="A338" s="1148"/>
      <c r="B338" s="1148"/>
      <c r="C338" s="1148"/>
      <c r="D338" s="1148"/>
      <c r="E338" s="1148"/>
      <c r="F338" s="1148"/>
    </row>
    <row r="339">
      <c r="A339" s="1148"/>
      <c r="B339" s="1148"/>
      <c r="C339" s="1148"/>
      <c r="D339" s="1148"/>
      <c r="E339" s="1148"/>
      <c r="F339" s="1148"/>
    </row>
    <row r="340">
      <c r="A340" s="1148"/>
      <c r="B340" s="1148"/>
      <c r="C340" s="1148"/>
      <c r="D340" s="1148"/>
      <c r="E340" s="1148"/>
      <c r="F340" s="1148"/>
    </row>
    <row r="341">
      <c r="A341" s="1148"/>
      <c r="B341" s="1148"/>
      <c r="C341" s="1148"/>
      <c r="D341" s="1148"/>
      <c r="E341" s="1148"/>
      <c r="F341" s="1148"/>
    </row>
    <row r="342">
      <c r="A342" s="1148"/>
      <c r="B342" s="1148"/>
      <c r="C342" s="1148"/>
      <c r="D342" s="1148"/>
      <c r="E342" s="1148"/>
      <c r="F342" s="1148"/>
    </row>
    <row r="343">
      <c r="A343" s="1148"/>
      <c r="B343" s="1148"/>
      <c r="C343" s="1148"/>
      <c r="D343" s="1148"/>
      <c r="E343" s="1148"/>
      <c r="F343" s="1148"/>
    </row>
    <row r="344">
      <c r="A344" s="1148"/>
      <c r="B344" s="1148"/>
      <c r="C344" s="1148"/>
      <c r="D344" s="1148"/>
      <c r="E344" s="1148"/>
      <c r="F344" s="1148"/>
    </row>
    <row r="345">
      <c r="A345" s="1148"/>
      <c r="B345" s="1148"/>
      <c r="C345" s="1148"/>
      <c r="D345" s="1148"/>
      <c r="E345" s="1148"/>
      <c r="F345" s="1148"/>
    </row>
    <row r="346">
      <c r="A346" s="1148"/>
      <c r="B346" s="1148"/>
      <c r="C346" s="1148"/>
      <c r="D346" s="1148"/>
      <c r="E346" s="1148"/>
      <c r="F346" s="1148"/>
    </row>
    <row r="347">
      <c r="A347" s="1148"/>
      <c r="B347" s="1148"/>
      <c r="C347" s="1148"/>
      <c r="D347" s="1148"/>
      <c r="E347" s="1148"/>
      <c r="F347" s="1148"/>
    </row>
    <row r="348">
      <c r="A348" s="1148"/>
      <c r="B348" s="1148"/>
      <c r="C348" s="1148"/>
      <c r="D348" s="1148"/>
      <c r="E348" s="1148"/>
      <c r="F348" s="1148"/>
    </row>
    <row r="349">
      <c r="A349" s="1148"/>
      <c r="B349" s="1148"/>
      <c r="C349" s="1148"/>
      <c r="D349" s="1148"/>
      <c r="E349" s="1148"/>
      <c r="F349" s="1148"/>
    </row>
    <row r="350">
      <c r="A350" s="1148"/>
      <c r="B350" s="1148"/>
      <c r="C350" s="1148"/>
      <c r="D350" s="1148"/>
      <c r="E350" s="1148"/>
      <c r="F350" s="1148"/>
    </row>
    <row r="351">
      <c r="A351" s="1148"/>
      <c r="B351" s="1148"/>
      <c r="C351" s="1148"/>
      <c r="D351" s="1148"/>
      <c r="E351" s="1148"/>
      <c r="F351" s="1148"/>
    </row>
    <row r="352">
      <c r="A352" s="1148"/>
      <c r="B352" s="1148"/>
      <c r="C352" s="1148"/>
      <c r="D352" s="1148"/>
      <c r="E352" s="1148"/>
      <c r="F352" s="1148"/>
    </row>
    <row r="353">
      <c r="A353" s="1148"/>
      <c r="B353" s="1148"/>
      <c r="C353" s="1148"/>
      <c r="D353" s="1148"/>
      <c r="E353" s="1148"/>
      <c r="F353" s="1148"/>
    </row>
    <row r="354">
      <c r="A354" s="1148"/>
      <c r="B354" s="1148"/>
      <c r="C354" s="1148"/>
      <c r="D354" s="1148"/>
      <c r="E354" s="1148"/>
      <c r="F354" s="1148"/>
    </row>
    <row r="355">
      <c r="A355" s="1148"/>
      <c r="B355" s="1148"/>
      <c r="C355" s="1148"/>
      <c r="D355" s="1148"/>
      <c r="E355" s="1148"/>
      <c r="F355" s="1148"/>
    </row>
    <row r="356">
      <c r="A356" s="1148"/>
      <c r="B356" s="1148"/>
      <c r="C356" s="1148"/>
      <c r="D356" s="1148"/>
      <c r="E356" s="1148"/>
      <c r="F356" s="1148"/>
    </row>
    <row r="357">
      <c r="A357" s="1148"/>
      <c r="B357" s="1148"/>
      <c r="C357" s="1148"/>
      <c r="D357" s="1148"/>
      <c r="E357" s="1148"/>
      <c r="F357" s="1148"/>
    </row>
    <row r="358">
      <c r="A358" s="1148"/>
      <c r="B358" s="1148"/>
      <c r="C358" s="1148"/>
      <c r="D358" s="1148"/>
      <c r="E358" s="1148"/>
      <c r="F358" s="1148"/>
    </row>
    <row r="359">
      <c r="A359" s="1148"/>
      <c r="B359" s="1148"/>
      <c r="C359" s="1148"/>
      <c r="D359" s="1148"/>
      <c r="E359" s="1148"/>
      <c r="F359" s="1148"/>
    </row>
    <row r="360">
      <c r="A360" s="1148"/>
      <c r="B360" s="1148"/>
      <c r="C360" s="1148"/>
      <c r="D360" s="1148"/>
      <c r="E360" s="1148"/>
      <c r="F360" s="1148"/>
    </row>
    <row r="361">
      <c r="A361" s="1148"/>
      <c r="B361" s="1148"/>
      <c r="C361" s="1148"/>
      <c r="D361" s="1148"/>
      <c r="E361" s="1148"/>
      <c r="F361" s="1148"/>
    </row>
    <row r="362">
      <c r="A362" s="1148"/>
      <c r="B362" s="1148"/>
      <c r="C362" s="1148"/>
      <c r="D362" s="1148"/>
      <c r="E362" s="1148"/>
      <c r="F362" s="1148"/>
    </row>
    <row r="363">
      <c r="A363" s="1148"/>
      <c r="B363" s="1148"/>
      <c r="C363" s="1148"/>
      <c r="D363" s="1148"/>
      <c r="E363" s="1148"/>
      <c r="F363" s="1148"/>
    </row>
    <row r="364">
      <c r="A364" s="1148"/>
      <c r="B364" s="1148"/>
      <c r="C364" s="1148"/>
      <c r="D364" s="1148"/>
      <c r="E364" s="1148"/>
      <c r="F364" s="1148"/>
    </row>
    <row r="365">
      <c r="A365" s="1148"/>
      <c r="B365" s="1148"/>
      <c r="C365" s="1148"/>
      <c r="D365" s="1148"/>
      <c r="E365" s="1148"/>
      <c r="F365" s="1148"/>
    </row>
    <row r="366">
      <c r="A366" s="1148"/>
      <c r="B366" s="1148"/>
      <c r="C366" s="1148"/>
      <c r="D366" s="1148"/>
      <c r="E366" s="1148"/>
      <c r="F366" s="1148"/>
    </row>
    <row r="367">
      <c r="A367" s="1148"/>
      <c r="B367" s="1148"/>
      <c r="C367" s="1148"/>
      <c r="D367" s="1148"/>
      <c r="E367" s="1148"/>
      <c r="F367" s="1148"/>
    </row>
    <row r="368">
      <c r="A368" s="1148"/>
      <c r="B368" s="1148"/>
      <c r="C368" s="1148"/>
      <c r="D368" s="1148"/>
      <c r="E368" s="1148"/>
      <c r="F368" s="1148"/>
    </row>
    <row r="369">
      <c r="A369" s="1148"/>
      <c r="B369" s="1148"/>
      <c r="C369" s="1148"/>
      <c r="D369" s="1148"/>
      <c r="E369" s="1148"/>
      <c r="F369" s="1148"/>
    </row>
    <row r="370">
      <c r="A370" s="1148"/>
      <c r="B370" s="1148"/>
      <c r="C370" s="1148"/>
      <c r="D370" s="1148"/>
      <c r="E370" s="1148"/>
      <c r="F370" s="1148"/>
    </row>
    <row r="371">
      <c r="A371" s="1148"/>
      <c r="B371" s="1148"/>
      <c r="C371" s="1148"/>
      <c r="D371" s="1148"/>
      <c r="E371" s="1148"/>
      <c r="F371" s="1148"/>
    </row>
    <row r="372">
      <c r="A372" s="1148"/>
      <c r="B372" s="1148"/>
      <c r="C372" s="1148"/>
      <c r="D372" s="1148"/>
      <c r="E372" s="1148"/>
      <c r="F372" s="1148"/>
    </row>
    <row r="373">
      <c r="A373" s="1148"/>
      <c r="B373" s="1148"/>
      <c r="C373" s="1148"/>
      <c r="D373" s="1148"/>
      <c r="E373" s="1148"/>
      <c r="F373" s="1148"/>
    </row>
    <row r="374">
      <c r="A374" s="1148"/>
      <c r="B374" s="1148"/>
      <c r="C374" s="1148"/>
      <c r="D374" s="1148"/>
      <c r="E374" s="1148"/>
      <c r="F374" s="1148"/>
    </row>
    <row r="375">
      <c r="A375" s="1148"/>
      <c r="B375" s="1148"/>
      <c r="C375" s="1148"/>
      <c r="D375" s="1148"/>
      <c r="E375" s="1148"/>
      <c r="F375" s="1148"/>
    </row>
    <row r="376">
      <c r="A376" s="1148"/>
      <c r="B376" s="1148"/>
      <c r="C376" s="1148"/>
      <c r="D376" s="1148"/>
      <c r="E376" s="1148"/>
      <c r="F376" s="1148"/>
    </row>
    <row r="377">
      <c r="A377" s="1148"/>
      <c r="B377" s="1148"/>
      <c r="C377" s="1148"/>
      <c r="D377" s="1148"/>
      <c r="E377" s="1148"/>
      <c r="F377" s="1148"/>
    </row>
    <row r="378">
      <c r="A378" s="1148"/>
      <c r="B378" s="1148"/>
      <c r="C378" s="1148"/>
      <c r="D378" s="1148"/>
      <c r="E378" s="1148"/>
      <c r="F378" s="1148"/>
    </row>
    <row r="379">
      <c r="A379" s="1148"/>
      <c r="B379" s="1148"/>
      <c r="C379" s="1148"/>
      <c r="D379" s="1148"/>
      <c r="E379" s="1148"/>
      <c r="F379" s="1148"/>
    </row>
    <row r="380">
      <c r="A380" s="1148"/>
      <c r="B380" s="1148"/>
      <c r="C380" s="1148"/>
      <c r="D380" s="1148"/>
      <c r="E380" s="1148"/>
      <c r="F380" s="1148"/>
    </row>
    <row r="381">
      <c r="A381" s="1148"/>
      <c r="B381" s="1148"/>
      <c r="C381" s="1148"/>
      <c r="D381" s="1148"/>
      <c r="E381" s="1148"/>
      <c r="F381" s="1148"/>
    </row>
    <row r="382">
      <c r="A382" s="1148"/>
      <c r="B382" s="1148"/>
      <c r="C382" s="1148"/>
      <c r="D382" s="1148"/>
      <c r="E382" s="1148"/>
      <c r="F382" s="1148"/>
    </row>
    <row r="383">
      <c r="A383" s="1148"/>
      <c r="B383" s="1148"/>
      <c r="C383" s="1148"/>
      <c r="D383" s="1148"/>
      <c r="E383" s="1148"/>
      <c r="F383" s="1148"/>
    </row>
    <row r="384">
      <c r="A384" s="1148"/>
      <c r="B384" s="1148"/>
      <c r="C384" s="1148"/>
      <c r="D384" s="1148"/>
      <c r="E384" s="1148"/>
      <c r="F384" s="1148"/>
    </row>
    <row r="385">
      <c r="A385" s="1148"/>
      <c r="B385" s="1148"/>
      <c r="C385" s="1148"/>
      <c r="D385" s="1148"/>
      <c r="E385" s="1148"/>
      <c r="F385" s="1148"/>
    </row>
    <row r="386">
      <c r="A386" s="1148"/>
      <c r="B386" s="1148"/>
      <c r="C386" s="1148"/>
      <c r="D386" s="1148"/>
      <c r="E386" s="1148"/>
      <c r="F386" s="1148"/>
    </row>
    <row r="387">
      <c r="A387" s="1148"/>
      <c r="B387" s="1148"/>
      <c r="C387" s="1148"/>
      <c r="D387" s="1148"/>
      <c r="E387" s="1148"/>
      <c r="F387" s="1148"/>
    </row>
    <row r="388">
      <c r="A388" s="1148"/>
      <c r="B388" s="1148"/>
      <c r="C388" s="1148"/>
      <c r="D388" s="1148"/>
      <c r="E388" s="1148"/>
      <c r="F388" s="1148"/>
    </row>
    <row r="389">
      <c r="A389" s="1148"/>
      <c r="B389" s="1148"/>
      <c r="C389" s="1148"/>
      <c r="D389" s="1148"/>
      <c r="E389" s="1148"/>
      <c r="F389" s="1148"/>
    </row>
    <row r="390">
      <c r="A390" s="1148"/>
      <c r="B390" s="1148"/>
      <c r="C390" s="1148"/>
      <c r="D390" s="1148"/>
      <c r="E390" s="1148"/>
      <c r="F390" s="1148"/>
    </row>
    <row r="391">
      <c r="A391" s="1148"/>
      <c r="B391" s="1148"/>
      <c r="C391" s="1148"/>
      <c r="D391" s="1148"/>
      <c r="E391" s="1148"/>
      <c r="F391" s="1148"/>
    </row>
    <row r="392">
      <c r="A392" s="1148"/>
      <c r="B392" s="1148"/>
      <c r="C392" s="1148"/>
      <c r="D392" s="1148"/>
      <c r="E392" s="1148"/>
      <c r="F392" s="1148"/>
    </row>
    <row r="393">
      <c r="A393" s="1148"/>
      <c r="B393" s="1148"/>
      <c r="C393" s="1148"/>
      <c r="D393" s="1148"/>
      <c r="E393" s="1148"/>
      <c r="F393" s="1148"/>
    </row>
    <row r="394">
      <c r="A394" s="1148"/>
      <c r="B394" s="1148"/>
      <c r="C394" s="1148"/>
      <c r="D394" s="1148"/>
      <c r="E394" s="1148"/>
      <c r="F394" s="1148"/>
    </row>
    <row r="395">
      <c r="A395" s="1148"/>
      <c r="B395" s="1148"/>
      <c r="C395" s="1148"/>
      <c r="D395" s="1148"/>
      <c r="E395" s="1148"/>
      <c r="F395" s="1148"/>
    </row>
    <row r="396">
      <c r="A396" s="1148"/>
      <c r="B396" s="1148"/>
      <c r="C396" s="1148"/>
      <c r="D396" s="1148"/>
      <c r="E396" s="1148"/>
      <c r="F396" s="1148"/>
    </row>
    <row r="397">
      <c r="A397" s="1148"/>
      <c r="B397" s="1148"/>
      <c r="C397" s="1148"/>
      <c r="D397" s="1148"/>
      <c r="E397" s="1148"/>
      <c r="F397" s="1148"/>
    </row>
    <row r="398">
      <c r="A398" s="1148"/>
      <c r="B398" s="1148"/>
      <c r="C398" s="1148"/>
      <c r="D398" s="1148"/>
      <c r="E398" s="1148"/>
      <c r="F398" s="1148"/>
    </row>
    <row r="399">
      <c r="A399" s="1148"/>
      <c r="B399" s="1148"/>
      <c r="C399" s="1148"/>
      <c r="D399" s="1148"/>
      <c r="E399" s="1148"/>
      <c r="F399" s="1148"/>
    </row>
    <row r="400">
      <c r="A400" s="1148"/>
      <c r="B400" s="1148"/>
      <c r="C400" s="1148"/>
      <c r="D400" s="1148"/>
      <c r="E400" s="1148"/>
      <c r="F400" s="1148"/>
    </row>
    <row r="401">
      <c r="A401" s="1148"/>
      <c r="B401" s="1148"/>
      <c r="C401" s="1148"/>
      <c r="D401" s="1148"/>
      <c r="E401" s="1148"/>
      <c r="F401" s="1148"/>
    </row>
    <row r="402">
      <c r="A402" s="1148"/>
      <c r="B402" s="1148"/>
      <c r="C402" s="1148"/>
      <c r="D402" s="1148"/>
      <c r="E402" s="1148"/>
      <c r="F402" s="1148"/>
    </row>
    <row r="403">
      <c r="A403" s="1148"/>
      <c r="B403" s="1148"/>
      <c r="C403" s="1148"/>
      <c r="D403" s="1148"/>
      <c r="E403" s="1148"/>
      <c r="F403" s="1148"/>
    </row>
    <row r="404">
      <c r="A404" s="1148"/>
      <c r="B404" s="1148"/>
      <c r="C404" s="1148"/>
      <c r="D404" s="1148"/>
      <c r="E404" s="1148"/>
      <c r="F404" s="1148"/>
    </row>
    <row r="405">
      <c r="A405" s="1148"/>
      <c r="B405" s="1148"/>
      <c r="C405" s="1148"/>
      <c r="D405" s="1148"/>
      <c r="E405" s="1148"/>
      <c r="F405" s="1148"/>
    </row>
    <row r="406">
      <c r="A406" s="1148"/>
      <c r="B406" s="1148"/>
      <c r="C406" s="1148"/>
      <c r="D406" s="1148"/>
      <c r="E406" s="1148"/>
      <c r="F406" s="1148"/>
    </row>
    <row r="407">
      <c r="A407" s="1148"/>
      <c r="B407" s="1148"/>
      <c r="C407" s="1148"/>
      <c r="D407" s="1148"/>
      <c r="E407" s="1148"/>
      <c r="F407" s="1148"/>
    </row>
    <row r="408">
      <c r="A408" s="1148"/>
      <c r="B408" s="1148"/>
      <c r="C408" s="1148"/>
      <c r="D408" s="1148"/>
      <c r="E408" s="1148"/>
      <c r="F408" s="1148"/>
    </row>
    <row r="409">
      <c r="A409" s="1148"/>
      <c r="B409" s="1148"/>
      <c r="C409" s="1148"/>
      <c r="D409" s="1148"/>
      <c r="E409" s="1148"/>
      <c r="F409" s="1148"/>
    </row>
    <row r="410">
      <c r="A410" s="1148"/>
      <c r="B410" s="1148"/>
      <c r="C410" s="1148"/>
      <c r="D410" s="1148"/>
      <c r="E410" s="1148"/>
      <c r="F410" s="1148"/>
    </row>
    <row r="411">
      <c r="A411" s="1148"/>
      <c r="B411" s="1148"/>
      <c r="C411" s="1148"/>
      <c r="D411" s="1148"/>
      <c r="E411" s="1148"/>
      <c r="F411" s="1148"/>
    </row>
    <row r="412">
      <c r="A412" s="1148"/>
      <c r="B412" s="1148"/>
      <c r="C412" s="1148"/>
      <c r="D412" s="1148"/>
      <c r="E412" s="1148"/>
      <c r="F412" s="1148"/>
    </row>
    <row r="413">
      <c r="A413" s="1148"/>
      <c r="B413" s="1148"/>
      <c r="C413" s="1148"/>
      <c r="D413" s="1148"/>
      <c r="E413" s="1148"/>
      <c r="F413" s="1148"/>
    </row>
    <row r="414">
      <c r="A414" s="1148"/>
      <c r="B414" s="1148"/>
      <c r="C414" s="1148"/>
      <c r="D414" s="1148"/>
      <c r="E414" s="1148"/>
      <c r="F414" s="1148"/>
    </row>
    <row r="415">
      <c r="A415" s="1148"/>
      <c r="B415" s="1148"/>
      <c r="C415" s="1148"/>
      <c r="D415" s="1148"/>
      <c r="E415" s="1148"/>
      <c r="F415" s="1148"/>
    </row>
    <row r="416">
      <c r="A416" s="1148"/>
      <c r="B416" s="1148"/>
      <c r="C416" s="1148"/>
      <c r="D416" s="1148"/>
      <c r="E416" s="1148"/>
      <c r="F416" s="1148"/>
    </row>
    <row r="417">
      <c r="A417" s="1148"/>
      <c r="B417" s="1148"/>
      <c r="C417" s="1148"/>
      <c r="D417" s="1148"/>
      <c r="E417" s="1148"/>
      <c r="F417" s="1148"/>
    </row>
    <row r="418">
      <c r="A418" s="1148"/>
      <c r="B418" s="1148"/>
      <c r="C418" s="1148"/>
      <c r="D418" s="1148"/>
      <c r="E418" s="1148"/>
      <c r="F418" s="1148"/>
    </row>
    <row r="419">
      <c r="A419" s="1148"/>
      <c r="B419" s="1148"/>
      <c r="C419" s="1148"/>
      <c r="D419" s="1148"/>
      <c r="E419" s="1148"/>
      <c r="F419" s="1148"/>
    </row>
    <row r="420">
      <c r="A420" s="1148"/>
      <c r="B420" s="1148"/>
      <c r="C420" s="1148"/>
      <c r="D420" s="1148"/>
      <c r="E420" s="1148"/>
      <c r="F420" s="1148"/>
    </row>
    <row r="421">
      <c r="A421" s="1148"/>
      <c r="B421" s="1148"/>
      <c r="C421" s="1148"/>
      <c r="D421" s="1148"/>
      <c r="E421" s="1148"/>
      <c r="F421" s="1148"/>
    </row>
    <row r="422">
      <c r="A422" s="1148"/>
      <c r="B422" s="1148"/>
      <c r="C422" s="1148"/>
      <c r="D422" s="1148"/>
      <c r="E422" s="1148"/>
      <c r="F422" s="1148"/>
    </row>
    <row r="423">
      <c r="A423" s="1148"/>
      <c r="B423" s="1148"/>
      <c r="C423" s="1148"/>
      <c r="D423" s="1148"/>
      <c r="E423" s="1148"/>
      <c r="F423" s="1148"/>
    </row>
    <row r="424">
      <c r="A424" s="1148"/>
      <c r="B424" s="1148"/>
      <c r="C424" s="1148"/>
      <c r="D424" s="1148"/>
      <c r="E424" s="1148"/>
      <c r="F424" s="1148"/>
    </row>
    <row r="425">
      <c r="A425" s="1148"/>
      <c r="B425" s="1148"/>
      <c r="C425" s="1148"/>
      <c r="D425" s="1148"/>
      <c r="E425" s="1148"/>
      <c r="F425" s="1148"/>
    </row>
    <row r="426">
      <c r="A426" s="1148"/>
      <c r="B426" s="1148"/>
      <c r="C426" s="1148"/>
      <c r="D426" s="1148"/>
      <c r="E426" s="1148"/>
      <c r="F426" s="1148"/>
    </row>
    <row r="427">
      <c r="A427" s="1148"/>
      <c r="B427" s="1148"/>
      <c r="C427" s="1148"/>
      <c r="D427" s="1148"/>
      <c r="E427" s="1148"/>
      <c r="F427" s="1148"/>
    </row>
    <row r="428">
      <c r="A428" s="1148"/>
      <c r="B428" s="1148"/>
      <c r="C428" s="1148"/>
      <c r="D428" s="1148"/>
      <c r="E428" s="1148"/>
      <c r="F428" s="1148"/>
    </row>
    <row r="429">
      <c r="A429" s="1148"/>
      <c r="B429" s="1148"/>
      <c r="C429" s="1148"/>
      <c r="D429" s="1148"/>
      <c r="E429" s="1148"/>
      <c r="F429" s="1148"/>
    </row>
    <row r="430">
      <c r="A430" s="1148"/>
      <c r="B430" s="1148"/>
      <c r="C430" s="1148"/>
      <c r="D430" s="1148"/>
      <c r="E430" s="1148"/>
      <c r="F430" s="1148"/>
    </row>
    <row r="431">
      <c r="A431" s="1148"/>
      <c r="B431" s="1148"/>
      <c r="C431" s="1148"/>
      <c r="D431" s="1148"/>
      <c r="E431" s="1148"/>
      <c r="F431" s="1148"/>
    </row>
    <row r="432">
      <c r="A432" s="1148"/>
      <c r="B432" s="1148"/>
      <c r="C432" s="1148"/>
      <c r="D432" s="1148"/>
      <c r="E432" s="1148"/>
      <c r="F432" s="1148"/>
    </row>
    <row r="433">
      <c r="A433" s="1148"/>
      <c r="B433" s="1148"/>
      <c r="C433" s="1148"/>
      <c r="D433" s="1148"/>
      <c r="E433" s="1148"/>
      <c r="F433" s="1148"/>
    </row>
    <row r="434">
      <c r="A434" s="1148"/>
      <c r="B434" s="1148"/>
      <c r="C434" s="1148"/>
      <c r="D434" s="1148"/>
      <c r="E434" s="1148"/>
      <c r="F434" s="1148"/>
    </row>
    <row r="435">
      <c r="A435" s="1148"/>
      <c r="B435" s="1148"/>
      <c r="C435" s="1148"/>
      <c r="D435" s="1148"/>
      <c r="E435" s="1148"/>
      <c r="F435" s="1148"/>
    </row>
    <row r="436">
      <c r="A436" s="1148"/>
      <c r="B436" s="1148"/>
      <c r="C436" s="1148"/>
      <c r="D436" s="1148"/>
      <c r="E436" s="1148"/>
      <c r="F436" s="1148"/>
    </row>
    <row r="437">
      <c r="A437" s="1148"/>
      <c r="B437" s="1148"/>
      <c r="C437" s="1148"/>
      <c r="D437" s="1148"/>
      <c r="E437" s="1148"/>
      <c r="F437" s="1148"/>
    </row>
    <row r="438">
      <c r="A438" s="1148"/>
      <c r="B438" s="1148"/>
      <c r="C438" s="1148"/>
      <c r="D438" s="1148"/>
      <c r="E438" s="1148"/>
      <c r="F438" s="1148"/>
    </row>
    <row r="439">
      <c r="A439" s="1148"/>
      <c r="B439" s="1148"/>
      <c r="C439" s="1148"/>
      <c r="D439" s="1148"/>
      <c r="E439" s="1148"/>
      <c r="F439" s="1148"/>
    </row>
    <row r="440">
      <c r="A440" s="1148"/>
      <c r="B440" s="1148"/>
      <c r="C440" s="1148"/>
      <c r="D440" s="1148"/>
      <c r="E440" s="1148"/>
      <c r="F440" s="1148"/>
    </row>
    <row r="441">
      <c r="A441" s="1148"/>
      <c r="B441" s="1148"/>
      <c r="C441" s="1148"/>
      <c r="D441" s="1148"/>
      <c r="E441" s="1148"/>
      <c r="F441" s="1148"/>
    </row>
    <row r="442">
      <c r="A442" s="1148"/>
      <c r="B442" s="1148"/>
      <c r="C442" s="1148"/>
      <c r="D442" s="1148"/>
      <c r="E442" s="1148"/>
      <c r="F442" s="1148"/>
    </row>
    <row r="443">
      <c r="A443" s="1148"/>
      <c r="B443" s="1148"/>
      <c r="C443" s="1148"/>
      <c r="D443" s="1148"/>
      <c r="E443" s="1148"/>
      <c r="F443" s="1148"/>
    </row>
    <row r="444">
      <c r="A444" s="1148"/>
      <c r="B444" s="1148"/>
      <c r="C444" s="1148"/>
      <c r="D444" s="1148"/>
      <c r="E444" s="1148"/>
      <c r="F444" s="1148"/>
    </row>
    <row r="445">
      <c r="A445" s="1148"/>
      <c r="B445" s="1148"/>
      <c r="C445" s="1148"/>
      <c r="D445" s="1148"/>
      <c r="E445" s="1148"/>
      <c r="F445" s="1148"/>
    </row>
    <row r="446">
      <c r="A446" s="1148"/>
      <c r="B446" s="1148"/>
      <c r="C446" s="1148"/>
      <c r="D446" s="1148"/>
      <c r="E446" s="1148"/>
      <c r="F446" s="1148"/>
    </row>
    <row r="447">
      <c r="A447" s="1148"/>
      <c r="B447" s="1148"/>
      <c r="C447" s="1148"/>
      <c r="D447" s="1148"/>
      <c r="E447" s="1148"/>
      <c r="F447" s="1148"/>
    </row>
    <row r="448">
      <c r="A448" s="1148"/>
      <c r="B448" s="1148"/>
      <c r="C448" s="1148"/>
      <c r="D448" s="1148"/>
      <c r="E448" s="1148"/>
      <c r="F448" s="1148"/>
    </row>
    <row r="449">
      <c r="A449" s="1148"/>
      <c r="B449" s="1148"/>
      <c r="C449" s="1148"/>
      <c r="D449" s="1148"/>
      <c r="E449" s="1148"/>
      <c r="F449" s="1148"/>
    </row>
    <row r="450">
      <c r="A450" s="1148"/>
      <c r="B450" s="1148"/>
      <c r="C450" s="1148"/>
      <c r="D450" s="1148"/>
      <c r="E450" s="1148"/>
      <c r="F450" s="1148"/>
    </row>
    <row r="451">
      <c r="A451" s="1148"/>
      <c r="B451" s="1148"/>
      <c r="C451" s="1148"/>
      <c r="D451" s="1148"/>
      <c r="E451" s="1148"/>
      <c r="F451" s="1148"/>
    </row>
    <row r="452">
      <c r="A452" s="1148"/>
      <c r="B452" s="1148"/>
      <c r="C452" s="1148"/>
      <c r="D452" s="1148"/>
      <c r="E452" s="1148"/>
      <c r="F452" s="1148"/>
    </row>
    <row r="453">
      <c r="A453" s="1148"/>
      <c r="B453" s="1148"/>
      <c r="C453" s="1148"/>
      <c r="D453" s="1148"/>
      <c r="E453" s="1148"/>
      <c r="F453" s="1148"/>
    </row>
    <row r="454">
      <c r="A454" s="1148"/>
      <c r="B454" s="1148"/>
      <c r="C454" s="1148"/>
      <c r="D454" s="1148"/>
      <c r="E454" s="1148"/>
      <c r="F454" s="1148"/>
    </row>
    <row r="455">
      <c r="A455" s="1148"/>
      <c r="B455" s="1148"/>
      <c r="C455" s="1148"/>
      <c r="D455" s="1148"/>
      <c r="E455" s="1148"/>
      <c r="F455" s="1148"/>
    </row>
    <row r="456">
      <c r="A456" s="1148"/>
      <c r="B456" s="1148"/>
      <c r="C456" s="1148"/>
      <c r="D456" s="1148"/>
      <c r="E456" s="1148"/>
      <c r="F456" s="1148"/>
    </row>
    <row r="457">
      <c r="A457" s="1148"/>
      <c r="B457" s="1148"/>
      <c r="C457" s="1148"/>
      <c r="D457" s="1148"/>
      <c r="E457" s="1148"/>
      <c r="F457" s="1148"/>
    </row>
    <row r="458">
      <c r="A458" s="1148"/>
      <c r="B458" s="1148"/>
      <c r="C458" s="1148"/>
      <c r="D458" s="1148"/>
      <c r="E458" s="1148"/>
      <c r="F458" s="1148"/>
    </row>
    <row r="459">
      <c r="A459" s="1148"/>
      <c r="B459" s="1148"/>
      <c r="C459" s="1148"/>
      <c r="D459" s="1148"/>
      <c r="E459" s="1148"/>
      <c r="F459" s="1148"/>
    </row>
    <row r="460">
      <c r="A460" s="1148"/>
      <c r="B460" s="1148"/>
      <c r="C460" s="1148"/>
      <c r="D460" s="1148"/>
      <c r="E460" s="1148"/>
      <c r="F460" s="1148"/>
    </row>
    <row r="461">
      <c r="A461" s="1148"/>
      <c r="B461" s="1148"/>
      <c r="C461" s="1148"/>
      <c r="D461" s="1148"/>
      <c r="E461" s="1148"/>
      <c r="F461" s="1148"/>
    </row>
    <row r="462">
      <c r="A462" s="1148"/>
      <c r="B462" s="1148"/>
      <c r="C462" s="1148"/>
      <c r="D462" s="1148"/>
      <c r="E462" s="1148"/>
      <c r="F462" s="1148"/>
    </row>
    <row r="463">
      <c r="A463" s="1148"/>
      <c r="B463" s="1148"/>
      <c r="C463" s="1148"/>
      <c r="D463" s="1148"/>
      <c r="E463" s="1148"/>
      <c r="F463" s="1148"/>
    </row>
    <row r="464">
      <c r="A464" s="1148"/>
      <c r="B464" s="1148"/>
      <c r="C464" s="1148"/>
      <c r="D464" s="1148"/>
      <c r="E464" s="1148"/>
      <c r="F464" s="1148"/>
    </row>
    <row r="465">
      <c r="A465" s="1148"/>
      <c r="B465" s="1148"/>
      <c r="C465" s="1148"/>
      <c r="D465" s="1148"/>
      <c r="E465" s="1148"/>
      <c r="F465" s="1148"/>
    </row>
    <row r="466">
      <c r="A466" s="1148"/>
      <c r="B466" s="1148"/>
      <c r="C466" s="1148"/>
      <c r="D466" s="1148"/>
      <c r="E466" s="1148"/>
      <c r="F466" s="1148"/>
    </row>
    <row r="467">
      <c r="A467" s="1148"/>
      <c r="B467" s="1148"/>
      <c r="C467" s="1148"/>
      <c r="D467" s="1148"/>
      <c r="E467" s="1148"/>
      <c r="F467" s="1148"/>
    </row>
    <row r="468">
      <c r="A468" s="1148"/>
      <c r="B468" s="1148"/>
      <c r="C468" s="1148"/>
      <c r="D468" s="1148"/>
      <c r="E468" s="1148"/>
      <c r="F468" s="1148"/>
    </row>
    <row r="469">
      <c r="A469" s="1148"/>
      <c r="B469" s="1148"/>
      <c r="C469" s="1148"/>
      <c r="D469" s="1148"/>
      <c r="E469" s="1148"/>
      <c r="F469" s="1148"/>
    </row>
    <row r="470">
      <c r="A470" s="1148"/>
      <c r="B470" s="1148"/>
      <c r="C470" s="1148"/>
      <c r="D470" s="1148"/>
      <c r="E470" s="1148"/>
      <c r="F470" s="1148"/>
    </row>
    <row r="471">
      <c r="A471" s="1148"/>
      <c r="B471" s="1148"/>
      <c r="C471" s="1148"/>
      <c r="D471" s="1148"/>
      <c r="E471" s="1148"/>
      <c r="F471" s="1148"/>
    </row>
    <row r="472">
      <c r="A472" s="1148"/>
      <c r="B472" s="1148"/>
      <c r="C472" s="1148"/>
      <c r="D472" s="1148"/>
      <c r="E472" s="1148"/>
      <c r="F472" s="1148"/>
    </row>
    <row r="473">
      <c r="A473" s="1148"/>
      <c r="B473" s="1148"/>
      <c r="C473" s="1148"/>
      <c r="D473" s="1148"/>
      <c r="E473" s="1148"/>
      <c r="F473" s="1148"/>
    </row>
    <row r="474">
      <c r="A474" s="1148"/>
      <c r="B474" s="1148"/>
      <c r="C474" s="1148"/>
      <c r="D474" s="1148"/>
      <c r="E474" s="1148"/>
      <c r="F474" s="1148"/>
    </row>
    <row r="475">
      <c r="A475" s="1148"/>
      <c r="B475" s="1148"/>
      <c r="C475" s="1148"/>
      <c r="D475" s="1148"/>
      <c r="E475" s="1148"/>
      <c r="F475" s="1148"/>
    </row>
    <row r="476">
      <c r="A476" s="1148"/>
      <c r="B476" s="1148"/>
      <c r="C476" s="1148"/>
      <c r="D476" s="1148"/>
      <c r="E476" s="1148"/>
      <c r="F476" s="1148"/>
    </row>
    <row r="477">
      <c r="A477" s="1148"/>
      <c r="B477" s="1148"/>
      <c r="C477" s="1148"/>
      <c r="D477" s="1148"/>
      <c r="E477" s="1148"/>
      <c r="F477" s="1148"/>
    </row>
    <row r="478">
      <c r="A478" s="1148"/>
      <c r="B478" s="1148"/>
      <c r="C478" s="1148"/>
      <c r="D478" s="1148"/>
      <c r="E478" s="1148"/>
      <c r="F478" s="1148"/>
    </row>
    <row r="479">
      <c r="A479" s="1148"/>
      <c r="B479" s="1148"/>
      <c r="C479" s="1148"/>
      <c r="D479" s="1148"/>
      <c r="E479" s="1148"/>
      <c r="F479" s="1148"/>
    </row>
    <row r="480">
      <c r="A480" s="1148"/>
      <c r="B480" s="1148"/>
      <c r="C480" s="1148"/>
      <c r="D480" s="1148"/>
      <c r="E480" s="1148"/>
      <c r="F480" s="1148"/>
    </row>
    <row r="481">
      <c r="A481" s="1148"/>
      <c r="B481" s="1148"/>
      <c r="C481" s="1148"/>
      <c r="D481" s="1148"/>
      <c r="E481" s="1148"/>
      <c r="F481" s="1148"/>
    </row>
    <row r="482">
      <c r="A482" s="1148"/>
      <c r="B482" s="1148"/>
      <c r="C482" s="1148"/>
      <c r="D482" s="1148"/>
      <c r="E482" s="1148"/>
      <c r="F482" s="1148"/>
    </row>
    <row r="483">
      <c r="A483" s="1148"/>
      <c r="B483" s="1148"/>
      <c r="C483" s="1148"/>
      <c r="D483" s="1148"/>
      <c r="E483" s="1148"/>
      <c r="F483" s="1148"/>
    </row>
    <row r="484">
      <c r="A484" s="1148"/>
      <c r="B484" s="1148"/>
      <c r="C484" s="1148"/>
      <c r="D484" s="1148"/>
      <c r="E484" s="1148"/>
      <c r="F484" s="1148"/>
    </row>
    <row r="485">
      <c r="A485" s="1148"/>
      <c r="B485" s="1148"/>
      <c r="C485" s="1148"/>
      <c r="D485" s="1148"/>
      <c r="E485" s="1148"/>
      <c r="F485" s="1148"/>
    </row>
    <row r="486">
      <c r="A486" s="1148"/>
      <c r="B486" s="1148"/>
      <c r="C486" s="1148"/>
      <c r="D486" s="1148"/>
      <c r="E486" s="1148"/>
      <c r="F486" s="1148"/>
    </row>
    <row r="487">
      <c r="A487" s="1148"/>
      <c r="B487" s="1148"/>
      <c r="C487" s="1148"/>
      <c r="D487" s="1148"/>
      <c r="E487" s="1148"/>
      <c r="F487" s="1148"/>
    </row>
    <row r="488">
      <c r="A488" s="1148"/>
      <c r="B488" s="1148"/>
      <c r="C488" s="1148"/>
      <c r="D488" s="1148"/>
      <c r="E488" s="1148"/>
      <c r="F488" s="1148"/>
    </row>
    <row r="489">
      <c r="A489" s="1148"/>
      <c r="B489" s="1148"/>
      <c r="C489" s="1148"/>
      <c r="D489" s="1148"/>
      <c r="E489" s="1148"/>
      <c r="F489" s="1148"/>
    </row>
    <row r="490">
      <c r="A490" s="1148"/>
      <c r="B490" s="1148"/>
      <c r="C490" s="1148"/>
      <c r="D490" s="1148"/>
      <c r="E490" s="1148"/>
      <c r="F490" s="1148"/>
    </row>
    <row r="491">
      <c r="A491" s="1148"/>
      <c r="B491" s="1148"/>
      <c r="C491" s="1148"/>
      <c r="D491" s="1148"/>
      <c r="E491" s="1148"/>
      <c r="F491" s="1148"/>
    </row>
    <row r="492">
      <c r="A492" s="1148"/>
      <c r="B492" s="1148"/>
      <c r="C492" s="1148"/>
      <c r="D492" s="1148"/>
      <c r="E492" s="1148"/>
      <c r="F492" s="1148"/>
    </row>
    <row r="493">
      <c r="A493" s="1148"/>
      <c r="B493" s="1148"/>
      <c r="C493" s="1148"/>
      <c r="D493" s="1148"/>
      <c r="E493" s="1148"/>
      <c r="F493" s="1148"/>
    </row>
    <row r="494">
      <c r="A494" s="1148"/>
      <c r="B494" s="1148"/>
      <c r="C494" s="1148"/>
      <c r="D494" s="1148"/>
      <c r="E494" s="1148"/>
      <c r="F494" s="1148"/>
    </row>
    <row r="495">
      <c r="A495" s="1148"/>
      <c r="B495" s="1148"/>
      <c r="C495" s="1148"/>
      <c r="D495" s="1148"/>
      <c r="E495" s="1148"/>
      <c r="F495" s="1148"/>
    </row>
    <row r="496">
      <c r="A496" s="1148"/>
      <c r="B496" s="1148"/>
      <c r="C496" s="1148"/>
      <c r="D496" s="1148"/>
      <c r="E496" s="1148"/>
      <c r="F496" s="1148"/>
    </row>
    <row r="497">
      <c r="A497" s="1148"/>
      <c r="B497" s="1148"/>
      <c r="C497" s="1148"/>
      <c r="D497" s="1148"/>
      <c r="E497" s="1148"/>
      <c r="F497" s="1148"/>
    </row>
    <row r="498">
      <c r="A498" s="1148"/>
      <c r="B498" s="1148"/>
      <c r="C498" s="1148"/>
      <c r="D498" s="1148"/>
      <c r="E498" s="1148"/>
      <c r="F498" s="1148"/>
    </row>
    <row r="499">
      <c r="A499" s="1148"/>
      <c r="B499" s="1148"/>
      <c r="C499" s="1148"/>
      <c r="D499" s="1148"/>
      <c r="E499" s="1148"/>
      <c r="F499" s="1148"/>
    </row>
    <row r="500">
      <c r="A500" s="1148"/>
      <c r="B500" s="1148"/>
      <c r="C500" s="1148"/>
      <c r="D500" s="1148"/>
      <c r="E500" s="1148"/>
      <c r="F500" s="1148"/>
    </row>
    <row r="501">
      <c r="A501" s="1148"/>
      <c r="B501" s="1148"/>
      <c r="C501" s="1148"/>
      <c r="D501" s="1148"/>
      <c r="E501" s="1148"/>
      <c r="F501" s="1148"/>
    </row>
    <row r="502">
      <c r="A502" s="1148"/>
      <c r="B502" s="1148"/>
      <c r="C502" s="1148"/>
      <c r="D502" s="1148"/>
      <c r="E502" s="1148"/>
      <c r="F502" s="1148"/>
    </row>
    <row r="503">
      <c r="A503" s="1148"/>
      <c r="B503" s="1148"/>
      <c r="C503" s="1148"/>
      <c r="D503" s="1148"/>
      <c r="E503" s="1148"/>
      <c r="F503" s="1148"/>
    </row>
    <row r="504">
      <c r="A504" s="1148"/>
      <c r="B504" s="1148"/>
      <c r="C504" s="1148"/>
      <c r="D504" s="1148"/>
      <c r="E504" s="1148"/>
      <c r="F504" s="1148"/>
    </row>
    <row r="505">
      <c r="A505" s="1148"/>
      <c r="B505" s="1148"/>
      <c r="C505" s="1148"/>
      <c r="D505" s="1148"/>
      <c r="E505" s="1148"/>
      <c r="F505" s="1148"/>
    </row>
    <row r="506">
      <c r="A506" s="1148"/>
      <c r="B506" s="1148"/>
      <c r="C506" s="1148"/>
      <c r="D506" s="1148"/>
      <c r="E506" s="1148"/>
      <c r="F506" s="1148"/>
    </row>
    <row r="507">
      <c r="A507" s="1148"/>
      <c r="B507" s="1148"/>
      <c r="C507" s="1148"/>
      <c r="D507" s="1148"/>
      <c r="E507" s="1148"/>
      <c r="F507" s="1148"/>
    </row>
    <row r="508">
      <c r="A508" s="1148"/>
      <c r="B508" s="1148"/>
      <c r="C508" s="1148"/>
      <c r="D508" s="1148"/>
      <c r="E508" s="1148"/>
      <c r="F508" s="1148"/>
    </row>
    <row r="509">
      <c r="A509" s="1148"/>
      <c r="B509" s="1148"/>
      <c r="C509" s="1148"/>
      <c r="D509" s="1148"/>
      <c r="E509" s="1148"/>
      <c r="F509" s="1148"/>
    </row>
    <row r="510">
      <c r="A510" s="1148"/>
      <c r="B510" s="1148"/>
      <c r="C510" s="1148"/>
      <c r="D510" s="1148"/>
      <c r="E510" s="1148"/>
      <c r="F510" s="1148"/>
    </row>
    <row r="511">
      <c r="A511" s="1148"/>
      <c r="B511" s="1148"/>
      <c r="C511" s="1148"/>
      <c r="D511" s="1148"/>
      <c r="E511" s="1148"/>
      <c r="F511" s="1148"/>
    </row>
    <row r="512">
      <c r="A512" s="1148"/>
      <c r="B512" s="1148"/>
      <c r="C512" s="1148"/>
      <c r="D512" s="1148"/>
      <c r="E512" s="1148"/>
      <c r="F512" s="1148"/>
    </row>
    <row r="513">
      <c r="A513" s="1148"/>
      <c r="B513" s="1148"/>
      <c r="C513" s="1148"/>
      <c r="D513" s="1148"/>
      <c r="E513" s="1148"/>
      <c r="F513" s="1148"/>
    </row>
    <row r="514">
      <c r="A514" s="1148"/>
      <c r="B514" s="1148"/>
      <c r="C514" s="1148"/>
      <c r="D514" s="1148"/>
      <c r="E514" s="1148"/>
      <c r="F514" s="1148"/>
    </row>
    <row r="515">
      <c r="A515" s="1148"/>
      <c r="B515" s="1148"/>
      <c r="C515" s="1148"/>
      <c r="D515" s="1148"/>
      <c r="E515" s="1148"/>
      <c r="F515" s="1148"/>
    </row>
    <row r="516">
      <c r="A516" s="1148"/>
      <c r="B516" s="1148"/>
      <c r="C516" s="1148"/>
      <c r="D516" s="1148"/>
      <c r="E516" s="1148"/>
      <c r="F516" s="1148"/>
    </row>
    <row r="517">
      <c r="A517" s="1148"/>
      <c r="B517" s="1148"/>
      <c r="C517" s="1148"/>
      <c r="D517" s="1148"/>
      <c r="E517" s="1148"/>
      <c r="F517" s="1148"/>
    </row>
    <row r="518">
      <c r="A518" s="1148"/>
      <c r="B518" s="1148"/>
      <c r="C518" s="1148"/>
      <c r="D518" s="1148"/>
      <c r="E518" s="1148"/>
      <c r="F518" s="1148"/>
    </row>
    <row r="519">
      <c r="A519" s="1148"/>
      <c r="B519" s="1148"/>
      <c r="C519" s="1148"/>
      <c r="D519" s="1148"/>
      <c r="E519" s="1148"/>
      <c r="F519" s="1148"/>
    </row>
    <row r="520">
      <c r="A520" s="1148"/>
      <c r="B520" s="1148"/>
      <c r="C520" s="1148"/>
      <c r="D520" s="1148"/>
      <c r="E520" s="1148"/>
      <c r="F520" s="1148"/>
    </row>
    <row r="521">
      <c r="A521" s="1148"/>
      <c r="B521" s="1148"/>
      <c r="C521" s="1148"/>
      <c r="D521" s="1148"/>
      <c r="E521" s="1148"/>
      <c r="F521" s="1148"/>
    </row>
    <row r="522">
      <c r="A522" s="1148"/>
      <c r="B522" s="1148"/>
      <c r="C522" s="1148"/>
      <c r="D522" s="1148"/>
      <c r="E522" s="1148"/>
      <c r="F522" s="1148"/>
    </row>
    <row r="523">
      <c r="A523" s="1148"/>
      <c r="B523" s="1148"/>
      <c r="C523" s="1148"/>
      <c r="D523" s="1148"/>
      <c r="E523" s="1148"/>
      <c r="F523" s="1148"/>
    </row>
    <row r="524">
      <c r="A524" s="1148"/>
      <c r="B524" s="1148"/>
      <c r="C524" s="1148"/>
      <c r="D524" s="1148"/>
      <c r="E524" s="1148"/>
      <c r="F524" s="1148"/>
    </row>
    <row r="525">
      <c r="A525" s="1148"/>
      <c r="B525" s="1148"/>
      <c r="C525" s="1148"/>
      <c r="D525" s="1148"/>
      <c r="E525" s="1148"/>
      <c r="F525" s="1148"/>
    </row>
    <row r="526">
      <c r="A526" s="1148"/>
      <c r="B526" s="1148"/>
      <c r="C526" s="1148"/>
      <c r="D526" s="1148"/>
      <c r="E526" s="1148"/>
      <c r="F526" s="1148"/>
    </row>
    <row r="527">
      <c r="A527" s="1148"/>
      <c r="B527" s="1148"/>
      <c r="C527" s="1148"/>
      <c r="D527" s="1148"/>
      <c r="E527" s="1148"/>
      <c r="F527" s="1148"/>
    </row>
    <row r="528">
      <c r="A528" s="1148"/>
      <c r="B528" s="1148"/>
      <c r="C528" s="1148"/>
      <c r="D528" s="1148"/>
      <c r="E528" s="1148"/>
      <c r="F528" s="1148"/>
    </row>
    <row r="529">
      <c r="A529" s="1148"/>
      <c r="B529" s="1148"/>
      <c r="C529" s="1148"/>
      <c r="D529" s="1148"/>
      <c r="E529" s="1148"/>
      <c r="F529" s="1148"/>
    </row>
    <row r="530">
      <c r="A530" s="1148"/>
      <c r="B530" s="1148"/>
      <c r="C530" s="1148"/>
      <c r="D530" s="1148"/>
      <c r="E530" s="1148"/>
      <c r="F530" s="1148"/>
    </row>
    <row r="531">
      <c r="A531" s="1148"/>
      <c r="B531" s="1148"/>
      <c r="C531" s="1148"/>
      <c r="D531" s="1148"/>
      <c r="E531" s="1148"/>
      <c r="F531" s="1148"/>
    </row>
    <row r="532">
      <c r="A532" s="1148"/>
      <c r="B532" s="1148"/>
      <c r="C532" s="1148"/>
      <c r="D532" s="1148"/>
      <c r="E532" s="1148"/>
      <c r="F532" s="1148"/>
    </row>
    <row r="533">
      <c r="A533" s="1148"/>
      <c r="B533" s="1148"/>
      <c r="C533" s="1148"/>
      <c r="D533" s="1148"/>
      <c r="E533" s="1148"/>
      <c r="F533" s="1148"/>
    </row>
    <row r="534">
      <c r="A534" s="1148"/>
      <c r="B534" s="1148"/>
      <c r="C534" s="1148"/>
      <c r="D534" s="1148"/>
      <c r="E534" s="1148"/>
      <c r="F534" s="1148"/>
    </row>
    <row r="535">
      <c r="A535" s="1148"/>
      <c r="B535" s="1148"/>
      <c r="C535" s="1148"/>
      <c r="D535" s="1148"/>
      <c r="E535" s="1148"/>
      <c r="F535" s="1148"/>
    </row>
    <row r="536">
      <c r="A536" s="1148"/>
      <c r="B536" s="1148"/>
      <c r="C536" s="1148"/>
      <c r="D536" s="1148"/>
      <c r="E536" s="1148"/>
      <c r="F536" s="1148"/>
    </row>
    <row r="537">
      <c r="A537" s="1148"/>
      <c r="B537" s="1148"/>
      <c r="C537" s="1148"/>
      <c r="D537" s="1148"/>
      <c r="E537" s="1148"/>
      <c r="F537" s="1148"/>
    </row>
    <row r="538">
      <c r="A538" s="1148"/>
      <c r="B538" s="1148"/>
      <c r="C538" s="1148"/>
      <c r="D538" s="1148"/>
      <c r="E538" s="1148"/>
      <c r="F538" s="1148"/>
    </row>
    <row r="539">
      <c r="A539" s="1148"/>
      <c r="B539" s="1148"/>
      <c r="C539" s="1148"/>
      <c r="D539" s="1148"/>
      <c r="E539" s="1148"/>
      <c r="F539" s="1148"/>
    </row>
    <row r="540">
      <c r="A540" s="1148"/>
      <c r="B540" s="1148"/>
      <c r="C540" s="1148"/>
      <c r="D540" s="1148"/>
      <c r="E540" s="1148"/>
      <c r="F540" s="1148"/>
    </row>
    <row r="541">
      <c r="A541" s="1148"/>
      <c r="B541" s="1148"/>
      <c r="C541" s="1148"/>
      <c r="D541" s="1148"/>
      <c r="E541" s="1148"/>
      <c r="F541" s="1148"/>
    </row>
    <row r="542">
      <c r="A542" s="1148"/>
      <c r="B542" s="1148"/>
      <c r="C542" s="1148"/>
      <c r="D542" s="1148"/>
      <c r="E542" s="1148"/>
      <c r="F542" s="1148"/>
    </row>
    <row r="543">
      <c r="A543" s="1148"/>
      <c r="B543" s="1148"/>
      <c r="C543" s="1148"/>
      <c r="D543" s="1148"/>
      <c r="E543" s="1148"/>
      <c r="F543" s="1148"/>
    </row>
    <row r="544">
      <c r="A544" s="1148"/>
      <c r="B544" s="1148"/>
      <c r="C544" s="1148"/>
      <c r="D544" s="1148"/>
      <c r="E544" s="1148"/>
      <c r="F544" s="1148"/>
    </row>
    <row r="545">
      <c r="A545" s="1148"/>
      <c r="B545" s="1148"/>
      <c r="C545" s="1148"/>
      <c r="D545" s="1148"/>
      <c r="E545" s="1148"/>
      <c r="F545" s="1148"/>
    </row>
    <row r="546">
      <c r="A546" s="1148"/>
      <c r="B546" s="1148"/>
      <c r="C546" s="1148"/>
      <c r="D546" s="1148"/>
      <c r="E546" s="1148"/>
      <c r="F546" s="1148"/>
    </row>
    <row r="547">
      <c r="A547" s="1148"/>
      <c r="B547" s="1148"/>
      <c r="C547" s="1148"/>
      <c r="D547" s="1148"/>
      <c r="E547" s="1148"/>
      <c r="F547" s="1148"/>
    </row>
    <row r="548">
      <c r="A548" s="1148"/>
      <c r="B548" s="1148"/>
      <c r="C548" s="1148"/>
      <c r="D548" s="1148"/>
      <c r="E548" s="1148"/>
      <c r="F548" s="1148"/>
    </row>
    <row r="549">
      <c r="A549" s="1148"/>
      <c r="B549" s="1148"/>
      <c r="C549" s="1148"/>
      <c r="D549" s="1148"/>
      <c r="E549" s="1148"/>
      <c r="F549" s="1148"/>
    </row>
    <row r="550">
      <c r="A550" s="1148"/>
      <c r="B550" s="1148"/>
      <c r="C550" s="1148"/>
      <c r="D550" s="1148"/>
      <c r="E550" s="1148"/>
      <c r="F550" s="1148"/>
    </row>
    <row r="551">
      <c r="A551" s="1148"/>
      <c r="B551" s="1148"/>
      <c r="C551" s="1148"/>
      <c r="D551" s="1148"/>
      <c r="E551" s="1148"/>
      <c r="F551" s="1148"/>
    </row>
    <row r="552">
      <c r="A552" s="1148"/>
      <c r="B552" s="1148"/>
      <c r="C552" s="1148"/>
      <c r="D552" s="1148"/>
      <c r="E552" s="1148"/>
      <c r="F552" s="1148"/>
    </row>
    <row r="553">
      <c r="A553" s="1148"/>
      <c r="B553" s="1148"/>
      <c r="C553" s="1148"/>
      <c r="D553" s="1148"/>
      <c r="E553" s="1148"/>
      <c r="F553" s="1148"/>
    </row>
    <row r="554">
      <c r="A554" s="1148"/>
      <c r="B554" s="1148"/>
      <c r="C554" s="1148"/>
      <c r="D554" s="1148"/>
      <c r="E554" s="1148"/>
      <c r="F554" s="1148"/>
    </row>
    <row r="555">
      <c r="A555" s="1148"/>
      <c r="B555" s="1148"/>
      <c r="C555" s="1148"/>
      <c r="D555" s="1148"/>
      <c r="E555" s="1148"/>
      <c r="F555" s="1148"/>
    </row>
    <row r="556">
      <c r="A556" s="1148"/>
      <c r="B556" s="1148"/>
      <c r="C556" s="1148"/>
      <c r="D556" s="1148"/>
      <c r="E556" s="1148"/>
      <c r="F556" s="1148"/>
    </row>
    <row r="557">
      <c r="A557" s="1148"/>
      <c r="B557" s="1148"/>
      <c r="C557" s="1148"/>
      <c r="D557" s="1148"/>
      <c r="E557" s="1148"/>
      <c r="F557" s="1148"/>
    </row>
    <row r="558">
      <c r="A558" s="1148"/>
      <c r="B558" s="1148"/>
      <c r="C558" s="1148"/>
      <c r="D558" s="1148"/>
      <c r="E558" s="1148"/>
      <c r="F558" s="1148"/>
    </row>
    <row r="559">
      <c r="A559" s="1148"/>
      <c r="B559" s="1148"/>
      <c r="C559" s="1148"/>
      <c r="D559" s="1148"/>
      <c r="E559" s="1148"/>
      <c r="F559" s="1148"/>
    </row>
    <row r="560">
      <c r="A560" s="1148"/>
      <c r="B560" s="1148"/>
      <c r="C560" s="1148"/>
      <c r="D560" s="1148"/>
      <c r="E560" s="1148"/>
      <c r="F560" s="1148"/>
    </row>
    <row r="561">
      <c r="A561" s="1148"/>
      <c r="B561" s="1148"/>
      <c r="C561" s="1148"/>
      <c r="D561" s="1148"/>
      <c r="E561" s="1148"/>
      <c r="F561" s="1148"/>
    </row>
    <row r="562">
      <c r="A562" s="1148"/>
      <c r="B562" s="1148"/>
      <c r="C562" s="1148"/>
      <c r="D562" s="1148"/>
      <c r="E562" s="1148"/>
      <c r="F562" s="1148"/>
    </row>
    <row r="563">
      <c r="A563" s="1148"/>
      <c r="B563" s="1148"/>
      <c r="C563" s="1148"/>
      <c r="D563" s="1148"/>
      <c r="E563" s="1148"/>
      <c r="F563" s="1148"/>
    </row>
    <row r="564">
      <c r="A564" s="1148"/>
      <c r="B564" s="1148"/>
      <c r="C564" s="1148"/>
      <c r="D564" s="1148"/>
      <c r="E564" s="1148"/>
      <c r="F564" s="1148"/>
    </row>
    <row r="565">
      <c r="A565" s="1148"/>
      <c r="B565" s="1148"/>
      <c r="C565" s="1148"/>
      <c r="D565" s="1148"/>
      <c r="E565" s="1148"/>
      <c r="F565" s="1148"/>
    </row>
    <row r="566">
      <c r="A566" s="1148"/>
      <c r="B566" s="1148"/>
      <c r="C566" s="1148"/>
      <c r="D566" s="1148"/>
      <c r="E566" s="1148"/>
      <c r="F566" s="1148"/>
    </row>
    <row r="567">
      <c r="A567" s="1148"/>
      <c r="B567" s="1148"/>
      <c r="C567" s="1148"/>
      <c r="D567" s="1148"/>
      <c r="E567" s="1148"/>
      <c r="F567" s="1148"/>
    </row>
    <row r="568">
      <c r="A568" s="1148"/>
      <c r="B568" s="1148"/>
      <c r="C568" s="1148"/>
      <c r="D568" s="1148"/>
      <c r="E568" s="1148"/>
      <c r="F568" s="1148"/>
    </row>
    <row r="569">
      <c r="A569" s="1148"/>
      <c r="B569" s="1148"/>
      <c r="C569" s="1148"/>
      <c r="D569" s="1148"/>
      <c r="E569" s="1148"/>
      <c r="F569" s="1148"/>
    </row>
    <row r="570">
      <c r="A570" s="1148"/>
      <c r="B570" s="1148"/>
      <c r="C570" s="1148"/>
      <c r="D570" s="1148"/>
      <c r="E570" s="1148"/>
      <c r="F570" s="1148"/>
    </row>
    <row r="571">
      <c r="A571" s="1148"/>
      <c r="B571" s="1148"/>
      <c r="C571" s="1148"/>
      <c r="D571" s="1148"/>
      <c r="E571" s="1148"/>
      <c r="F571" s="1148"/>
    </row>
    <row r="572">
      <c r="A572" s="1148"/>
      <c r="B572" s="1148"/>
      <c r="C572" s="1148"/>
      <c r="D572" s="1148"/>
      <c r="E572" s="1148"/>
      <c r="F572" s="1148"/>
    </row>
    <row r="573">
      <c r="A573" s="1148"/>
      <c r="B573" s="1148"/>
      <c r="C573" s="1148"/>
      <c r="D573" s="1148"/>
      <c r="E573" s="1148"/>
      <c r="F573" s="1148"/>
    </row>
    <row r="574">
      <c r="A574" s="1148"/>
      <c r="B574" s="1148"/>
      <c r="C574" s="1148"/>
      <c r="D574" s="1148"/>
      <c r="E574" s="1148"/>
      <c r="F574" s="1148"/>
    </row>
    <row r="575">
      <c r="A575" s="1148"/>
      <c r="B575" s="1148"/>
      <c r="C575" s="1148"/>
      <c r="D575" s="1148"/>
      <c r="E575" s="1148"/>
      <c r="F575" s="1148"/>
    </row>
    <row r="576">
      <c r="A576" s="1148"/>
      <c r="B576" s="1148"/>
      <c r="C576" s="1148"/>
      <c r="D576" s="1148"/>
      <c r="E576" s="1148"/>
      <c r="F576" s="1148"/>
    </row>
    <row r="577">
      <c r="A577" s="1148"/>
      <c r="B577" s="1148"/>
      <c r="C577" s="1148"/>
      <c r="D577" s="1148"/>
      <c r="E577" s="1148"/>
      <c r="F577" s="1148"/>
    </row>
    <row r="578">
      <c r="A578" s="1148"/>
      <c r="B578" s="1148"/>
      <c r="C578" s="1148"/>
      <c r="D578" s="1148"/>
      <c r="E578" s="1148"/>
      <c r="F578" s="1148"/>
    </row>
    <row r="579">
      <c r="A579" s="1148"/>
      <c r="B579" s="1148"/>
      <c r="C579" s="1148"/>
      <c r="D579" s="1148"/>
      <c r="E579" s="1148"/>
      <c r="F579" s="1148"/>
    </row>
    <row r="580">
      <c r="A580" s="1148"/>
      <c r="B580" s="1148"/>
      <c r="C580" s="1148"/>
      <c r="D580" s="1148"/>
      <c r="E580" s="1148"/>
      <c r="F580" s="1148"/>
    </row>
    <row r="581">
      <c r="A581" s="1148"/>
      <c r="B581" s="1148"/>
      <c r="C581" s="1148"/>
      <c r="D581" s="1148"/>
      <c r="E581" s="1148"/>
      <c r="F581" s="1148"/>
    </row>
    <row r="582">
      <c r="A582" s="1148"/>
      <c r="B582" s="1148"/>
      <c r="C582" s="1148"/>
      <c r="D582" s="1148"/>
      <c r="E582" s="1148"/>
      <c r="F582" s="1148"/>
    </row>
    <row r="583">
      <c r="A583" s="1148"/>
      <c r="B583" s="1148"/>
      <c r="C583" s="1148"/>
      <c r="D583" s="1148"/>
      <c r="E583" s="1148"/>
      <c r="F583" s="1148"/>
    </row>
    <row r="584">
      <c r="A584" s="1148"/>
      <c r="B584" s="1148"/>
      <c r="C584" s="1148"/>
      <c r="D584" s="1148"/>
      <c r="E584" s="1148"/>
      <c r="F584" s="1148"/>
    </row>
    <row r="585">
      <c r="A585" s="1148"/>
      <c r="B585" s="1148"/>
      <c r="C585" s="1148"/>
      <c r="D585" s="1148"/>
      <c r="E585" s="1148"/>
      <c r="F585" s="1148"/>
    </row>
    <row r="586">
      <c r="A586" s="1148"/>
      <c r="B586" s="1148"/>
      <c r="C586" s="1148"/>
      <c r="D586" s="1148"/>
      <c r="E586" s="1148"/>
      <c r="F586" s="1148"/>
    </row>
    <row r="587">
      <c r="A587" s="1148"/>
      <c r="B587" s="1148"/>
      <c r="C587" s="1148"/>
      <c r="D587" s="1148"/>
      <c r="E587" s="1148"/>
      <c r="F587" s="1148"/>
    </row>
    <row r="588">
      <c r="A588" s="1148"/>
      <c r="B588" s="1148"/>
      <c r="C588" s="1148"/>
      <c r="D588" s="1148"/>
      <c r="E588" s="1148"/>
      <c r="F588" s="1148"/>
    </row>
    <row r="589">
      <c r="A589" s="1148"/>
      <c r="B589" s="1148"/>
      <c r="C589" s="1148"/>
      <c r="D589" s="1148"/>
      <c r="E589" s="1148"/>
      <c r="F589" s="1148"/>
    </row>
    <row r="590">
      <c r="A590" s="1148"/>
      <c r="B590" s="1148"/>
      <c r="C590" s="1148"/>
      <c r="D590" s="1148"/>
      <c r="E590" s="1148"/>
      <c r="F590" s="1148"/>
    </row>
    <row r="591">
      <c r="A591" s="1148"/>
      <c r="B591" s="1148"/>
      <c r="C591" s="1148"/>
      <c r="D591" s="1148"/>
      <c r="E591" s="1148"/>
      <c r="F591" s="1148"/>
    </row>
    <row r="592">
      <c r="A592" s="1148"/>
      <c r="B592" s="1148"/>
      <c r="C592" s="1148"/>
      <c r="D592" s="1148"/>
      <c r="E592" s="1148"/>
      <c r="F592" s="1148"/>
    </row>
    <row r="593">
      <c r="A593" s="1148"/>
      <c r="B593" s="1148"/>
      <c r="C593" s="1148"/>
      <c r="D593" s="1148"/>
      <c r="E593" s="1148"/>
      <c r="F593" s="1148"/>
    </row>
    <row r="594">
      <c r="A594" s="1148"/>
      <c r="B594" s="1148"/>
      <c r="C594" s="1148"/>
      <c r="D594" s="1148"/>
      <c r="E594" s="1148"/>
      <c r="F594" s="1148"/>
    </row>
    <row r="595">
      <c r="A595" s="1148"/>
      <c r="B595" s="1148"/>
      <c r="C595" s="1148"/>
      <c r="D595" s="1148"/>
      <c r="E595" s="1148"/>
      <c r="F595" s="1148"/>
    </row>
    <row r="596">
      <c r="A596" s="1148"/>
      <c r="B596" s="1148"/>
      <c r="C596" s="1148"/>
      <c r="D596" s="1148"/>
      <c r="E596" s="1148"/>
      <c r="F596" s="1148"/>
    </row>
    <row r="597">
      <c r="A597" s="1148"/>
      <c r="B597" s="1148"/>
      <c r="C597" s="1148"/>
      <c r="D597" s="1148"/>
      <c r="E597" s="1148"/>
      <c r="F597" s="1148"/>
    </row>
    <row r="598">
      <c r="A598" s="1148"/>
      <c r="B598" s="1148"/>
      <c r="C598" s="1148"/>
      <c r="D598" s="1148"/>
      <c r="E598" s="1148"/>
      <c r="F598" s="1148"/>
    </row>
    <row r="599">
      <c r="A599" s="1148"/>
      <c r="B599" s="1148"/>
      <c r="C599" s="1148"/>
      <c r="D599" s="1148"/>
      <c r="E599" s="1148"/>
      <c r="F599" s="1148"/>
    </row>
    <row r="600">
      <c r="A600" s="1148"/>
      <c r="B600" s="1148"/>
      <c r="C600" s="1148"/>
      <c r="D600" s="1148"/>
      <c r="E600" s="1148"/>
      <c r="F600" s="1148"/>
    </row>
    <row r="601">
      <c r="A601" s="1148"/>
      <c r="B601" s="1148"/>
      <c r="C601" s="1148"/>
      <c r="D601" s="1148"/>
      <c r="E601" s="1148"/>
      <c r="F601" s="1148"/>
    </row>
    <row r="602">
      <c r="A602" s="1148"/>
      <c r="B602" s="1148"/>
      <c r="C602" s="1148"/>
      <c r="D602" s="1148"/>
      <c r="E602" s="1148"/>
      <c r="F602" s="1148"/>
    </row>
    <row r="603">
      <c r="A603" s="1148"/>
      <c r="B603" s="1148"/>
      <c r="C603" s="1148"/>
      <c r="D603" s="1148"/>
      <c r="E603" s="1148"/>
      <c r="F603" s="1148"/>
    </row>
    <row r="604">
      <c r="A604" s="1148"/>
      <c r="B604" s="1148"/>
      <c r="C604" s="1148"/>
      <c r="D604" s="1148"/>
      <c r="E604" s="1148"/>
      <c r="F604" s="1148"/>
    </row>
    <row r="605">
      <c r="A605" s="1148"/>
      <c r="B605" s="1148"/>
      <c r="C605" s="1148"/>
      <c r="D605" s="1148"/>
      <c r="E605" s="1148"/>
      <c r="F605" s="1148"/>
    </row>
    <row r="606">
      <c r="A606" s="1148"/>
      <c r="B606" s="1148"/>
      <c r="C606" s="1148"/>
      <c r="D606" s="1148"/>
      <c r="E606" s="1148"/>
      <c r="F606" s="1148"/>
    </row>
    <row r="607">
      <c r="A607" s="1148"/>
      <c r="B607" s="1148"/>
      <c r="C607" s="1148"/>
      <c r="D607" s="1148"/>
      <c r="E607" s="1148"/>
      <c r="F607" s="1148"/>
    </row>
    <row r="608">
      <c r="A608" s="1148"/>
      <c r="B608" s="1148"/>
      <c r="C608" s="1148"/>
      <c r="D608" s="1148"/>
      <c r="E608" s="1148"/>
      <c r="F608" s="1148"/>
    </row>
    <row r="609">
      <c r="A609" s="1148"/>
      <c r="B609" s="1148"/>
      <c r="C609" s="1148"/>
      <c r="D609" s="1148"/>
      <c r="E609" s="1148"/>
      <c r="F609" s="1148"/>
    </row>
    <row r="610">
      <c r="A610" s="1148"/>
      <c r="B610" s="1148"/>
      <c r="C610" s="1148"/>
      <c r="D610" s="1148"/>
      <c r="E610" s="1148"/>
      <c r="F610" s="1148"/>
    </row>
    <row r="611">
      <c r="A611" s="1148"/>
      <c r="B611" s="1148"/>
      <c r="C611" s="1148"/>
      <c r="D611" s="1148"/>
      <c r="E611" s="1148"/>
      <c r="F611" s="1148"/>
    </row>
    <row r="612">
      <c r="A612" s="1148"/>
      <c r="B612" s="1148"/>
      <c r="C612" s="1148"/>
      <c r="D612" s="1148"/>
      <c r="E612" s="1148"/>
      <c r="F612" s="1148"/>
    </row>
    <row r="613">
      <c r="A613" s="1148"/>
      <c r="B613" s="1148"/>
      <c r="C613" s="1148"/>
      <c r="D613" s="1148"/>
      <c r="E613" s="1148"/>
      <c r="F613" s="1148"/>
    </row>
    <row r="614">
      <c r="A614" s="1148"/>
      <c r="B614" s="1148"/>
      <c r="C614" s="1148"/>
      <c r="D614" s="1148"/>
      <c r="E614" s="1148"/>
      <c r="F614" s="1148"/>
    </row>
    <row r="615">
      <c r="A615" s="1148"/>
      <c r="B615" s="1148"/>
      <c r="C615" s="1148"/>
      <c r="D615" s="1148"/>
      <c r="E615" s="1148"/>
      <c r="F615" s="1148"/>
    </row>
    <row r="616">
      <c r="A616" s="1148"/>
      <c r="B616" s="1148"/>
      <c r="C616" s="1148"/>
      <c r="D616" s="1148"/>
      <c r="E616" s="1148"/>
      <c r="F616" s="1148"/>
    </row>
    <row r="617">
      <c r="A617" s="1148"/>
      <c r="B617" s="1148"/>
      <c r="C617" s="1148"/>
      <c r="D617" s="1148"/>
      <c r="E617" s="1148"/>
      <c r="F617" s="1148"/>
    </row>
    <row r="618">
      <c r="A618" s="1148"/>
      <c r="B618" s="1148"/>
      <c r="C618" s="1148"/>
      <c r="D618" s="1148"/>
      <c r="E618" s="1148"/>
      <c r="F618" s="1148"/>
    </row>
    <row r="619">
      <c r="A619" s="1148"/>
      <c r="B619" s="1148"/>
      <c r="C619" s="1148"/>
      <c r="D619" s="1148"/>
      <c r="E619" s="1148"/>
      <c r="F619" s="1148"/>
    </row>
    <row r="620">
      <c r="A620" s="1148"/>
      <c r="B620" s="1148"/>
      <c r="C620" s="1148"/>
      <c r="D620" s="1148"/>
      <c r="E620" s="1148"/>
      <c r="F620" s="1148"/>
    </row>
    <row r="621">
      <c r="A621" s="1148"/>
      <c r="B621" s="1148"/>
      <c r="C621" s="1148"/>
      <c r="D621" s="1148"/>
      <c r="E621" s="1148"/>
      <c r="F621" s="1148"/>
    </row>
    <row r="622">
      <c r="A622" s="1148"/>
      <c r="B622" s="1148"/>
      <c r="C622" s="1148"/>
      <c r="D622" s="1148"/>
      <c r="E622" s="1148"/>
      <c r="F622" s="1148"/>
    </row>
    <row r="623">
      <c r="A623" s="1148"/>
      <c r="B623" s="1148"/>
      <c r="C623" s="1148"/>
      <c r="D623" s="1148"/>
      <c r="E623" s="1148"/>
      <c r="F623" s="1148"/>
    </row>
    <row r="624">
      <c r="A624" s="1148"/>
      <c r="B624" s="1148"/>
      <c r="C624" s="1148"/>
      <c r="D624" s="1148"/>
      <c r="E624" s="1148"/>
      <c r="F624" s="1148"/>
    </row>
    <row r="625">
      <c r="A625" s="1148"/>
      <c r="B625" s="1148"/>
      <c r="C625" s="1148"/>
      <c r="D625" s="1148"/>
      <c r="E625" s="1148"/>
      <c r="F625" s="1148"/>
    </row>
    <row r="626">
      <c r="A626" s="1148"/>
      <c r="B626" s="1148"/>
      <c r="C626" s="1148"/>
      <c r="D626" s="1148"/>
      <c r="E626" s="1148"/>
      <c r="F626" s="1148"/>
    </row>
    <row r="627">
      <c r="A627" s="1148"/>
      <c r="B627" s="1148"/>
      <c r="C627" s="1148"/>
      <c r="D627" s="1148"/>
      <c r="E627" s="1148"/>
      <c r="F627" s="1148"/>
    </row>
    <row r="628">
      <c r="A628" s="1148"/>
      <c r="B628" s="1148"/>
      <c r="C628" s="1148"/>
      <c r="D628" s="1148"/>
      <c r="E628" s="1148"/>
      <c r="F628" s="1148"/>
    </row>
    <row r="629">
      <c r="A629" s="1148"/>
      <c r="B629" s="1148"/>
      <c r="C629" s="1148"/>
      <c r="D629" s="1148"/>
      <c r="E629" s="1148"/>
      <c r="F629" s="1148"/>
    </row>
    <row r="630">
      <c r="A630" s="1148"/>
      <c r="B630" s="1148"/>
      <c r="C630" s="1148"/>
      <c r="D630" s="1148"/>
      <c r="E630" s="1148"/>
      <c r="F630" s="1148"/>
    </row>
    <row r="631">
      <c r="A631" s="1148"/>
      <c r="B631" s="1148"/>
      <c r="C631" s="1148"/>
      <c r="D631" s="1148"/>
      <c r="E631" s="1148"/>
      <c r="F631" s="1148"/>
    </row>
    <row r="632">
      <c r="A632" s="1148"/>
      <c r="B632" s="1148"/>
      <c r="C632" s="1148"/>
      <c r="D632" s="1148"/>
      <c r="E632" s="1148"/>
      <c r="F632" s="1148"/>
    </row>
    <row r="633">
      <c r="A633" s="1148"/>
      <c r="B633" s="1148"/>
      <c r="C633" s="1148"/>
      <c r="D633" s="1148"/>
      <c r="E633" s="1148"/>
      <c r="F633" s="1148"/>
    </row>
    <row r="634">
      <c r="A634" s="1148"/>
      <c r="B634" s="1148"/>
      <c r="C634" s="1148"/>
      <c r="D634" s="1148"/>
      <c r="E634" s="1148"/>
      <c r="F634" s="1148"/>
    </row>
    <row r="635">
      <c r="A635" s="1148"/>
      <c r="B635" s="1148"/>
      <c r="C635" s="1148"/>
      <c r="D635" s="1148"/>
      <c r="E635" s="1148"/>
      <c r="F635" s="1148"/>
    </row>
    <row r="636">
      <c r="A636" s="1148"/>
      <c r="B636" s="1148"/>
      <c r="C636" s="1148"/>
      <c r="D636" s="1148"/>
      <c r="E636" s="1148"/>
      <c r="F636" s="1148"/>
    </row>
    <row r="637">
      <c r="A637" s="1148"/>
      <c r="B637" s="1148"/>
      <c r="C637" s="1148"/>
      <c r="D637" s="1148"/>
      <c r="E637" s="1148"/>
      <c r="F637" s="1148"/>
    </row>
    <row r="638">
      <c r="A638" s="1148"/>
      <c r="B638" s="1148"/>
      <c r="C638" s="1148"/>
      <c r="D638" s="1148"/>
      <c r="E638" s="1148"/>
      <c r="F638" s="1148"/>
    </row>
    <row r="639">
      <c r="A639" s="1148"/>
      <c r="B639" s="1148"/>
      <c r="C639" s="1148"/>
      <c r="D639" s="1148"/>
      <c r="E639" s="1148"/>
      <c r="F639" s="1148"/>
    </row>
    <row r="640">
      <c r="A640" s="1148"/>
      <c r="B640" s="1148"/>
      <c r="C640" s="1148"/>
      <c r="D640" s="1148"/>
      <c r="E640" s="1148"/>
      <c r="F640" s="1148"/>
    </row>
    <row r="641">
      <c r="A641" s="1148"/>
      <c r="B641" s="1148"/>
      <c r="C641" s="1148"/>
      <c r="D641" s="1148"/>
      <c r="E641" s="1148"/>
      <c r="F641" s="1148"/>
    </row>
    <row r="642">
      <c r="A642" s="1148"/>
      <c r="B642" s="1148"/>
      <c r="C642" s="1148"/>
      <c r="D642" s="1148"/>
      <c r="E642" s="1148"/>
      <c r="F642" s="1148"/>
    </row>
    <row r="643">
      <c r="A643" s="1148"/>
      <c r="B643" s="1148"/>
      <c r="C643" s="1148"/>
      <c r="D643" s="1148"/>
      <c r="E643" s="1148"/>
      <c r="F643" s="1148"/>
    </row>
    <row r="644">
      <c r="A644" s="1148"/>
      <c r="B644" s="1148"/>
      <c r="C644" s="1148"/>
      <c r="D644" s="1148"/>
      <c r="E644" s="1148"/>
      <c r="F644" s="1148"/>
    </row>
    <row r="645">
      <c r="A645" s="1148"/>
      <c r="B645" s="1148"/>
      <c r="C645" s="1148"/>
      <c r="D645" s="1148"/>
      <c r="E645" s="1148"/>
      <c r="F645" s="1148"/>
    </row>
    <row r="646">
      <c r="A646" s="1148"/>
      <c r="B646" s="1148"/>
      <c r="C646" s="1148"/>
      <c r="D646" s="1148"/>
      <c r="E646" s="1148"/>
      <c r="F646" s="1148"/>
    </row>
    <row r="647">
      <c r="A647" s="1148"/>
      <c r="B647" s="1148"/>
      <c r="C647" s="1148"/>
      <c r="D647" s="1148"/>
      <c r="E647" s="1148"/>
      <c r="F647" s="1148"/>
    </row>
    <row r="648">
      <c r="A648" s="1148"/>
      <c r="B648" s="1148"/>
      <c r="C648" s="1148"/>
      <c r="D648" s="1148"/>
      <c r="E648" s="1148"/>
      <c r="F648" s="1148"/>
    </row>
    <row r="649">
      <c r="A649" s="1148"/>
      <c r="B649" s="1148"/>
      <c r="C649" s="1148"/>
      <c r="D649" s="1148"/>
      <c r="E649" s="1148"/>
      <c r="F649" s="1148"/>
    </row>
    <row r="650">
      <c r="A650" s="1148"/>
      <c r="B650" s="1148"/>
      <c r="C650" s="1148"/>
      <c r="D650" s="1148"/>
      <c r="E650" s="1148"/>
      <c r="F650" s="1148"/>
    </row>
    <row r="651">
      <c r="A651" s="1148"/>
      <c r="B651" s="1148"/>
      <c r="C651" s="1148"/>
      <c r="D651" s="1148"/>
      <c r="E651" s="1148"/>
      <c r="F651" s="1148"/>
    </row>
    <row r="652">
      <c r="A652" s="1148"/>
      <c r="B652" s="1148"/>
      <c r="C652" s="1148"/>
      <c r="D652" s="1148"/>
      <c r="E652" s="1148"/>
      <c r="F652" s="1148"/>
    </row>
    <row r="653">
      <c r="A653" s="1148"/>
      <c r="B653" s="1148"/>
      <c r="C653" s="1148"/>
      <c r="D653" s="1148"/>
      <c r="E653" s="1148"/>
      <c r="F653" s="1148"/>
    </row>
    <row r="654">
      <c r="A654" s="1148"/>
      <c r="B654" s="1148"/>
      <c r="C654" s="1148"/>
      <c r="D654" s="1148"/>
      <c r="E654" s="1148"/>
      <c r="F654" s="1148"/>
    </row>
    <row r="655">
      <c r="A655" s="1148"/>
      <c r="B655" s="1148"/>
      <c r="C655" s="1148"/>
      <c r="D655" s="1148"/>
      <c r="E655" s="1148"/>
      <c r="F655" s="1148"/>
    </row>
    <row r="656">
      <c r="A656" s="1148"/>
      <c r="B656" s="1148"/>
      <c r="C656" s="1148"/>
      <c r="D656" s="1148"/>
      <c r="E656" s="1148"/>
      <c r="F656" s="1148"/>
    </row>
    <row r="657">
      <c r="A657" s="1148"/>
      <c r="B657" s="1148"/>
      <c r="C657" s="1148"/>
      <c r="D657" s="1148"/>
      <c r="E657" s="1148"/>
      <c r="F657" s="1148"/>
    </row>
    <row r="658">
      <c r="A658" s="1148"/>
      <c r="B658" s="1148"/>
      <c r="C658" s="1148"/>
      <c r="D658" s="1148"/>
      <c r="E658" s="1148"/>
      <c r="F658" s="1148"/>
    </row>
    <row r="659">
      <c r="A659" s="1148"/>
      <c r="B659" s="1148"/>
      <c r="C659" s="1148"/>
      <c r="D659" s="1148"/>
      <c r="E659" s="1148"/>
      <c r="F659" s="1148"/>
    </row>
    <row r="660">
      <c r="A660" s="1148"/>
      <c r="B660" s="1148"/>
      <c r="C660" s="1148"/>
      <c r="D660" s="1148"/>
      <c r="E660" s="1148"/>
      <c r="F660" s="1148"/>
    </row>
    <row r="661">
      <c r="A661" s="1148"/>
      <c r="B661" s="1148"/>
      <c r="C661" s="1148"/>
      <c r="D661" s="1148"/>
      <c r="E661" s="1148"/>
      <c r="F661" s="1148"/>
    </row>
    <row r="662">
      <c r="A662" s="1148"/>
      <c r="B662" s="1148"/>
      <c r="C662" s="1148"/>
      <c r="D662" s="1148"/>
      <c r="E662" s="1148"/>
      <c r="F662" s="1148"/>
    </row>
    <row r="663">
      <c r="A663" s="1148"/>
      <c r="B663" s="1148"/>
      <c r="C663" s="1148"/>
      <c r="D663" s="1148"/>
      <c r="E663" s="1148"/>
      <c r="F663" s="1148"/>
    </row>
    <row r="664">
      <c r="A664" s="1148"/>
      <c r="B664" s="1148"/>
      <c r="C664" s="1148"/>
      <c r="D664" s="1148"/>
      <c r="E664" s="1148"/>
      <c r="F664" s="1148"/>
    </row>
    <row r="665">
      <c r="A665" s="1148"/>
      <c r="B665" s="1148"/>
      <c r="C665" s="1148"/>
      <c r="D665" s="1148"/>
      <c r="E665" s="1148"/>
      <c r="F665" s="1148"/>
    </row>
    <row r="666">
      <c r="A666" s="1148"/>
      <c r="B666" s="1148"/>
      <c r="C666" s="1148"/>
      <c r="D666" s="1148"/>
      <c r="E666" s="1148"/>
      <c r="F666" s="1148"/>
    </row>
    <row r="667">
      <c r="A667" s="1148"/>
      <c r="B667" s="1148"/>
      <c r="C667" s="1148"/>
      <c r="D667" s="1148"/>
      <c r="E667" s="1148"/>
      <c r="F667" s="1148"/>
    </row>
    <row r="668">
      <c r="A668" s="1148"/>
      <c r="B668" s="1148"/>
      <c r="C668" s="1148"/>
      <c r="D668" s="1148"/>
      <c r="E668" s="1148"/>
      <c r="F668" s="1148"/>
    </row>
    <row r="669">
      <c r="A669" s="1148"/>
      <c r="B669" s="1148"/>
      <c r="C669" s="1148"/>
      <c r="D669" s="1148"/>
      <c r="E669" s="1148"/>
      <c r="F669" s="1148"/>
    </row>
    <row r="670">
      <c r="A670" s="1148"/>
      <c r="B670" s="1148"/>
      <c r="C670" s="1148"/>
      <c r="D670" s="1148"/>
      <c r="E670" s="1148"/>
      <c r="F670" s="1148"/>
    </row>
    <row r="671">
      <c r="A671" s="1148"/>
      <c r="B671" s="1148"/>
      <c r="C671" s="1148"/>
      <c r="D671" s="1148"/>
      <c r="E671" s="1148"/>
      <c r="F671" s="1148"/>
    </row>
    <row r="672">
      <c r="A672" s="1148"/>
      <c r="B672" s="1148"/>
      <c r="C672" s="1148"/>
      <c r="D672" s="1148"/>
      <c r="E672" s="1148"/>
      <c r="F672" s="1148"/>
    </row>
    <row r="673">
      <c r="A673" s="1148"/>
      <c r="B673" s="1148"/>
      <c r="C673" s="1148"/>
      <c r="D673" s="1148"/>
      <c r="E673" s="1148"/>
      <c r="F673" s="1148"/>
    </row>
    <row r="674">
      <c r="A674" s="1148"/>
      <c r="B674" s="1148"/>
      <c r="C674" s="1148"/>
      <c r="D674" s="1148"/>
      <c r="E674" s="1148"/>
      <c r="F674" s="1148"/>
    </row>
    <row r="675">
      <c r="A675" s="1148"/>
      <c r="B675" s="1148"/>
      <c r="C675" s="1148"/>
      <c r="D675" s="1148"/>
      <c r="E675" s="1148"/>
      <c r="F675" s="1148"/>
    </row>
    <row r="676">
      <c r="A676" s="1148"/>
      <c r="B676" s="1148"/>
      <c r="C676" s="1148"/>
      <c r="D676" s="1148"/>
      <c r="E676" s="1148"/>
      <c r="F676" s="1148"/>
    </row>
    <row r="677">
      <c r="A677" s="1148"/>
      <c r="B677" s="1148"/>
      <c r="C677" s="1148"/>
      <c r="D677" s="1148"/>
      <c r="E677" s="1148"/>
      <c r="F677" s="1148"/>
    </row>
    <row r="678">
      <c r="A678" s="1148"/>
      <c r="B678" s="1148"/>
      <c r="C678" s="1148"/>
      <c r="D678" s="1148"/>
      <c r="E678" s="1148"/>
      <c r="F678" s="1148"/>
    </row>
    <row r="679">
      <c r="A679" s="1148"/>
      <c r="B679" s="1148"/>
      <c r="C679" s="1148"/>
      <c r="D679" s="1148"/>
      <c r="E679" s="1148"/>
      <c r="F679" s="1148"/>
    </row>
    <row r="680">
      <c r="A680" s="1148"/>
      <c r="B680" s="1148"/>
      <c r="C680" s="1148"/>
      <c r="D680" s="1148"/>
      <c r="E680" s="1148"/>
      <c r="F680" s="1148"/>
    </row>
    <row r="681">
      <c r="A681" s="1148"/>
      <c r="B681" s="1148"/>
      <c r="C681" s="1148"/>
      <c r="D681" s="1148"/>
      <c r="E681" s="1148"/>
      <c r="F681" s="1148"/>
    </row>
    <row r="682">
      <c r="A682" s="1148"/>
      <c r="B682" s="1148"/>
      <c r="C682" s="1148"/>
      <c r="D682" s="1148"/>
      <c r="E682" s="1148"/>
      <c r="F682" s="1148"/>
    </row>
    <row r="683">
      <c r="A683" s="1148"/>
      <c r="B683" s="1148"/>
      <c r="C683" s="1148"/>
      <c r="D683" s="1148"/>
      <c r="E683" s="1148"/>
      <c r="F683" s="1148"/>
    </row>
    <row r="684">
      <c r="A684" s="1148"/>
      <c r="B684" s="1148"/>
      <c r="C684" s="1148"/>
      <c r="D684" s="1148"/>
      <c r="E684" s="1148"/>
      <c r="F684" s="1148"/>
    </row>
    <row r="685">
      <c r="A685" s="1148"/>
      <c r="B685" s="1148"/>
      <c r="C685" s="1148"/>
      <c r="D685" s="1148"/>
      <c r="E685" s="1148"/>
      <c r="F685" s="1148"/>
    </row>
    <row r="686">
      <c r="A686" s="1148"/>
      <c r="B686" s="1148"/>
      <c r="C686" s="1148"/>
      <c r="D686" s="1148"/>
      <c r="E686" s="1148"/>
      <c r="F686" s="1148"/>
    </row>
    <row r="687">
      <c r="A687" s="1148"/>
      <c r="B687" s="1148"/>
      <c r="C687" s="1148"/>
      <c r="D687" s="1148"/>
      <c r="E687" s="1148"/>
      <c r="F687" s="1148"/>
    </row>
    <row r="688">
      <c r="A688" s="1148"/>
      <c r="B688" s="1148"/>
      <c r="C688" s="1148"/>
      <c r="D688" s="1148"/>
      <c r="E688" s="1148"/>
      <c r="F688" s="1148"/>
    </row>
    <row r="689">
      <c r="A689" s="1148"/>
      <c r="B689" s="1148"/>
      <c r="C689" s="1148"/>
      <c r="D689" s="1148"/>
      <c r="E689" s="1148"/>
      <c r="F689" s="1148"/>
    </row>
    <row r="690">
      <c r="A690" s="1148"/>
      <c r="B690" s="1148"/>
      <c r="C690" s="1148"/>
      <c r="D690" s="1148"/>
      <c r="E690" s="1148"/>
      <c r="F690" s="1148"/>
    </row>
    <row r="691">
      <c r="A691" s="1148"/>
      <c r="B691" s="1148"/>
      <c r="C691" s="1148"/>
      <c r="D691" s="1148"/>
      <c r="E691" s="1148"/>
      <c r="F691" s="1148"/>
    </row>
    <row r="692">
      <c r="A692" s="1148"/>
      <c r="B692" s="1148"/>
      <c r="C692" s="1148"/>
      <c r="D692" s="1148"/>
      <c r="E692" s="1148"/>
      <c r="F692" s="1148"/>
    </row>
    <row r="693">
      <c r="A693" s="1148"/>
      <c r="B693" s="1148"/>
      <c r="C693" s="1148"/>
      <c r="D693" s="1148"/>
      <c r="E693" s="1148"/>
      <c r="F693" s="1148"/>
    </row>
    <row r="694">
      <c r="A694" s="1148"/>
      <c r="B694" s="1148"/>
      <c r="C694" s="1148"/>
      <c r="D694" s="1148"/>
      <c r="E694" s="1148"/>
      <c r="F694" s="1148"/>
    </row>
    <row r="695">
      <c r="A695" s="1148"/>
      <c r="B695" s="1148"/>
      <c r="C695" s="1148"/>
      <c r="D695" s="1148"/>
      <c r="E695" s="1148"/>
      <c r="F695" s="1148"/>
    </row>
    <row r="696">
      <c r="A696" s="1148"/>
      <c r="B696" s="1148"/>
      <c r="C696" s="1148"/>
      <c r="D696" s="1148"/>
      <c r="E696" s="1148"/>
      <c r="F696" s="1148"/>
    </row>
    <row r="697">
      <c r="A697" s="1148"/>
      <c r="B697" s="1148"/>
      <c r="C697" s="1148"/>
      <c r="D697" s="1148"/>
      <c r="E697" s="1148"/>
      <c r="F697" s="1148"/>
    </row>
    <row r="698">
      <c r="A698" s="1148"/>
      <c r="B698" s="1148"/>
      <c r="C698" s="1148"/>
      <c r="D698" s="1148"/>
      <c r="E698" s="1148"/>
      <c r="F698" s="1148"/>
    </row>
    <row r="699">
      <c r="A699" s="1148"/>
      <c r="B699" s="1148"/>
      <c r="C699" s="1148"/>
      <c r="D699" s="1148"/>
      <c r="E699" s="1148"/>
      <c r="F699" s="1148"/>
    </row>
    <row r="700">
      <c r="A700" s="1148"/>
      <c r="B700" s="1148"/>
      <c r="C700" s="1148"/>
      <c r="D700" s="1148"/>
      <c r="E700" s="1148"/>
      <c r="F700" s="1148"/>
    </row>
    <row r="701">
      <c r="A701" s="1148"/>
      <c r="B701" s="1148"/>
      <c r="C701" s="1148"/>
      <c r="D701" s="1148"/>
      <c r="E701" s="1148"/>
      <c r="F701" s="1148"/>
    </row>
    <row r="702">
      <c r="A702" s="1148"/>
      <c r="B702" s="1148"/>
      <c r="C702" s="1148"/>
      <c r="D702" s="1148"/>
      <c r="E702" s="1148"/>
      <c r="F702" s="1148"/>
    </row>
    <row r="703">
      <c r="A703" s="1148"/>
      <c r="B703" s="1148"/>
      <c r="C703" s="1148"/>
      <c r="D703" s="1148"/>
      <c r="E703" s="1148"/>
      <c r="F703" s="1148"/>
    </row>
    <row r="704">
      <c r="A704" s="1148"/>
      <c r="B704" s="1148"/>
      <c r="C704" s="1148"/>
      <c r="D704" s="1148"/>
      <c r="E704" s="1148"/>
      <c r="F704" s="1148"/>
    </row>
    <row r="705">
      <c r="A705" s="1148"/>
      <c r="B705" s="1148"/>
      <c r="C705" s="1148"/>
      <c r="D705" s="1148"/>
      <c r="E705" s="1148"/>
      <c r="F705" s="1148"/>
    </row>
    <row r="706">
      <c r="A706" s="1148"/>
      <c r="B706" s="1148"/>
      <c r="C706" s="1148"/>
      <c r="D706" s="1148"/>
      <c r="E706" s="1148"/>
      <c r="F706" s="1148"/>
    </row>
    <row r="707">
      <c r="A707" s="1148"/>
      <c r="B707" s="1148"/>
      <c r="C707" s="1148"/>
      <c r="D707" s="1148"/>
      <c r="E707" s="1148"/>
      <c r="F707" s="1148"/>
    </row>
    <row r="708">
      <c r="A708" s="1148"/>
      <c r="B708" s="1148"/>
      <c r="C708" s="1148"/>
      <c r="D708" s="1148"/>
      <c r="E708" s="1148"/>
      <c r="F708" s="1148"/>
    </row>
    <row r="709">
      <c r="A709" s="1148"/>
      <c r="B709" s="1148"/>
      <c r="C709" s="1148"/>
      <c r="D709" s="1148"/>
      <c r="E709" s="1148"/>
      <c r="F709" s="1148"/>
    </row>
    <row r="710">
      <c r="A710" s="1148"/>
      <c r="B710" s="1148"/>
      <c r="C710" s="1148"/>
      <c r="D710" s="1148"/>
      <c r="E710" s="1148"/>
      <c r="F710" s="1148"/>
    </row>
    <row r="711">
      <c r="A711" s="1148"/>
      <c r="B711" s="1148"/>
      <c r="C711" s="1148"/>
      <c r="D711" s="1148"/>
      <c r="E711" s="1148"/>
      <c r="F711" s="1148"/>
    </row>
    <row r="712">
      <c r="A712" s="1148"/>
      <c r="B712" s="1148"/>
      <c r="C712" s="1148"/>
      <c r="D712" s="1148"/>
      <c r="E712" s="1148"/>
      <c r="F712" s="1148"/>
    </row>
    <row r="713">
      <c r="A713" s="1148"/>
      <c r="B713" s="1148"/>
      <c r="C713" s="1148"/>
      <c r="D713" s="1148"/>
      <c r="E713" s="1148"/>
      <c r="F713" s="1148"/>
    </row>
    <row r="714">
      <c r="A714" s="1148"/>
      <c r="B714" s="1148"/>
      <c r="C714" s="1148"/>
      <c r="D714" s="1148"/>
      <c r="E714" s="1148"/>
      <c r="F714" s="1148"/>
    </row>
    <row r="715">
      <c r="A715" s="1148"/>
      <c r="B715" s="1148"/>
      <c r="C715" s="1148"/>
      <c r="D715" s="1148"/>
      <c r="E715" s="1148"/>
      <c r="F715" s="1148"/>
    </row>
    <row r="716">
      <c r="A716" s="1148"/>
      <c r="B716" s="1148"/>
      <c r="C716" s="1148"/>
      <c r="D716" s="1148"/>
      <c r="E716" s="1148"/>
      <c r="F716" s="1148"/>
    </row>
    <row r="717">
      <c r="A717" s="1148"/>
      <c r="B717" s="1148"/>
      <c r="C717" s="1148"/>
      <c r="D717" s="1148"/>
      <c r="E717" s="1148"/>
      <c r="F717" s="1148"/>
    </row>
    <row r="718">
      <c r="A718" s="1148"/>
      <c r="B718" s="1148"/>
      <c r="C718" s="1148"/>
      <c r="D718" s="1148"/>
      <c r="E718" s="1148"/>
      <c r="F718" s="1148"/>
    </row>
    <row r="719">
      <c r="A719" s="1148"/>
      <c r="B719" s="1148"/>
      <c r="C719" s="1148"/>
      <c r="D719" s="1148"/>
      <c r="E719" s="1148"/>
      <c r="F719" s="1148"/>
    </row>
    <row r="720">
      <c r="A720" s="1148"/>
      <c r="B720" s="1148"/>
      <c r="C720" s="1148"/>
      <c r="D720" s="1148"/>
      <c r="E720" s="1148"/>
      <c r="F720" s="1148"/>
    </row>
    <row r="721">
      <c r="A721" s="1148"/>
      <c r="B721" s="1148"/>
      <c r="C721" s="1148"/>
      <c r="D721" s="1148"/>
      <c r="E721" s="1148"/>
      <c r="F721" s="1148"/>
    </row>
    <row r="722">
      <c r="A722" s="1148"/>
      <c r="B722" s="1148"/>
      <c r="C722" s="1148"/>
      <c r="D722" s="1148"/>
      <c r="E722" s="1148"/>
      <c r="F722" s="1148"/>
    </row>
    <row r="723">
      <c r="A723" s="1148"/>
      <c r="B723" s="1148"/>
      <c r="C723" s="1148"/>
      <c r="D723" s="1148"/>
      <c r="E723" s="1148"/>
      <c r="F723" s="1148"/>
    </row>
    <row r="724">
      <c r="A724" s="1148"/>
      <c r="B724" s="1148"/>
      <c r="C724" s="1148"/>
      <c r="D724" s="1148"/>
      <c r="E724" s="1148"/>
      <c r="F724" s="1148"/>
    </row>
    <row r="725">
      <c r="A725" s="1148"/>
      <c r="B725" s="1148"/>
      <c r="C725" s="1148"/>
      <c r="D725" s="1148"/>
      <c r="E725" s="1148"/>
      <c r="F725" s="1148"/>
    </row>
    <row r="726">
      <c r="A726" s="1148"/>
      <c r="B726" s="1148"/>
      <c r="C726" s="1148"/>
      <c r="D726" s="1148"/>
      <c r="E726" s="1148"/>
      <c r="F726" s="1148"/>
    </row>
    <row r="727">
      <c r="A727" s="1148"/>
      <c r="B727" s="1148"/>
      <c r="C727" s="1148"/>
      <c r="D727" s="1148"/>
      <c r="E727" s="1148"/>
      <c r="F727" s="1148"/>
    </row>
    <row r="728">
      <c r="A728" s="1148"/>
      <c r="B728" s="1148"/>
      <c r="C728" s="1148"/>
      <c r="D728" s="1148"/>
      <c r="E728" s="1148"/>
      <c r="F728" s="1148"/>
    </row>
    <row r="729">
      <c r="A729" s="1148"/>
      <c r="B729" s="1148"/>
      <c r="C729" s="1148"/>
      <c r="D729" s="1148"/>
      <c r="E729" s="1148"/>
      <c r="F729" s="1148"/>
    </row>
    <row r="730">
      <c r="A730" s="1148"/>
      <c r="B730" s="1148"/>
      <c r="C730" s="1148"/>
      <c r="D730" s="1148"/>
      <c r="E730" s="1148"/>
      <c r="F730" s="1148"/>
    </row>
    <row r="731">
      <c r="A731" s="1148"/>
      <c r="B731" s="1148"/>
      <c r="C731" s="1148"/>
      <c r="D731" s="1148"/>
      <c r="E731" s="1148"/>
      <c r="F731" s="1148"/>
    </row>
    <row r="732">
      <c r="A732" s="1148"/>
      <c r="B732" s="1148"/>
      <c r="C732" s="1148"/>
      <c r="D732" s="1148"/>
      <c r="E732" s="1148"/>
      <c r="F732" s="1148"/>
    </row>
    <row r="733">
      <c r="A733" s="1148"/>
      <c r="B733" s="1148"/>
      <c r="C733" s="1148"/>
      <c r="D733" s="1148"/>
      <c r="E733" s="1148"/>
      <c r="F733" s="1148"/>
    </row>
    <row r="734">
      <c r="A734" s="1148"/>
      <c r="B734" s="1148"/>
      <c r="C734" s="1148"/>
      <c r="D734" s="1148"/>
      <c r="E734" s="1148"/>
      <c r="F734" s="1148"/>
    </row>
    <row r="735">
      <c r="A735" s="1148"/>
      <c r="B735" s="1148"/>
      <c r="C735" s="1148"/>
      <c r="D735" s="1148"/>
      <c r="E735" s="1148"/>
      <c r="F735" s="1148"/>
    </row>
    <row r="736">
      <c r="A736" s="1148"/>
      <c r="B736" s="1148"/>
      <c r="C736" s="1148"/>
      <c r="D736" s="1148"/>
      <c r="E736" s="1148"/>
      <c r="F736" s="1148"/>
    </row>
    <row r="737">
      <c r="A737" s="1148"/>
      <c r="B737" s="1148"/>
      <c r="C737" s="1148"/>
      <c r="D737" s="1148"/>
      <c r="E737" s="1148"/>
      <c r="F737" s="1148"/>
    </row>
    <row r="738">
      <c r="A738" s="1148"/>
      <c r="B738" s="1148"/>
      <c r="C738" s="1148"/>
      <c r="D738" s="1148"/>
      <c r="E738" s="1148"/>
      <c r="F738" s="1148"/>
    </row>
    <row r="739">
      <c r="A739" s="1148"/>
      <c r="B739" s="1148"/>
      <c r="C739" s="1148"/>
      <c r="D739" s="1148"/>
      <c r="E739" s="1148"/>
      <c r="F739" s="1148"/>
    </row>
    <row r="740">
      <c r="A740" s="1148"/>
      <c r="B740" s="1148"/>
      <c r="C740" s="1148"/>
      <c r="D740" s="1148"/>
      <c r="E740" s="1148"/>
      <c r="F740" s="1148"/>
    </row>
    <row r="741">
      <c r="A741" s="1148"/>
      <c r="B741" s="1148"/>
      <c r="C741" s="1148"/>
      <c r="D741" s="1148"/>
      <c r="E741" s="1148"/>
      <c r="F741" s="1148"/>
    </row>
    <row r="742">
      <c r="A742" s="1148"/>
      <c r="B742" s="1148"/>
      <c r="C742" s="1148"/>
      <c r="D742" s="1148"/>
      <c r="E742" s="1148"/>
      <c r="F742" s="1148"/>
    </row>
    <row r="743">
      <c r="A743" s="1148"/>
      <c r="B743" s="1148"/>
      <c r="C743" s="1148"/>
      <c r="D743" s="1148"/>
      <c r="E743" s="1148"/>
      <c r="F743" s="1148"/>
    </row>
    <row r="744">
      <c r="A744" s="1148"/>
      <c r="B744" s="1148"/>
      <c r="C744" s="1148"/>
      <c r="D744" s="1148"/>
      <c r="E744" s="1148"/>
      <c r="F744" s="1148"/>
    </row>
    <row r="745">
      <c r="A745" s="1148"/>
      <c r="B745" s="1148"/>
      <c r="C745" s="1148"/>
      <c r="D745" s="1148"/>
      <c r="E745" s="1148"/>
      <c r="F745" s="1148"/>
    </row>
    <row r="746">
      <c r="A746" s="1148"/>
      <c r="B746" s="1148"/>
      <c r="C746" s="1148"/>
      <c r="D746" s="1148"/>
      <c r="E746" s="1148"/>
      <c r="F746" s="1148"/>
    </row>
    <row r="747">
      <c r="A747" s="1148"/>
      <c r="B747" s="1148"/>
      <c r="C747" s="1148"/>
      <c r="D747" s="1148"/>
      <c r="E747" s="1148"/>
      <c r="F747" s="1148"/>
    </row>
    <row r="748">
      <c r="A748" s="1148"/>
      <c r="B748" s="1148"/>
      <c r="C748" s="1148"/>
      <c r="D748" s="1148"/>
      <c r="E748" s="1148"/>
      <c r="F748" s="1148"/>
    </row>
    <row r="749">
      <c r="A749" s="1148"/>
      <c r="B749" s="1148"/>
      <c r="C749" s="1148"/>
      <c r="D749" s="1148"/>
      <c r="E749" s="1148"/>
      <c r="F749" s="1148"/>
    </row>
    <row r="750">
      <c r="A750" s="1148"/>
      <c r="B750" s="1148"/>
      <c r="C750" s="1148"/>
      <c r="D750" s="1148"/>
      <c r="E750" s="1148"/>
      <c r="F750" s="1148"/>
    </row>
    <row r="751">
      <c r="A751" s="1148"/>
      <c r="B751" s="1148"/>
      <c r="C751" s="1148"/>
      <c r="D751" s="1148"/>
      <c r="E751" s="1148"/>
      <c r="F751" s="1148"/>
    </row>
    <row r="752">
      <c r="A752" s="1148"/>
      <c r="B752" s="1148"/>
      <c r="C752" s="1148"/>
      <c r="D752" s="1148"/>
      <c r="E752" s="1148"/>
      <c r="F752" s="1148"/>
    </row>
    <row r="753">
      <c r="A753" s="1148"/>
      <c r="B753" s="1148"/>
      <c r="C753" s="1148"/>
      <c r="D753" s="1148"/>
      <c r="E753" s="1148"/>
      <c r="F753" s="1148"/>
    </row>
    <row r="754">
      <c r="A754" s="1148"/>
      <c r="B754" s="1148"/>
      <c r="C754" s="1148"/>
      <c r="D754" s="1148"/>
      <c r="E754" s="1148"/>
      <c r="F754" s="1148"/>
    </row>
    <row r="755">
      <c r="A755" s="1148"/>
      <c r="B755" s="1148"/>
      <c r="C755" s="1148"/>
      <c r="D755" s="1148"/>
      <c r="E755" s="1148"/>
      <c r="F755" s="1148"/>
    </row>
    <row r="756">
      <c r="A756" s="1148"/>
      <c r="B756" s="1148"/>
      <c r="C756" s="1148"/>
      <c r="D756" s="1148"/>
      <c r="E756" s="1148"/>
      <c r="F756" s="1148"/>
    </row>
    <row r="757">
      <c r="A757" s="1148"/>
      <c r="B757" s="1148"/>
      <c r="C757" s="1148"/>
      <c r="D757" s="1148"/>
      <c r="E757" s="1148"/>
      <c r="F757" s="1148"/>
    </row>
    <row r="758">
      <c r="A758" s="1148"/>
      <c r="B758" s="1148"/>
      <c r="C758" s="1148"/>
      <c r="D758" s="1148"/>
      <c r="E758" s="1148"/>
      <c r="F758" s="1148"/>
    </row>
    <row r="759">
      <c r="A759" s="1148"/>
      <c r="B759" s="1148"/>
      <c r="C759" s="1148"/>
      <c r="D759" s="1148"/>
      <c r="E759" s="1148"/>
      <c r="F759" s="1148"/>
    </row>
    <row r="760">
      <c r="A760" s="1148"/>
      <c r="B760" s="1148"/>
      <c r="C760" s="1148"/>
      <c r="D760" s="1148"/>
      <c r="E760" s="1148"/>
      <c r="F760" s="1148"/>
    </row>
    <row r="761">
      <c r="A761" s="1148"/>
      <c r="B761" s="1148"/>
      <c r="C761" s="1148"/>
      <c r="D761" s="1148"/>
      <c r="E761" s="1148"/>
      <c r="F761" s="1148"/>
    </row>
    <row r="762">
      <c r="A762" s="1148"/>
      <c r="B762" s="1148"/>
      <c r="C762" s="1148"/>
      <c r="D762" s="1148"/>
      <c r="E762" s="1148"/>
      <c r="F762" s="1148"/>
    </row>
    <row r="763">
      <c r="A763" s="1148"/>
      <c r="B763" s="1148"/>
      <c r="C763" s="1148"/>
      <c r="D763" s="1148"/>
      <c r="E763" s="1148"/>
      <c r="F763" s="1148"/>
    </row>
    <row r="764">
      <c r="A764" s="1148"/>
      <c r="B764" s="1148"/>
      <c r="C764" s="1148"/>
      <c r="D764" s="1148"/>
      <c r="E764" s="1148"/>
      <c r="F764" s="1148"/>
    </row>
    <row r="765">
      <c r="A765" s="1148"/>
      <c r="B765" s="1148"/>
      <c r="C765" s="1148"/>
      <c r="D765" s="1148"/>
      <c r="E765" s="1148"/>
      <c r="F765" s="1148"/>
    </row>
    <row r="766">
      <c r="A766" s="1148"/>
      <c r="B766" s="1148"/>
      <c r="C766" s="1148"/>
      <c r="D766" s="1148"/>
      <c r="E766" s="1148"/>
      <c r="F766" s="1148"/>
    </row>
    <row r="767">
      <c r="A767" s="1148"/>
      <c r="B767" s="1148"/>
      <c r="C767" s="1148"/>
      <c r="D767" s="1148"/>
      <c r="E767" s="1148"/>
      <c r="F767" s="1148"/>
    </row>
    <row r="768">
      <c r="A768" s="1148"/>
      <c r="B768" s="1148"/>
      <c r="C768" s="1148"/>
      <c r="D768" s="1148"/>
      <c r="E768" s="1148"/>
      <c r="F768" s="1148"/>
    </row>
    <row r="769">
      <c r="A769" s="1148"/>
      <c r="B769" s="1148"/>
      <c r="C769" s="1148"/>
      <c r="D769" s="1148"/>
      <c r="E769" s="1148"/>
      <c r="F769" s="1148"/>
    </row>
    <row r="770">
      <c r="A770" s="1148"/>
      <c r="B770" s="1148"/>
      <c r="C770" s="1148"/>
      <c r="D770" s="1148"/>
      <c r="E770" s="1148"/>
      <c r="F770" s="1148"/>
    </row>
    <row r="771">
      <c r="A771" s="1148"/>
      <c r="B771" s="1148"/>
      <c r="C771" s="1148"/>
      <c r="D771" s="1148"/>
      <c r="E771" s="1148"/>
      <c r="F771" s="1148"/>
    </row>
    <row r="772">
      <c r="A772" s="1148"/>
      <c r="B772" s="1148"/>
      <c r="C772" s="1148"/>
      <c r="D772" s="1148"/>
      <c r="E772" s="1148"/>
      <c r="F772" s="1148"/>
    </row>
    <row r="773">
      <c r="A773" s="1148"/>
      <c r="B773" s="1148"/>
      <c r="C773" s="1148"/>
      <c r="D773" s="1148"/>
      <c r="E773" s="1148"/>
      <c r="F773" s="1148"/>
    </row>
    <row r="774">
      <c r="A774" s="1148"/>
      <c r="B774" s="1148"/>
      <c r="C774" s="1148"/>
      <c r="D774" s="1148"/>
      <c r="E774" s="1148"/>
      <c r="F774" s="1148"/>
    </row>
    <row r="775">
      <c r="A775" s="1148"/>
      <c r="B775" s="1148"/>
      <c r="C775" s="1148"/>
      <c r="D775" s="1148"/>
      <c r="E775" s="1148"/>
      <c r="F775" s="1148"/>
    </row>
    <row r="776">
      <c r="A776" s="1148"/>
      <c r="B776" s="1148"/>
      <c r="C776" s="1148"/>
      <c r="D776" s="1148"/>
      <c r="E776" s="1148"/>
      <c r="F776" s="1148"/>
    </row>
    <row r="777">
      <c r="A777" s="1148"/>
      <c r="B777" s="1148"/>
      <c r="C777" s="1148"/>
      <c r="D777" s="1148"/>
      <c r="E777" s="1148"/>
      <c r="F777" s="1148"/>
    </row>
    <row r="778">
      <c r="A778" s="1148"/>
      <c r="B778" s="1148"/>
      <c r="C778" s="1148"/>
      <c r="D778" s="1148"/>
      <c r="E778" s="1148"/>
      <c r="F778" s="1148"/>
    </row>
    <row r="779">
      <c r="A779" s="1148"/>
      <c r="B779" s="1148"/>
      <c r="C779" s="1148"/>
      <c r="D779" s="1148"/>
      <c r="E779" s="1148"/>
      <c r="F779" s="1148"/>
    </row>
    <row r="780">
      <c r="A780" s="1148"/>
      <c r="B780" s="1148"/>
      <c r="C780" s="1148"/>
      <c r="D780" s="1148"/>
      <c r="E780" s="1148"/>
      <c r="F780" s="1148"/>
    </row>
    <row r="781">
      <c r="A781" s="1148"/>
      <c r="B781" s="1148"/>
      <c r="C781" s="1148"/>
      <c r="D781" s="1148"/>
      <c r="E781" s="1148"/>
      <c r="F781" s="1148"/>
    </row>
    <row r="782">
      <c r="A782" s="1148"/>
      <c r="B782" s="1148"/>
      <c r="C782" s="1148"/>
      <c r="D782" s="1148"/>
      <c r="E782" s="1148"/>
      <c r="F782" s="1148"/>
    </row>
    <row r="783">
      <c r="A783" s="1148"/>
      <c r="B783" s="1148"/>
      <c r="C783" s="1148"/>
      <c r="D783" s="1148"/>
      <c r="E783" s="1148"/>
      <c r="F783" s="1148"/>
    </row>
    <row r="784">
      <c r="A784" s="1148"/>
      <c r="B784" s="1148"/>
      <c r="C784" s="1148"/>
      <c r="D784" s="1148"/>
      <c r="E784" s="1148"/>
      <c r="F784" s="1148"/>
    </row>
    <row r="785">
      <c r="A785" s="1148"/>
      <c r="B785" s="1148"/>
      <c r="C785" s="1148"/>
      <c r="D785" s="1148"/>
      <c r="E785" s="1148"/>
      <c r="F785" s="1148"/>
    </row>
    <row r="786">
      <c r="A786" s="1148"/>
      <c r="B786" s="1148"/>
      <c r="C786" s="1148"/>
      <c r="D786" s="1148"/>
      <c r="E786" s="1148"/>
      <c r="F786" s="1148"/>
    </row>
    <row r="787">
      <c r="A787" s="1148"/>
      <c r="B787" s="1148"/>
      <c r="C787" s="1148"/>
      <c r="D787" s="1148"/>
      <c r="E787" s="1148"/>
      <c r="F787" s="1148"/>
    </row>
    <row r="788">
      <c r="A788" s="1148"/>
      <c r="B788" s="1148"/>
      <c r="C788" s="1148"/>
      <c r="D788" s="1148"/>
      <c r="E788" s="1148"/>
      <c r="F788" s="1148"/>
    </row>
    <row r="789">
      <c r="A789" s="1148"/>
      <c r="B789" s="1148"/>
      <c r="C789" s="1148"/>
      <c r="D789" s="1148"/>
      <c r="E789" s="1148"/>
      <c r="F789" s="1148"/>
    </row>
    <row r="790">
      <c r="A790" s="1148"/>
      <c r="B790" s="1148"/>
      <c r="C790" s="1148"/>
      <c r="D790" s="1148"/>
      <c r="E790" s="1148"/>
      <c r="F790" s="1148"/>
    </row>
    <row r="791">
      <c r="A791" s="1148"/>
      <c r="B791" s="1148"/>
      <c r="C791" s="1148"/>
      <c r="D791" s="1148"/>
      <c r="E791" s="1148"/>
      <c r="F791" s="1148"/>
    </row>
    <row r="792">
      <c r="A792" s="1148"/>
      <c r="B792" s="1148"/>
      <c r="C792" s="1148"/>
      <c r="D792" s="1148"/>
      <c r="E792" s="1148"/>
      <c r="F792" s="1148"/>
    </row>
    <row r="793">
      <c r="A793" s="1148"/>
      <c r="B793" s="1148"/>
      <c r="C793" s="1148"/>
      <c r="D793" s="1148"/>
      <c r="E793" s="1148"/>
      <c r="F793" s="1148"/>
    </row>
    <row r="794">
      <c r="A794" s="1148"/>
      <c r="B794" s="1148"/>
      <c r="C794" s="1148"/>
      <c r="D794" s="1148"/>
      <c r="E794" s="1148"/>
      <c r="F794" s="1148"/>
    </row>
    <row r="795">
      <c r="A795" s="1148"/>
      <c r="B795" s="1148"/>
      <c r="C795" s="1148"/>
      <c r="D795" s="1148"/>
      <c r="E795" s="1148"/>
      <c r="F795" s="1148"/>
    </row>
    <row r="796">
      <c r="A796" s="1148"/>
      <c r="B796" s="1148"/>
      <c r="C796" s="1148"/>
      <c r="D796" s="1148"/>
      <c r="E796" s="1148"/>
      <c r="F796" s="1148"/>
    </row>
    <row r="797">
      <c r="A797" s="1148"/>
      <c r="B797" s="1148"/>
      <c r="C797" s="1148"/>
      <c r="D797" s="1148"/>
      <c r="E797" s="1148"/>
      <c r="F797" s="1148"/>
    </row>
    <row r="798">
      <c r="A798" s="1148"/>
      <c r="B798" s="1148"/>
      <c r="C798" s="1148"/>
      <c r="D798" s="1148"/>
      <c r="E798" s="1148"/>
      <c r="F798" s="1148"/>
    </row>
    <row r="799">
      <c r="A799" s="1148"/>
      <c r="B799" s="1148"/>
      <c r="C799" s="1148"/>
      <c r="D799" s="1148"/>
      <c r="E799" s="1148"/>
      <c r="F799" s="1148"/>
    </row>
    <row r="800">
      <c r="A800" s="1148"/>
      <c r="B800" s="1148"/>
      <c r="C800" s="1148"/>
      <c r="D800" s="1148"/>
      <c r="E800" s="1148"/>
      <c r="F800" s="1148"/>
    </row>
    <row r="801">
      <c r="A801" s="1148"/>
      <c r="B801" s="1148"/>
      <c r="C801" s="1148"/>
      <c r="D801" s="1148"/>
      <c r="E801" s="1148"/>
      <c r="F801" s="1148"/>
    </row>
    <row r="802">
      <c r="A802" s="1148"/>
      <c r="B802" s="1148"/>
      <c r="C802" s="1148"/>
      <c r="D802" s="1148"/>
      <c r="E802" s="1148"/>
      <c r="F802" s="1148"/>
    </row>
    <row r="803">
      <c r="A803" s="1148"/>
      <c r="B803" s="1148"/>
      <c r="C803" s="1148"/>
      <c r="D803" s="1148"/>
      <c r="E803" s="1148"/>
      <c r="F803" s="1148"/>
    </row>
    <row r="804">
      <c r="A804" s="1148"/>
      <c r="B804" s="1148"/>
      <c r="C804" s="1148"/>
      <c r="D804" s="1148"/>
      <c r="E804" s="1148"/>
      <c r="F804" s="1148"/>
    </row>
    <row r="805">
      <c r="A805" s="1148"/>
      <c r="B805" s="1148"/>
      <c r="C805" s="1148"/>
      <c r="D805" s="1148"/>
      <c r="E805" s="1148"/>
      <c r="F805" s="1148"/>
    </row>
    <row r="806">
      <c r="A806" s="1148"/>
      <c r="B806" s="1148"/>
      <c r="C806" s="1148"/>
      <c r="D806" s="1148"/>
      <c r="E806" s="1148"/>
      <c r="F806" s="1148"/>
    </row>
    <row r="807">
      <c r="A807" s="1148"/>
      <c r="B807" s="1148"/>
      <c r="C807" s="1148"/>
      <c r="D807" s="1148"/>
      <c r="E807" s="1148"/>
      <c r="F807" s="1148"/>
    </row>
    <row r="808">
      <c r="A808" s="1148"/>
      <c r="B808" s="1148"/>
      <c r="C808" s="1148"/>
      <c r="D808" s="1148"/>
      <c r="E808" s="1148"/>
      <c r="F808" s="1148"/>
    </row>
    <row r="809">
      <c r="A809" s="1148"/>
      <c r="B809" s="1148"/>
      <c r="C809" s="1148"/>
      <c r="D809" s="1148"/>
      <c r="E809" s="1148"/>
      <c r="F809" s="1148"/>
    </row>
    <row r="810">
      <c r="A810" s="1148"/>
      <c r="B810" s="1148"/>
      <c r="C810" s="1148"/>
      <c r="D810" s="1148"/>
      <c r="E810" s="1148"/>
      <c r="F810" s="1148"/>
    </row>
    <row r="811">
      <c r="A811" s="1148"/>
      <c r="B811" s="1148"/>
      <c r="C811" s="1148"/>
      <c r="D811" s="1148"/>
      <c r="E811" s="1148"/>
      <c r="F811" s="1148"/>
    </row>
    <row r="812">
      <c r="A812" s="1148"/>
      <c r="B812" s="1148"/>
      <c r="C812" s="1148"/>
      <c r="D812" s="1148"/>
      <c r="E812" s="1148"/>
      <c r="F812" s="1148"/>
    </row>
    <row r="813">
      <c r="A813" s="1148"/>
      <c r="B813" s="1148"/>
      <c r="C813" s="1148"/>
      <c r="D813" s="1148"/>
      <c r="E813" s="1148"/>
      <c r="F813" s="1148"/>
    </row>
    <row r="814">
      <c r="A814" s="1148"/>
      <c r="B814" s="1148"/>
      <c r="C814" s="1148"/>
      <c r="D814" s="1148"/>
      <c r="E814" s="1148"/>
      <c r="F814" s="1148"/>
    </row>
    <row r="815">
      <c r="A815" s="1148"/>
      <c r="B815" s="1148"/>
      <c r="C815" s="1148"/>
      <c r="D815" s="1148"/>
      <c r="E815" s="1148"/>
      <c r="F815" s="1148"/>
    </row>
    <row r="816">
      <c r="A816" s="1148"/>
      <c r="B816" s="1148"/>
      <c r="C816" s="1148"/>
      <c r="D816" s="1148"/>
      <c r="E816" s="1148"/>
      <c r="F816" s="1148"/>
    </row>
    <row r="817">
      <c r="A817" s="1148"/>
      <c r="B817" s="1148"/>
      <c r="C817" s="1148"/>
      <c r="D817" s="1148"/>
      <c r="E817" s="1148"/>
      <c r="F817" s="1148"/>
    </row>
    <row r="818">
      <c r="A818" s="1148"/>
      <c r="B818" s="1148"/>
      <c r="C818" s="1148"/>
      <c r="D818" s="1148"/>
      <c r="E818" s="1148"/>
      <c r="F818" s="1148"/>
    </row>
    <row r="819">
      <c r="A819" s="1148"/>
      <c r="B819" s="1148"/>
      <c r="C819" s="1148"/>
      <c r="D819" s="1148"/>
      <c r="E819" s="1148"/>
      <c r="F819" s="1148"/>
    </row>
    <row r="820">
      <c r="A820" s="1148"/>
      <c r="B820" s="1148"/>
      <c r="C820" s="1148"/>
      <c r="D820" s="1148"/>
      <c r="E820" s="1148"/>
      <c r="F820" s="1148"/>
    </row>
    <row r="821">
      <c r="A821" s="1148"/>
      <c r="B821" s="1148"/>
      <c r="C821" s="1148"/>
      <c r="D821" s="1148"/>
      <c r="E821" s="1148"/>
      <c r="F821" s="1148"/>
    </row>
    <row r="822">
      <c r="A822" s="1148"/>
      <c r="B822" s="1148"/>
      <c r="C822" s="1148"/>
      <c r="D822" s="1148"/>
      <c r="E822" s="1148"/>
      <c r="F822" s="1148"/>
    </row>
    <row r="823">
      <c r="A823" s="1148"/>
      <c r="B823" s="1148"/>
      <c r="C823" s="1148"/>
      <c r="D823" s="1148"/>
      <c r="E823" s="1148"/>
      <c r="F823" s="1148"/>
    </row>
    <row r="824">
      <c r="A824" s="1148"/>
      <c r="B824" s="1148"/>
      <c r="C824" s="1148"/>
      <c r="D824" s="1148"/>
      <c r="E824" s="1148"/>
      <c r="F824" s="1148"/>
    </row>
    <row r="825">
      <c r="A825" s="1148"/>
      <c r="B825" s="1148"/>
      <c r="C825" s="1148"/>
      <c r="D825" s="1148"/>
      <c r="E825" s="1148"/>
      <c r="F825" s="1148"/>
    </row>
    <row r="826">
      <c r="A826" s="1148"/>
      <c r="B826" s="1148"/>
      <c r="C826" s="1148"/>
      <c r="D826" s="1148"/>
      <c r="E826" s="1148"/>
      <c r="F826" s="1148"/>
    </row>
    <row r="827">
      <c r="A827" s="1148"/>
      <c r="B827" s="1148"/>
      <c r="C827" s="1148"/>
      <c r="D827" s="1148"/>
      <c r="E827" s="1148"/>
      <c r="F827" s="1148"/>
    </row>
    <row r="828">
      <c r="A828" s="1148"/>
      <c r="B828" s="1148"/>
      <c r="C828" s="1148"/>
      <c r="D828" s="1148"/>
      <c r="E828" s="1148"/>
      <c r="F828" s="1148"/>
    </row>
    <row r="829">
      <c r="A829" s="1148"/>
      <c r="B829" s="1148"/>
      <c r="C829" s="1148"/>
      <c r="D829" s="1148"/>
      <c r="E829" s="1148"/>
      <c r="F829" s="1148"/>
    </row>
    <row r="830">
      <c r="A830" s="1148"/>
      <c r="B830" s="1148"/>
      <c r="C830" s="1148"/>
      <c r="D830" s="1148"/>
      <c r="E830" s="1148"/>
      <c r="F830" s="1148"/>
    </row>
    <row r="831">
      <c r="A831" s="1148"/>
      <c r="B831" s="1148"/>
      <c r="C831" s="1148"/>
      <c r="D831" s="1148"/>
      <c r="E831" s="1148"/>
      <c r="F831" s="1148"/>
    </row>
    <row r="832">
      <c r="A832" s="1148"/>
      <c r="B832" s="1148"/>
      <c r="C832" s="1148"/>
      <c r="D832" s="1148"/>
      <c r="E832" s="1148"/>
      <c r="F832" s="1148"/>
    </row>
    <row r="833">
      <c r="A833" s="1148"/>
      <c r="B833" s="1148"/>
      <c r="C833" s="1148"/>
      <c r="D833" s="1148"/>
      <c r="E833" s="1148"/>
      <c r="F833" s="1148"/>
    </row>
    <row r="834">
      <c r="A834" s="1148"/>
      <c r="B834" s="1148"/>
      <c r="C834" s="1148"/>
      <c r="D834" s="1148"/>
      <c r="E834" s="1148"/>
      <c r="F834" s="1148"/>
    </row>
    <row r="835">
      <c r="A835" s="1148"/>
      <c r="B835" s="1148"/>
      <c r="C835" s="1148"/>
      <c r="D835" s="1148"/>
      <c r="E835" s="1148"/>
      <c r="F835" s="1148"/>
    </row>
    <row r="836">
      <c r="A836" s="1148"/>
      <c r="B836" s="1148"/>
      <c r="C836" s="1148"/>
      <c r="D836" s="1148"/>
      <c r="E836" s="1148"/>
      <c r="F836" s="1148"/>
    </row>
    <row r="837">
      <c r="A837" s="1148"/>
      <c r="B837" s="1148"/>
      <c r="C837" s="1148"/>
      <c r="D837" s="1148"/>
      <c r="E837" s="1148"/>
      <c r="F837" s="1148"/>
    </row>
    <row r="838">
      <c r="A838" s="1148"/>
      <c r="B838" s="1148"/>
      <c r="C838" s="1148"/>
      <c r="D838" s="1148"/>
      <c r="E838" s="1148"/>
      <c r="F838" s="1148"/>
    </row>
    <row r="839">
      <c r="A839" s="1148"/>
      <c r="B839" s="1148"/>
      <c r="C839" s="1148"/>
      <c r="D839" s="1148"/>
      <c r="E839" s="1148"/>
      <c r="F839" s="1148"/>
    </row>
    <row r="840">
      <c r="A840" s="1148"/>
      <c r="B840" s="1148"/>
      <c r="C840" s="1148"/>
      <c r="D840" s="1148"/>
      <c r="E840" s="1148"/>
      <c r="F840" s="1148"/>
    </row>
    <row r="841">
      <c r="A841" s="1148"/>
      <c r="B841" s="1148"/>
      <c r="C841" s="1148"/>
      <c r="D841" s="1148"/>
      <c r="E841" s="1148"/>
      <c r="F841" s="1148"/>
    </row>
    <row r="842">
      <c r="A842" s="1148"/>
      <c r="B842" s="1148"/>
      <c r="C842" s="1148"/>
      <c r="D842" s="1148"/>
      <c r="E842" s="1148"/>
      <c r="F842" s="1148"/>
    </row>
    <row r="843">
      <c r="A843" s="1148"/>
      <c r="B843" s="1148"/>
      <c r="C843" s="1148"/>
      <c r="D843" s="1148"/>
      <c r="E843" s="1148"/>
      <c r="F843" s="1148"/>
    </row>
    <row r="844">
      <c r="A844" s="1148"/>
      <c r="B844" s="1148"/>
      <c r="C844" s="1148"/>
      <c r="D844" s="1148"/>
      <c r="E844" s="1148"/>
      <c r="F844" s="1148"/>
    </row>
    <row r="845">
      <c r="A845" s="1148"/>
      <c r="B845" s="1148"/>
      <c r="C845" s="1148"/>
      <c r="D845" s="1148"/>
      <c r="E845" s="1148"/>
      <c r="F845" s="1148"/>
    </row>
    <row r="846">
      <c r="A846" s="1148"/>
      <c r="B846" s="1148"/>
      <c r="C846" s="1148"/>
      <c r="D846" s="1148"/>
      <c r="E846" s="1148"/>
      <c r="F846" s="1148"/>
    </row>
    <row r="847">
      <c r="A847" s="1148"/>
      <c r="B847" s="1148"/>
      <c r="C847" s="1148"/>
      <c r="D847" s="1148"/>
      <c r="E847" s="1148"/>
      <c r="F847" s="1148"/>
    </row>
    <row r="848">
      <c r="A848" s="1148"/>
      <c r="B848" s="1148"/>
      <c r="C848" s="1148"/>
      <c r="D848" s="1148"/>
      <c r="E848" s="1148"/>
      <c r="F848" s="1148"/>
    </row>
    <row r="849">
      <c r="A849" s="1148"/>
      <c r="B849" s="1148"/>
      <c r="C849" s="1148"/>
      <c r="D849" s="1148"/>
      <c r="E849" s="1148"/>
      <c r="F849" s="1148"/>
    </row>
    <row r="850">
      <c r="A850" s="1148"/>
      <c r="B850" s="1148"/>
      <c r="C850" s="1148"/>
      <c r="D850" s="1148"/>
      <c r="E850" s="1148"/>
      <c r="F850" s="1148"/>
    </row>
    <row r="851">
      <c r="A851" s="1148"/>
      <c r="B851" s="1148"/>
      <c r="C851" s="1148"/>
      <c r="D851" s="1148"/>
      <c r="E851" s="1148"/>
      <c r="F851" s="1148"/>
    </row>
    <row r="852">
      <c r="A852" s="1148"/>
      <c r="B852" s="1148"/>
      <c r="C852" s="1148"/>
      <c r="D852" s="1148"/>
      <c r="E852" s="1148"/>
      <c r="F852" s="1148"/>
    </row>
    <row r="853">
      <c r="A853" s="1148"/>
      <c r="B853" s="1148"/>
      <c r="C853" s="1148"/>
      <c r="D853" s="1148"/>
      <c r="E853" s="1148"/>
      <c r="F853" s="1148"/>
    </row>
    <row r="854">
      <c r="A854" s="1148"/>
      <c r="B854" s="1148"/>
      <c r="C854" s="1148"/>
      <c r="D854" s="1148"/>
      <c r="E854" s="1148"/>
      <c r="F854" s="1148"/>
    </row>
    <row r="855">
      <c r="A855" s="1148"/>
      <c r="B855" s="1148"/>
      <c r="C855" s="1148"/>
      <c r="D855" s="1148"/>
      <c r="E855" s="1148"/>
      <c r="F855" s="1148"/>
    </row>
    <row r="856">
      <c r="A856" s="1148"/>
      <c r="B856" s="1148"/>
      <c r="C856" s="1148"/>
      <c r="D856" s="1148"/>
      <c r="E856" s="1148"/>
      <c r="F856" s="1148"/>
    </row>
    <row r="857">
      <c r="A857" s="1148"/>
      <c r="B857" s="1148"/>
      <c r="C857" s="1148"/>
      <c r="D857" s="1148"/>
      <c r="E857" s="1148"/>
      <c r="F857" s="1148"/>
    </row>
    <row r="858">
      <c r="A858" s="1148"/>
      <c r="B858" s="1148"/>
      <c r="C858" s="1148"/>
      <c r="D858" s="1148"/>
      <c r="E858" s="1148"/>
      <c r="F858" s="1148"/>
    </row>
    <row r="859">
      <c r="A859" s="1148"/>
      <c r="B859" s="1148"/>
      <c r="C859" s="1148"/>
      <c r="D859" s="1148"/>
      <c r="E859" s="1148"/>
      <c r="F859" s="1148"/>
    </row>
    <row r="860">
      <c r="A860" s="1148"/>
      <c r="B860" s="1148"/>
      <c r="C860" s="1148"/>
      <c r="D860" s="1148"/>
      <c r="E860" s="1148"/>
      <c r="F860" s="1148"/>
    </row>
    <row r="861">
      <c r="A861" s="1148"/>
      <c r="B861" s="1148"/>
      <c r="C861" s="1148"/>
      <c r="D861" s="1148"/>
      <c r="E861" s="1148"/>
      <c r="F861" s="1148"/>
    </row>
    <row r="862">
      <c r="A862" s="1148"/>
      <c r="B862" s="1148"/>
      <c r="C862" s="1148"/>
      <c r="D862" s="1148"/>
      <c r="E862" s="1148"/>
      <c r="F862" s="1148"/>
    </row>
    <row r="863">
      <c r="A863" s="1148"/>
      <c r="B863" s="1148"/>
      <c r="C863" s="1148"/>
      <c r="D863" s="1148"/>
      <c r="E863" s="1148"/>
      <c r="F863" s="1148"/>
    </row>
    <row r="864">
      <c r="A864" s="1148"/>
      <c r="B864" s="1148"/>
      <c r="C864" s="1148"/>
      <c r="D864" s="1148"/>
      <c r="E864" s="1148"/>
      <c r="F864" s="1148"/>
    </row>
    <row r="865">
      <c r="A865" s="1148"/>
      <c r="B865" s="1148"/>
      <c r="C865" s="1148"/>
      <c r="D865" s="1148"/>
      <c r="E865" s="1148"/>
      <c r="F865" s="1148"/>
    </row>
    <row r="866">
      <c r="A866" s="1148"/>
      <c r="B866" s="1148"/>
      <c r="C866" s="1148"/>
      <c r="D866" s="1148"/>
      <c r="E866" s="1148"/>
      <c r="F866" s="1148"/>
    </row>
    <row r="867">
      <c r="A867" s="1148"/>
      <c r="B867" s="1148"/>
      <c r="C867" s="1148"/>
      <c r="D867" s="1148"/>
      <c r="E867" s="1148"/>
      <c r="F867" s="1148"/>
    </row>
    <row r="868">
      <c r="A868" s="1148"/>
      <c r="B868" s="1148"/>
      <c r="C868" s="1148"/>
      <c r="D868" s="1148"/>
      <c r="E868" s="1148"/>
      <c r="F868" s="1148"/>
    </row>
    <row r="869">
      <c r="A869" s="1148"/>
      <c r="B869" s="1148"/>
      <c r="C869" s="1148"/>
      <c r="D869" s="1148"/>
      <c r="E869" s="1148"/>
      <c r="F869" s="1148"/>
    </row>
    <row r="870">
      <c r="A870" s="1148"/>
      <c r="B870" s="1148"/>
      <c r="C870" s="1148"/>
      <c r="D870" s="1148"/>
      <c r="E870" s="1148"/>
      <c r="F870" s="1148"/>
    </row>
    <row r="871">
      <c r="A871" s="1148"/>
      <c r="B871" s="1148"/>
      <c r="C871" s="1148"/>
      <c r="D871" s="1148"/>
      <c r="E871" s="1148"/>
      <c r="F871" s="1148"/>
    </row>
    <row r="872">
      <c r="A872" s="1148"/>
      <c r="B872" s="1148"/>
      <c r="C872" s="1148"/>
      <c r="D872" s="1148"/>
      <c r="E872" s="1148"/>
      <c r="F872" s="1148"/>
    </row>
    <row r="873">
      <c r="A873" s="1148"/>
      <c r="B873" s="1148"/>
      <c r="C873" s="1148"/>
      <c r="D873" s="1148"/>
      <c r="E873" s="1148"/>
      <c r="F873" s="1148"/>
    </row>
    <row r="874">
      <c r="A874" s="1148"/>
      <c r="B874" s="1148"/>
      <c r="C874" s="1148"/>
      <c r="D874" s="1148"/>
      <c r="E874" s="1148"/>
      <c r="F874" s="1148"/>
    </row>
    <row r="875">
      <c r="A875" s="1148"/>
      <c r="B875" s="1148"/>
      <c r="C875" s="1148"/>
      <c r="D875" s="1148"/>
      <c r="E875" s="1148"/>
      <c r="F875" s="1148"/>
    </row>
    <row r="876">
      <c r="A876" s="1148"/>
      <c r="B876" s="1148"/>
      <c r="C876" s="1148"/>
      <c r="D876" s="1148"/>
      <c r="E876" s="1148"/>
      <c r="F876" s="1148"/>
    </row>
    <row r="877">
      <c r="A877" s="1148"/>
      <c r="B877" s="1148"/>
      <c r="C877" s="1148"/>
      <c r="D877" s="1148"/>
      <c r="E877" s="1148"/>
      <c r="F877" s="1148"/>
    </row>
    <row r="878">
      <c r="A878" s="1148"/>
      <c r="B878" s="1148"/>
      <c r="C878" s="1148"/>
      <c r="D878" s="1148"/>
      <c r="E878" s="1148"/>
      <c r="F878" s="1148"/>
    </row>
    <row r="879">
      <c r="A879" s="1148"/>
      <c r="B879" s="1148"/>
      <c r="C879" s="1148"/>
      <c r="D879" s="1148"/>
      <c r="E879" s="1148"/>
      <c r="F879" s="1148"/>
    </row>
    <row r="880">
      <c r="A880" s="1148"/>
      <c r="B880" s="1148"/>
      <c r="C880" s="1148"/>
      <c r="D880" s="1148"/>
      <c r="E880" s="1148"/>
      <c r="F880" s="1148"/>
    </row>
    <row r="881">
      <c r="A881" s="1148"/>
      <c r="B881" s="1148"/>
      <c r="C881" s="1148"/>
      <c r="D881" s="1148"/>
      <c r="E881" s="1148"/>
      <c r="F881" s="1148"/>
    </row>
    <row r="882">
      <c r="A882" s="1148"/>
      <c r="B882" s="1148"/>
      <c r="C882" s="1148"/>
      <c r="D882" s="1148"/>
      <c r="E882" s="1148"/>
      <c r="F882" s="1148"/>
    </row>
    <row r="883">
      <c r="A883" s="1148"/>
      <c r="B883" s="1148"/>
      <c r="C883" s="1148"/>
      <c r="D883" s="1148"/>
      <c r="E883" s="1148"/>
      <c r="F883" s="1148"/>
    </row>
    <row r="884">
      <c r="A884" s="1148"/>
      <c r="B884" s="1148"/>
      <c r="C884" s="1148"/>
      <c r="D884" s="1148"/>
      <c r="E884" s="1148"/>
      <c r="F884" s="1148"/>
    </row>
    <row r="885">
      <c r="A885" s="1148"/>
      <c r="B885" s="1148"/>
      <c r="C885" s="1148"/>
      <c r="D885" s="1148"/>
      <c r="E885" s="1148"/>
      <c r="F885" s="1148"/>
    </row>
    <row r="886">
      <c r="A886" s="1148"/>
      <c r="B886" s="1148"/>
      <c r="C886" s="1148"/>
      <c r="D886" s="1148"/>
      <c r="E886" s="1148"/>
      <c r="F886" s="1148"/>
    </row>
    <row r="887">
      <c r="A887" s="1148"/>
      <c r="B887" s="1148"/>
      <c r="C887" s="1148"/>
      <c r="D887" s="1148"/>
      <c r="E887" s="1148"/>
      <c r="F887" s="1148"/>
    </row>
    <row r="888">
      <c r="A888" s="1148"/>
      <c r="B888" s="1148"/>
      <c r="C888" s="1148"/>
      <c r="D888" s="1148"/>
      <c r="E888" s="1148"/>
      <c r="F888" s="1148"/>
    </row>
    <row r="889">
      <c r="A889" s="1148"/>
      <c r="B889" s="1148"/>
      <c r="C889" s="1148"/>
      <c r="D889" s="1148"/>
      <c r="E889" s="1148"/>
      <c r="F889" s="1148"/>
    </row>
    <row r="890">
      <c r="A890" s="1148"/>
      <c r="B890" s="1148"/>
      <c r="C890" s="1148"/>
      <c r="D890" s="1148"/>
      <c r="E890" s="1148"/>
      <c r="F890" s="1148"/>
    </row>
    <row r="891">
      <c r="A891" s="1148"/>
      <c r="B891" s="1148"/>
      <c r="C891" s="1148"/>
      <c r="D891" s="1148"/>
      <c r="E891" s="1148"/>
      <c r="F891" s="1148"/>
    </row>
    <row r="892">
      <c r="A892" s="1148"/>
      <c r="B892" s="1148"/>
      <c r="C892" s="1148"/>
      <c r="D892" s="1148"/>
      <c r="E892" s="1148"/>
      <c r="F892" s="1148"/>
    </row>
    <row r="893">
      <c r="A893" s="1148"/>
      <c r="B893" s="1148"/>
      <c r="C893" s="1148"/>
      <c r="D893" s="1148"/>
      <c r="E893" s="1148"/>
      <c r="F893" s="1148"/>
    </row>
    <row r="894">
      <c r="A894" s="1148"/>
      <c r="B894" s="1148"/>
      <c r="C894" s="1148"/>
      <c r="D894" s="1148"/>
      <c r="E894" s="1148"/>
      <c r="F894" s="1148"/>
    </row>
    <row r="895">
      <c r="A895" s="1148"/>
      <c r="B895" s="1148"/>
      <c r="C895" s="1148"/>
      <c r="D895" s="1148"/>
      <c r="E895" s="1148"/>
      <c r="F895" s="1148"/>
    </row>
    <row r="896">
      <c r="A896" s="1148"/>
      <c r="B896" s="1148"/>
      <c r="C896" s="1148"/>
      <c r="D896" s="1148"/>
      <c r="E896" s="1148"/>
      <c r="F896" s="1148"/>
    </row>
    <row r="897">
      <c r="A897" s="1148"/>
      <c r="B897" s="1148"/>
      <c r="C897" s="1148"/>
      <c r="D897" s="1148"/>
      <c r="E897" s="1148"/>
      <c r="F897" s="1148"/>
    </row>
    <row r="898">
      <c r="A898" s="1148"/>
      <c r="B898" s="1148"/>
      <c r="C898" s="1148"/>
      <c r="D898" s="1148"/>
      <c r="E898" s="1148"/>
      <c r="F898" s="1148"/>
    </row>
    <row r="899">
      <c r="A899" s="1148"/>
      <c r="B899" s="1148"/>
      <c r="C899" s="1148"/>
      <c r="D899" s="1148"/>
      <c r="E899" s="1148"/>
      <c r="F899" s="1148"/>
    </row>
    <row r="900">
      <c r="A900" s="1148"/>
      <c r="B900" s="1148"/>
      <c r="C900" s="1148"/>
      <c r="D900" s="1148"/>
      <c r="E900" s="1148"/>
      <c r="F900" s="1148"/>
    </row>
    <row r="901">
      <c r="A901" s="1148"/>
      <c r="B901" s="1148"/>
      <c r="C901" s="1148"/>
      <c r="D901" s="1148"/>
      <c r="E901" s="1148"/>
      <c r="F901" s="1148"/>
    </row>
    <row r="902">
      <c r="A902" s="1148"/>
      <c r="B902" s="1148"/>
      <c r="C902" s="1148"/>
      <c r="D902" s="1148"/>
      <c r="E902" s="1148"/>
      <c r="F902" s="1148"/>
    </row>
    <row r="903">
      <c r="A903" s="1148"/>
      <c r="B903" s="1148"/>
      <c r="C903" s="1148"/>
      <c r="D903" s="1148"/>
      <c r="E903" s="1148"/>
      <c r="F903" s="1148"/>
    </row>
    <row r="904">
      <c r="A904" s="1148"/>
      <c r="B904" s="1148"/>
      <c r="C904" s="1148"/>
      <c r="D904" s="1148"/>
      <c r="E904" s="1148"/>
      <c r="F904" s="1148"/>
    </row>
    <row r="905">
      <c r="A905" s="1148"/>
      <c r="B905" s="1148"/>
      <c r="C905" s="1148"/>
      <c r="D905" s="1148"/>
      <c r="E905" s="1148"/>
      <c r="F905" s="1148"/>
    </row>
    <row r="906">
      <c r="A906" s="1148"/>
      <c r="B906" s="1148"/>
      <c r="C906" s="1148"/>
      <c r="D906" s="1148"/>
      <c r="E906" s="1148"/>
      <c r="F906" s="1148"/>
    </row>
    <row r="907">
      <c r="A907" s="1148"/>
      <c r="B907" s="1148"/>
      <c r="C907" s="1148"/>
      <c r="D907" s="1148"/>
      <c r="E907" s="1148"/>
      <c r="F907" s="1148"/>
    </row>
    <row r="908">
      <c r="A908" s="1148"/>
      <c r="B908" s="1148"/>
      <c r="C908" s="1148"/>
      <c r="D908" s="1148"/>
      <c r="E908" s="1148"/>
      <c r="F908" s="1148"/>
    </row>
    <row r="909">
      <c r="A909" s="1148"/>
      <c r="B909" s="1148"/>
      <c r="C909" s="1148"/>
      <c r="D909" s="1148"/>
      <c r="E909" s="1148"/>
      <c r="F909" s="1148"/>
    </row>
    <row r="910">
      <c r="A910" s="1148"/>
      <c r="B910" s="1148"/>
      <c r="C910" s="1148"/>
      <c r="D910" s="1148"/>
      <c r="E910" s="1148"/>
      <c r="F910" s="1148"/>
    </row>
    <row r="911">
      <c r="A911" s="1148"/>
      <c r="B911" s="1148"/>
      <c r="C911" s="1148"/>
      <c r="D911" s="1148"/>
      <c r="E911" s="1148"/>
      <c r="F911" s="1148"/>
    </row>
    <row r="912">
      <c r="A912" s="1148"/>
      <c r="B912" s="1148"/>
      <c r="C912" s="1148"/>
      <c r="D912" s="1148"/>
      <c r="E912" s="1148"/>
      <c r="F912" s="1148"/>
    </row>
    <row r="913">
      <c r="A913" s="1148"/>
      <c r="B913" s="1148"/>
      <c r="C913" s="1148"/>
      <c r="D913" s="1148"/>
      <c r="E913" s="1148"/>
      <c r="F913" s="1148"/>
    </row>
    <row r="914">
      <c r="A914" s="1148"/>
      <c r="B914" s="1148"/>
      <c r="C914" s="1148"/>
      <c r="D914" s="1148"/>
      <c r="E914" s="1148"/>
      <c r="F914" s="1148"/>
    </row>
    <row r="915">
      <c r="A915" s="1148"/>
      <c r="B915" s="1148"/>
      <c r="C915" s="1148"/>
      <c r="D915" s="1148"/>
      <c r="E915" s="1148"/>
      <c r="F915" s="1148"/>
    </row>
    <row r="916">
      <c r="A916" s="1148"/>
      <c r="B916" s="1148"/>
      <c r="C916" s="1148"/>
      <c r="D916" s="1148"/>
      <c r="E916" s="1148"/>
      <c r="F916" s="1148"/>
    </row>
    <row r="917">
      <c r="A917" s="1148"/>
      <c r="B917" s="1148"/>
      <c r="C917" s="1148"/>
      <c r="D917" s="1148"/>
      <c r="E917" s="1148"/>
      <c r="F917" s="1148"/>
    </row>
    <row r="918">
      <c r="A918" s="1148"/>
      <c r="B918" s="1148"/>
      <c r="C918" s="1148"/>
      <c r="D918" s="1148"/>
      <c r="E918" s="1148"/>
      <c r="F918" s="1148"/>
    </row>
    <row r="919">
      <c r="A919" s="1148"/>
      <c r="B919" s="1148"/>
      <c r="C919" s="1148"/>
      <c r="D919" s="1148"/>
      <c r="E919" s="1148"/>
      <c r="F919" s="1148"/>
    </row>
    <row r="920">
      <c r="A920" s="1148"/>
      <c r="B920" s="1148"/>
      <c r="C920" s="1148"/>
      <c r="D920" s="1148"/>
      <c r="E920" s="1148"/>
      <c r="F920" s="1148"/>
    </row>
    <row r="921">
      <c r="A921" s="1148"/>
      <c r="B921" s="1148"/>
      <c r="C921" s="1148"/>
      <c r="D921" s="1148"/>
      <c r="E921" s="1148"/>
      <c r="F921" s="1148"/>
    </row>
    <row r="922">
      <c r="A922" s="1148"/>
      <c r="B922" s="1148"/>
      <c r="C922" s="1148"/>
      <c r="D922" s="1148"/>
      <c r="E922" s="1148"/>
      <c r="F922" s="1148"/>
    </row>
    <row r="923">
      <c r="A923" s="1148"/>
      <c r="B923" s="1148"/>
      <c r="C923" s="1148"/>
      <c r="D923" s="1148"/>
      <c r="E923" s="1148"/>
      <c r="F923" s="1148"/>
    </row>
    <row r="924">
      <c r="A924" s="1148"/>
      <c r="B924" s="1148"/>
      <c r="C924" s="1148"/>
      <c r="D924" s="1148"/>
      <c r="E924" s="1148"/>
      <c r="F924" s="1148"/>
    </row>
    <row r="925">
      <c r="A925" s="1148"/>
      <c r="B925" s="1148"/>
      <c r="C925" s="1148"/>
      <c r="D925" s="1148"/>
      <c r="E925" s="1148"/>
      <c r="F925" s="1148"/>
    </row>
    <row r="926">
      <c r="A926" s="1148"/>
      <c r="B926" s="1148"/>
      <c r="C926" s="1148"/>
      <c r="D926" s="1148"/>
      <c r="E926" s="1148"/>
      <c r="F926" s="1148"/>
    </row>
    <row r="927">
      <c r="A927" s="1148"/>
      <c r="B927" s="1148"/>
      <c r="C927" s="1148"/>
      <c r="D927" s="1148"/>
      <c r="E927" s="1148"/>
      <c r="F927" s="1148"/>
    </row>
    <row r="928">
      <c r="A928" s="1148"/>
      <c r="B928" s="1148"/>
      <c r="C928" s="1148"/>
      <c r="D928" s="1148"/>
      <c r="E928" s="1148"/>
      <c r="F928" s="1148"/>
    </row>
    <row r="929">
      <c r="A929" s="1148"/>
      <c r="B929" s="1148"/>
      <c r="C929" s="1148"/>
      <c r="D929" s="1148"/>
      <c r="E929" s="1148"/>
      <c r="F929" s="1148"/>
    </row>
    <row r="930">
      <c r="A930" s="1148"/>
      <c r="B930" s="1148"/>
      <c r="C930" s="1148"/>
      <c r="D930" s="1148"/>
      <c r="E930" s="1148"/>
      <c r="F930" s="1148"/>
    </row>
    <row r="931">
      <c r="A931" s="1148"/>
      <c r="B931" s="1148"/>
      <c r="C931" s="1148"/>
      <c r="D931" s="1148"/>
      <c r="E931" s="1148"/>
      <c r="F931" s="1148"/>
    </row>
    <row r="932">
      <c r="A932" s="1148"/>
      <c r="B932" s="1148"/>
      <c r="C932" s="1148"/>
      <c r="D932" s="1148"/>
      <c r="E932" s="1148"/>
      <c r="F932" s="1148"/>
    </row>
    <row r="933">
      <c r="A933" s="1148"/>
      <c r="B933" s="1148"/>
      <c r="C933" s="1148"/>
      <c r="D933" s="1148"/>
      <c r="E933" s="1148"/>
      <c r="F933" s="1148"/>
    </row>
    <row r="934">
      <c r="A934" s="1148"/>
      <c r="B934" s="1148"/>
      <c r="C934" s="1148"/>
      <c r="D934" s="1148"/>
      <c r="E934" s="1148"/>
      <c r="F934" s="1148"/>
    </row>
    <row r="935">
      <c r="A935" s="1148"/>
      <c r="B935" s="1148"/>
      <c r="C935" s="1148"/>
      <c r="D935" s="1148"/>
      <c r="E935" s="1148"/>
      <c r="F935" s="1148"/>
    </row>
    <row r="936">
      <c r="A936" s="1148"/>
      <c r="B936" s="1148"/>
      <c r="C936" s="1148"/>
      <c r="D936" s="1148"/>
      <c r="E936" s="1148"/>
      <c r="F936" s="1148"/>
    </row>
    <row r="937">
      <c r="A937" s="1148"/>
      <c r="B937" s="1148"/>
      <c r="C937" s="1148"/>
      <c r="D937" s="1148"/>
      <c r="E937" s="1148"/>
      <c r="F937" s="1148"/>
    </row>
    <row r="938">
      <c r="A938" s="1148"/>
      <c r="B938" s="1148"/>
      <c r="C938" s="1148"/>
      <c r="D938" s="1148"/>
      <c r="E938" s="1148"/>
      <c r="F938" s="1148"/>
    </row>
    <row r="939">
      <c r="A939" s="1148"/>
      <c r="B939" s="1148"/>
      <c r="C939" s="1148"/>
      <c r="D939" s="1148"/>
      <c r="E939" s="1148"/>
      <c r="F939" s="1148"/>
    </row>
    <row r="940">
      <c r="A940" s="1148"/>
      <c r="B940" s="1148"/>
      <c r="C940" s="1148"/>
      <c r="D940" s="1148"/>
      <c r="E940" s="1148"/>
      <c r="F940" s="1148"/>
    </row>
    <row r="941">
      <c r="A941" s="1148"/>
      <c r="B941" s="1148"/>
      <c r="C941" s="1148"/>
      <c r="D941" s="1148"/>
      <c r="E941" s="1148"/>
      <c r="F941" s="1148"/>
    </row>
    <row r="942">
      <c r="A942" s="1148"/>
      <c r="B942" s="1148"/>
      <c r="C942" s="1148"/>
      <c r="D942" s="1148"/>
      <c r="E942" s="1148"/>
      <c r="F942" s="1148"/>
    </row>
    <row r="943">
      <c r="A943" s="1148"/>
      <c r="B943" s="1148"/>
      <c r="C943" s="1148"/>
      <c r="D943" s="1148"/>
      <c r="E943" s="1148"/>
      <c r="F943" s="1148"/>
    </row>
    <row r="944">
      <c r="A944" s="1148"/>
      <c r="B944" s="1148"/>
      <c r="C944" s="1148"/>
      <c r="D944" s="1148"/>
      <c r="E944" s="1148"/>
      <c r="F944" s="1148"/>
    </row>
    <row r="945">
      <c r="A945" s="1148"/>
      <c r="B945" s="1148"/>
      <c r="C945" s="1148"/>
      <c r="D945" s="1148"/>
      <c r="E945" s="1148"/>
      <c r="F945" s="1148"/>
    </row>
    <row r="946">
      <c r="A946" s="1148"/>
      <c r="B946" s="1148"/>
      <c r="C946" s="1148"/>
      <c r="D946" s="1148"/>
      <c r="E946" s="1148"/>
      <c r="F946" s="1148"/>
    </row>
    <row r="947">
      <c r="A947" s="1148"/>
      <c r="B947" s="1148"/>
      <c r="C947" s="1148"/>
      <c r="D947" s="1148"/>
      <c r="E947" s="1148"/>
      <c r="F947" s="1148"/>
    </row>
    <row r="948">
      <c r="A948" s="1148"/>
      <c r="B948" s="1148"/>
      <c r="C948" s="1148"/>
      <c r="D948" s="1148"/>
      <c r="E948" s="1148"/>
      <c r="F948" s="1148"/>
    </row>
    <row r="949">
      <c r="A949" s="1148"/>
      <c r="B949" s="1148"/>
      <c r="C949" s="1148"/>
      <c r="D949" s="1148"/>
      <c r="E949" s="1148"/>
      <c r="F949" s="1148"/>
    </row>
    <row r="950">
      <c r="A950" s="1148"/>
      <c r="B950" s="1148"/>
      <c r="C950" s="1148"/>
      <c r="D950" s="1148"/>
      <c r="E950" s="1148"/>
      <c r="F950" s="1148"/>
    </row>
    <row r="951">
      <c r="A951" s="1148"/>
      <c r="B951" s="1148"/>
      <c r="C951" s="1148"/>
      <c r="D951" s="1148"/>
      <c r="E951" s="1148"/>
      <c r="F951" s="1148"/>
    </row>
    <row r="952">
      <c r="A952" s="1148"/>
      <c r="B952" s="1148"/>
      <c r="C952" s="1148"/>
      <c r="D952" s="1148"/>
      <c r="E952" s="1148"/>
      <c r="F952" s="1148"/>
    </row>
    <row r="953">
      <c r="A953" s="1148"/>
      <c r="B953" s="1148"/>
      <c r="C953" s="1148"/>
      <c r="D953" s="1148"/>
      <c r="E953" s="1148"/>
      <c r="F953" s="1148"/>
    </row>
    <row r="954">
      <c r="A954" s="1148"/>
      <c r="B954" s="1148"/>
      <c r="C954" s="1148"/>
      <c r="D954" s="1148"/>
      <c r="E954" s="1148"/>
      <c r="F954" s="1148"/>
    </row>
    <row r="955">
      <c r="A955" s="1148"/>
      <c r="B955" s="1148"/>
      <c r="C955" s="1148"/>
      <c r="D955" s="1148"/>
      <c r="E955" s="1148"/>
      <c r="F955" s="1148"/>
    </row>
    <row r="956">
      <c r="A956" s="1148"/>
      <c r="B956" s="1148"/>
      <c r="C956" s="1148"/>
      <c r="D956" s="1148"/>
      <c r="E956" s="1148"/>
      <c r="F956" s="1148"/>
    </row>
    <row r="957">
      <c r="A957" s="1148"/>
      <c r="B957" s="1148"/>
      <c r="C957" s="1148"/>
      <c r="D957" s="1148"/>
      <c r="E957" s="1148"/>
      <c r="F957" s="1148"/>
    </row>
    <row r="958">
      <c r="A958" s="1148"/>
      <c r="B958" s="1148"/>
      <c r="C958" s="1148"/>
      <c r="D958" s="1148"/>
      <c r="E958" s="1148"/>
      <c r="F958" s="1148"/>
    </row>
    <row r="959">
      <c r="A959" s="1148"/>
      <c r="B959" s="1148"/>
      <c r="C959" s="1148"/>
      <c r="D959" s="1148"/>
      <c r="E959" s="1148"/>
      <c r="F959" s="1148"/>
    </row>
    <row r="960">
      <c r="A960" s="1148"/>
      <c r="B960" s="1148"/>
      <c r="C960" s="1148"/>
      <c r="D960" s="1148"/>
      <c r="E960" s="1148"/>
      <c r="F960" s="1148"/>
    </row>
    <row r="961">
      <c r="A961" s="1148"/>
      <c r="B961" s="1148"/>
      <c r="C961" s="1148"/>
      <c r="D961" s="1148"/>
      <c r="E961" s="1148"/>
      <c r="F961" s="1148"/>
    </row>
    <row r="962">
      <c r="A962" s="1148"/>
      <c r="B962" s="1148"/>
      <c r="C962" s="1148"/>
      <c r="D962" s="1148"/>
      <c r="E962" s="1148"/>
      <c r="F962" s="1148"/>
    </row>
    <row r="963">
      <c r="A963" s="1148"/>
      <c r="B963" s="1148"/>
      <c r="C963" s="1148"/>
      <c r="D963" s="1148"/>
      <c r="E963" s="1148"/>
      <c r="F963" s="1148"/>
    </row>
    <row r="964">
      <c r="A964" s="1148"/>
      <c r="B964" s="1148"/>
      <c r="C964" s="1148"/>
      <c r="D964" s="1148"/>
      <c r="E964" s="1148"/>
      <c r="F964" s="1148"/>
    </row>
    <row r="965">
      <c r="A965" s="1148"/>
      <c r="B965" s="1148"/>
      <c r="C965" s="1148"/>
      <c r="D965" s="1148"/>
      <c r="E965" s="1148"/>
      <c r="F965" s="1148"/>
    </row>
    <row r="966">
      <c r="A966" s="1148"/>
      <c r="B966" s="1148"/>
      <c r="C966" s="1148"/>
      <c r="D966" s="1148"/>
      <c r="E966" s="1148"/>
      <c r="F966" s="1148"/>
    </row>
    <row r="967">
      <c r="A967" s="1148"/>
      <c r="B967" s="1148"/>
      <c r="C967" s="1148"/>
      <c r="D967" s="1148"/>
      <c r="E967" s="1148"/>
      <c r="F967" s="1148"/>
    </row>
    <row r="968">
      <c r="A968" s="1148"/>
      <c r="B968" s="1148"/>
      <c r="C968" s="1148"/>
      <c r="D968" s="1148"/>
      <c r="E968" s="1148"/>
      <c r="F968" s="1148"/>
    </row>
    <row r="969">
      <c r="A969" s="1148"/>
      <c r="B969" s="1148"/>
      <c r="C969" s="1148"/>
      <c r="D969" s="1148"/>
      <c r="E969" s="1148"/>
      <c r="F969" s="1148"/>
    </row>
  </sheetData>
  <mergeCells count="1">
    <mergeCell ref="B12:F1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0"/>
    <col customWidth="1" min="2" max="2" width="22.25"/>
    <col customWidth="1" min="3" max="3" width="21.38"/>
    <col customWidth="1" min="4" max="4" width="23.88"/>
    <col customWidth="1" min="5" max="5" width="23.13"/>
    <col customWidth="1" min="6" max="6" width="22.38"/>
    <col customWidth="1" min="7" max="7" width="21.88"/>
    <col customWidth="1" min="8" max="8" width="21.13"/>
    <col customWidth="1" min="9" max="10" width="21.25"/>
    <col customWidth="1" min="11" max="11" width="21.0"/>
    <col customWidth="1" min="12" max="12" width="13.13"/>
    <col customWidth="1" min="13" max="13" width="23.75"/>
    <col customWidth="1" min="14" max="20" width="22.38"/>
    <col customWidth="1" min="21" max="21" width="12.13"/>
    <col customWidth="1" min="22" max="22" width="17.38"/>
    <col customWidth="1" min="23" max="23" width="13.25"/>
    <col customWidth="1" min="24" max="24" width="24.63"/>
    <col customWidth="1" min="25" max="25" width="15.5"/>
    <col customWidth="1" min="26" max="26" width="25.13"/>
    <col customWidth="1" min="27" max="27" width="24.0"/>
    <col customWidth="1" min="28" max="30" width="12.88"/>
  </cols>
  <sheetData>
    <row r="1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4"/>
      <c r="L1" s="6"/>
      <c r="M1" s="7" t="s">
        <v>2</v>
      </c>
      <c r="N1" s="3"/>
      <c r="O1" s="3"/>
      <c r="P1" s="3"/>
      <c r="Q1" s="3"/>
      <c r="R1" s="3"/>
      <c r="S1" s="4"/>
      <c r="T1" s="8"/>
      <c r="U1" s="12"/>
      <c r="V1" s="13" t="s">
        <v>5</v>
      </c>
      <c r="W1" s="14"/>
      <c r="X1" s="14"/>
      <c r="Y1" s="14"/>
      <c r="Z1" s="15"/>
      <c r="AA1" s="16"/>
      <c r="AB1" s="16"/>
      <c r="AC1" s="16"/>
      <c r="AD1" s="16"/>
    </row>
    <row r="2">
      <c r="A2" s="17"/>
      <c r="B2" s="18" t="s">
        <v>6</v>
      </c>
      <c r="C2" s="19" t="s">
        <v>7</v>
      </c>
      <c r="D2" s="18" t="s">
        <v>8</v>
      </c>
      <c r="E2" s="19" t="s">
        <v>9</v>
      </c>
      <c r="F2" s="18" t="s">
        <v>10</v>
      </c>
      <c r="G2" s="18" t="s">
        <v>11</v>
      </c>
      <c r="H2" s="18" t="s">
        <v>12</v>
      </c>
      <c r="I2" s="20" t="s">
        <v>13</v>
      </c>
      <c r="J2" s="18" t="s">
        <v>14</v>
      </c>
      <c r="K2" s="18" t="s">
        <v>15</v>
      </c>
      <c r="L2" s="21"/>
      <c r="M2" s="18" t="s">
        <v>16</v>
      </c>
      <c r="N2" s="18" t="s">
        <v>17</v>
      </c>
      <c r="O2" s="18" t="s">
        <v>18</v>
      </c>
      <c r="P2" s="18" t="s">
        <v>19</v>
      </c>
      <c r="Q2" s="18" t="s">
        <v>20</v>
      </c>
      <c r="R2" s="18" t="s">
        <v>21</v>
      </c>
      <c r="S2" s="18" t="s">
        <v>22</v>
      </c>
      <c r="T2" s="18" t="s">
        <v>23</v>
      </c>
      <c r="U2" s="17"/>
      <c r="V2" s="27" t="s">
        <v>36</v>
      </c>
      <c r="W2" s="27" t="s">
        <v>37</v>
      </c>
      <c r="X2" s="18" t="s">
        <v>38</v>
      </c>
      <c r="Y2" s="18" t="s">
        <v>39</v>
      </c>
      <c r="Z2" s="28" t="s">
        <v>40</v>
      </c>
      <c r="AA2" s="29"/>
      <c r="AB2" s="29"/>
      <c r="AC2" s="29"/>
      <c r="AD2" s="29"/>
    </row>
    <row r="3">
      <c r="A3" s="30" t="s">
        <v>41</v>
      </c>
      <c r="B3" s="31"/>
      <c r="I3" s="32"/>
      <c r="J3" s="33"/>
      <c r="K3" s="34"/>
      <c r="L3" s="35" t="s">
        <v>41</v>
      </c>
      <c r="M3" s="31"/>
      <c r="R3" s="32"/>
      <c r="S3" s="34"/>
      <c r="T3" s="34"/>
      <c r="U3" s="42" t="s">
        <v>41</v>
      </c>
      <c r="V3" s="43"/>
      <c r="W3" s="43"/>
      <c r="X3" s="44"/>
      <c r="Y3" s="44"/>
      <c r="Z3" s="44"/>
      <c r="AA3" s="1149"/>
      <c r="AB3" s="1149"/>
      <c r="AC3" s="1149"/>
      <c r="AD3" s="1149"/>
    </row>
    <row r="4">
      <c r="A4" s="46" t="s">
        <v>42</v>
      </c>
      <c r="B4" s="47" t="s">
        <v>800</v>
      </c>
      <c r="C4" s="3"/>
      <c r="D4" s="3"/>
      <c r="E4" s="3"/>
      <c r="F4" s="3"/>
      <c r="G4" s="3"/>
      <c r="H4" s="3"/>
      <c r="I4" s="3"/>
      <c r="J4" s="3"/>
      <c r="K4" s="4"/>
      <c r="L4" s="160" t="s">
        <v>44</v>
      </c>
      <c r="M4" s="161"/>
      <c r="N4" s="161"/>
      <c r="O4" s="161"/>
      <c r="P4" s="161"/>
      <c r="Q4" s="161"/>
      <c r="R4" s="161"/>
      <c r="S4" s="161"/>
      <c r="T4" s="161"/>
      <c r="U4" s="46" t="s">
        <v>42</v>
      </c>
      <c r="V4" s="57"/>
      <c r="W4" s="3"/>
      <c r="X4" s="129"/>
      <c r="Y4" s="129"/>
      <c r="Z4" s="60"/>
      <c r="AA4" s="1150"/>
      <c r="AB4" s="1150"/>
      <c r="AC4" s="1150"/>
      <c r="AD4" s="1150"/>
    </row>
    <row r="5">
      <c r="A5" s="62"/>
      <c r="B5" s="63" t="s">
        <v>602</v>
      </c>
      <c r="K5" s="32"/>
      <c r="M5" s="172"/>
      <c r="N5" s="172"/>
      <c r="O5" s="172"/>
      <c r="P5" s="172"/>
      <c r="Q5" s="172"/>
      <c r="R5" s="172"/>
      <c r="S5" s="172"/>
      <c r="T5" s="172"/>
      <c r="U5" s="62"/>
      <c r="V5" s="70"/>
      <c r="X5" s="72"/>
      <c r="Y5" s="72"/>
      <c r="Z5" s="73"/>
      <c r="AA5" s="1150"/>
      <c r="AB5" s="1150"/>
      <c r="AC5" s="1150"/>
      <c r="AD5" s="1150"/>
    </row>
    <row r="6">
      <c r="A6" s="74"/>
      <c r="B6" s="75">
        <v>108.0</v>
      </c>
      <c r="K6" s="32"/>
      <c r="L6" s="78"/>
      <c r="M6" s="148"/>
      <c r="N6" s="148"/>
      <c r="O6" s="148"/>
      <c r="P6" s="148"/>
      <c r="Q6" s="148"/>
      <c r="R6" s="148"/>
      <c r="S6" s="148"/>
      <c r="T6" s="148"/>
      <c r="U6" s="74"/>
      <c r="V6" s="85"/>
      <c r="W6" s="78"/>
      <c r="X6" s="87"/>
      <c r="Y6" s="87"/>
      <c r="Z6" s="87"/>
      <c r="AA6" s="1150"/>
      <c r="AB6" s="1150"/>
      <c r="AC6" s="1150"/>
      <c r="AD6" s="1150"/>
    </row>
    <row r="7">
      <c r="A7" s="46" t="s">
        <v>60</v>
      </c>
      <c r="B7" s="47" t="s">
        <v>801</v>
      </c>
      <c r="C7" s="3"/>
      <c r="D7" s="3"/>
      <c r="E7" s="3"/>
      <c r="F7" s="3"/>
      <c r="G7" s="3"/>
      <c r="H7" s="3"/>
      <c r="I7" s="3"/>
      <c r="J7" s="3"/>
      <c r="K7" s="4"/>
      <c r="L7" s="48" t="s">
        <v>62</v>
      </c>
      <c r="M7" s="88"/>
      <c r="N7" s="1151"/>
      <c r="O7" s="88"/>
      <c r="P7" s="59"/>
      <c r="Q7" s="88"/>
      <c r="R7" s="91"/>
      <c r="S7" s="193"/>
      <c r="T7" s="4"/>
      <c r="U7" s="46" t="s">
        <v>60</v>
      </c>
      <c r="V7" s="57"/>
      <c r="W7" s="3"/>
      <c r="X7" s="1152"/>
      <c r="Y7" s="129"/>
      <c r="Z7" s="60"/>
      <c r="AA7" s="1150"/>
      <c r="AB7" s="1150"/>
      <c r="AC7" s="1150"/>
      <c r="AD7" s="1150"/>
    </row>
    <row r="8">
      <c r="A8" s="62"/>
      <c r="B8" s="63" t="s">
        <v>602</v>
      </c>
      <c r="K8" s="32"/>
      <c r="L8" s="64"/>
      <c r="M8" s="100"/>
      <c r="N8" s="1153"/>
      <c r="O8" s="70"/>
      <c r="P8" s="72"/>
      <c r="Q8" s="72"/>
      <c r="R8" s="103"/>
      <c r="S8" s="246"/>
      <c r="T8" s="32"/>
      <c r="U8" s="62"/>
      <c r="V8" s="70"/>
      <c r="X8" s="467"/>
      <c r="Y8" s="72"/>
      <c r="Z8" s="73"/>
      <c r="AA8" s="1150"/>
      <c r="AB8" s="1150"/>
      <c r="AC8" s="1150"/>
      <c r="AD8" s="1150"/>
    </row>
    <row r="9">
      <c r="A9" s="74"/>
      <c r="B9" s="109">
        <v>108.0</v>
      </c>
      <c r="C9" s="78"/>
      <c r="D9" s="78"/>
      <c r="E9" s="78"/>
      <c r="F9" s="78"/>
      <c r="G9" s="78"/>
      <c r="H9" s="78"/>
      <c r="I9" s="78"/>
      <c r="J9" s="78"/>
      <c r="K9" s="79"/>
      <c r="L9" s="76"/>
      <c r="M9" s="110"/>
      <c r="N9" s="1154"/>
      <c r="O9" s="87"/>
      <c r="P9" s="87"/>
      <c r="Q9" s="87"/>
      <c r="R9" s="595"/>
      <c r="S9" s="85"/>
      <c r="T9" s="79"/>
      <c r="U9" s="74"/>
      <c r="V9" s="85"/>
      <c r="W9" s="78"/>
      <c r="X9" s="547"/>
      <c r="Y9" s="87"/>
      <c r="Z9" s="87"/>
      <c r="AA9" s="1150"/>
      <c r="AB9" s="1150"/>
      <c r="AC9" s="1150"/>
      <c r="AD9" s="1150"/>
    </row>
    <row r="10">
      <c r="A10" s="46" t="s">
        <v>78</v>
      </c>
      <c r="B10" s="119" t="s">
        <v>802</v>
      </c>
      <c r="C10" s="120"/>
      <c r="D10" s="119" t="s">
        <v>802</v>
      </c>
      <c r="E10" s="59"/>
      <c r="F10" s="119" t="s">
        <v>802</v>
      </c>
      <c r="G10" s="161"/>
      <c r="H10" s="119" t="s">
        <v>802</v>
      </c>
      <c r="I10" s="123"/>
      <c r="J10" s="59"/>
      <c r="K10" s="59"/>
      <c r="L10" s="48" t="s">
        <v>81</v>
      </c>
      <c r="M10" s="88"/>
      <c r="N10" s="88"/>
      <c r="O10" s="59"/>
      <c r="P10" s="59"/>
      <c r="Q10" s="88"/>
      <c r="R10" s="88"/>
      <c r="S10" s="189"/>
      <c r="T10" s="161"/>
      <c r="U10" s="46" t="s">
        <v>78</v>
      </c>
      <c r="V10" s="57"/>
      <c r="W10" s="3"/>
      <c r="X10" s="59"/>
      <c r="Y10" s="1152"/>
      <c r="Z10" s="260" t="s">
        <v>803</v>
      </c>
      <c r="AA10" s="1150"/>
      <c r="AB10" s="1150"/>
      <c r="AC10" s="1150"/>
      <c r="AD10" s="1150"/>
    </row>
    <row r="11">
      <c r="A11" s="62"/>
      <c r="B11" s="132" t="s">
        <v>147</v>
      </c>
      <c r="C11" s="133"/>
      <c r="D11" s="1155" t="s">
        <v>164</v>
      </c>
      <c r="E11" s="539"/>
      <c r="F11" s="1155" t="s">
        <v>145</v>
      </c>
      <c r="G11" s="72"/>
      <c r="H11" s="138" t="s">
        <v>161</v>
      </c>
      <c r="I11" s="137"/>
      <c r="J11" s="1156"/>
      <c r="K11" s="139"/>
      <c r="L11" s="64"/>
      <c r="M11" s="100"/>
      <c r="N11" s="100"/>
      <c r="O11" s="72"/>
      <c r="P11" s="72"/>
      <c r="Q11" s="72"/>
      <c r="R11" s="72"/>
      <c r="S11" s="202"/>
      <c r="T11" s="72"/>
      <c r="U11" s="62"/>
      <c r="V11" s="70"/>
      <c r="X11" s="73"/>
      <c r="Y11" s="103"/>
      <c r="Z11" s="288" t="s">
        <v>148</v>
      </c>
      <c r="AA11" s="1150"/>
      <c r="AB11" s="1150"/>
      <c r="AC11" s="1150"/>
      <c r="AD11" s="1150"/>
    </row>
    <row r="12">
      <c r="A12" s="74"/>
      <c r="B12" s="146">
        <v>303.0</v>
      </c>
      <c r="C12" s="81"/>
      <c r="D12" s="147">
        <v>321.0</v>
      </c>
      <c r="E12" s="1157"/>
      <c r="F12" s="146">
        <v>300.0</v>
      </c>
      <c r="G12" s="148"/>
      <c r="H12" s="146">
        <v>314.0</v>
      </c>
      <c r="I12" s="150"/>
      <c r="J12" s="87"/>
      <c r="K12" s="87"/>
      <c r="L12" s="76"/>
      <c r="M12" s="110"/>
      <c r="N12" s="110"/>
      <c r="O12" s="87"/>
      <c r="P12" s="87"/>
      <c r="Q12" s="87"/>
      <c r="R12" s="87"/>
      <c r="S12" s="213"/>
      <c r="T12" s="87"/>
      <c r="U12" s="74"/>
      <c r="V12" s="85"/>
      <c r="W12" s="78"/>
      <c r="X12" s="87"/>
      <c r="Y12" s="547"/>
      <c r="Z12" s="1158" t="s">
        <v>804</v>
      </c>
      <c r="AA12" s="1150"/>
      <c r="AB12" s="1150"/>
      <c r="AC12" s="1150"/>
      <c r="AD12" s="1150"/>
    </row>
    <row r="13">
      <c r="A13" s="46" t="s">
        <v>97</v>
      </c>
      <c r="B13" s="158"/>
      <c r="C13" s="119" t="s">
        <v>802</v>
      </c>
      <c r="D13" s="161"/>
      <c r="E13" s="119" t="s">
        <v>802</v>
      </c>
      <c r="F13" s="59"/>
      <c r="G13" s="119" t="s">
        <v>802</v>
      </c>
      <c r="H13" s="120"/>
      <c r="I13" s="119" t="s">
        <v>802</v>
      </c>
      <c r="J13" s="59"/>
      <c r="K13" s="59"/>
      <c r="L13" s="160" t="s">
        <v>98</v>
      </c>
      <c r="M13" s="161"/>
      <c r="N13" s="161"/>
      <c r="O13" s="161"/>
      <c r="P13" s="161"/>
      <c r="Q13" s="161"/>
      <c r="R13" s="91"/>
      <c r="S13" s="437"/>
      <c r="T13" s="161"/>
      <c r="U13" s="46" t="s">
        <v>97</v>
      </c>
      <c r="V13" s="57"/>
      <c r="W13" s="3"/>
      <c r="X13" s="605"/>
      <c r="Y13" s="88"/>
      <c r="Z13" s="564" t="s">
        <v>803</v>
      </c>
      <c r="AA13" s="1150"/>
      <c r="AB13" s="1150"/>
      <c r="AC13" s="1150"/>
      <c r="AD13" s="1150"/>
    </row>
    <row r="14">
      <c r="A14" s="62"/>
      <c r="B14" s="167"/>
      <c r="C14" s="132" t="s">
        <v>147</v>
      </c>
      <c r="D14" s="72"/>
      <c r="E14" s="1155" t="s">
        <v>164</v>
      </c>
      <c r="F14" s="539"/>
      <c r="G14" s="1155" t="s">
        <v>145</v>
      </c>
      <c r="H14" s="141"/>
      <c r="I14" s="138" t="s">
        <v>161</v>
      </c>
      <c r="J14" s="139"/>
      <c r="K14" s="1156"/>
      <c r="M14" s="169"/>
      <c r="N14" s="169"/>
      <c r="O14" s="606"/>
      <c r="P14" s="169"/>
      <c r="Q14" s="169"/>
      <c r="R14" s="103"/>
      <c r="S14" s="476"/>
      <c r="T14" s="72"/>
      <c r="U14" s="62"/>
      <c r="V14" s="70"/>
      <c r="X14" s="539"/>
      <c r="Y14" s="100"/>
      <c r="Z14" s="1159" t="s">
        <v>148</v>
      </c>
      <c r="AA14" s="1150"/>
      <c r="AB14" s="1150"/>
      <c r="AC14" s="1150"/>
      <c r="AD14" s="1150"/>
    </row>
    <row r="15">
      <c r="A15" s="74"/>
      <c r="B15" s="175"/>
      <c r="C15" s="146">
        <v>303.0</v>
      </c>
      <c r="D15" s="148"/>
      <c r="E15" s="147">
        <v>321.0</v>
      </c>
      <c r="F15" s="87"/>
      <c r="G15" s="146">
        <v>300.0</v>
      </c>
      <c r="H15" s="176"/>
      <c r="I15" s="146">
        <v>314.0</v>
      </c>
      <c r="J15" s="87"/>
      <c r="K15" s="87"/>
      <c r="L15" s="78"/>
      <c r="M15" s="148"/>
      <c r="N15" s="148"/>
      <c r="O15" s="148"/>
      <c r="P15" s="148"/>
      <c r="Q15" s="148"/>
      <c r="R15" s="595"/>
      <c r="S15" s="542"/>
      <c r="T15" s="87"/>
      <c r="U15" s="74"/>
      <c r="V15" s="85"/>
      <c r="W15" s="78"/>
      <c r="X15" s="547"/>
      <c r="Y15" s="110"/>
      <c r="Z15" s="1158" t="s">
        <v>805</v>
      </c>
      <c r="AA15" s="1150"/>
      <c r="AB15" s="204"/>
      <c r="AC15" s="204"/>
      <c r="AD15" s="204"/>
    </row>
    <row r="16">
      <c r="A16" s="46" t="s">
        <v>107</v>
      </c>
      <c r="B16" s="120"/>
      <c r="C16" s="158"/>
      <c r="D16" s="59"/>
      <c r="E16" s="59"/>
      <c r="F16" s="182"/>
      <c r="G16" s="59"/>
      <c r="H16" s="183"/>
      <c r="I16" s="184"/>
      <c r="J16" s="119" t="s">
        <v>802</v>
      </c>
      <c r="K16" s="119" t="s">
        <v>802</v>
      </c>
      <c r="L16" s="48" t="s">
        <v>109</v>
      </c>
      <c r="M16" s="185"/>
      <c r="N16" s="88"/>
      <c r="O16" s="88"/>
      <c r="P16" s="186"/>
      <c r="Q16" s="187"/>
      <c r="R16" s="59"/>
      <c r="S16" s="163"/>
      <c r="T16" s="59"/>
      <c r="U16" s="46" t="s">
        <v>107</v>
      </c>
      <c r="V16" s="218"/>
      <c r="W16" s="419"/>
      <c r="X16" s="196"/>
      <c r="Y16" s="195"/>
      <c r="Z16" s="196"/>
      <c r="AA16" s="1150"/>
      <c r="AB16" s="1150"/>
      <c r="AC16" s="1150"/>
      <c r="AD16" s="1150"/>
    </row>
    <row r="17">
      <c r="A17" s="62"/>
      <c r="B17" s="133"/>
      <c r="C17" s="167"/>
      <c r="D17" s="73"/>
      <c r="E17" s="103"/>
      <c r="F17" s="62"/>
      <c r="G17" s="539"/>
      <c r="H17" s="198"/>
      <c r="I17" s="199"/>
      <c r="J17" s="138" t="s">
        <v>806</v>
      </c>
      <c r="K17" s="1155" t="s">
        <v>164</v>
      </c>
      <c r="L17" s="64"/>
      <c r="M17" s="100"/>
      <c r="N17" s="100"/>
      <c r="O17" s="200"/>
      <c r="P17" s="201"/>
      <c r="Q17" s="614"/>
      <c r="R17" s="72"/>
      <c r="S17" s="171"/>
      <c r="T17" s="73"/>
      <c r="U17" s="62"/>
      <c r="V17" s="32"/>
      <c r="W17" s="419"/>
      <c r="X17" s="62"/>
      <c r="Y17" s="62"/>
      <c r="Z17" s="62"/>
      <c r="AA17" s="1150"/>
      <c r="AB17" s="1150"/>
      <c r="AC17" s="1150"/>
      <c r="AD17" s="1150"/>
    </row>
    <row r="18">
      <c r="A18" s="74"/>
      <c r="B18" s="81"/>
      <c r="C18" s="175"/>
      <c r="D18" s="87"/>
      <c r="E18" s="87"/>
      <c r="F18" s="74"/>
      <c r="G18" s="743"/>
      <c r="H18" s="176"/>
      <c r="I18" s="207"/>
      <c r="J18" s="146">
        <v>303.0</v>
      </c>
      <c r="K18" s="147">
        <v>321.0</v>
      </c>
      <c r="L18" s="76"/>
      <c r="M18" s="209"/>
      <c r="N18" s="212"/>
      <c r="O18" s="210"/>
      <c r="P18" s="211"/>
      <c r="Q18" s="212"/>
      <c r="R18" s="213"/>
      <c r="S18" s="85"/>
      <c r="T18" s="87"/>
      <c r="U18" s="74"/>
      <c r="V18" s="79"/>
      <c r="W18" s="419"/>
      <c r="X18" s="74"/>
      <c r="Y18" s="74"/>
      <c r="Z18" s="74"/>
      <c r="AA18" s="1150"/>
      <c r="AB18" s="1150"/>
      <c r="AC18" s="1150"/>
      <c r="AD18" s="1150"/>
    </row>
    <row r="19">
      <c r="A19" s="46" t="s">
        <v>113</v>
      </c>
      <c r="B19" s="216"/>
      <c r="I19" s="32"/>
      <c r="J19" s="217"/>
      <c r="K19" s="217"/>
      <c r="L19" s="48" t="s">
        <v>114</v>
      </c>
      <c r="M19" s="218"/>
      <c r="N19" s="56"/>
      <c r="O19" s="56"/>
      <c r="P19" s="192"/>
      <c r="Q19" s="192"/>
      <c r="R19" s="192"/>
      <c r="S19" s="208"/>
      <c r="T19" s="208"/>
      <c r="U19" s="46" t="s">
        <v>113</v>
      </c>
      <c r="V19" s="219"/>
      <c r="W19" s="221"/>
      <c r="X19" s="196"/>
      <c r="Y19" s="196"/>
      <c r="Z19" s="196"/>
      <c r="AA19" s="1150"/>
      <c r="AB19" s="1150"/>
      <c r="AC19" s="1150"/>
      <c r="AD19" s="1150"/>
    </row>
    <row r="20">
      <c r="A20" s="62"/>
      <c r="B20" s="222"/>
      <c r="C20" s="14"/>
      <c r="D20" s="14"/>
      <c r="E20" s="14"/>
      <c r="F20" s="14"/>
      <c r="G20" s="14"/>
      <c r="H20" s="14"/>
      <c r="I20" s="15"/>
      <c r="J20" s="217"/>
      <c r="K20" s="217"/>
      <c r="L20" s="64"/>
      <c r="M20" s="32"/>
      <c r="N20" s="62"/>
      <c r="O20" s="62"/>
      <c r="P20" s="62"/>
      <c r="Q20" s="62"/>
      <c r="R20" s="62"/>
      <c r="S20" s="208"/>
      <c r="T20" s="208"/>
      <c r="U20" s="62"/>
      <c r="V20" s="32"/>
      <c r="W20" s="221"/>
      <c r="X20" s="62"/>
      <c r="Y20" s="62"/>
      <c r="Z20" s="62"/>
      <c r="AA20" s="1150"/>
      <c r="AB20" s="1150"/>
      <c r="AC20" s="1150"/>
      <c r="AD20" s="1150"/>
    </row>
    <row r="21">
      <c r="A21" s="74"/>
      <c r="B21" s="224"/>
      <c r="C21" s="78"/>
      <c r="D21" s="78"/>
      <c r="E21" s="78"/>
      <c r="F21" s="78"/>
      <c r="G21" s="78"/>
      <c r="H21" s="78"/>
      <c r="I21" s="79"/>
      <c r="J21" s="217"/>
      <c r="K21" s="152"/>
      <c r="L21" s="76"/>
      <c r="M21" s="79"/>
      <c r="N21" s="74"/>
      <c r="O21" s="74"/>
      <c r="P21" s="74"/>
      <c r="Q21" s="74"/>
      <c r="R21" s="74"/>
      <c r="S21" s="208"/>
      <c r="T21" s="208"/>
      <c r="U21" s="74"/>
      <c r="V21" s="79"/>
      <c r="W21" s="221"/>
      <c r="X21" s="74"/>
      <c r="Y21" s="74"/>
      <c r="Z21" s="74"/>
      <c r="AA21" s="1150"/>
      <c r="AB21" s="1150"/>
      <c r="AC21" s="1150"/>
      <c r="AD21" s="1150"/>
    </row>
    <row r="22">
      <c r="A22" s="42" t="s">
        <v>117</v>
      </c>
      <c r="B22" s="226"/>
      <c r="C22" s="3"/>
      <c r="D22" s="3"/>
      <c r="E22" s="3"/>
      <c r="F22" s="3"/>
      <c r="G22" s="3"/>
      <c r="H22" s="3"/>
      <c r="I22" s="4"/>
      <c r="J22" s="44"/>
      <c r="K22" s="227"/>
      <c r="L22" s="228" t="s">
        <v>117</v>
      </c>
      <c r="M22" s="229"/>
      <c r="N22" s="14"/>
      <c r="O22" s="14"/>
      <c r="P22" s="14"/>
      <c r="Q22" s="14"/>
      <c r="R22" s="15"/>
      <c r="S22" s="44"/>
      <c r="T22" s="44"/>
      <c r="U22" s="42" t="s">
        <v>117</v>
      </c>
      <c r="V22" s="43"/>
      <c r="W22" s="43"/>
      <c r="X22" s="44"/>
      <c r="Y22" s="44"/>
      <c r="Z22" s="233"/>
      <c r="AA22" s="1149"/>
      <c r="AB22" s="1149"/>
      <c r="AC22" s="1149"/>
      <c r="AD22" s="1149"/>
    </row>
    <row r="23">
      <c r="A23" s="46" t="s">
        <v>42</v>
      </c>
      <c r="B23" s="437"/>
      <c r="C23" s="3"/>
      <c r="D23" s="3"/>
      <c r="E23" s="3"/>
      <c r="F23" s="3"/>
      <c r="G23" s="3"/>
      <c r="H23" s="3"/>
      <c r="I23" s="3"/>
      <c r="J23" s="3"/>
      <c r="K23" s="4"/>
      <c r="L23" s="160" t="s">
        <v>44</v>
      </c>
      <c r="M23" s="161"/>
      <c r="N23" s="161"/>
      <c r="O23" s="162"/>
      <c r="P23" s="437"/>
      <c r="Q23" s="161"/>
      <c r="R23" s="162"/>
      <c r="S23" s="437"/>
      <c r="T23" s="161"/>
      <c r="U23" s="46" t="s">
        <v>42</v>
      </c>
      <c r="V23" s="240"/>
      <c r="W23" s="4"/>
      <c r="X23" s="59"/>
      <c r="Y23" s="88"/>
      <c r="Z23" s="237"/>
      <c r="AA23" s="1149"/>
      <c r="AB23" s="1149"/>
      <c r="AC23" s="1149"/>
      <c r="AD23" s="1149"/>
    </row>
    <row r="24">
      <c r="A24" s="62"/>
      <c r="B24" s="476"/>
      <c r="K24" s="32"/>
      <c r="M24" s="172"/>
      <c r="N24" s="172"/>
      <c r="O24" s="534"/>
      <c r="P24" s="476"/>
      <c r="Q24" s="172"/>
      <c r="R24" s="534"/>
      <c r="S24" s="476"/>
      <c r="T24" s="172"/>
      <c r="U24" s="62"/>
      <c r="V24" s="246"/>
      <c r="W24" s="32"/>
      <c r="X24" s="72"/>
      <c r="Y24" s="139"/>
      <c r="Z24" s="73"/>
      <c r="AA24" s="1149"/>
      <c r="AB24" s="1149"/>
      <c r="AC24" s="1149"/>
      <c r="AD24" s="1149"/>
    </row>
    <row r="25">
      <c r="A25" s="74"/>
      <c r="B25" s="453"/>
      <c r="C25" s="78"/>
      <c r="D25" s="78"/>
      <c r="E25" s="78"/>
      <c r="F25" s="78"/>
      <c r="G25" s="78"/>
      <c r="H25" s="78"/>
      <c r="I25" s="78"/>
      <c r="J25" s="78"/>
      <c r="K25" s="79"/>
      <c r="L25" s="78"/>
      <c r="M25" s="172"/>
      <c r="N25" s="172"/>
      <c r="O25" s="534"/>
      <c r="P25" s="476"/>
      <c r="Q25" s="172"/>
      <c r="R25" s="534"/>
      <c r="S25" s="476"/>
      <c r="T25" s="172"/>
      <c r="U25" s="74"/>
      <c r="V25" s="251"/>
      <c r="W25" s="79"/>
      <c r="X25" s="87"/>
      <c r="Y25" s="110"/>
      <c r="Z25" s="87"/>
      <c r="AA25" s="1150"/>
      <c r="AB25" s="1150"/>
      <c r="AC25" s="1150"/>
      <c r="AD25" s="1150"/>
    </row>
    <row r="26">
      <c r="A26" s="46" t="s">
        <v>60</v>
      </c>
      <c r="B26" s="253" t="s">
        <v>807</v>
      </c>
      <c r="K26" s="32"/>
      <c r="L26" s="771" t="s">
        <v>62</v>
      </c>
      <c r="M26" s="1160" t="s">
        <v>808</v>
      </c>
      <c r="N26" s="3"/>
      <c r="O26" s="3"/>
      <c r="P26" s="3"/>
      <c r="Q26" s="3"/>
      <c r="R26" s="3"/>
      <c r="S26" s="3"/>
      <c r="T26" s="4"/>
      <c r="U26" s="1161" t="s">
        <v>60</v>
      </c>
      <c r="V26" s="240"/>
      <c r="W26" s="4"/>
      <c r="X26" s="59"/>
      <c r="Y26" s="88"/>
      <c r="Z26" s="161"/>
      <c r="AA26" s="1150"/>
      <c r="AB26" s="1150"/>
      <c r="AC26" s="1150"/>
      <c r="AD26" s="1150"/>
    </row>
    <row r="27">
      <c r="A27" s="62"/>
      <c r="B27" s="243" t="s">
        <v>809</v>
      </c>
      <c r="K27" s="32"/>
      <c r="L27" s="199"/>
      <c r="M27" s="1162" t="s">
        <v>71</v>
      </c>
      <c r="T27" s="32"/>
      <c r="U27" s="32"/>
      <c r="V27" s="246"/>
      <c r="W27" s="32"/>
      <c r="X27" s="72"/>
      <c r="Y27" s="139"/>
      <c r="Z27" s="100"/>
      <c r="AA27" s="1150"/>
      <c r="AB27" s="1150"/>
      <c r="AC27" s="1150"/>
      <c r="AD27" s="1150"/>
    </row>
    <row r="28">
      <c r="A28" s="74"/>
      <c r="B28" s="267" t="s">
        <v>810</v>
      </c>
      <c r="C28" s="78"/>
      <c r="D28" s="78"/>
      <c r="E28" s="78"/>
      <c r="F28" s="78"/>
      <c r="G28" s="78"/>
      <c r="H28" s="78"/>
      <c r="I28" s="78"/>
      <c r="J28" s="78"/>
      <c r="K28" s="79"/>
      <c r="L28" s="207"/>
      <c r="M28" s="1163" t="s">
        <v>811</v>
      </c>
      <c r="N28" s="78"/>
      <c r="O28" s="78"/>
      <c r="P28" s="78"/>
      <c r="Q28" s="78"/>
      <c r="R28" s="78"/>
      <c r="S28" s="78"/>
      <c r="T28" s="79"/>
      <c r="U28" s="79"/>
      <c r="V28" s="251"/>
      <c r="W28" s="79"/>
      <c r="X28" s="87"/>
      <c r="Y28" s="100"/>
      <c r="Z28" s="73"/>
      <c r="AA28" s="1150"/>
      <c r="AB28" s="1150"/>
      <c r="AC28" s="1150"/>
      <c r="AD28" s="1150"/>
    </row>
    <row r="29">
      <c r="A29" s="46" t="s">
        <v>78</v>
      </c>
      <c r="B29" s="1164"/>
      <c r="K29" s="32"/>
      <c r="L29" s="196" t="s">
        <v>81</v>
      </c>
      <c r="M29" s="793"/>
      <c r="N29" s="793"/>
      <c r="O29" s="793"/>
      <c r="P29" s="793"/>
      <c r="Q29" s="793"/>
      <c r="R29" s="793"/>
      <c r="S29" s="793"/>
      <c r="T29" s="793"/>
      <c r="U29" s="46" t="s">
        <v>78</v>
      </c>
      <c r="V29" s="193"/>
      <c r="W29" s="4"/>
      <c r="X29" s="633"/>
      <c r="Y29" s="634"/>
      <c r="Z29" s="161"/>
      <c r="AA29" s="1150"/>
      <c r="AB29" s="1150"/>
      <c r="AC29" s="1150"/>
      <c r="AD29" s="1150"/>
    </row>
    <row r="30">
      <c r="A30" s="62"/>
      <c r="B30" s="476"/>
      <c r="K30" s="32"/>
      <c r="L30" s="62"/>
      <c r="M30" s="705"/>
      <c r="N30" s="705"/>
      <c r="O30" s="705"/>
      <c r="P30" s="705"/>
      <c r="Q30" s="705"/>
      <c r="R30" s="705"/>
      <c r="S30" s="705"/>
      <c r="T30" s="705"/>
      <c r="U30" s="62"/>
      <c r="V30" s="204"/>
      <c r="W30" s="32"/>
      <c r="X30" s="637"/>
      <c r="Y30" s="72"/>
      <c r="Z30" s="100"/>
      <c r="AA30" s="1150"/>
      <c r="AB30" s="1150"/>
      <c r="AC30" s="1150"/>
      <c r="AD30" s="1150"/>
    </row>
    <row r="31">
      <c r="A31" s="74"/>
      <c r="B31" s="542"/>
      <c r="C31" s="78"/>
      <c r="D31" s="78"/>
      <c r="E31" s="78"/>
      <c r="F31" s="78"/>
      <c r="G31" s="78"/>
      <c r="H31" s="78"/>
      <c r="I31" s="78"/>
      <c r="J31" s="78"/>
      <c r="K31" s="79"/>
      <c r="L31" s="74"/>
      <c r="M31" s="705"/>
      <c r="N31" s="705"/>
      <c r="O31" s="705"/>
      <c r="P31" s="705"/>
      <c r="Q31" s="705"/>
      <c r="R31" s="705"/>
      <c r="S31" s="705"/>
      <c r="T31" s="705"/>
      <c r="U31" s="74"/>
      <c r="V31" s="215"/>
      <c r="W31" s="79"/>
      <c r="X31" s="640"/>
      <c r="Y31" s="87"/>
      <c r="Z31" s="73"/>
      <c r="AA31" s="1150"/>
      <c r="AB31" s="1150"/>
      <c r="AC31" s="1150"/>
      <c r="AD31" s="1150"/>
    </row>
    <row r="32">
      <c r="A32" s="46" t="s">
        <v>97</v>
      </c>
      <c r="B32" s="59"/>
      <c r="C32" s="88"/>
      <c r="D32" s="275"/>
      <c r="E32" s="88"/>
      <c r="F32" s="59"/>
      <c r="G32" s="88"/>
      <c r="H32" s="59"/>
      <c r="I32" s="88"/>
      <c r="J32" s="59"/>
      <c r="K32" s="88"/>
      <c r="L32" s="48" t="s">
        <v>98</v>
      </c>
      <c r="M32" s="1165"/>
      <c r="T32" s="32"/>
      <c r="U32" s="46" t="s">
        <v>97</v>
      </c>
      <c r="V32" s="295"/>
      <c r="W32" s="4"/>
      <c r="X32" s="280"/>
      <c r="Y32" s="129"/>
      <c r="Z32" s="280"/>
      <c r="AA32" s="1150"/>
      <c r="AB32" s="1150"/>
      <c r="AC32" s="1150"/>
      <c r="AD32" s="1150"/>
    </row>
    <row r="33">
      <c r="A33" s="62"/>
      <c r="B33" s="73"/>
      <c r="C33" s="376"/>
      <c r="D33" s="73"/>
      <c r="E33" s="376"/>
      <c r="F33" s="72"/>
      <c r="G33" s="376"/>
      <c r="H33" s="72"/>
      <c r="I33" s="376"/>
      <c r="J33" s="72"/>
      <c r="K33" s="376"/>
      <c r="L33" s="64"/>
      <c r="M33" s="204"/>
      <c r="T33" s="32"/>
      <c r="U33" s="62"/>
      <c r="V33" s="469"/>
      <c r="W33" s="32"/>
      <c r="X33" s="67"/>
      <c r="Y33" s="72"/>
      <c r="Z33" s="306"/>
      <c r="AA33" s="1150"/>
      <c r="AB33" s="1150"/>
      <c r="AC33" s="1150"/>
      <c r="AD33" s="1150"/>
    </row>
    <row r="34">
      <c r="A34" s="74"/>
      <c r="B34" s="87"/>
      <c r="C34" s="110"/>
      <c r="D34" s="87"/>
      <c r="E34" s="110"/>
      <c r="F34" s="87"/>
      <c r="G34" s="110"/>
      <c r="H34" s="87"/>
      <c r="I34" s="110"/>
      <c r="J34" s="87"/>
      <c r="K34" s="110"/>
      <c r="L34" s="76"/>
      <c r="M34" s="85"/>
      <c r="N34" s="78"/>
      <c r="O34" s="78"/>
      <c r="P34" s="78"/>
      <c r="Q34" s="78"/>
      <c r="R34" s="78"/>
      <c r="S34" s="78"/>
      <c r="T34" s="79"/>
      <c r="U34" s="74"/>
      <c r="V34" s="643"/>
      <c r="W34" s="79"/>
      <c r="X34" s="293"/>
      <c r="Y34" s="87"/>
      <c r="Z34" s="81"/>
      <c r="AA34" s="1150"/>
      <c r="AB34" s="1150"/>
      <c r="AC34" s="1150"/>
      <c r="AD34" s="1150"/>
    </row>
    <row r="35">
      <c r="A35" s="46" t="s">
        <v>107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196" t="s">
        <v>109</v>
      </c>
      <c r="M35" s="1165"/>
      <c r="T35" s="32"/>
      <c r="U35" s="46" t="s">
        <v>107</v>
      </c>
      <c r="V35" s="644"/>
      <c r="W35" s="644"/>
      <c r="X35" s="192"/>
      <c r="Y35" s="202"/>
      <c r="Z35" s="56"/>
      <c r="AA35" s="1149"/>
      <c r="AB35" s="1149"/>
      <c r="AC35" s="1149"/>
      <c r="AD35" s="1149"/>
    </row>
    <row r="36">
      <c r="A36" s="62"/>
      <c r="B36" s="376"/>
      <c r="C36" s="376"/>
      <c r="D36" s="376"/>
      <c r="E36" s="376"/>
      <c r="F36" s="376"/>
      <c r="G36" s="376"/>
      <c r="H36" s="376"/>
      <c r="I36" s="376"/>
      <c r="J36" s="376"/>
      <c r="K36" s="376"/>
      <c r="L36" s="62"/>
      <c r="M36" s="204"/>
      <c r="T36" s="32"/>
      <c r="U36" s="62"/>
      <c r="V36" s="306"/>
      <c r="W36" s="306"/>
      <c r="X36" s="62"/>
      <c r="Y36" s="62"/>
      <c r="Z36" s="62"/>
      <c r="AA36" s="1149"/>
      <c r="AB36" s="1149"/>
      <c r="AC36" s="1149"/>
      <c r="AD36" s="1149"/>
    </row>
    <row r="37">
      <c r="A37" s="74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74"/>
      <c r="M37" s="85"/>
      <c r="N37" s="78"/>
      <c r="O37" s="78"/>
      <c r="P37" s="78"/>
      <c r="Q37" s="78"/>
      <c r="R37" s="78"/>
      <c r="S37" s="78"/>
      <c r="T37" s="79"/>
      <c r="U37" s="74"/>
      <c r="V37" s="81"/>
      <c r="W37" s="81"/>
      <c r="X37" s="74"/>
      <c r="Y37" s="74"/>
      <c r="Z37" s="74"/>
      <c r="AA37" s="1150"/>
      <c r="AB37" s="1150"/>
      <c r="AC37" s="1150"/>
      <c r="AD37" s="1150"/>
    </row>
    <row r="38">
      <c r="A38" s="46" t="s">
        <v>113</v>
      </c>
      <c r="B38" s="320"/>
      <c r="C38" s="182"/>
      <c r="D38" s="321"/>
      <c r="E38" s="321"/>
      <c r="F38" s="321"/>
      <c r="G38" s="322"/>
      <c r="H38" s="56"/>
      <c r="I38" s="242"/>
      <c r="J38" s="192"/>
      <c r="K38" s="208"/>
      <c r="L38" s="48" t="s">
        <v>114</v>
      </c>
      <c r="M38" s="323"/>
      <c r="N38" s="56"/>
      <c r="O38" s="56"/>
      <c r="P38" s="56"/>
      <c r="Q38" s="161"/>
      <c r="R38" s="56"/>
      <c r="S38" s="325"/>
      <c r="T38" s="325"/>
      <c r="U38" s="46" t="s">
        <v>113</v>
      </c>
      <c r="V38" s="323"/>
      <c r="W38" s="328"/>
      <c r="X38" s="56"/>
      <c r="Y38" s="56"/>
      <c r="Z38" s="329"/>
      <c r="AA38" s="1149"/>
      <c r="AB38" s="1149"/>
      <c r="AC38" s="1149"/>
      <c r="AD38" s="1149"/>
    </row>
    <row r="39">
      <c r="A39" s="62"/>
      <c r="B39" s="32"/>
      <c r="C39" s="62"/>
      <c r="D39" s="62"/>
      <c r="E39" s="62"/>
      <c r="F39" s="62"/>
      <c r="G39" s="199"/>
      <c r="H39" s="192"/>
      <c r="J39" s="192"/>
      <c r="K39" s="208"/>
      <c r="L39" s="64"/>
      <c r="M39" s="32"/>
      <c r="N39" s="62"/>
      <c r="O39" s="62"/>
      <c r="P39" s="62"/>
      <c r="Q39" s="172"/>
      <c r="R39" s="62"/>
      <c r="S39" s="325"/>
      <c r="T39" s="325"/>
      <c r="U39" s="62"/>
      <c r="V39" s="32"/>
      <c r="W39" s="328"/>
      <c r="X39" s="62"/>
      <c r="Y39" s="62"/>
      <c r="Z39" s="330"/>
      <c r="AA39" s="1149"/>
      <c r="AB39" s="1149"/>
      <c r="AC39" s="1149"/>
      <c r="AD39" s="1149"/>
    </row>
    <row r="40">
      <c r="A40" s="74"/>
      <c r="B40" s="79"/>
      <c r="C40" s="74"/>
      <c r="D40" s="74"/>
      <c r="E40" s="74"/>
      <c r="F40" s="74"/>
      <c r="G40" s="207"/>
      <c r="H40" s="208"/>
      <c r="I40" s="78"/>
      <c r="J40" s="208"/>
      <c r="K40" s="325"/>
      <c r="L40" s="76"/>
      <c r="M40" s="79"/>
      <c r="N40" s="74"/>
      <c r="O40" s="74"/>
      <c r="P40" s="74"/>
      <c r="Q40" s="148"/>
      <c r="R40" s="74"/>
      <c r="S40" s="325"/>
      <c r="T40" s="325"/>
      <c r="U40" s="74"/>
      <c r="V40" s="79"/>
      <c r="W40" s="328"/>
      <c r="X40" s="74"/>
      <c r="Y40" s="74"/>
      <c r="Z40" s="331"/>
      <c r="AA40" s="1150"/>
      <c r="AB40" s="1150"/>
      <c r="AC40" s="1150"/>
      <c r="AD40" s="1150"/>
    </row>
    <row r="41">
      <c r="A41" s="42" t="s">
        <v>187</v>
      </c>
      <c r="B41" s="332"/>
      <c r="C41" s="14"/>
      <c r="D41" s="14"/>
      <c r="E41" s="14"/>
      <c r="F41" s="14"/>
      <c r="G41" s="14"/>
      <c r="H41" s="14"/>
      <c r="I41" s="15"/>
      <c r="J41" s="333"/>
      <c r="K41" s="334"/>
      <c r="L41" s="228" t="s">
        <v>187</v>
      </c>
      <c r="M41" s="230"/>
      <c r="N41" s="45"/>
      <c r="O41" s="227"/>
      <c r="P41" s="45"/>
      <c r="Q41" s="227"/>
      <c r="R41" s="227"/>
      <c r="S41" s="227"/>
      <c r="T41" s="227"/>
      <c r="U41" s="42" t="s">
        <v>187</v>
      </c>
      <c r="V41" s="44"/>
      <c r="W41" s="43"/>
      <c r="X41" s="44"/>
      <c r="Y41" s="44"/>
      <c r="Z41" s="44"/>
      <c r="AA41" s="1149"/>
      <c r="AB41" s="1149"/>
      <c r="AC41" s="1149"/>
      <c r="AD41" s="1149"/>
    </row>
    <row r="42">
      <c r="A42" s="46" t="s">
        <v>42</v>
      </c>
      <c r="B42" s="335"/>
      <c r="C42" s="3"/>
      <c r="D42" s="3"/>
      <c r="E42" s="3"/>
      <c r="F42" s="3"/>
      <c r="G42" s="3"/>
      <c r="H42" s="3"/>
      <c r="I42" s="3"/>
      <c r="J42" s="3"/>
      <c r="K42" s="4"/>
      <c r="L42" s="160" t="s">
        <v>44</v>
      </c>
      <c r="M42" s="336"/>
      <c r="N42" s="3"/>
      <c r="O42" s="3"/>
      <c r="P42" s="3"/>
      <c r="Q42" s="3"/>
      <c r="R42" s="3"/>
      <c r="S42" s="3"/>
      <c r="T42" s="4"/>
      <c r="U42" s="46" t="s">
        <v>42</v>
      </c>
      <c r="V42" s="57"/>
      <c r="W42" s="3"/>
      <c r="X42" s="129"/>
      <c r="Y42" s="129"/>
      <c r="Z42" s="353"/>
      <c r="AA42" s="1166"/>
      <c r="AB42" s="1166"/>
      <c r="AC42" s="1166"/>
      <c r="AD42" s="1166"/>
    </row>
    <row r="43">
      <c r="A43" s="62"/>
      <c r="B43" s="427" t="s">
        <v>188</v>
      </c>
      <c r="K43" s="32"/>
      <c r="M43" s="336" t="s">
        <v>188</v>
      </c>
      <c r="N43" s="3"/>
      <c r="O43" s="3"/>
      <c r="P43" s="3"/>
      <c r="Q43" s="3"/>
      <c r="R43" s="3"/>
      <c r="S43" s="3"/>
      <c r="T43" s="4"/>
      <c r="U43" s="62"/>
      <c r="V43" s="70"/>
      <c r="X43" s="72"/>
      <c r="Y43" s="72"/>
      <c r="Z43" s="358"/>
      <c r="AA43" s="1149"/>
      <c r="AB43" s="1149"/>
      <c r="AC43" s="1149"/>
      <c r="AD43" s="1149"/>
    </row>
    <row r="44">
      <c r="A44" s="74"/>
      <c r="B44" s="346"/>
      <c r="C44" s="78"/>
      <c r="D44" s="78"/>
      <c r="E44" s="78"/>
      <c r="F44" s="78"/>
      <c r="G44" s="78"/>
      <c r="H44" s="78"/>
      <c r="I44" s="78"/>
      <c r="J44" s="78"/>
      <c r="K44" s="79"/>
      <c r="L44" s="78"/>
      <c r="M44" s="652"/>
      <c r="N44" s="433"/>
      <c r="O44" s="78"/>
      <c r="P44" s="78"/>
      <c r="Q44" s="78"/>
      <c r="R44" s="78"/>
      <c r="S44" s="78"/>
      <c r="T44" s="79"/>
      <c r="U44" s="74"/>
      <c r="V44" s="1167"/>
      <c r="W44" s="78"/>
      <c r="X44" s="87"/>
      <c r="Y44" s="87"/>
      <c r="Z44" s="364"/>
      <c r="AA44" s="1150"/>
      <c r="AB44" s="1150"/>
      <c r="AC44" s="1150"/>
      <c r="AD44" s="1150"/>
    </row>
    <row r="45">
      <c r="A45" s="46" t="s">
        <v>60</v>
      </c>
      <c r="B45" s="253" t="s">
        <v>807</v>
      </c>
      <c r="K45" s="32"/>
      <c r="L45" s="160" t="s">
        <v>62</v>
      </c>
      <c r="M45" s="161"/>
      <c r="N45" s="161"/>
      <c r="O45" s="161"/>
      <c r="P45" s="161"/>
      <c r="Q45" s="161"/>
      <c r="R45" s="161"/>
      <c r="S45" s="161"/>
      <c r="T45" s="161"/>
      <c r="U45" s="46" t="s">
        <v>60</v>
      </c>
      <c r="V45" s="57"/>
      <c r="W45" s="3"/>
      <c r="X45" s="129"/>
      <c r="Y45" s="129"/>
      <c r="Z45" s="260" t="s">
        <v>803</v>
      </c>
      <c r="AA45" s="1166"/>
      <c r="AB45" s="1166"/>
      <c r="AC45" s="1166"/>
      <c r="AD45" s="1166"/>
    </row>
    <row r="46">
      <c r="A46" s="62"/>
      <c r="B46" s="243" t="s">
        <v>809</v>
      </c>
      <c r="K46" s="32"/>
      <c r="M46" s="169"/>
      <c r="N46" s="169"/>
      <c r="O46" s="169"/>
      <c r="P46" s="169"/>
      <c r="Q46" s="169"/>
      <c r="R46" s="169"/>
      <c r="S46" s="169"/>
      <c r="T46" s="72"/>
      <c r="U46" s="62"/>
      <c r="V46" s="70"/>
      <c r="X46" s="73"/>
      <c r="Y46" s="72"/>
      <c r="Z46" s="288" t="s">
        <v>148</v>
      </c>
      <c r="AA46" s="1149"/>
      <c r="AB46" s="1149"/>
      <c r="AC46" s="1149"/>
      <c r="AD46" s="1149"/>
    </row>
    <row r="47">
      <c r="A47" s="74"/>
      <c r="B47" s="267" t="s">
        <v>812</v>
      </c>
      <c r="C47" s="78"/>
      <c r="D47" s="78"/>
      <c r="E47" s="78"/>
      <c r="F47" s="78"/>
      <c r="G47" s="78"/>
      <c r="H47" s="78"/>
      <c r="I47" s="78"/>
      <c r="J47" s="78"/>
      <c r="K47" s="79"/>
      <c r="L47" s="78"/>
      <c r="M47" s="148"/>
      <c r="N47" s="148"/>
      <c r="O47" s="148"/>
      <c r="P47" s="148"/>
      <c r="Q47" s="148"/>
      <c r="R47" s="148"/>
      <c r="S47" s="148"/>
      <c r="T47" s="87"/>
      <c r="U47" s="74"/>
      <c r="V47" s="1167"/>
      <c r="W47" s="78"/>
      <c r="X47" s="87"/>
      <c r="Y47" s="87"/>
      <c r="Z47" s="1158" t="s">
        <v>813</v>
      </c>
      <c r="AA47" s="1150"/>
      <c r="AB47" s="1150"/>
      <c r="AC47" s="1150"/>
      <c r="AD47" s="1150"/>
    </row>
    <row r="48">
      <c r="A48" s="46" t="s">
        <v>78</v>
      </c>
      <c r="B48" s="1164"/>
      <c r="K48" s="32"/>
      <c r="L48" s="160" t="s">
        <v>81</v>
      </c>
      <c r="M48" s="161"/>
      <c r="N48" s="161"/>
      <c r="O48" s="161"/>
      <c r="P48" s="161"/>
      <c r="Q48" s="161"/>
      <c r="R48" s="161"/>
      <c r="S48" s="161"/>
      <c r="T48" s="161"/>
      <c r="U48" s="46" t="s">
        <v>78</v>
      </c>
      <c r="V48" s="57"/>
      <c r="W48" s="3"/>
      <c r="X48" s="129"/>
      <c r="Y48" s="129"/>
      <c r="Z48" s="564" t="s">
        <v>803</v>
      </c>
      <c r="AA48" s="1168"/>
      <c r="AB48" s="1168"/>
      <c r="AC48" s="1168"/>
      <c r="AD48" s="1168"/>
    </row>
    <row r="49">
      <c r="A49" s="62"/>
      <c r="B49" s="476"/>
      <c r="K49" s="32"/>
      <c r="M49" s="169"/>
      <c r="N49" s="169"/>
      <c r="O49" s="169"/>
      <c r="P49" s="169"/>
      <c r="Q49" s="169"/>
      <c r="R49" s="169"/>
      <c r="S49" s="169"/>
      <c r="T49" s="72"/>
      <c r="U49" s="62"/>
      <c r="V49" s="70"/>
      <c r="X49" s="72"/>
      <c r="Y49" s="72"/>
      <c r="Z49" s="1159" t="s">
        <v>148</v>
      </c>
      <c r="AA49" s="1150"/>
      <c r="AB49" s="1150"/>
      <c r="AC49" s="1150"/>
      <c r="AD49" s="1150"/>
    </row>
    <row r="50">
      <c r="A50" s="74"/>
      <c r="B50" s="542"/>
      <c r="C50" s="78"/>
      <c r="D50" s="78"/>
      <c r="E50" s="78"/>
      <c r="F50" s="78"/>
      <c r="G50" s="78"/>
      <c r="H50" s="78"/>
      <c r="I50" s="78"/>
      <c r="J50" s="78"/>
      <c r="K50" s="79"/>
      <c r="L50" s="78"/>
      <c r="M50" s="148"/>
      <c r="N50" s="148"/>
      <c r="O50" s="148"/>
      <c r="P50" s="148"/>
      <c r="Q50" s="148"/>
      <c r="R50" s="148"/>
      <c r="S50" s="148"/>
      <c r="T50" s="87"/>
      <c r="U50" s="74"/>
      <c r="V50" s="1167"/>
      <c r="W50" s="78"/>
      <c r="X50" s="87"/>
      <c r="Y50" s="87"/>
      <c r="Z50" s="1158" t="s">
        <v>814</v>
      </c>
      <c r="AA50" s="1150"/>
      <c r="AB50" s="1150"/>
      <c r="AC50" s="1150"/>
      <c r="AD50" s="1150"/>
    </row>
    <row r="51">
      <c r="A51" s="46" t="s">
        <v>97</v>
      </c>
      <c r="B51" s="59"/>
      <c r="C51" s="59"/>
      <c r="D51" s="59"/>
      <c r="E51" s="59"/>
      <c r="F51" s="161"/>
      <c r="G51" s="59"/>
      <c r="H51" s="59"/>
      <c r="I51" s="91"/>
      <c r="J51" s="59"/>
      <c r="K51" s="59"/>
      <c r="L51" s="196" t="s">
        <v>98</v>
      </c>
      <c r="M51" s="1165"/>
      <c r="T51" s="32"/>
      <c r="U51" s="46" t="s">
        <v>97</v>
      </c>
      <c r="V51" s="193"/>
      <c r="W51" s="4"/>
      <c r="X51" s="165"/>
      <c r="Y51" s="554"/>
      <c r="Z51" s="367"/>
      <c r="AA51" s="1168"/>
      <c r="AB51" s="1168"/>
      <c r="AC51" s="1168"/>
      <c r="AD51" s="1168"/>
    </row>
    <row r="52">
      <c r="A52" s="62"/>
      <c r="B52" s="358"/>
      <c r="C52" s="358"/>
      <c r="D52" s="358"/>
      <c r="E52" s="358"/>
      <c r="F52" s="72"/>
      <c r="G52" s="358"/>
      <c r="H52" s="358"/>
      <c r="I52" s="201"/>
      <c r="J52" s="171"/>
      <c r="K52" s="73"/>
      <c r="L52" s="62"/>
      <c r="M52" s="204"/>
      <c r="T52" s="32"/>
      <c r="U52" s="62"/>
      <c r="V52" s="204"/>
      <c r="W52" s="32"/>
      <c r="X52" s="73"/>
      <c r="Y52" s="467"/>
      <c r="Z52" s="370"/>
      <c r="AA52" s="1150"/>
      <c r="AB52" s="1150"/>
      <c r="AC52" s="1150"/>
      <c r="AD52" s="1150"/>
    </row>
    <row r="53">
      <c r="A53" s="74"/>
      <c r="B53" s="87"/>
      <c r="C53" s="87"/>
      <c r="D53" s="87"/>
      <c r="E53" s="87"/>
      <c r="F53" s="148"/>
      <c r="G53" s="87"/>
      <c r="H53" s="87"/>
      <c r="I53" s="547"/>
      <c r="J53" s="87"/>
      <c r="K53" s="87"/>
      <c r="L53" s="74"/>
      <c r="M53" s="85"/>
      <c r="N53" s="78"/>
      <c r="O53" s="78"/>
      <c r="P53" s="78"/>
      <c r="Q53" s="78"/>
      <c r="R53" s="78"/>
      <c r="S53" s="78"/>
      <c r="T53" s="79"/>
      <c r="U53" s="74"/>
      <c r="V53" s="1169"/>
      <c r="W53" s="79"/>
      <c r="X53" s="87"/>
      <c r="Y53" s="1157"/>
      <c r="Z53" s="373"/>
      <c r="AA53" s="1150"/>
      <c r="AB53" s="1150"/>
      <c r="AC53" s="1150"/>
      <c r="AD53" s="1150"/>
    </row>
    <row r="54">
      <c r="A54" s="46" t="s">
        <v>107</v>
      </c>
      <c r="B54" s="59"/>
      <c r="C54" s="59"/>
      <c r="D54" s="59"/>
      <c r="E54" s="161"/>
      <c r="F54" s="59"/>
      <c r="G54" s="59"/>
      <c r="H54" s="59"/>
      <c r="I54" s="59"/>
      <c r="J54" s="59"/>
      <c r="K54" s="59"/>
      <c r="L54" s="196" t="s">
        <v>109</v>
      </c>
      <c r="M54" s="1165"/>
      <c r="T54" s="32"/>
      <c r="U54" s="46" t="s">
        <v>107</v>
      </c>
      <c r="V54" s="193"/>
      <c r="W54" s="4"/>
      <c r="X54" s="667"/>
      <c r="Y54" s="500"/>
      <c r="Z54" s="353"/>
      <c r="AA54" s="1149"/>
      <c r="AB54" s="1149"/>
      <c r="AC54" s="1149"/>
      <c r="AD54" s="1149"/>
    </row>
    <row r="55">
      <c r="A55" s="62"/>
      <c r="B55" s="358"/>
      <c r="C55" s="358"/>
      <c r="D55" s="358"/>
      <c r="E55" s="72"/>
      <c r="F55" s="358"/>
      <c r="G55" s="70"/>
      <c r="H55" s="358"/>
      <c r="I55" s="358"/>
      <c r="J55" s="171"/>
      <c r="K55" s="73"/>
      <c r="L55" s="62"/>
      <c r="M55" s="204"/>
      <c r="T55" s="32"/>
      <c r="U55" s="62"/>
      <c r="V55" s="204"/>
      <c r="W55" s="32"/>
      <c r="X55" s="539"/>
      <c r="Y55" s="62"/>
      <c r="Z55" s="358"/>
      <c r="AA55" s="1149"/>
      <c r="AB55" s="1149"/>
      <c r="AC55" s="1149"/>
      <c r="AD55" s="1149"/>
    </row>
    <row r="56">
      <c r="A56" s="74"/>
      <c r="B56" s="87"/>
      <c r="C56" s="87"/>
      <c r="D56" s="87"/>
      <c r="E56" s="148"/>
      <c r="F56" s="87"/>
      <c r="G56" s="110"/>
      <c r="H56" s="87"/>
      <c r="I56" s="87"/>
      <c r="J56" s="87"/>
      <c r="K56" s="87"/>
      <c r="L56" s="74"/>
      <c r="M56" s="85"/>
      <c r="N56" s="78"/>
      <c r="O56" s="78"/>
      <c r="P56" s="78"/>
      <c r="Q56" s="78"/>
      <c r="R56" s="78"/>
      <c r="S56" s="78"/>
      <c r="T56" s="79"/>
      <c r="U56" s="74"/>
      <c r="V56" s="215"/>
      <c r="W56" s="79"/>
      <c r="X56" s="547"/>
      <c r="Y56" s="74"/>
      <c r="Z56" s="364"/>
      <c r="AA56" s="1149"/>
      <c r="AB56" s="1149"/>
      <c r="AC56" s="1149"/>
      <c r="AD56" s="1149"/>
    </row>
    <row r="57">
      <c r="A57" s="46" t="s">
        <v>113</v>
      </c>
      <c r="B57" s="222"/>
      <c r="C57" s="14"/>
      <c r="D57" s="14"/>
      <c r="E57" s="14"/>
      <c r="F57" s="14"/>
      <c r="G57" s="14"/>
      <c r="H57" s="14"/>
      <c r="I57" s="15"/>
      <c r="J57" s="217"/>
      <c r="K57" s="217"/>
      <c r="L57" s="160" t="s">
        <v>114</v>
      </c>
      <c r="M57" s="56"/>
      <c r="N57" s="56"/>
      <c r="O57" s="324"/>
      <c r="P57" s="324"/>
      <c r="Q57" s="324"/>
      <c r="R57" s="324"/>
      <c r="S57" s="671"/>
      <c r="T57" s="324"/>
      <c r="U57" s="46" t="s">
        <v>113</v>
      </c>
      <c r="V57" s="500"/>
      <c r="W57" s="1170"/>
      <c r="X57" s="129"/>
      <c r="Y57" s="202"/>
      <c r="Z57" s="1171"/>
      <c r="AA57" s="1149"/>
      <c r="AB57" s="1149"/>
      <c r="AC57" s="1149"/>
      <c r="AD57" s="1149"/>
    </row>
    <row r="58">
      <c r="A58" s="62"/>
      <c r="J58" s="217"/>
      <c r="K58" s="217"/>
      <c r="M58" s="62"/>
      <c r="N58" s="62"/>
      <c r="O58" s="192"/>
      <c r="P58" s="192"/>
      <c r="Q58" s="325"/>
      <c r="R58" s="192"/>
      <c r="S58" s="325"/>
      <c r="T58" s="325"/>
      <c r="U58" s="62"/>
      <c r="V58" s="62"/>
      <c r="W58" s="1170"/>
      <c r="X58" s="72"/>
      <c r="Y58" s="62"/>
      <c r="Z58" s="330"/>
      <c r="AA58" s="1149"/>
      <c r="AB58" s="1149"/>
      <c r="AC58" s="1149"/>
      <c r="AD58" s="1149"/>
    </row>
    <row r="59">
      <c r="A59" s="74"/>
      <c r="B59" s="224"/>
      <c r="C59" s="78"/>
      <c r="D59" s="78"/>
      <c r="E59" s="78"/>
      <c r="F59" s="78"/>
      <c r="G59" s="78"/>
      <c r="H59" s="78"/>
      <c r="I59" s="79"/>
      <c r="J59" s="152"/>
      <c r="K59" s="152"/>
      <c r="L59" s="78"/>
      <c r="M59" s="74"/>
      <c r="N59" s="74"/>
      <c r="O59" s="325"/>
      <c r="P59" s="208"/>
      <c r="Q59" s="208"/>
      <c r="R59" s="208"/>
      <c r="S59" s="325"/>
      <c r="T59" s="325"/>
      <c r="U59" s="74"/>
      <c r="V59" s="74"/>
      <c r="W59" s="614"/>
      <c r="X59" s="87"/>
      <c r="Y59" s="74"/>
      <c r="Z59" s="331"/>
      <c r="AA59" s="1149"/>
      <c r="AB59" s="1149"/>
      <c r="AC59" s="1149"/>
      <c r="AD59" s="1149"/>
    </row>
    <row r="60">
      <c r="A60" s="42" t="s">
        <v>221</v>
      </c>
      <c r="B60" s="232"/>
      <c r="C60" s="14"/>
      <c r="D60" s="14"/>
      <c r="E60" s="14"/>
      <c r="F60" s="14"/>
      <c r="G60" s="14"/>
      <c r="H60" s="14"/>
      <c r="I60" s="15"/>
      <c r="J60" s="229"/>
      <c r="K60" s="43"/>
      <c r="L60" s="228" t="s">
        <v>221</v>
      </c>
      <c r="M60" s="424"/>
      <c r="N60" s="424"/>
      <c r="O60" s="424"/>
      <c r="P60" s="424"/>
      <c r="Q60" s="424"/>
      <c r="R60" s="425"/>
      <c r="S60" s="45"/>
      <c r="T60" s="426"/>
      <c r="U60" s="42" t="s">
        <v>221</v>
      </c>
      <c r="V60" s="44"/>
      <c r="W60" s="43"/>
      <c r="X60" s="44"/>
      <c r="Y60" s="44"/>
      <c r="Z60" s="44"/>
      <c r="AA60" s="1149"/>
      <c r="AB60" s="1149"/>
      <c r="AC60" s="1149"/>
      <c r="AD60" s="1149"/>
    </row>
    <row r="61">
      <c r="A61" s="46" t="s">
        <v>42</v>
      </c>
      <c r="B61" s="427"/>
      <c r="K61" s="32"/>
      <c r="L61" s="196" t="s">
        <v>44</v>
      </c>
      <c r="M61" s="430"/>
      <c r="N61" s="3"/>
      <c r="O61" s="3"/>
      <c r="P61" s="3"/>
      <c r="Q61" s="3"/>
      <c r="R61" s="3"/>
      <c r="S61" s="3"/>
      <c r="T61" s="4"/>
      <c r="U61" s="46" t="s">
        <v>42</v>
      </c>
      <c r="V61" s="193"/>
      <c r="W61" s="4"/>
      <c r="X61" s="605"/>
      <c r="Y61" s="59"/>
      <c r="Z61" s="237"/>
      <c r="AA61" s="1149"/>
      <c r="AB61" s="1149"/>
      <c r="AC61" s="1149"/>
      <c r="AD61" s="1149"/>
    </row>
    <row r="62">
      <c r="A62" s="62"/>
      <c r="B62" s="427" t="s">
        <v>188</v>
      </c>
      <c r="K62" s="32"/>
      <c r="L62" s="62"/>
      <c r="M62" s="431" t="s">
        <v>188</v>
      </c>
      <c r="T62" s="32"/>
      <c r="U62" s="62"/>
      <c r="V62" s="204"/>
      <c r="W62" s="32"/>
      <c r="X62" s="539"/>
      <c r="Y62" s="72"/>
      <c r="Z62" s="73"/>
      <c r="AA62" s="1149"/>
      <c r="AB62" s="1149"/>
      <c r="AC62" s="1149"/>
      <c r="AD62" s="1149"/>
    </row>
    <row r="63">
      <c r="A63" s="74"/>
      <c r="B63" s="433"/>
      <c r="C63" s="78"/>
      <c r="D63" s="78"/>
      <c r="E63" s="78"/>
      <c r="F63" s="78"/>
      <c r="G63" s="78"/>
      <c r="H63" s="78"/>
      <c r="I63" s="78"/>
      <c r="J63" s="78"/>
      <c r="K63" s="79"/>
      <c r="L63" s="74"/>
      <c r="M63" s="434"/>
      <c r="N63" s="78"/>
      <c r="O63" s="78"/>
      <c r="P63" s="78"/>
      <c r="Q63" s="78"/>
      <c r="R63" s="78"/>
      <c r="S63" s="78"/>
      <c r="T63" s="79"/>
      <c r="U63" s="74"/>
      <c r="V63" s="215"/>
      <c r="W63" s="79"/>
      <c r="X63" s="87"/>
      <c r="Y63" s="87"/>
      <c r="Z63" s="87"/>
      <c r="AA63" s="1150"/>
      <c r="AB63" s="1150"/>
      <c r="AC63" s="1150"/>
      <c r="AD63" s="1150"/>
    </row>
    <row r="64">
      <c r="A64" s="46" t="s">
        <v>60</v>
      </c>
      <c r="B64" s="253" t="s">
        <v>807</v>
      </c>
      <c r="K64" s="32"/>
      <c r="L64" s="160" t="s">
        <v>62</v>
      </c>
      <c r="M64" s="436"/>
      <c r="N64" s="3"/>
      <c r="O64" s="3"/>
      <c r="P64" s="4"/>
      <c r="Q64" s="437"/>
      <c r="R64" s="437"/>
      <c r="S64" s="436"/>
      <c r="T64" s="129"/>
      <c r="U64" s="46" t="s">
        <v>60</v>
      </c>
      <c r="V64" s="1172"/>
      <c r="W64" s="32"/>
      <c r="X64" s="127"/>
      <c r="Y64" s="59"/>
      <c r="Z64" s="237"/>
      <c r="AA64" s="1150"/>
      <c r="AB64" s="1150"/>
      <c r="AC64" s="1150"/>
      <c r="AD64" s="1150"/>
    </row>
    <row r="65">
      <c r="A65" s="62"/>
      <c r="B65" s="243" t="s">
        <v>809</v>
      </c>
      <c r="K65" s="32"/>
      <c r="M65" s="171"/>
      <c r="P65" s="32"/>
      <c r="Q65" s="204"/>
      <c r="R65" s="204"/>
      <c r="S65" s="171"/>
      <c r="T65" s="169"/>
      <c r="U65" s="62"/>
      <c r="V65" s="70"/>
      <c r="W65" s="32"/>
      <c r="X65" s="171"/>
      <c r="Y65" s="72"/>
      <c r="Z65" s="73"/>
      <c r="AA65" s="1150"/>
      <c r="AB65" s="1150"/>
      <c r="AC65" s="1150"/>
      <c r="AD65" s="1150"/>
    </row>
    <row r="66">
      <c r="A66" s="74"/>
      <c r="B66" s="267" t="s">
        <v>815</v>
      </c>
      <c r="C66" s="78"/>
      <c r="D66" s="78"/>
      <c r="E66" s="78"/>
      <c r="F66" s="78"/>
      <c r="G66" s="78"/>
      <c r="H66" s="78"/>
      <c r="I66" s="78"/>
      <c r="J66" s="78"/>
      <c r="K66" s="79"/>
      <c r="L66" s="78"/>
      <c r="M66" s="689"/>
      <c r="N66" s="78"/>
      <c r="O66" s="78"/>
      <c r="P66" s="79"/>
      <c r="Q66" s="453"/>
      <c r="R66" s="453"/>
      <c r="S66" s="689"/>
      <c r="T66" s="148"/>
      <c r="U66" s="74"/>
      <c r="V66" s="1173"/>
      <c r="W66" s="79"/>
      <c r="X66" s="85"/>
      <c r="Y66" s="87"/>
      <c r="Z66" s="73"/>
      <c r="AA66" s="1150"/>
      <c r="AB66" s="1150"/>
      <c r="AC66" s="1150"/>
      <c r="AD66" s="1150"/>
    </row>
    <row r="67">
      <c r="A67" s="46" t="s">
        <v>78</v>
      </c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96" t="s">
        <v>81</v>
      </c>
      <c r="M67" s="1165"/>
      <c r="T67" s="32"/>
      <c r="U67" s="46" t="s">
        <v>78</v>
      </c>
      <c r="V67" s="1172"/>
      <c r="W67" s="32"/>
      <c r="X67" s="1164"/>
      <c r="Y67" s="32"/>
      <c r="Z67" s="367"/>
      <c r="AA67" s="1150"/>
      <c r="AB67" s="1150"/>
      <c r="AC67" s="1150"/>
      <c r="AD67" s="1150"/>
    </row>
    <row r="68">
      <c r="A68" s="62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62"/>
      <c r="M68" s="204"/>
      <c r="T68" s="32"/>
      <c r="U68" s="62"/>
      <c r="V68" s="70"/>
      <c r="W68" s="32"/>
      <c r="X68" s="171"/>
      <c r="Y68" s="32"/>
      <c r="Z68" s="370"/>
      <c r="AA68" s="1150"/>
      <c r="AB68" s="1150"/>
      <c r="AC68" s="1150"/>
      <c r="AD68" s="1150"/>
    </row>
    <row r="69">
      <c r="A69" s="74"/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74"/>
      <c r="M69" s="85"/>
      <c r="N69" s="78"/>
      <c r="O69" s="78"/>
      <c r="P69" s="78"/>
      <c r="Q69" s="78"/>
      <c r="R69" s="78"/>
      <c r="S69" s="78"/>
      <c r="T69" s="79"/>
      <c r="U69" s="74"/>
      <c r="V69" s="1173"/>
      <c r="W69" s="79"/>
      <c r="X69" s="85"/>
      <c r="Y69" s="79"/>
      <c r="Z69" s="373"/>
      <c r="AA69" s="1150"/>
      <c r="AB69" s="1150"/>
      <c r="AC69" s="1150"/>
      <c r="AD69" s="1150"/>
    </row>
    <row r="70">
      <c r="A70" s="46" t="s">
        <v>97</v>
      </c>
      <c r="B70" s="59"/>
      <c r="C70" s="59"/>
      <c r="D70" s="59"/>
      <c r="E70" s="59"/>
      <c r="F70" s="59"/>
      <c r="G70" s="59"/>
      <c r="H70" s="59"/>
      <c r="I70" s="161"/>
      <c r="J70" s="59"/>
      <c r="K70" s="59"/>
      <c r="L70" s="196" t="s">
        <v>98</v>
      </c>
      <c r="M70" s="193"/>
      <c r="N70" s="3"/>
      <c r="O70" s="3"/>
      <c r="P70" s="3"/>
      <c r="Q70" s="3"/>
      <c r="R70" s="3"/>
      <c r="S70" s="3"/>
      <c r="T70" s="4"/>
      <c r="U70" s="46" t="s">
        <v>97</v>
      </c>
      <c r="V70" s="1172"/>
      <c r="W70" s="32"/>
      <c r="X70" s="161"/>
      <c r="Y70" s="129"/>
      <c r="Z70" s="367"/>
      <c r="AA70" s="1150"/>
      <c r="AB70" s="1150"/>
      <c r="AC70" s="1150"/>
      <c r="AD70" s="1150"/>
    </row>
    <row r="71">
      <c r="A71" s="62"/>
      <c r="B71" s="73"/>
      <c r="C71" s="73"/>
      <c r="D71" s="73"/>
      <c r="E71" s="358"/>
      <c r="F71" s="72"/>
      <c r="G71" s="72"/>
      <c r="H71" s="70"/>
      <c r="I71" s="72"/>
      <c r="J71" s="72"/>
      <c r="K71" s="72"/>
      <c r="L71" s="62"/>
      <c r="M71" s="204"/>
      <c r="T71" s="32"/>
      <c r="U71" s="62"/>
      <c r="V71" s="70"/>
      <c r="W71" s="32"/>
      <c r="X71" s="72"/>
      <c r="Y71" s="72"/>
      <c r="Z71" s="370"/>
      <c r="AA71" s="1150"/>
      <c r="AB71" s="1150"/>
      <c r="AC71" s="1150"/>
      <c r="AD71" s="1150"/>
    </row>
    <row r="72">
      <c r="A72" s="74"/>
      <c r="B72" s="87"/>
      <c r="C72" s="87"/>
      <c r="D72" s="87"/>
      <c r="E72" s="87"/>
      <c r="F72" s="73"/>
      <c r="G72" s="87"/>
      <c r="H72" s="110"/>
      <c r="I72" s="148"/>
      <c r="J72" s="87"/>
      <c r="K72" s="87"/>
      <c r="L72" s="74"/>
      <c r="M72" s="85"/>
      <c r="N72" s="78"/>
      <c r="O72" s="78"/>
      <c r="P72" s="78"/>
      <c r="Q72" s="78"/>
      <c r="R72" s="78"/>
      <c r="S72" s="78"/>
      <c r="T72" s="79"/>
      <c r="U72" s="74"/>
      <c r="V72" s="1173"/>
      <c r="W72" s="79"/>
      <c r="X72" s="87"/>
      <c r="Y72" s="87"/>
      <c r="Z72" s="373"/>
      <c r="AA72" s="1150"/>
      <c r="AB72" s="1150"/>
      <c r="AC72" s="1150"/>
      <c r="AD72" s="1150"/>
    </row>
    <row r="73">
      <c r="A73" s="46" t="s">
        <v>107</v>
      </c>
      <c r="B73" s="59"/>
      <c r="C73" s="59"/>
      <c r="D73" s="59"/>
      <c r="E73" s="163"/>
      <c r="F73" s="161"/>
      <c r="G73" s="88"/>
      <c r="H73" s="161"/>
      <c r="I73" s="59"/>
      <c r="J73" s="59"/>
      <c r="K73" s="59"/>
      <c r="L73" s="48" t="s">
        <v>109</v>
      </c>
      <c r="M73" s="59"/>
      <c r="N73" s="166"/>
      <c r="O73" s="59"/>
      <c r="P73" s="88"/>
      <c r="Q73" s="88"/>
      <c r="R73" s="129"/>
      <c r="S73" s="161"/>
      <c r="T73" s="161"/>
      <c r="U73" s="46" t="s">
        <v>107</v>
      </c>
      <c r="V73" s="500"/>
      <c r="W73" s="129"/>
      <c r="X73" s="60"/>
      <c r="Y73" s="161"/>
      <c r="Z73" s="188"/>
      <c r="AA73" s="1149"/>
      <c r="AB73" s="1149"/>
      <c r="AC73" s="1149"/>
      <c r="AD73" s="1149"/>
    </row>
    <row r="74">
      <c r="A74" s="62"/>
      <c r="B74" s="73"/>
      <c r="C74" s="73"/>
      <c r="D74" s="73"/>
      <c r="E74" s="171"/>
      <c r="F74" s="72"/>
      <c r="G74" s="70"/>
      <c r="H74" s="72"/>
      <c r="I74" s="70"/>
      <c r="J74" s="72"/>
      <c r="K74" s="72"/>
      <c r="L74" s="64"/>
      <c r="M74" s="73"/>
      <c r="N74" s="73"/>
      <c r="O74" s="73"/>
      <c r="P74" s="100"/>
      <c r="Q74" s="200"/>
      <c r="R74" s="72"/>
      <c r="S74" s="73"/>
      <c r="T74" s="73"/>
      <c r="U74" s="62"/>
      <c r="V74" s="62"/>
      <c r="W74" s="72"/>
      <c r="X74" s="72"/>
      <c r="Y74" s="72"/>
      <c r="Z74" s="69"/>
      <c r="AA74" s="1149"/>
      <c r="AB74" s="1149"/>
      <c r="AC74" s="1149"/>
      <c r="AD74" s="1149"/>
    </row>
    <row r="75">
      <c r="A75" s="74"/>
      <c r="B75" s="87"/>
      <c r="C75" s="87"/>
      <c r="D75" s="87"/>
      <c r="E75" s="85"/>
      <c r="F75" s="148"/>
      <c r="G75" s="110"/>
      <c r="H75" s="148"/>
      <c r="I75" s="110"/>
      <c r="J75" s="87"/>
      <c r="K75" s="87"/>
      <c r="L75" s="76"/>
      <c r="M75" s="166"/>
      <c r="N75" s="213"/>
      <c r="O75" s="213"/>
      <c r="P75" s="212"/>
      <c r="Q75" s="212"/>
      <c r="R75" s="87"/>
      <c r="S75" s="148"/>
      <c r="T75" s="148"/>
      <c r="U75" s="74"/>
      <c r="V75" s="74"/>
      <c r="W75" s="691"/>
      <c r="X75" s="213"/>
      <c r="Y75" s="87"/>
      <c r="Z75" s="316"/>
      <c r="AA75" s="1150"/>
      <c r="AB75" s="1150"/>
      <c r="AC75" s="1150"/>
      <c r="AD75" s="1150"/>
    </row>
    <row r="76">
      <c r="A76" s="46" t="s">
        <v>113</v>
      </c>
      <c r="B76" s="59"/>
      <c r="C76" s="59"/>
      <c r="D76" s="59"/>
      <c r="E76" s="91"/>
      <c r="F76" s="641"/>
      <c r="G76" s="161"/>
      <c r="H76" s="59"/>
      <c r="I76" s="59"/>
      <c r="J76" s="59"/>
      <c r="K76" s="641"/>
      <c r="L76" s="48" t="s">
        <v>114</v>
      </c>
      <c r="M76" s="323"/>
      <c r="N76" s="56"/>
      <c r="O76" s="324"/>
      <c r="P76" s="56"/>
      <c r="Q76" s="56"/>
      <c r="R76" s="56"/>
      <c r="S76" s="325"/>
      <c r="T76" s="325"/>
      <c r="U76" s="46" t="s">
        <v>113</v>
      </c>
      <c r="V76" s="56"/>
      <c r="W76" s="577"/>
      <c r="X76" s="518"/>
      <c r="Y76" s="56"/>
      <c r="Z76" s="329"/>
      <c r="AA76" s="1149"/>
      <c r="AB76" s="1149"/>
      <c r="AC76" s="1149"/>
      <c r="AD76" s="1149"/>
    </row>
    <row r="77">
      <c r="A77" s="62"/>
      <c r="B77" s="641"/>
      <c r="C77" s="641"/>
      <c r="D77" s="73"/>
      <c r="E77" s="539"/>
      <c r="F77" s="641"/>
      <c r="G77" s="72"/>
      <c r="H77" s="70"/>
      <c r="I77" s="641"/>
      <c r="J77" s="376"/>
      <c r="K77" s="641"/>
      <c r="L77" s="64"/>
      <c r="M77" s="32"/>
      <c r="N77" s="62"/>
      <c r="O77" s="62"/>
      <c r="P77" s="62"/>
      <c r="Q77" s="62"/>
      <c r="R77" s="62"/>
      <c r="S77" s="325"/>
      <c r="T77" s="325"/>
      <c r="U77" s="62"/>
      <c r="V77" s="62"/>
      <c r="X77" s="510"/>
      <c r="Y77" s="62"/>
      <c r="Z77" s="330"/>
      <c r="AA77" s="1149"/>
      <c r="AB77" s="1149"/>
      <c r="AC77" s="1149"/>
      <c r="AD77" s="1149"/>
    </row>
    <row r="78">
      <c r="A78" s="74"/>
      <c r="B78" s="213"/>
      <c r="C78" s="213"/>
      <c r="D78" s="87"/>
      <c r="E78" s="547"/>
      <c r="F78" s="213"/>
      <c r="G78" s="148"/>
      <c r="H78" s="110"/>
      <c r="I78" s="213"/>
      <c r="J78" s="213"/>
      <c r="K78" s="213"/>
      <c r="L78" s="76"/>
      <c r="M78" s="79"/>
      <c r="N78" s="74"/>
      <c r="O78" s="74"/>
      <c r="P78" s="74"/>
      <c r="Q78" s="74"/>
      <c r="R78" s="74"/>
      <c r="S78" s="325"/>
      <c r="T78" s="325"/>
      <c r="U78" s="74"/>
      <c r="V78" s="74"/>
      <c r="X78" s="516"/>
      <c r="Y78" s="74"/>
      <c r="Z78" s="331"/>
      <c r="AA78" s="1150"/>
      <c r="AB78" s="1150"/>
      <c r="AC78" s="1150"/>
      <c r="AD78" s="1150"/>
    </row>
    <row r="79">
      <c r="A79" s="42" t="s">
        <v>268</v>
      </c>
      <c r="B79" s="232"/>
      <c r="C79" s="14"/>
      <c r="D79" s="14"/>
      <c r="E79" s="14"/>
      <c r="F79" s="14"/>
      <c r="G79" s="14"/>
      <c r="H79" s="14"/>
      <c r="I79" s="15"/>
      <c r="J79" s="229"/>
      <c r="K79" s="43"/>
      <c r="L79" s="228" t="s">
        <v>268</v>
      </c>
      <c r="M79" s="226"/>
      <c r="N79" s="3"/>
      <c r="O79" s="3"/>
      <c r="P79" s="3"/>
      <c r="Q79" s="3"/>
      <c r="R79" s="4"/>
      <c r="S79" s="227"/>
      <c r="T79" s="227"/>
      <c r="U79" s="42" t="s">
        <v>268</v>
      </c>
      <c r="V79" s="43"/>
      <c r="W79" s="43"/>
      <c r="X79" s="44"/>
      <c r="Y79" s="44"/>
      <c r="Z79" s="44"/>
      <c r="AA79" s="1149"/>
      <c r="AB79" s="1149"/>
      <c r="AC79" s="1149"/>
      <c r="AD79" s="1149"/>
    </row>
    <row r="80">
      <c r="A80" s="46" t="s">
        <v>42</v>
      </c>
      <c r="B80" s="1174"/>
      <c r="K80" s="32"/>
      <c r="L80" s="160" t="s">
        <v>44</v>
      </c>
      <c r="M80" s="436"/>
      <c r="N80" s="3"/>
      <c r="O80" s="3"/>
      <c r="P80" s="4"/>
      <c r="Q80" s="436"/>
      <c r="R80" s="4"/>
      <c r="S80" s="437"/>
      <c r="T80" s="161"/>
      <c r="U80" s="46" t="s">
        <v>42</v>
      </c>
      <c r="V80" s="240"/>
      <c r="W80" s="4"/>
      <c r="X80" s="694"/>
      <c r="Y80" s="4"/>
      <c r="Z80" s="188"/>
      <c r="AA80" s="1149"/>
      <c r="AB80" s="1149"/>
      <c r="AC80" s="1149"/>
      <c r="AD80" s="1149"/>
    </row>
    <row r="81">
      <c r="A81" s="62"/>
      <c r="B81" s="476"/>
      <c r="K81" s="32"/>
      <c r="M81" s="1175"/>
      <c r="P81" s="32"/>
      <c r="Q81" s="1175"/>
      <c r="R81" s="32"/>
      <c r="S81" s="476"/>
      <c r="T81" s="172"/>
      <c r="U81" s="62"/>
      <c r="V81" s="246"/>
      <c r="W81" s="32"/>
      <c r="X81" s="695"/>
      <c r="Y81" s="32"/>
      <c r="Z81" s="201"/>
      <c r="AA81" s="1149"/>
      <c r="AB81" s="1149"/>
      <c r="AC81" s="1149"/>
      <c r="AD81" s="1149"/>
    </row>
    <row r="82">
      <c r="A82" s="74"/>
      <c r="B82" s="542"/>
      <c r="C82" s="78"/>
      <c r="D82" s="78"/>
      <c r="E82" s="78"/>
      <c r="F82" s="78"/>
      <c r="G82" s="78"/>
      <c r="H82" s="78"/>
      <c r="I82" s="78"/>
      <c r="J82" s="78"/>
      <c r="K82" s="79"/>
      <c r="L82" s="78"/>
      <c r="M82" s="689"/>
      <c r="N82" s="78"/>
      <c r="O82" s="78"/>
      <c r="P82" s="79"/>
      <c r="Q82" s="689"/>
      <c r="R82" s="79"/>
      <c r="S82" s="542"/>
      <c r="T82" s="148"/>
      <c r="U82" s="74"/>
      <c r="V82" s="1176"/>
      <c r="W82" s="79"/>
      <c r="X82" s="697"/>
      <c r="Y82" s="79"/>
      <c r="Z82" s="698"/>
      <c r="AA82" s="1150"/>
      <c r="AB82" s="1150"/>
      <c r="AC82" s="1150"/>
      <c r="AD82" s="1150"/>
    </row>
    <row r="83">
      <c r="A83" s="46" t="s">
        <v>60</v>
      </c>
      <c r="B83" s="377"/>
      <c r="K83" s="32"/>
      <c r="L83" s="160" t="s">
        <v>62</v>
      </c>
      <c r="M83" s="436"/>
      <c r="N83" s="3"/>
      <c r="O83" s="3"/>
      <c r="P83" s="4"/>
      <c r="Q83" s="161"/>
      <c r="R83" s="161"/>
      <c r="S83" s="436"/>
      <c r="T83" s="161"/>
      <c r="U83" s="46" t="s">
        <v>60</v>
      </c>
      <c r="V83" s="193"/>
      <c r="W83" s="4"/>
      <c r="X83" s="163"/>
      <c r="Y83" s="1177"/>
      <c r="Z83" s="161"/>
      <c r="AA83" s="1149"/>
      <c r="AB83" s="1149"/>
      <c r="AC83" s="1149"/>
      <c r="AD83" s="1149"/>
    </row>
    <row r="84">
      <c r="A84" s="62"/>
      <c r="B84" s="476"/>
      <c r="K84" s="32"/>
      <c r="M84" s="171"/>
      <c r="P84" s="32"/>
      <c r="Q84" s="172"/>
      <c r="R84" s="172"/>
      <c r="S84" s="171"/>
      <c r="T84" s="172"/>
      <c r="U84" s="62"/>
      <c r="V84" s="204"/>
      <c r="W84" s="32"/>
      <c r="X84" s="171"/>
      <c r="Y84" s="72"/>
      <c r="Z84" s="73"/>
      <c r="AA84" s="1149"/>
      <c r="AB84" s="1149"/>
      <c r="AC84" s="1149"/>
      <c r="AD84" s="1149"/>
    </row>
    <row r="85">
      <c r="A85" s="74"/>
      <c r="B85" s="542"/>
      <c r="C85" s="78"/>
      <c r="D85" s="78"/>
      <c r="E85" s="78"/>
      <c r="F85" s="78"/>
      <c r="G85" s="78"/>
      <c r="H85" s="78"/>
      <c r="I85" s="78"/>
      <c r="J85" s="78"/>
      <c r="K85" s="79"/>
      <c r="L85" s="78"/>
      <c r="M85" s="689"/>
      <c r="N85" s="78"/>
      <c r="O85" s="78"/>
      <c r="P85" s="79"/>
      <c r="Q85" s="148"/>
      <c r="R85" s="148"/>
      <c r="S85" s="689"/>
      <c r="T85" s="148"/>
      <c r="U85" s="74"/>
      <c r="V85" s="215"/>
      <c r="W85" s="79"/>
      <c r="X85" s="171"/>
      <c r="Y85" s="213"/>
      <c r="Z85" s="87"/>
      <c r="AA85" s="1150"/>
      <c r="AB85" s="1150"/>
      <c r="AC85" s="1150"/>
      <c r="AD85" s="1150"/>
    </row>
    <row r="86">
      <c r="A86" s="46" t="s">
        <v>78</v>
      </c>
      <c r="B86" s="376"/>
      <c r="C86" s="161"/>
      <c r="D86" s="376"/>
      <c r="E86" s="161"/>
      <c r="F86" s="376"/>
      <c r="G86" s="161"/>
      <c r="H86" s="376"/>
      <c r="I86" s="59"/>
      <c r="J86" s="376"/>
      <c r="K86" s="161"/>
      <c r="L86" s="160" t="s">
        <v>81</v>
      </c>
      <c r="M86" s="161"/>
      <c r="N86" s="91"/>
      <c r="O86" s="161"/>
      <c r="P86" s="161"/>
      <c r="Q86" s="59"/>
      <c r="R86" s="161"/>
      <c r="S86" s="161"/>
      <c r="T86" s="237"/>
      <c r="U86" s="46" t="s">
        <v>78</v>
      </c>
      <c r="V86" s="193"/>
      <c r="W86" s="4"/>
      <c r="X86" s="59"/>
      <c r="Y86" s="534"/>
      <c r="Z86" s="275"/>
      <c r="AA86" s="1149"/>
      <c r="AB86" s="1149"/>
      <c r="AC86" s="1149"/>
      <c r="AD86" s="1149"/>
    </row>
    <row r="87">
      <c r="A87" s="62"/>
      <c r="B87" s="376"/>
      <c r="C87" s="72"/>
      <c r="D87" s="376"/>
      <c r="E87" s="72"/>
      <c r="F87" s="376"/>
      <c r="G87" s="72"/>
      <c r="H87" s="376"/>
      <c r="I87" s="72"/>
      <c r="J87" s="376"/>
      <c r="K87" s="72"/>
      <c r="M87" s="172"/>
      <c r="N87" s="467"/>
      <c r="O87" s="73"/>
      <c r="P87" s="172"/>
      <c r="Q87" s="316"/>
      <c r="R87" s="172"/>
      <c r="S87" s="73"/>
      <c r="T87" s="72"/>
      <c r="U87" s="62"/>
      <c r="V87" s="204"/>
      <c r="W87" s="32"/>
      <c r="X87" s="73"/>
      <c r="Y87" s="100"/>
      <c r="Z87" s="73"/>
      <c r="AA87" s="1149"/>
      <c r="AB87" s="1149"/>
      <c r="AC87" s="1149"/>
      <c r="AD87" s="1149"/>
    </row>
    <row r="88">
      <c r="A88" s="74"/>
      <c r="B88" s="110"/>
      <c r="C88" s="148"/>
      <c r="D88" s="110"/>
      <c r="E88" s="148"/>
      <c r="F88" s="110"/>
      <c r="G88" s="148"/>
      <c r="H88" s="110"/>
      <c r="I88" s="87"/>
      <c r="J88" s="110"/>
      <c r="K88" s="148"/>
      <c r="L88" s="78"/>
      <c r="M88" s="148"/>
      <c r="N88" s="87"/>
      <c r="O88" s="148"/>
      <c r="P88" s="148"/>
      <c r="Q88" s="213"/>
      <c r="R88" s="148"/>
      <c r="S88" s="148"/>
      <c r="T88" s="570"/>
      <c r="U88" s="74"/>
      <c r="V88" s="215"/>
      <c r="W88" s="79"/>
      <c r="X88" s="87"/>
      <c r="Y88" s="110"/>
      <c r="Z88" s="1178"/>
      <c r="AA88" s="1150"/>
      <c r="AB88" s="1150"/>
      <c r="AC88" s="1150"/>
      <c r="AD88" s="1150"/>
    </row>
    <row r="89">
      <c r="A89" s="46" t="s">
        <v>97</v>
      </c>
      <c r="B89" s="161"/>
      <c r="C89" s="376"/>
      <c r="D89" s="161"/>
      <c r="E89" s="376"/>
      <c r="F89" s="161"/>
      <c r="G89" s="376"/>
      <c r="H89" s="59"/>
      <c r="I89" s="376"/>
      <c r="J89" s="161"/>
      <c r="K89" s="376"/>
      <c r="L89" s="48" t="s">
        <v>98</v>
      </c>
      <c r="M89" s="91"/>
      <c r="N89" s="161"/>
      <c r="O89" s="161"/>
      <c r="P89" s="161"/>
      <c r="Q89" s="161"/>
      <c r="R89" s="161"/>
      <c r="S89" s="437"/>
      <c r="T89" s="161"/>
      <c r="U89" s="46" t="s">
        <v>97</v>
      </c>
      <c r="V89" s="240"/>
      <c r="W89" s="4"/>
      <c r="X89" s="59"/>
      <c r="Y89" s="60"/>
      <c r="Z89" s="701"/>
      <c r="AA89" s="1149"/>
      <c r="AB89" s="1149"/>
      <c r="AC89" s="1149"/>
      <c r="AD89" s="1149"/>
    </row>
    <row r="90">
      <c r="A90" s="62"/>
      <c r="B90" s="72"/>
      <c r="C90" s="376"/>
      <c r="D90" s="72"/>
      <c r="E90" s="376"/>
      <c r="F90" s="72"/>
      <c r="G90" s="376"/>
      <c r="H90" s="72"/>
      <c r="I90" s="376"/>
      <c r="J90" s="72"/>
      <c r="K90" s="376"/>
      <c r="L90" s="64"/>
      <c r="M90" s="467"/>
      <c r="N90" s="73"/>
      <c r="O90" s="172"/>
      <c r="P90" s="73"/>
      <c r="Q90" s="172"/>
      <c r="R90" s="172"/>
      <c r="S90" s="476"/>
      <c r="T90" s="172"/>
      <c r="U90" s="62"/>
      <c r="V90" s="246"/>
      <c r="W90" s="32"/>
      <c r="X90" s="59"/>
      <c r="Y90" s="73"/>
      <c r="Z90" s="467"/>
      <c r="AA90" s="1149"/>
      <c r="AB90" s="1149"/>
      <c r="AC90" s="1149"/>
      <c r="AD90" s="1149"/>
    </row>
    <row r="91">
      <c r="A91" s="74"/>
      <c r="B91" s="148"/>
      <c r="C91" s="110"/>
      <c r="D91" s="148"/>
      <c r="E91" s="110"/>
      <c r="F91" s="793"/>
      <c r="G91" s="110"/>
      <c r="H91" s="87"/>
      <c r="I91" s="110"/>
      <c r="J91" s="148"/>
      <c r="K91" s="110"/>
      <c r="L91" s="76"/>
      <c r="M91" s="87"/>
      <c r="N91" s="148"/>
      <c r="O91" s="148"/>
      <c r="P91" s="148"/>
      <c r="Q91" s="148"/>
      <c r="R91" s="148"/>
      <c r="S91" s="542"/>
      <c r="T91" s="148"/>
      <c r="U91" s="74"/>
      <c r="V91" s="1176"/>
      <c r="W91" s="79"/>
      <c r="X91" s="87"/>
      <c r="Y91" s="87"/>
      <c r="Z91" s="702"/>
      <c r="AA91" s="1150"/>
      <c r="AB91" s="1150"/>
      <c r="AC91" s="1150"/>
      <c r="AD91" s="1150"/>
    </row>
    <row r="92">
      <c r="A92" s="46" t="s">
        <v>107</v>
      </c>
      <c r="B92" s="376"/>
      <c r="C92" s="376"/>
      <c r="D92" s="376"/>
      <c r="E92" s="376"/>
      <c r="F92" s="376"/>
      <c r="G92" s="376"/>
      <c r="H92" s="376"/>
      <c r="I92" s="376"/>
      <c r="J92" s="376"/>
      <c r="K92" s="376"/>
      <c r="L92" s="196" t="s">
        <v>109</v>
      </c>
      <c r="M92" s="161"/>
      <c r="N92" s="161"/>
      <c r="O92" s="91"/>
      <c r="P92" s="189"/>
      <c r="Q92" s="59"/>
      <c r="R92" s="161"/>
      <c r="S92" s="163"/>
      <c r="T92" s="161"/>
      <c r="U92" s="46" t="s">
        <v>107</v>
      </c>
      <c r="V92" s="500"/>
      <c r="W92" s="1179"/>
      <c r="X92" s="87"/>
      <c r="Y92" s="500"/>
      <c r="Z92" s="188"/>
      <c r="AA92" s="1149"/>
      <c r="AB92" s="1149"/>
      <c r="AC92" s="1149"/>
      <c r="AD92" s="1149"/>
    </row>
    <row r="93">
      <c r="A93" s="62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62"/>
      <c r="M93" s="73"/>
      <c r="N93" s="73"/>
      <c r="O93" s="467"/>
      <c r="P93" s="202"/>
      <c r="Q93" s="316"/>
      <c r="R93" s="172"/>
      <c r="S93" s="171"/>
      <c r="T93" s="172"/>
      <c r="U93" s="62"/>
      <c r="V93" s="62"/>
      <c r="W93" s="1180"/>
      <c r="X93" s="202"/>
      <c r="Y93" s="62"/>
      <c r="Z93" s="69"/>
      <c r="AA93" s="1149"/>
      <c r="AB93" s="1149"/>
      <c r="AC93" s="1149"/>
      <c r="AD93" s="1149"/>
    </row>
    <row r="94">
      <c r="A94" s="74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74"/>
      <c r="M94" s="148"/>
      <c r="N94" s="705"/>
      <c r="O94" s="87"/>
      <c r="P94" s="213"/>
      <c r="Q94" s="213"/>
      <c r="R94" s="148"/>
      <c r="S94" s="85"/>
      <c r="T94" s="148"/>
      <c r="U94" s="74"/>
      <c r="V94" s="74"/>
      <c r="W94" s="1181"/>
      <c r="X94" s="595"/>
      <c r="Y94" s="74"/>
      <c r="Z94" s="316"/>
      <c r="AA94" s="1150"/>
      <c r="AB94" s="1150"/>
      <c r="AC94" s="1150"/>
      <c r="AD94" s="1150"/>
    </row>
    <row r="95">
      <c r="A95" s="46" t="s">
        <v>113</v>
      </c>
      <c r="B95" s="578"/>
      <c r="C95" s="51"/>
      <c r="D95" s="295"/>
      <c r="E95" s="51"/>
      <c r="F95" s="295"/>
      <c r="G95" s="51"/>
      <c r="H95" s="295"/>
      <c r="I95" s="51"/>
      <c r="J95" s="217"/>
      <c r="K95" s="51"/>
      <c r="L95" s="48" t="s">
        <v>114</v>
      </c>
      <c r="M95" s="323"/>
      <c r="N95" s="56"/>
      <c r="O95" s="56"/>
      <c r="P95" s="56"/>
      <c r="Q95" s="51"/>
      <c r="R95" s="51"/>
      <c r="S95" s="51"/>
      <c r="T95" s="51"/>
      <c r="U95" s="46" t="s">
        <v>113</v>
      </c>
      <c r="V95" s="323"/>
      <c r="W95" s="579"/>
      <c r="X95" s="56"/>
      <c r="Y95" s="56"/>
      <c r="Z95" s="56"/>
      <c r="AA95" s="1149"/>
      <c r="AB95" s="1149"/>
      <c r="AC95" s="1149"/>
      <c r="AD95" s="1149"/>
    </row>
    <row r="96">
      <c r="A96" s="62"/>
      <c r="B96" s="716"/>
      <c r="C96" s="217"/>
      <c r="D96" s="216"/>
      <c r="E96" s="217"/>
      <c r="F96" s="216"/>
      <c r="G96" s="217"/>
      <c r="H96" s="216"/>
      <c r="I96" s="217"/>
      <c r="J96" s="217"/>
      <c r="K96" s="217"/>
      <c r="L96" s="64"/>
      <c r="M96" s="32"/>
      <c r="N96" s="62"/>
      <c r="O96" s="62"/>
      <c r="P96" s="62"/>
      <c r="Q96" s="306"/>
      <c r="R96" s="306"/>
      <c r="S96" s="306"/>
      <c r="T96" s="306"/>
      <c r="U96" s="62"/>
      <c r="V96" s="32"/>
      <c r="W96" s="579"/>
      <c r="X96" s="62"/>
      <c r="Y96" s="62"/>
      <c r="Z96" s="62"/>
      <c r="AA96" s="1149"/>
      <c r="AB96" s="1149"/>
      <c r="AC96" s="1149"/>
      <c r="AD96" s="1149"/>
    </row>
    <row r="97">
      <c r="A97" s="74"/>
      <c r="B97" s="716"/>
      <c r="C97" s="217"/>
      <c r="D97" s="216"/>
      <c r="E97" s="217"/>
      <c r="F97" s="216"/>
      <c r="G97" s="217"/>
      <c r="H97" s="216"/>
      <c r="I97" s="217"/>
      <c r="J97" s="152"/>
      <c r="K97" s="152"/>
      <c r="L97" s="76"/>
      <c r="M97" s="79"/>
      <c r="N97" s="74"/>
      <c r="O97" s="74"/>
      <c r="P97" s="74"/>
      <c r="Q97" s="318"/>
      <c r="R97" s="318"/>
      <c r="S97" s="318"/>
      <c r="T97" s="318"/>
      <c r="U97" s="74"/>
      <c r="V97" s="79"/>
      <c r="W97" s="576"/>
      <c r="X97" s="74"/>
      <c r="Y97" s="74"/>
      <c r="Z97" s="74"/>
      <c r="AA97" s="1150" t="str">
        <f>CONCATENATE(A97:Z97)</f>
        <v/>
      </c>
      <c r="AB97" s="1150"/>
      <c r="AC97" s="1150"/>
      <c r="AD97" s="1150"/>
    </row>
    <row r="98">
      <c r="A98" s="42" t="s">
        <v>299</v>
      </c>
      <c r="B98" s="581"/>
      <c r="C98" s="78"/>
      <c r="D98" s="78"/>
      <c r="E98" s="78"/>
      <c r="F98" s="78"/>
      <c r="G98" s="78"/>
      <c r="H98" s="78"/>
      <c r="I98" s="79"/>
      <c r="J98" s="44"/>
      <c r="K98" s="426"/>
      <c r="L98" s="228" t="s">
        <v>299</v>
      </c>
      <c r="M98" s="43"/>
      <c r="N98" s="44"/>
      <c r="O98" s="44"/>
      <c r="P98" s="44"/>
      <c r="Q98" s="44"/>
      <c r="R98" s="44"/>
      <c r="S98" s="44"/>
      <c r="T98" s="44"/>
      <c r="U98" s="42" t="s">
        <v>299</v>
      </c>
      <c r="V98" s="43"/>
      <c r="W98" s="424"/>
      <c r="X98" s="44"/>
      <c r="Y98" s="44"/>
      <c r="Z98" s="44"/>
      <c r="AA98" s="1149"/>
      <c r="AB98" s="1149"/>
      <c r="AC98" s="1149"/>
      <c r="AD98" s="1149"/>
    </row>
    <row r="99">
      <c r="A99" s="46" t="s">
        <v>42</v>
      </c>
      <c r="B99" s="193"/>
      <c r="C99" s="3"/>
      <c r="D99" s="3"/>
      <c r="E99" s="3"/>
      <c r="F99" s="3"/>
      <c r="G99" s="3"/>
      <c r="H99" s="3"/>
      <c r="I99" s="3"/>
      <c r="J99" s="3"/>
      <c r="K99" s="4"/>
      <c r="L99" s="48" t="s">
        <v>44</v>
      </c>
      <c r="M99" s="323"/>
      <c r="N99" s="56"/>
      <c r="O99" s="56"/>
      <c r="P99" s="56"/>
      <c r="Q99" s="56"/>
      <c r="R99" s="56"/>
      <c r="S99" s="325"/>
      <c r="T99" s="325"/>
      <c r="U99" s="46" t="s">
        <v>42</v>
      </c>
      <c r="V99" s="218"/>
      <c r="W99" s="574"/>
      <c r="X99" s="192"/>
      <c r="Y99" s="192"/>
      <c r="Z99" s="192"/>
      <c r="AA99" s="1149"/>
      <c r="AB99" s="1149"/>
      <c r="AC99" s="1149"/>
      <c r="AD99" s="1149"/>
    </row>
    <row r="100">
      <c r="A100" s="62"/>
      <c r="B100" s="1182"/>
      <c r="K100" s="32"/>
      <c r="L100" s="64"/>
      <c r="M100" s="32"/>
      <c r="N100" s="62"/>
      <c r="O100" s="62"/>
      <c r="P100" s="62"/>
      <c r="Q100" s="62"/>
      <c r="R100" s="62"/>
      <c r="S100" s="325"/>
      <c r="T100" s="325"/>
      <c r="U100" s="62"/>
      <c r="V100" s="32"/>
      <c r="W100" s="579"/>
      <c r="X100" s="62"/>
      <c r="Y100" s="62"/>
      <c r="Z100" s="62"/>
      <c r="AA100" s="1149"/>
      <c r="AB100" s="1149"/>
      <c r="AC100" s="1149"/>
      <c r="AD100" s="1149"/>
    </row>
    <row r="101">
      <c r="A101" s="74"/>
      <c r="B101" s="1015"/>
      <c r="K101" s="32"/>
      <c r="L101" s="76"/>
      <c r="M101" s="79"/>
      <c r="N101" s="74"/>
      <c r="O101" s="74"/>
      <c r="P101" s="74"/>
      <c r="Q101" s="74"/>
      <c r="R101" s="74"/>
      <c r="S101" s="325"/>
      <c r="T101" s="325"/>
      <c r="U101" s="74"/>
      <c r="V101" s="79"/>
      <c r="W101" s="576"/>
      <c r="X101" s="74"/>
      <c r="Y101" s="74"/>
      <c r="Z101" s="74"/>
      <c r="AA101" s="1150" t="str">
        <f>CONCATENATE(A101:Z101)</f>
        <v/>
      </c>
      <c r="AB101" s="1150"/>
      <c r="AC101" s="1150"/>
      <c r="AD101" s="1150"/>
    </row>
    <row r="102">
      <c r="A102" s="46" t="s">
        <v>60</v>
      </c>
      <c r="B102" s="163"/>
      <c r="C102" s="3"/>
      <c r="D102" s="3"/>
      <c r="E102" s="3"/>
      <c r="F102" s="3"/>
      <c r="G102" s="3"/>
      <c r="H102" s="3"/>
      <c r="I102" s="3"/>
      <c r="J102" s="3"/>
      <c r="K102" s="4"/>
      <c r="L102" s="48" t="s">
        <v>62</v>
      </c>
      <c r="M102" s="323"/>
      <c r="N102" s="56"/>
      <c r="O102" s="56"/>
      <c r="P102" s="56"/>
      <c r="Q102" s="56"/>
      <c r="R102" s="56"/>
      <c r="S102" s="325"/>
      <c r="T102" s="325"/>
      <c r="U102" s="46" t="s">
        <v>60</v>
      </c>
      <c r="V102" s="218"/>
      <c r="W102" s="574"/>
      <c r="X102" s="192"/>
      <c r="Y102" s="192"/>
      <c r="Z102" s="192"/>
      <c r="AA102" s="1149"/>
      <c r="AB102" s="1149"/>
      <c r="AC102" s="1149"/>
      <c r="AD102" s="1149"/>
    </row>
    <row r="103">
      <c r="A103" s="62"/>
      <c r="B103" s="1183"/>
      <c r="K103" s="32"/>
      <c r="L103" s="64"/>
      <c r="M103" s="32"/>
      <c r="N103" s="62"/>
      <c r="O103" s="62"/>
      <c r="P103" s="62"/>
      <c r="Q103" s="62"/>
      <c r="R103" s="62"/>
      <c r="S103" s="325"/>
      <c r="T103" s="325"/>
      <c r="U103" s="62"/>
      <c r="V103" s="32"/>
      <c r="W103" s="579"/>
      <c r="X103" s="62"/>
      <c r="Y103" s="62"/>
      <c r="Z103" s="62"/>
      <c r="AA103" s="1149"/>
      <c r="AB103" s="1149"/>
      <c r="AC103" s="1149"/>
      <c r="AD103" s="1149"/>
    </row>
    <row r="104">
      <c r="A104" s="74"/>
      <c r="B104" s="251"/>
      <c r="C104" s="78"/>
      <c r="D104" s="78"/>
      <c r="E104" s="78"/>
      <c r="F104" s="78"/>
      <c r="G104" s="78"/>
      <c r="H104" s="78"/>
      <c r="I104" s="78"/>
      <c r="J104" s="78"/>
      <c r="K104" s="79"/>
      <c r="L104" s="76"/>
      <c r="M104" s="79"/>
      <c r="N104" s="74"/>
      <c r="O104" s="74"/>
      <c r="P104" s="74"/>
      <c r="Q104" s="74"/>
      <c r="R104" s="74"/>
      <c r="S104" s="325"/>
      <c r="T104" s="325"/>
      <c r="U104" s="74"/>
      <c r="V104" s="79"/>
      <c r="W104" s="576"/>
      <c r="X104" s="74"/>
      <c r="Y104" s="74"/>
      <c r="Z104" s="74"/>
      <c r="AA104" s="1150" t="str">
        <f>CONCATENATE(A104:Z104)</f>
        <v/>
      </c>
      <c r="AB104" s="1150"/>
      <c r="AC104" s="1150"/>
      <c r="AD104" s="1150"/>
    </row>
    <row r="105">
      <c r="A105" s="46" t="s">
        <v>78</v>
      </c>
      <c r="B105" s="163"/>
      <c r="C105" s="3"/>
      <c r="D105" s="3"/>
      <c r="E105" s="3"/>
      <c r="F105" s="3"/>
      <c r="G105" s="3"/>
      <c r="H105" s="3"/>
      <c r="I105" s="3"/>
      <c r="J105" s="3"/>
      <c r="K105" s="4"/>
      <c r="L105" s="48" t="s">
        <v>81</v>
      </c>
      <c r="M105" s="323"/>
      <c r="N105" s="56"/>
      <c r="O105" s="56"/>
      <c r="P105" s="56"/>
      <c r="Q105" s="56"/>
      <c r="R105" s="56"/>
      <c r="S105" s="325"/>
      <c r="T105" s="325"/>
      <c r="U105" s="46" t="s">
        <v>78</v>
      </c>
      <c r="V105" s="323"/>
      <c r="W105" s="574"/>
      <c r="X105" s="56"/>
      <c r="Y105" s="56"/>
      <c r="Z105" s="56"/>
      <c r="AA105" s="1149"/>
      <c r="AB105" s="1149"/>
      <c r="AC105" s="1149"/>
      <c r="AD105" s="1149"/>
    </row>
    <row r="106">
      <c r="A106" s="62"/>
      <c r="B106" s="1183"/>
      <c r="K106" s="32"/>
      <c r="L106" s="64"/>
      <c r="M106" s="32"/>
      <c r="N106" s="62"/>
      <c r="O106" s="62"/>
      <c r="P106" s="62"/>
      <c r="Q106" s="62"/>
      <c r="R106" s="62"/>
      <c r="S106" s="325"/>
      <c r="T106" s="325"/>
      <c r="U106" s="62"/>
      <c r="V106" s="32"/>
      <c r="W106" s="579"/>
      <c r="X106" s="62"/>
      <c r="Y106" s="62"/>
      <c r="Z106" s="62"/>
      <c r="AA106" s="1149"/>
      <c r="AB106" s="1149"/>
      <c r="AC106" s="1149"/>
      <c r="AD106" s="1149"/>
    </row>
    <row r="107">
      <c r="A107" s="74"/>
      <c r="B107" s="251"/>
      <c r="C107" s="78"/>
      <c r="D107" s="78"/>
      <c r="E107" s="78"/>
      <c r="F107" s="78"/>
      <c r="G107" s="78"/>
      <c r="H107" s="78"/>
      <c r="I107" s="78"/>
      <c r="J107" s="78"/>
      <c r="K107" s="79"/>
      <c r="L107" s="76"/>
      <c r="M107" s="79"/>
      <c r="N107" s="74"/>
      <c r="O107" s="74"/>
      <c r="P107" s="74"/>
      <c r="Q107" s="74"/>
      <c r="R107" s="74"/>
      <c r="S107" s="325"/>
      <c r="T107" s="325"/>
      <c r="U107" s="74"/>
      <c r="V107" s="79"/>
      <c r="W107" s="576"/>
      <c r="X107" s="74"/>
      <c r="Y107" s="74"/>
      <c r="Z107" s="74"/>
      <c r="AA107" s="1150" t="str">
        <f>CONCATENATE(A107:Z107)</f>
        <v/>
      </c>
      <c r="AB107" s="1150"/>
      <c r="AC107" s="1150"/>
      <c r="AD107" s="1150"/>
    </row>
    <row r="108">
      <c r="A108" s="46" t="s">
        <v>97</v>
      </c>
      <c r="B108" s="1184"/>
      <c r="C108" s="1185"/>
      <c r="D108" s="1185"/>
      <c r="E108" s="1185"/>
      <c r="F108" s="59"/>
      <c r="G108" s="1186"/>
      <c r="H108" s="500"/>
      <c r="I108" s="1187"/>
      <c r="J108" s="59"/>
      <c r="K108" s="500"/>
      <c r="L108" s="48" t="s">
        <v>98</v>
      </c>
      <c r="M108" s="323"/>
      <c r="N108" s="56"/>
      <c r="O108" s="56"/>
      <c r="P108" s="56"/>
      <c r="Q108" s="56"/>
      <c r="R108" s="56"/>
      <c r="S108" s="325"/>
      <c r="T108" s="325"/>
      <c r="U108" s="46" t="s">
        <v>97</v>
      </c>
      <c r="V108" s="323"/>
      <c r="W108" s="574"/>
      <c r="X108" s="56"/>
      <c r="Y108" s="56"/>
      <c r="Z108" s="56"/>
      <c r="AA108" s="1149"/>
      <c r="AB108" s="1149"/>
      <c r="AC108" s="1149"/>
      <c r="AD108" s="1149"/>
    </row>
    <row r="109">
      <c r="A109" s="62"/>
      <c r="B109" s="32"/>
      <c r="C109" s="62"/>
      <c r="D109" s="62"/>
      <c r="E109" s="62"/>
      <c r="F109" s="1188"/>
      <c r="G109" s="199"/>
      <c r="H109" s="202"/>
      <c r="J109" s="1156"/>
      <c r="K109" s="202"/>
      <c r="L109" s="64"/>
      <c r="M109" s="32"/>
      <c r="N109" s="62"/>
      <c r="O109" s="62"/>
      <c r="P109" s="62"/>
      <c r="Q109" s="62"/>
      <c r="R109" s="62"/>
      <c r="S109" s="325"/>
      <c r="T109" s="325"/>
      <c r="U109" s="62"/>
      <c r="V109" s="32"/>
      <c r="W109" s="579"/>
      <c r="X109" s="62"/>
      <c r="Y109" s="62"/>
      <c r="Z109" s="62"/>
      <c r="AA109" s="1149"/>
      <c r="AB109" s="1149"/>
      <c r="AC109" s="1149"/>
      <c r="AD109" s="1149"/>
    </row>
    <row r="110">
      <c r="A110" s="74"/>
      <c r="B110" s="79"/>
      <c r="C110" s="74"/>
      <c r="D110" s="74"/>
      <c r="E110" s="74"/>
      <c r="F110" s="412"/>
      <c r="G110" s="207"/>
      <c r="H110" s="614"/>
      <c r="I110" s="78"/>
      <c r="J110" s="87"/>
      <c r="K110" s="595"/>
      <c r="L110" s="76"/>
      <c r="M110" s="79"/>
      <c r="N110" s="74"/>
      <c r="O110" s="74"/>
      <c r="P110" s="74"/>
      <c r="Q110" s="74"/>
      <c r="R110" s="74"/>
      <c r="S110" s="325"/>
      <c r="T110" s="325"/>
      <c r="U110" s="74"/>
      <c r="V110" s="79"/>
      <c r="W110" s="576"/>
      <c r="X110" s="74"/>
      <c r="Y110" s="74"/>
      <c r="Z110" s="74"/>
      <c r="AA110" s="1150" t="str">
        <f>CONCATENATE(A110:Z110)</f>
        <v/>
      </c>
      <c r="AB110" s="1150"/>
      <c r="AC110" s="1150"/>
      <c r="AD110" s="1150"/>
    </row>
    <row r="111">
      <c r="A111" s="46" t="s">
        <v>107</v>
      </c>
      <c r="B111" s="582"/>
      <c r="C111" s="182"/>
      <c r="D111" s="182"/>
      <c r="E111" s="182"/>
      <c r="F111" s="182"/>
      <c r="G111" s="583"/>
      <c r="H111" s="56"/>
      <c r="I111" s="584"/>
      <c r="J111" s="192"/>
      <c r="K111" s="56"/>
      <c r="L111" s="48" t="s">
        <v>109</v>
      </c>
      <c r="M111" s="323"/>
      <c r="N111" s="56"/>
      <c r="O111" s="56"/>
      <c r="P111" s="56"/>
      <c r="Q111" s="56"/>
      <c r="R111" s="56"/>
      <c r="S111" s="325"/>
      <c r="T111" s="325"/>
      <c r="U111" s="46" t="s">
        <v>107</v>
      </c>
      <c r="V111" s="323"/>
      <c r="W111" s="574"/>
      <c r="X111" s="56"/>
      <c r="Y111" s="56"/>
      <c r="Z111" s="260" t="s">
        <v>816</v>
      </c>
      <c r="AA111" s="1149"/>
      <c r="AB111" s="1149"/>
      <c r="AC111" s="1149"/>
      <c r="AD111" s="1149"/>
    </row>
    <row r="112">
      <c r="A112" s="62"/>
      <c r="B112" s="32"/>
      <c r="C112" s="62"/>
      <c r="D112" s="62"/>
      <c r="E112" s="62"/>
      <c r="F112" s="62"/>
      <c r="G112" s="199"/>
      <c r="H112" s="192"/>
      <c r="J112" s="192"/>
      <c r="K112" s="192"/>
      <c r="L112" s="64"/>
      <c r="M112" s="32"/>
      <c r="N112" s="62"/>
      <c r="O112" s="62"/>
      <c r="P112" s="62"/>
      <c r="Q112" s="62"/>
      <c r="R112" s="62"/>
      <c r="S112" s="325"/>
      <c r="T112" s="325"/>
      <c r="U112" s="62"/>
      <c r="V112" s="32"/>
      <c r="W112" s="579"/>
      <c r="X112" s="62"/>
      <c r="Y112" s="62"/>
      <c r="Z112" s="266" t="s">
        <v>817</v>
      </c>
      <c r="AA112" s="1149"/>
      <c r="AB112" s="1149"/>
      <c r="AC112" s="1149"/>
      <c r="AD112" s="1149"/>
    </row>
    <row r="113">
      <c r="A113" s="74"/>
      <c r="B113" s="79"/>
      <c r="C113" s="74"/>
      <c r="D113" s="74"/>
      <c r="E113" s="74"/>
      <c r="F113" s="74"/>
      <c r="G113" s="207"/>
      <c r="H113" s="208"/>
      <c r="I113" s="78"/>
      <c r="J113" s="208"/>
      <c r="K113" s="208"/>
      <c r="L113" s="76"/>
      <c r="M113" s="79"/>
      <c r="N113" s="74"/>
      <c r="O113" s="74"/>
      <c r="P113" s="74"/>
      <c r="Q113" s="74"/>
      <c r="R113" s="74"/>
      <c r="S113" s="325"/>
      <c r="T113" s="325"/>
      <c r="U113" s="74"/>
      <c r="V113" s="79"/>
      <c r="W113" s="576"/>
      <c r="X113" s="74"/>
      <c r="Y113" s="74"/>
      <c r="Z113" s="266" t="s">
        <v>818</v>
      </c>
      <c r="AA113" s="1150"/>
      <c r="AB113" s="1150"/>
      <c r="AC113" s="1150"/>
      <c r="AD113" s="1150"/>
    </row>
    <row r="114">
      <c r="A114" s="46" t="s">
        <v>113</v>
      </c>
      <c r="B114" s="582"/>
      <c r="C114" s="182"/>
      <c r="D114" s="182"/>
      <c r="E114" s="182"/>
      <c r="F114" s="182"/>
      <c r="G114" s="583"/>
      <c r="H114" s="56"/>
      <c r="I114" s="584"/>
      <c r="J114" s="192"/>
      <c r="K114" s="192"/>
      <c r="L114" s="48" t="s">
        <v>114</v>
      </c>
      <c r="M114" s="323"/>
      <c r="N114" s="56"/>
      <c r="O114" s="56"/>
      <c r="P114" s="56"/>
      <c r="Q114" s="56"/>
      <c r="R114" s="56"/>
      <c r="S114" s="325"/>
      <c r="T114" s="325"/>
      <c r="U114" s="46" t="s">
        <v>113</v>
      </c>
      <c r="V114" s="323"/>
      <c r="X114" s="56"/>
      <c r="Y114" s="323"/>
      <c r="Z114" s="260" t="s">
        <v>816</v>
      </c>
      <c r="AA114" s="1149"/>
      <c r="AB114" s="1149"/>
      <c r="AC114" s="1149"/>
      <c r="AD114" s="1149"/>
    </row>
    <row r="115">
      <c r="A115" s="62"/>
      <c r="B115" s="32"/>
      <c r="C115" s="62"/>
      <c r="D115" s="62"/>
      <c r="E115" s="62"/>
      <c r="F115" s="62"/>
      <c r="G115" s="199"/>
      <c r="H115" s="590"/>
      <c r="J115" s="192"/>
      <c r="K115" s="192"/>
      <c r="L115" s="64"/>
      <c r="M115" s="32"/>
      <c r="N115" s="62"/>
      <c r="O115" s="62"/>
      <c r="P115" s="62"/>
      <c r="Q115" s="62"/>
      <c r="R115" s="62"/>
      <c r="S115" s="325"/>
      <c r="T115" s="325"/>
      <c r="U115" s="62"/>
      <c r="V115" s="32"/>
      <c r="X115" s="62"/>
      <c r="Y115" s="32"/>
      <c r="Z115" s="266" t="s">
        <v>817</v>
      </c>
      <c r="AA115" s="1149"/>
      <c r="AB115" s="1149"/>
      <c r="AC115" s="1149"/>
      <c r="AD115" s="1149"/>
    </row>
    <row r="116">
      <c r="A116" s="74"/>
      <c r="B116" s="79"/>
      <c r="C116" s="74"/>
      <c r="D116" s="74"/>
      <c r="E116" s="74"/>
      <c r="F116" s="74"/>
      <c r="G116" s="207"/>
      <c r="H116" s="591"/>
      <c r="I116" s="78"/>
      <c r="J116" s="208"/>
      <c r="K116" s="208"/>
      <c r="L116" s="76"/>
      <c r="M116" s="79"/>
      <c r="N116" s="74"/>
      <c r="O116" s="74"/>
      <c r="P116" s="74"/>
      <c r="Q116" s="74"/>
      <c r="R116" s="74"/>
      <c r="S116" s="325"/>
      <c r="T116" s="325"/>
      <c r="U116" s="74"/>
      <c r="V116" s="79"/>
      <c r="W116" s="328"/>
      <c r="X116" s="74"/>
      <c r="Y116" s="79"/>
      <c r="Z116" s="115" t="s">
        <v>819</v>
      </c>
      <c r="AA116" s="1150"/>
      <c r="AB116" s="1150"/>
      <c r="AC116" s="1150"/>
      <c r="AD116" s="1150"/>
    </row>
  </sheetData>
  <mergeCells count="423">
    <mergeCell ref="B1:K1"/>
    <mergeCell ref="M1:S1"/>
    <mergeCell ref="U1:U2"/>
    <mergeCell ref="V1:Z1"/>
    <mergeCell ref="B3:I3"/>
    <mergeCell ref="M3:R3"/>
    <mergeCell ref="B4:K4"/>
    <mergeCell ref="S9:T9"/>
    <mergeCell ref="V9:W9"/>
    <mergeCell ref="U4:U6"/>
    <mergeCell ref="V4:W4"/>
    <mergeCell ref="V5:W5"/>
    <mergeCell ref="V6:W6"/>
    <mergeCell ref="S7:T7"/>
    <mergeCell ref="U7:U9"/>
    <mergeCell ref="S8:T8"/>
    <mergeCell ref="B5:K5"/>
    <mergeCell ref="B6:K6"/>
    <mergeCell ref="B7:K7"/>
    <mergeCell ref="B8:K8"/>
    <mergeCell ref="B9:K9"/>
    <mergeCell ref="F16:F18"/>
    <mergeCell ref="I16:I18"/>
    <mergeCell ref="A23:A25"/>
    <mergeCell ref="A26:A28"/>
    <mergeCell ref="A1:A2"/>
    <mergeCell ref="A4:A6"/>
    <mergeCell ref="A7:A9"/>
    <mergeCell ref="A10:A12"/>
    <mergeCell ref="A13:A15"/>
    <mergeCell ref="A16:A18"/>
    <mergeCell ref="A19:A21"/>
    <mergeCell ref="L1:L2"/>
    <mergeCell ref="L4:L6"/>
    <mergeCell ref="L7:L9"/>
    <mergeCell ref="L10:L12"/>
    <mergeCell ref="L13:L15"/>
    <mergeCell ref="L16:L18"/>
    <mergeCell ref="L19:L21"/>
    <mergeCell ref="L23:L25"/>
    <mergeCell ref="L26:L28"/>
    <mergeCell ref="M26:T26"/>
    <mergeCell ref="U26:U28"/>
    <mergeCell ref="V26:W26"/>
    <mergeCell ref="M27:T27"/>
    <mergeCell ref="M28:T28"/>
    <mergeCell ref="V33:W33"/>
    <mergeCell ref="V34:W34"/>
    <mergeCell ref="U35:U37"/>
    <mergeCell ref="X35:X37"/>
    <mergeCell ref="Y35:Y37"/>
    <mergeCell ref="Z35:Z37"/>
    <mergeCell ref="V27:W27"/>
    <mergeCell ref="V28:W28"/>
    <mergeCell ref="U29:U31"/>
    <mergeCell ref="V29:W29"/>
    <mergeCell ref="V30:W30"/>
    <mergeCell ref="V31:W31"/>
    <mergeCell ref="V32:W32"/>
    <mergeCell ref="B27:K27"/>
    <mergeCell ref="B28:K28"/>
    <mergeCell ref="A29:A31"/>
    <mergeCell ref="B29:K29"/>
    <mergeCell ref="B30:K30"/>
    <mergeCell ref="B31:K31"/>
    <mergeCell ref="A32:A34"/>
    <mergeCell ref="L29:L31"/>
    <mergeCell ref="L32:L34"/>
    <mergeCell ref="M32:T32"/>
    <mergeCell ref="U32:U34"/>
    <mergeCell ref="M33:T33"/>
    <mergeCell ref="M34:T34"/>
    <mergeCell ref="M35:T35"/>
    <mergeCell ref="M42:T42"/>
    <mergeCell ref="M43:T43"/>
    <mergeCell ref="N44:T44"/>
    <mergeCell ref="U38:U40"/>
    <mergeCell ref="V38:V40"/>
    <mergeCell ref="X38:X40"/>
    <mergeCell ref="Y38:Y40"/>
    <mergeCell ref="Z38:Z40"/>
    <mergeCell ref="U42:U44"/>
    <mergeCell ref="V42:W42"/>
    <mergeCell ref="V62:W62"/>
    <mergeCell ref="V63:W63"/>
    <mergeCell ref="U64:U66"/>
    <mergeCell ref="V64:W64"/>
    <mergeCell ref="V65:W65"/>
    <mergeCell ref="V66:W66"/>
    <mergeCell ref="U67:U69"/>
    <mergeCell ref="U70:U72"/>
    <mergeCell ref="V70:W70"/>
    <mergeCell ref="V71:W71"/>
    <mergeCell ref="V72:W72"/>
    <mergeCell ref="U73:U75"/>
    <mergeCell ref="V73:V75"/>
    <mergeCell ref="U76:U78"/>
    <mergeCell ref="V43:W43"/>
    <mergeCell ref="V44:W44"/>
    <mergeCell ref="V45:W45"/>
    <mergeCell ref="V46:W46"/>
    <mergeCell ref="V47:W47"/>
    <mergeCell ref="V48:W48"/>
    <mergeCell ref="V49:W49"/>
    <mergeCell ref="V50:W50"/>
    <mergeCell ref="V51:W51"/>
    <mergeCell ref="V52:W52"/>
    <mergeCell ref="V53:W53"/>
    <mergeCell ref="U54:U56"/>
    <mergeCell ref="V54:W54"/>
    <mergeCell ref="Y54:Y56"/>
    <mergeCell ref="V55:W55"/>
    <mergeCell ref="V56:W56"/>
    <mergeCell ref="U57:U59"/>
    <mergeCell ref="V57:V59"/>
    <mergeCell ref="Y57:Y59"/>
    <mergeCell ref="Z57:Z59"/>
    <mergeCell ref="V61:W61"/>
    <mergeCell ref="V67:W67"/>
    <mergeCell ref="X67:Y67"/>
    <mergeCell ref="X68:Y68"/>
    <mergeCell ref="V68:W68"/>
    <mergeCell ref="V69:W69"/>
    <mergeCell ref="X69:Y69"/>
    <mergeCell ref="V76:V78"/>
    <mergeCell ref="Y76:Y78"/>
    <mergeCell ref="Z76:Z78"/>
    <mergeCell ref="U80:U82"/>
    <mergeCell ref="V80:W80"/>
    <mergeCell ref="X80:Y80"/>
    <mergeCell ref="V81:W81"/>
    <mergeCell ref="X81:Y81"/>
    <mergeCell ref="V82:W82"/>
    <mergeCell ref="X82:Y82"/>
    <mergeCell ref="M36:T36"/>
    <mergeCell ref="M37:T37"/>
    <mergeCell ref="L35:L37"/>
    <mergeCell ref="L38:L40"/>
    <mergeCell ref="M38:M40"/>
    <mergeCell ref="N38:N40"/>
    <mergeCell ref="O38:O40"/>
    <mergeCell ref="P38:P40"/>
    <mergeCell ref="R38:R40"/>
    <mergeCell ref="U45:U47"/>
    <mergeCell ref="U48:U50"/>
    <mergeCell ref="M51:T51"/>
    <mergeCell ref="U51:U53"/>
    <mergeCell ref="M52:T52"/>
    <mergeCell ref="M53:T53"/>
    <mergeCell ref="M54:T54"/>
    <mergeCell ref="M65:P65"/>
    <mergeCell ref="M66:P66"/>
    <mergeCell ref="M67:T67"/>
    <mergeCell ref="M68:T68"/>
    <mergeCell ref="M69:T69"/>
    <mergeCell ref="M70:T70"/>
    <mergeCell ref="M71:T71"/>
    <mergeCell ref="M72:T72"/>
    <mergeCell ref="M55:T55"/>
    <mergeCell ref="M56:T56"/>
    <mergeCell ref="M61:T61"/>
    <mergeCell ref="U61:U63"/>
    <mergeCell ref="M62:T62"/>
    <mergeCell ref="M63:T63"/>
    <mergeCell ref="M64:P64"/>
    <mergeCell ref="L70:L72"/>
    <mergeCell ref="L73:L75"/>
    <mergeCell ref="M76:M78"/>
    <mergeCell ref="N76:N78"/>
    <mergeCell ref="O76:O78"/>
    <mergeCell ref="P76:P78"/>
    <mergeCell ref="Q76:Q78"/>
    <mergeCell ref="R76:R78"/>
    <mergeCell ref="M79:R79"/>
    <mergeCell ref="M80:P80"/>
    <mergeCell ref="Q80:R80"/>
    <mergeCell ref="M81:P81"/>
    <mergeCell ref="Q81:R81"/>
    <mergeCell ref="Q82:R82"/>
    <mergeCell ref="U83:U85"/>
    <mergeCell ref="U86:U88"/>
    <mergeCell ref="U89:U91"/>
    <mergeCell ref="U92:U94"/>
    <mergeCell ref="U95:U97"/>
    <mergeCell ref="M82:P82"/>
    <mergeCell ref="M83:P83"/>
    <mergeCell ref="V83:W83"/>
    <mergeCell ref="M84:P84"/>
    <mergeCell ref="V84:W84"/>
    <mergeCell ref="M85:P85"/>
    <mergeCell ref="V85:W85"/>
    <mergeCell ref="M95:M97"/>
    <mergeCell ref="N95:N97"/>
    <mergeCell ref="O95:O97"/>
    <mergeCell ref="P95:P97"/>
    <mergeCell ref="L54:L56"/>
    <mergeCell ref="L57:L59"/>
    <mergeCell ref="M57:M59"/>
    <mergeCell ref="N57:N59"/>
    <mergeCell ref="L61:L63"/>
    <mergeCell ref="L64:L66"/>
    <mergeCell ref="L67:L69"/>
    <mergeCell ref="V92:V94"/>
    <mergeCell ref="V95:V97"/>
    <mergeCell ref="B59:I59"/>
    <mergeCell ref="B60:I60"/>
    <mergeCell ref="B61:K61"/>
    <mergeCell ref="B62:K62"/>
    <mergeCell ref="B63:K63"/>
    <mergeCell ref="B65:K65"/>
    <mergeCell ref="B64:K64"/>
    <mergeCell ref="L76:L78"/>
    <mergeCell ref="B79:I79"/>
    <mergeCell ref="B80:K80"/>
    <mergeCell ref="B81:K81"/>
    <mergeCell ref="B82:K82"/>
    <mergeCell ref="B83:K83"/>
    <mergeCell ref="B66:K66"/>
    <mergeCell ref="B99:K99"/>
    <mergeCell ref="B102:K102"/>
    <mergeCell ref="L102:L104"/>
    <mergeCell ref="B105:K105"/>
    <mergeCell ref="L105:L107"/>
    <mergeCell ref="M105:M107"/>
    <mergeCell ref="N105:N107"/>
    <mergeCell ref="G108:G110"/>
    <mergeCell ref="I108:I110"/>
    <mergeCell ref="L108:L110"/>
    <mergeCell ref="M108:M110"/>
    <mergeCell ref="N108:N110"/>
    <mergeCell ref="O108:O110"/>
    <mergeCell ref="P108:P110"/>
    <mergeCell ref="Q108:Q110"/>
    <mergeCell ref="R108:R110"/>
    <mergeCell ref="B106:K106"/>
    <mergeCell ref="B107:K107"/>
    <mergeCell ref="A108:A110"/>
    <mergeCell ref="B108:B110"/>
    <mergeCell ref="C108:C110"/>
    <mergeCell ref="D108:D110"/>
    <mergeCell ref="E108:E110"/>
    <mergeCell ref="I111:I113"/>
    <mergeCell ref="L111:L113"/>
    <mergeCell ref="M111:M113"/>
    <mergeCell ref="N111:N113"/>
    <mergeCell ref="O111:O113"/>
    <mergeCell ref="P111:P113"/>
    <mergeCell ref="Q111:Q113"/>
    <mergeCell ref="R111:R113"/>
    <mergeCell ref="A111:A113"/>
    <mergeCell ref="B111:B113"/>
    <mergeCell ref="C111:C113"/>
    <mergeCell ref="D111:D113"/>
    <mergeCell ref="E111:E113"/>
    <mergeCell ref="F111:F113"/>
    <mergeCell ref="G111:G113"/>
    <mergeCell ref="I114:I116"/>
    <mergeCell ref="L114:L116"/>
    <mergeCell ref="M114:M116"/>
    <mergeCell ref="N114:N116"/>
    <mergeCell ref="O114:O116"/>
    <mergeCell ref="P114:P116"/>
    <mergeCell ref="Q114:Q116"/>
    <mergeCell ref="R114:R116"/>
    <mergeCell ref="A114:A116"/>
    <mergeCell ref="B114:B116"/>
    <mergeCell ref="C114:C116"/>
    <mergeCell ref="D114:D116"/>
    <mergeCell ref="E114:E116"/>
    <mergeCell ref="F114:F116"/>
    <mergeCell ref="G114:G116"/>
    <mergeCell ref="F38:F40"/>
    <mergeCell ref="G38:G40"/>
    <mergeCell ref="A35:A37"/>
    <mergeCell ref="B38:B40"/>
    <mergeCell ref="C38:C40"/>
    <mergeCell ref="D38:D40"/>
    <mergeCell ref="E38:E40"/>
    <mergeCell ref="I38:I40"/>
    <mergeCell ref="B41:I41"/>
    <mergeCell ref="B42:K42"/>
    <mergeCell ref="L42:L44"/>
    <mergeCell ref="B43:K43"/>
    <mergeCell ref="B44:K44"/>
    <mergeCell ref="L45:L47"/>
    <mergeCell ref="B46:K46"/>
    <mergeCell ref="B47:K47"/>
    <mergeCell ref="B45:K45"/>
    <mergeCell ref="B48:K48"/>
    <mergeCell ref="L48:L50"/>
    <mergeCell ref="B49:K49"/>
    <mergeCell ref="B50:K50"/>
    <mergeCell ref="L51:L53"/>
    <mergeCell ref="B57:I57"/>
    <mergeCell ref="A83:A85"/>
    <mergeCell ref="A86:A88"/>
    <mergeCell ref="A89:A91"/>
    <mergeCell ref="A92:A94"/>
    <mergeCell ref="A95:A97"/>
    <mergeCell ref="A99:A101"/>
    <mergeCell ref="L99:L101"/>
    <mergeCell ref="A102:A104"/>
    <mergeCell ref="A105:A107"/>
    <mergeCell ref="O105:O107"/>
    <mergeCell ref="P105:P107"/>
    <mergeCell ref="Q105:Q107"/>
    <mergeCell ref="R105:R107"/>
    <mergeCell ref="V13:W13"/>
    <mergeCell ref="V14:W14"/>
    <mergeCell ref="V7:W7"/>
    <mergeCell ref="V8:W8"/>
    <mergeCell ref="U10:U12"/>
    <mergeCell ref="V10:W10"/>
    <mergeCell ref="V11:W11"/>
    <mergeCell ref="V12:W12"/>
    <mergeCell ref="V15:W15"/>
    <mergeCell ref="V19:V21"/>
    <mergeCell ref="X19:X21"/>
    <mergeCell ref="M19:M21"/>
    <mergeCell ref="N19:N21"/>
    <mergeCell ref="O19:O21"/>
    <mergeCell ref="P19:P21"/>
    <mergeCell ref="Q19:Q21"/>
    <mergeCell ref="R19:R21"/>
    <mergeCell ref="U19:U21"/>
    <mergeCell ref="U16:U18"/>
    <mergeCell ref="U23:U25"/>
    <mergeCell ref="V23:W23"/>
    <mergeCell ref="V24:W24"/>
    <mergeCell ref="V25:W25"/>
    <mergeCell ref="U13:U15"/>
    <mergeCell ref="V16:V18"/>
    <mergeCell ref="X16:X18"/>
    <mergeCell ref="Y16:Y18"/>
    <mergeCell ref="Z16:Z18"/>
    <mergeCell ref="Y19:Y21"/>
    <mergeCell ref="Z19:Z21"/>
    <mergeCell ref="B25:K25"/>
    <mergeCell ref="B26:K26"/>
    <mergeCell ref="B19:I19"/>
    <mergeCell ref="B20:I20"/>
    <mergeCell ref="B21:I21"/>
    <mergeCell ref="B22:I22"/>
    <mergeCell ref="M22:R22"/>
    <mergeCell ref="B23:K23"/>
    <mergeCell ref="B24:K24"/>
    <mergeCell ref="V86:W86"/>
    <mergeCell ref="V87:W87"/>
    <mergeCell ref="V88:W88"/>
    <mergeCell ref="V89:W89"/>
    <mergeCell ref="V90:W90"/>
    <mergeCell ref="V91:W91"/>
    <mergeCell ref="Y92:Y94"/>
    <mergeCell ref="X95:X97"/>
    <mergeCell ref="Y95:Y97"/>
    <mergeCell ref="Z95:Z97"/>
    <mergeCell ref="V99:V101"/>
    <mergeCell ref="X99:X101"/>
    <mergeCell ref="Y99:Y101"/>
    <mergeCell ref="Z99:Z101"/>
    <mergeCell ref="X102:X104"/>
    <mergeCell ref="X105:X107"/>
    <mergeCell ref="X108:X110"/>
    <mergeCell ref="X111:X113"/>
    <mergeCell ref="X114:X116"/>
    <mergeCell ref="Y105:Y107"/>
    <mergeCell ref="Z105:Z107"/>
    <mergeCell ref="Y108:Y110"/>
    <mergeCell ref="Z108:Z110"/>
    <mergeCell ref="Y111:Y113"/>
    <mergeCell ref="Y114:Y116"/>
    <mergeCell ref="U108:U110"/>
    <mergeCell ref="V108:V110"/>
    <mergeCell ref="U111:U113"/>
    <mergeCell ref="V111:V113"/>
    <mergeCell ref="U114:U116"/>
    <mergeCell ref="V114:V116"/>
    <mergeCell ref="U99:U101"/>
    <mergeCell ref="U102:U104"/>
    <mergeCell ref="V102:V104"/>
    <mergeCell ref="Y102:Y104"/>
    <mergeCell ref="Z102:Z104"/>
    <mergeCell ref="U105:U107"/>
    <mergeCell ref="V105:V107"/>
    <mergeCell ref="L80:L82"/>
    <mergeCell ref="L83:L85"/>
    <mergeCell ref="B84:K84"/>
    <mergeCell ref="B85:K85"/>
    <mergeCell ref="L86:L88"/>
    <mergeCell ref="L89:L91"/>
    <mergeCell ref="L92:L94"/>
    <mergeCell ref="B98:I98"/>
    <mergeCell ref="B100:K100"/>
    <mergeCell ref="B101:K101"/>
    <mergeCell ref="B103:K103"/>
    <mergeCell ref="B104:K104"/>
    <mergeCell ref="M102:M104"/>
    <mergeCell ref="N102:N104"/>
    <mergeCell ref="O102:O104"/>
    <mergeCell ref="P102:P104"/>
    <mergeCell ref="Q102:Q104"/>
    <mergeCell ref="R102:R104"/>
    <mergeCell ref="L95:L97"/>
    <mergeCell ref="M99:M101"/>
    <mergeCell ref="N99:N101"/>
    <mergeCell ref="O99:O101"/>
    <mergeCell ref="P99:P101"/>
    <mergeCell ref="Q99:Q101"/>
    <mergeCell ref="R99:R101"/>
    <mergeCell ref="A38:A40"/>
    <mergeCell ref="A42:A44"/>
    <mergeCell ref="A45:A47"/>
    <mergeCell ref="A48:A50"/>
    <mergeCell ref="A51:A53"/>
    <mergeCell ref="A54:A56"/>
    <mergeCell ref="A57:A59"/>
    <mergeCell ref="A61:A63"/>
    <mergeCell ref="A64:A66"/>
    <mergeCell ref="A67:A69"/>
    <mergeCell ref="A70:A72"/>
    <mergeCell ref="A73:A75"/>
    <mergeCell ref="A76:A78"/>
    <mergeCell ref="A80:A8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13"/>
    <col customWidth="1" min="2" max="3" width="29.0"/>
    <col customWidth="1" min="4" max="4" width="30.0"/>
    <col customWidth="1" min="5" max="5" width="30.5"/>
    <col customWidth="1" min="6" max="6" width="26.38"/>
    <col customWidth="1" min="7" max="8" width="22.38"/>
    <col customWidth="1" min="9" max="9" width="70.38"/>
    <col customWidth="1" min="10" max="23" width="12.88"/>
  </cols>
  <sheetData>
    <row r="1">
      <c r="A1" s="12"/>
      <c r="B1" s="1078" t="s">
        <v>5</v>
      </c>
      <c r="C1" s="14"/>
      <c r="D1" s="14"/>
      <c r="E1" s="14"/>
      <c r="F1" s="15"/>
      <c r="G1" s="20" t="s">
        <v>471</v>
      </c>
      <c r="H1" s="15"/>
      <c r="I1" s="778"/>
      <c r="J1" s="778"/>
      <c r="K1" s="778"/>
      <c r="L1" s="778"/>
      <c r="M1" s="778"/>
      <c r="N1" s="778"/>
      <c r="O1" s="778"/>
      <c r="P1" s="778"/>
      <c r="Q1" s="778"/>
      <c r="R1" s="778"/>
      <c r="S1" s="778"/>
      <c r="T1" s="778"/>
      <c r="U1" s="778"/>
      <c r="V1" s="778"/>
      <c r="W1" s="778"/>
    </row>
    <row r="2">
      <c r="A2" s="74"/>
      <c r="B2" s="27" t="s">
        <v>726</v>
      </c>
      <c r="C2" s="27" t="s">
        <v>37</v>
      </c>
      <c r="D2" s="18" t="s">
        <v>480</v>
      </c>
      <c r="E2" s="18" t="s">
        <v>727</v>
      </c>
      <c r="F2" s="28" t="s">
        <v>40</v>
      </c>
      <c r="G2" s="807" t="s">
        <v>481</v>
      </c>
      <c r="H2" s="18" t="s">
        <v>482</v>
      </c>
      <c r="I2" s="779"/>
      <c r="J2" s="779"/>
      <c r="K2" s="779"/>
      <c r="L2" s="779"/>
      <c r="M2" s="779"/>
      <c r="N2" s="779"/>
      <c r="O2" s="779"/>
      <c r="P2" s="779"/>
      <c r="Q2" s="779"/>
      <c r="R2" s="779"/>
      <c r="S2" s="779"/>
      <c r="T2" s="779"/>
      <c r="U2" s="779"/>
      <c r="V2" s="779"/>
      <c r="W2" s="779"/>
    </row>
    <row r="3">
      <c r="A3" s="745" t="s">
        <v>41</v>
      </c>
      <c r="B3" s="43"/>
      <c r="C3" s="43"/>
      <c r="D3" s="44"/>
      <c r="E3" s="44"/>
      <c r="F3" s="44"/>
      <c r="G3" s="44"/>
      <c r="H3" s="426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  <c r="U3" s="344"/>
      <c r="V3" s="344"/>
      <c r="W3" s="344"/>
    </row>
    <row r="4">
      <c r="A4" s="46" t="s">
        <v>42</v>
      </c>
      <c r="B4" s="1189" t="s">
        <v>820</v>
      </c>
      <c r="C4" s="3"/>
      <c r="D4" s="4"/>
      <c r="E4" s="1190" t="s">
        <v>821</v>
      </c>
      <c r="F4" s="815" t="s">
        <v>487</v>
      </c>
      <c r="G4" s="816" t="s">
        <v>488</v>
      </c>
      <c r="H4" s="32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  <c r="U4" s="348"/>
      <c r="V4" s="348"/>
      <c r="W4" s="348"/>
    </row>
    <row r="5">
      <c r="A5" s="62"/>
      <c r="B5" s="1191" t="s">
        <v>55</v>
      </c>
      <c r="D5" s="32"/>
      <c r="E5" s="105" t="s">
        <v>822</v>
      </c>
      <c r="F5" s="820" t="s">
        <v>491</v>
      </c>
      <c r="G5" s="107" t="s">
        <v>311</v>
      </c>
      <c r="H5" s="32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  <c r="T5" s="348"/>
      <c r="U5" s="348"/>
      <c r="V5" s="348"/>
      <c r="W5" s="348"/>
    </row>
    <row r="6">
      <c r="A6" s="74"/>
      <c r="B6" s="1192"/>
      <c r="C6" s="1193">
        <v>300.0</v>
      </c>
      <c r="D6" s="1194"/>
      <c r="E6" s="115" t="s">
        <v>823</v>
      </c>
      <c r="F6" s="824" t="s">
        <v>824</v>
      </c>
      <c r="G6" s="592" t="s">
        <v>57</v>
      </c>
      <c r="H6" s="79"/>
      <c r="I6" s="348"/>
      <c r="J6" s="348"/>
      <c r="K6" s="348"/>
      <c r="L6" s="348"/>
      <c r="M6" s="348"/>
      <c r="N6" s="348"/>
      <c r="O6" s="348"/>
      <c r="P6" s="348"/>
      <c r="Q6" s="348"/>
      <c r="R6" s="348"/>
      <c r="S6" s="348"/>
      <c r="T6" s="348"/>
      <c r="U6" s="348"/>
      <c r="V6" s="348"/>
      <c r="W6" s="348"/>
    </row>
    <row r="7">
      <c r="A7" s="813" t="s">
        <v>60</v>
      </c>
      <c r="B7" s="831"/>
      <c r="C7" s="520"/>
      <c r="D7" s="1195" t="s">
        <v>534</v>
      </c>
      <c r="E7" s="1190" t="s">
        <v>825</v>
      </c>
      <c r="F7" s="815" t="s">
        <v>487</v>
      </c>
      <c r="G7" s="833" t="s">
        <v>498</v>
      </c>
      <c r="H7" s="51"/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T7" s="348"/>
      <c r="U7" s="348"/>
      <c r="V7" s="348"/>
      <c r="W7" s="348"/>
    </row>
    <row r="8">
      <c r="A8" s="726"/>
      <c r="B8" s="306"/>
      <c r="C8" s="167"/>
      <c r="D8" s="108" t="s">
        <v>245</v>
      </c>
      <c r="E8" s="105" t="s">
        <v>355</v>
      </c>
      <c r="F8" s="820" t="s">
        <v>491</v>
      </c>
      <c r="G8" s="283" t="s">
        <v>500</v>
      </c>
      <c r="H8" s="306"/>
      <c r="I8" s="348"/>
      <c r="J8" s="348"/>
      <c r="K8" s="348"/>
      <c r="L8" s="348"/>
      <c r="M8" s="348"/>
      <c r="N8" s="348"/>
      <c r="O8" s="348"/>
      <c r="P8" s="348"/>
      <c r="Q8" s="348"/>
      <c r="R8" s="348"/>
      <c r="S8" s="348"/>
      <c r="T8" s="348"/>
      <c r="U8" s="348"/>
      <c r="V8" s="348"/>
      <c r="W8" s="348"/>
    </row>
    <row r="9">
      <c r="A9" s="727"/>
      <c r="B9" s="81"/>
      <c r="C9" s="175"/>
      <c r="D9" s="86">
        <v>318.0</v>
      </c>
      <c r="E9" s="115">
        <v>304.0</v>
      </c>
      <c r="F9" s="824" t="s">
        <v>826</v>
      </c>
      <c r="G9" s="290">
        <v>317.0</v>
      </c>
      <c r="H9" s="81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8"/>
      <c r="W9" s="348"/>
    </row>
    <row r="10">
      <c r="A10" s="781" t="s">
        <v>78</v>
      </c>
      <c r="B10" s="1189" t="s">
        <v>534</v>
      </c>
      <c r="C10" s="4"/>
      <c r="D10" s="1196" t="s">
        <v>827</v>
      </c>
      <c r="E10" s="4"/>
      <c r="F10" s="815" t="s">
        <v>507</v>
      </c>
      <c r="G10" s="51"/>
      <c r="H10" s="846" t="s">
        <v>498</v>
      </c>
      <c r="I10" s="348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  <c r="U10" s="348"/>
      <c r="V10" s="348"/>
      <c r="W10" s="348"/>
    </row>
    <row r="11">
      <c r="A11" s="723"/>
      <c r="B11" s="1197" t="s">
        <v>245</v>
      </c>
      <c r="C11" s="32"/>
      <c r="D11" s="1198" t="s">
        <v>120</v>
      </c>
      <c r="E11" s="32"/>
      <c r="F11" s="820" t="s">
        <v>511</v>
      </c>
      <c r="G11" s="306"/>
      <c r="H11" s="283" t="s">
        <v>500</v>
      </c>
      <c r="I11" s="348"/>
      <c r="J11" s="348"/>
      <c r="K11" s="348"/>
      <c r="L11" s="348"/>
      <c r="M11" s="348"/>
      <c r="N11" s="348"/>
      <c r="O11" s="348"/>
      <c r="P11" s="348"/>
      <c r="Q11" s="348"/>
      <c r="R11" s="348"/>
      <c r="S11" s="348"/>
      <c r="T11" s="348"/>
      <c r="U11" s="348"/>
      <c r="V11" s="348"/>
      <c r="W11" s="348"/>
    </row>
    <row r="12">
      <c r="A12" s="724"/>
      <c r="B12" s="1199">
        <v>318.0</v>
      </c>
      <c r="C12" s="79"/>
      <c r="D12" s="1200">
        <v>300.0</v>
      </c>
      <c r="E12" s="79"/>
      <c r="F12" s="824" t="s">
        <v>828</v>
      </c>
      <c r="G12" s="81"/>
      <c r="H12" s="290">
        <v>317.0</v>
      </c>
      <c r="I12" s="348"/>
      <c r="J12" s="348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8"/>
      <c r="W12" s="348"/>
    </row>
    <row r="13">
      <c r="A13" s="813" t="s">
        <v>97</v>
      </c>
      <c r="B13" s="295"/>
      <c r="C13" s="4"/>
      <c r="D13" s="1196" t="s">
        <v>827</v>
      </c>
      <c r="E13" s="4"/>
      <c r="F13" s="815" t="s">
        <v>507</v>
      </c>
      <c r="G13" s="51"/>
      <c r="H13" s="51"/>
      <c r="I13" s="348"/>
      <c r="J13" s="348"/>
      <c r="K13" s="348"/>
      <c r="L13" s="348"/>
      <c r="M13" s="348"/>
      <c r="N13" s="348"/>
      <c r="O13" s="348"/>
      <c r="P13" s="348"/>
      <c r="Q13" s="348"/>
      <c r="R13" s="348"/>
      <c r="S13" s="348"/>
      <c r="T13" s="348"/>
      <c r="U13" s="348"/>
      <c r="V13" s="348"/>
      <c r="W13" s="348"/>
    </row>
    <row r="14">
      <c r="A14" s="726"/>
      <c r="B14" s="286"/>
      <c r="C14" s="32"/>
      <c r="D14" s="1198" t="s">
        <v>120</v>
      </c>
      <c r="E14" s="32"/>
      <c r="F14" s="820" t="s">
        <v>511</v>
      </c>
      <c r="G14" s="306"/>
      <c r="H14" s="306"/>
      <c r="I14" s="348"/>
      <c r="J14" s="348"/>
      <c r="K14" s="348"/>
      <c r="L14" s="348"/>
      <c r="M14" s="348"/>
      <c r="N14" s="348"/>
      <c r="O14" s="348"/>
      <c r="P14" s="348"/>
      <c r="Q14" s="348"/>
      <c r="R14" s="348"/>
      <c r="S14" s="348"/>
      <c r="T14" s="348"/>
      <c r="U14" s="348"/>
      <c r="V14" s="348"/>
      <c r="W14" s="348"/>
    </row>
    <row r="15">
      <c r="A15" s="727"/>
      <c r="B15" s="310"/>
      <c r="C15" s="79"/>
      <c r="D15" s="1200">
        <v>300.0</v>
      </c>
      <c r="E15" s="79"/>
      <c r="F15" s="824" t="s">
        <v>829</v>
      </c>
      <c r="G15" s="81"/>
      <c r="H15" s="81"/>
      <c r="I15" s="348"/>
      <c r="J15" s="286"/>
      <c r="K15" s="286"/>
      <c r="L15" s="286"/>
      <c r="M15" s="286"/>
      <c r="N15" s="286"/>
      <c r="O15" s="286"/>
      <c r="P15" s="286"/>
      <c r="Q15" s="286"/>
      <c r="R15" s="286"/>
      <c r="S15" s="286"/>
      <c r="T15" s="286"/>
      <c r="U15" s="286"/>
      <c r="V15" s="286"/>
      <c r="W15" s="286"/>
    </row>
    <row r="16">
      <c r="A16" s="813" t="s">
        <v>107</v>
      </c>
      <c r="B16" s="218"/>
      <c r="C16" s="419"/>
      <c r="D16" s="196"/>
      <c r="E16" s="195"/>
      <c r="F16" s="196"/>
      <c r="G16" s="196"/>
      <c r="H16" s="196"/>
      <c r="I16" s="348"/>
      <c r="J16" s="348"/>
      <c r="K16" s="348"/>
      <c r="L16" s="348"/>
      <c r="M16" s="348"/>
      <c r="N16" s="348"/>
      <c r="O16" s="348"/>
      <c r="P16" s="348"/>
      <c r="Q16" s="348"/>
      <c r="R16" s="348"/>
      <c r="S16" s="348"/>
      <c r="T16" s="348"/>
      <c r="U16" s="348"/>
      <c r="V16" s="348"/>
      <c r="W16" s="348"/>
    </row>
    <row r="17">
      <c r="A17" s="726"/>
      <c r="B17" s="32"/>
      <c r="C17" s="419"/>
      <c r="D17" s="62"/>
      <c r="E17" s="62"/>
      <c r="F17" s="62"/>
      <c r="G17" s="195"/>
      <c r="H17" s="195"/>
      <c r="I17" s="348"/>
      <c r="J17" s="348"/>
      <c r="K17" s="348"/>
      <c r="L17" s="348"/>
      <c r="M17" s="348"/>
      <c r="N17" s="348"/>
      <c r="O17" s="348"/>
      <c r="P17" s="348"/>
      <c r="Q17" s="348"/>
      <c r="R17" s="348"/>
      <c r="S17" s="348"/>
      <c r="T17" s="348"/>
      <c r="U17" s="348"/>
      <c r="V17" s="348"/>
      <c r="W17" s="348"/>
    </row>
    <row r="18">
      <c r="A18" s="727"/>
      <c r="B18" s="79"/>
      <c r="C18" s="419"/>
      <c r="D18" s="74"/>
      <c r="E18" s="74"/>
      <c r="F18" s="74"/>
      <c r="G18" s="741"/>
      <c r="H18" s="741"/>
      <c r="I18" s="348"/>
      <c r="J18" s="348"/>
      <c r="K18" s="348"/>
      <c r="L18" s="348"/>
      <c r="M18" s="348"/>
      <c r="N18" s="348"/>
      <c r="O18" s="348"/>
      <c r="P18" s="348"/>
      <c r="Q18" s="348"/>
      <c r="R18" s="348"/>
      <c r="S18" s="348"/>
      <c r="T18" s="348"/>
      <c r="U18" s="348"/>
      <c r="V18" s="348"/>
      <c r="W18" s="348"/>
    </row>
    <row r="19">
      <c r="A19" s="813" t="s">
        <v>113</v>
      </c>
      <c r="B19" s="219"/>
      <c r="C19" s="221"/>
      <c r="D19" s="196"/>
      <c r="E19" s="196"/>
      <c r="F19" s="196"/>
      <c r="G19" s="196"/>
      <c r="H19" s="196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</row>
    <row r="20">
      <c r="A20" s="726"/>
      <c r="B20" s="32"/>
      <c r="C20" s="221"/>
      <c r="D20" s="62"/>
      <c r="E20" s="62"/>
      <c r="F20" s="62"/>
      <c r="G20" s="195"/>
      <c r="H20" s="195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</row>
    <row r="21">
      <c r="A21" s="727"/>
      <c r="B21" s="79"/>
      <c r="C21" s="221"/>
      <c r="D21" s="74"/>
      <c r="E21" s="74"/>
      <c r="F21" s="74"/>
      <c r="G21" s="741"/>
      <c r="H21" s="741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</row>
    <row r="22">
      <c r="A22" s="745" t="s">
        <v>117</v>
      </c>
      <c r="B22" s="43"/>
      <c r="C22" s="43"/>
      <c r="D22" s="44"/>
      <c r="E22" s="44"/>
      <c r="F22" s="233"/>
      <c r="G22" s="888"/>
      <c r="H22" s="888"/>
      <c r="I22" s="344"/>
      <c r="J22" s="344"/>
      <c r="K22" s="344"/>
      <c r="L22" s="344"/>
      <c r="M22" s="344"/>
      <c r="N22" s="344"/>
      <c r="O22" s="344"/>
      <c r="P22" s="344"/>
      <c r="Q22" s="344"/>
      <c r="R22" s="344"/>
      <c r="S22" s="344"/>
      <c r="T22" s="344"/>
      <c r="U22" s="344"/>
      <c r="V22" s="344"/>
      <c r="W22" s="344"/>
    </row>
    <row r="23">
      <c r="A23" s="781" t="s">
        <v>42</v>
      </c>
      <c r="B23" s="1201"/>
      <c r="C23" s="4"/>
      <c r="D23" s="1196" t="s">
        <v>830</v>
      </c>
      <c r="E23" s="4"/>
      <c r="F23" s="829" t="s">
        <v>524</v>
      </c>
      <c r="G23" s="566"/>
      <c r="H23" s="566"/>
      <c r="I23" s="344"/>
      <c r="J23" s="344"/>
      <c r="K23" s="344"/>
      <c r="L23" s="344"/>
      <c r="M23" s="344"/>
      <c r="N23" s="344"/>
      <c r="O23" s="344"/>
      <c r="P23" s="344"/>
      <c r="Q23" s="344"/>
      <c r="R23" s="344"/>
      <c r="S23" s="344"/>
      <c r="T23" s="344"/>
      <c r="U23" s="344"/>
      <c r="V23" s="344"/>
      <c r="W23" s="344"/>
    </row>
    <row r="24">
      <c r="A24" s="723"/>
      <c r="B24" s="1072"/>
      <c r="C24" s="32"/>
      <c r="D24" s="1202" t="s">
        <v>224</v>
      </c>
      <c r="E24" s="32"/>
      <c r="F24" s="896" t="s">
        <v>526</v>
      </c>
      <c r="G24" s="306"/>
      <c r="H24" s="306"/>
      <c r="I24" s="344"/>
      <c r="J24" s="344"/>
      <c r="K24" s="344"/>
      <c r="L24" s="344"/>
      <c r="M24" s="344"/>
      <c r="N24" s="344"/>
      <c r="O24" s="344"/>
      <c r="P24" s="344"/>
      <c r="Q24" s="344"/>
      <c r="R24" s="344"/>
      <c r="S24" s="344"/>
      <c r="T24" s="344"/>
      <c r="U24" s="344"/>
      <c r="V24" s="344"/>
      <c r="W24" s="344"/>
    </row>
    <row r="25">
      <c r="A25" s="724"/>
      <c r="B25" s="1203"/>
      <c r="C25" s="79"/>
      <c r="D25" s="1200">
        <v>321.0</v>
      </c>
      <c r="E25" s="79"/>
      <c r="F25" s="112" t="s">
        <v>831</v>
      </c>
      <c r="G25" s="81"/>
      <c r="H25" s="81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  <c r="V25" s="348"/>
      <c r="W25" s="348"/>
    </row>
    <row r="26">
      <c r="A26" s="781" t="s">
        <v>60</v>
      </c>
      <c r="B26" s="905" t="s">
        <v>533</v>
      </c>
      <c r="C26" s="4"/>
      <c r="D26" s="1196" t="s">
        <v>830</v>
      </c>
      <c r="E26" s="4"/>
      <c r="F26" s="829" t="s">
        <v>535</v>
      </c>
      <c r="G26" s="907" t="s">
        <v>536</v>
      </c>
      <c r="H26" s="566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</row>
    <row r="27">
      <c r="A27" s="723"/>
      <c r="B27" s="174" t="s">
        <v>76</v>
      </c>
      <c r="C27" s="32"/>
      <c r="D27" s="1202" t="s">
        <v>224</v>
      </c>
      <c r="E27" s="32"/>
      <c r="F27" s="896" t="s">
        <v>526</v>
      </c>
      <c r="G27" s="300" t="s">
        <v>538</v>
      </c>
      <c r="H27" s="306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</row>
    <row r="28">
      <c r="A28" s="724"/>
      <c r="B28" s="910" t="s">
        <v>56</v>
      </c>
      <c r="C28" s="79"/>
      <c r="D28" s="1200">
        <v>321.0</v>
      </c>
      <c r="E28" s="79"/>
      <c r="F28" s="896">
        <v>314.0</v>
      </c>
      <c r="G28" s="638">
        <v>304.0</v>
      </c>
      <c r="H28" s="81"/>
      <c r="I28" s="348"/>
      <c r="J28" s="348"/>
      <c r="K28" s="348"/>
      <c r="L28" s="348"/>
      <c r="M28" s="348"/>
      <c r="N28" s="348"/>
      <c r="O28" s="348"/>
      <c r="P28" s="348"/>
      <c r="Q28" s="348"/>
      <c r="R28" s="348"/>
      <c r="S28" s="348"/>
      <c r="T28" s="348"/>
      <c r="U28" s="348"/>
      <c r="V28" s="348"/>
      <c r="W28" s="348"/>
    </row>
    <row r="29">
      <c r="A29" s="781" t="s">
        <v>78</v>
      </c>
      <c r="B29" s="578"/>
      <c r="C29" s="4"/>
      <c r="D29" s="280"/>
      <c r="E29" s="295"/>
      <c r="F29" s="280"/>
      <c r="G29" s="1204" t="s">
        <v>546</v>
      </c>
      <c r="H29" s="51"/>
      <c r="I29" s="348"/>
      <c r="J29" s="348"/>
      <c r="K29" s="348"/>
      <c r="L29" s="348"/>
      <c r="M29" s="348"/>
      <c r="N29" s="348"/>
      <c r="O29" s="348"/>
      <c r="P29" s="348"/>
      <c r="Q29" s="348"/>
      <c r="R29" s="348"/>
      <c r="S29" s="348"/>
      <c r="T29" s="348"/>
      <c r="U29" s="348"/>
      <c r="V29" s="348"/>
      <c r="W29" s="348"/>
    </row>
    <row r="30" ht="21.0" customHeight="1">
      <c r="A30" s="723"/>
      <c r="B30" s="774"/>
      <c r="C30" s="32"/>
      <c r="D30" s="304"/>
      <c r="E30" s="287"/>
      <c r="F30" s="306"/>
      <c r="G30" s="300" t="s">
        <v>89</v>
      </c>
      <c r="H30" s="306"/>
      <c r="I30" s="348"/>
      <c r="J30" s="348"/>
      <c r="K30" s="348"/>
      <c r="L30" s="348"/>
      <c r="M30" s="348"/>
      <c r="N30" s="348"/>
      <c r="O30" s="348"/>
      <c r="P30" s="348"/>
      <c r="Q30" s="348"/>
      <c r="R30" s="348"/>
      <c r="S30" s="348"/>
      <c r="T30" s="348"/>
      <c r="U30" s="348"/>
      <c r="V30" s="348"/>
      <c r="W30" s="348"/>
    </row>
    <row r="31">
      <c r="A31" s="724"/>
      <c r="B31" s="1205"/>
      <c r="C31" s="79"/>
      <c r="D31" s="81"/>
      <c r="E31" s="175"/>
      <c r="F31" s="81"/>
      <c r="G31" s="638">
        <v>306.0</v>
      </c>
      <c r="H31" s="81"/>
      <c r="I31" s="348"/>
      <c r="J31" s="348"/>
      <c r="K31" s="348"/>
      <c r="L31" s="348"/>
      <c r="M31" s="348"/>
      <c r="N31" s="348"/>
      <c r="O31" s="348"/>
      <c r="P31" s="348"/>
      <c r="Q31" s="348"/>
      <c r="R31" s="348"/>
      <c r="S31" s="348"/>
      <c r="T31" s="348"/>
      <c r="U31" s="348"/>
      <c r="V31" s="348"/>
      <c r="W31" s="348"/>
    </row>
    <row r="32" ht="25.5" customHeight="1">
      <c r="A32" s="813" t="s">
        <v>97</v>
      </c>
      <c r="B32" s="295"/>
      <c r="C32" s="4"/>
      <c r="D32" s="280"/>
      <c r="E32" s="368"/>
      <c r="F32" s="280"/>
      <c r="G32" s="158"/>
      <c r="H32" s="51"/>
      <c r="I32" s="348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  <c r="U32" s="348"/>
      <c r="V32" s="348"/>
      <c r="W32" s="348"/>
    </row>
    <row r="33" ht="25.5" customHeight="1">
      <c r="A33" s="726"/>
      <c r="B33" s="469"/>
      <c r="C33" s="32"/>
      <c r="D33" s="67"/>
      <c r="E33" s="167"/>
      <c r="F33" s="306"/>
      <c r="G33" s="306"/>
      <c r="H33" s="306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</row>
    <row r="34" ht="34.5" customHeight="1">
      <c r="A34" s="727"/>
      <c r="B34" s="643"/>
      <c r="C34" s="79"/>
      <c r="D34" s="293"/>
      <c r="E34" s="916"/>
      <c r="F34" s="81"/>
      <c r="G34" s="81"/>
      <c r="H34" s="81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</row>
    <row r="35">
      <c r="A35" s="813" t="s">
        <v>107</v>
      </c>
      <c r="B35" s="191"/>
      <c r="C35" s="191"/>
      <c r="D35" s="192"/>
      <c r="E35" s="192"/>
      <c r="F35" s="56"/>
      <c r="G35" s="196"/>
      <c r="H35" s="196"/>
      <c r="I35" s="344"/>
      <c r="J35" s="344"/>
      <c r="K35" s="344"/>
      <c r="L35" s="344"/>
      <c r="M35" s="344"/>
      <c r="N35" s="344"/>
      <c r="O35" s="344"/>
      <c r="P35" s="344"/>
      <c r="Q35" s="344"/>
      <c r="R35" s="344"/>
      <c r="S35" s="344"/>
      <c r="T35" s="344"/>
      <c r="U35" s="344"/>
      <c r="V35" s="344"/>
      <c r="W35" s="344"/>
    </row>
    <row r="36">
      <c r="A36" s="726"/>
      <c r="B36" s="306"/>
      <c r="C36" s="306"/>
      <c r="D36" s="62"/>
      <c r="E36" s="62"/>
      <c r="F36" s="62"/>
      <c r="G36" s="195"/>
      <c r="H36" s="195"/>
      <c r="I36" s="344"/>
      <c r="J36" s="344"/>
      <c r="K36" s="344"/>
      <c r="L36" s="344"/>
      <c r="M36" s="344"/>
      <c r="N36" s="344"/>
      <c r="O36" s="344"/>
      <c r="P36" s="344"/>
      <c r="Q36" s="344"/>
      <c r="R36" s="344"/>
      <c r="S36" s="344"/>
      <c r="T36" s="344"/>
      <c r="U36" s="344"/>
      <c r="V36" s="344"/>
      <c r="W36" s="344"/>
    </row>
    <row r="37">
      <c r="A37" s="727"/>
      <c r="B37" s="81"/>
      <c r="C37" s="81"/>
      <c r="D37" s="74"/>
      <c r="E37" s="74"/>
      <c r="F37" s="74"/>
      <c r="G37" s="741"/>
      <c r="H37" s="741"/>
      <c r="I37" s="348"/>
      <c r="J37" s="348"/>
      <c r="K37" s="348"/>
      <c r="L37" s="348"/>
      <c r="M37" s="348"/>
      <c r="N37" s="348"/>
      <c r="O37" s="348"/>
      <c r="P37" s="348"/>
      <c r="Q37" s="348"/>
      <c r="R37" s="348"/>
      <c r="S37" s="348"/>
      <c r="T37" s="348"/>
      <c r="U37" s="348"/>
      <c r="V37" s="348"/>
      <c r="W37" s="348"/>
    </row>
    <row r="38">
      <c r="A38" s="813" t="s">
        <v>113</v>
      </c>
      <c r="B38" s="323"/>
      <c r="C38" s="328"/>
      <c r="D38" s="56"/>
      <c r="E38" s="56"/>
      <c r="F38" s="329"/>
      <c r="G38" s="196"/>
      <c r="H38" s="196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  <c r="V38" s="344"/>
      <c r="W38" s="344"/>
    </row>
    <row r="39">
      <c r="A39" s="726"/>
      <c r="B39" s="32"/>
      <c r="C39" s="328"/>
      <c r="D39" s="62"/>
      <c r="E39" s="62"/>
      <c r="F39" s="330"/>
      <c r="G39" s="195"/>
      <c r="H39" s="195"/>
      <c r="I39" s="344"/>
      <c r="J39" s="344"/>
      <c r="K39" s="344"/>
      <c r="L39" s="344"/>
      <c r="M39" s="344"/>
      <c r="N39" s="344"/>
      <c r="O39" s="344"/>
      <c r="P39" s="344"/>
      <c r="Q39" s="344"/>
      <c r="R39" s="344"/>
      <c r="S39" s="344"/>
      <c r="T39" s="344"/>
      <c r="U39" s="344"/>
      <c r="V39" s="344"/>
      <c r="W39" s="344"/>
    </row>
    <row r="40">
      <c r="A40" s="727"/>
      <c r="B40" s="79"/>
      <c r="C40" s="328"/>
      <c r="D40" s="74"/>
      <c r="E40" s="74"/>
      <c r="F40" s="331"/>
      <c r="G40" s="741"/>
      <c r="H40" s="741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</row>
    <row r="41">
      <c r="A41" s="745" t="s">
        <v>187</v>
      </c>
      <c r="B41" s="230"/>
      <c r="C41" s="230"/>
      <c r="D41" s="227"/>
      <c r="E41" s="227"/>
      <c r="F41" s="227"/>
      <c r="G41" s="44"/>
      <c r="H41" s="44"/>
      <c r="I41" s="344"/>
      <c r="J41" s="344"/>
      <c r="K41" s="344"/>
      <c r="L41" s="344"/>
      <c r="M41" s="344"/>
      <c r="N41" s="344"/>
      <c r="O41" s="344"/>
      <c r="P41" s="344"/>
      <c r="Q41" s="344"/>
      <c r="R41" s="344"/>
      <c r="S41" s="344"/>
      <c r="T41" s="344"/>
      <c r="U41" s="344"/>
      <c r="V41" s="344"/>
      <c r="W41" s="344"/>
    </row>
    <row r="42">
      <c r="A42" s="813" t="s">
        <v>42</v>
      </c>
      <c r="B42" s="1206"/>
      <c r="C42" s="4"/>
      <c r="D42" s="914" t="s">
        <v>563</v>
      </c>
      <c r="E42" s="4"/>
      <c r="F42" s="926"/>
      <c r="G42" s="927"/>
      <c r="H42" s="32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</row>
    <row r="43">
      <c r="A43" s="726"/>
      <c r="B43" s="1207"/>
      <c r="C43" s="32"/>
      <c r="D43" s="849" t="s">
        <v>225</v>
      </c>
      <c r="E43" s="32"/>
      <c r="F43" s="489"/>
      <c r="G43" s="469"/>
      <c r="H43" s="32"/>
      <c r="I43" s="344"/>
      <c r="J43" s="344"/>
      <c r="K43" s="344"/>
      <c r="L43" s="344"/>
      <c r="M43" s="344"/>
      <c r="N43" s="344"/>
      <c r="O43" s="344"/>
      <c r="P43" s="344"/>
      <c r="Q43" s="344"/>
      <c r="R43" s="344"/>
      <c r="S43" s="344"/>
      <c r="T43" s="344"/>
      <c r="U43" s="344"/>
      <c r="V43" s="344"/>
      <c r="W43" s="344"/>
    </row>
    <row r="44" ht="15.75" customHeight="1">
      <c r="A44" s="727"/>
      <c r="B44" s="1208"/>
      <c r="C44" s="79"/>
      <c r="D44" s="132" t="s">
        <v>57</v>
      </c>
      <c r="E44" s="32"/>
      <c r="F44" s="929"/>
      <c r="G44" s="640"/>
      <c r="H44" s="79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  <c r="U44" s="348"/>
      <c r="V44" s="348"/>
      <c r="W44" s="348"/>
    </row>
    <row r="45">
      <c r="A45" s="813" t="s">
        <v>60</v>
      </c>
      <c r="B45" s="932" t="s">
        <v>567</v>
      </c>
      <c r="C45" s="4"/>
      <c r="D45" s="1209" t="s">
        <v>568</v>
      </c>
      <c r="E45" s="843"/>
      <c r="F45" s="566"/>
      <c r="G45" s="933"/>
      <c r="H45" s="51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  <c r="U45" s="339"/>
      <c r="V45" s="339"/>
      <c r="W45" s="339"/>
    </row>
    <row r="46">
      <c r="A46" s="726"/>
      <c r="B46" s="299" t="s">
        <v>195</v>
      </c>
      <c r="C46" s="32"/>
      <c r="D46" s="491" t="s">
        <v>224</v>
      </c>
      <c r="E46" s="287"/>
      <c r="F46" s="306"/>
      <c r="G46" s="306"/>
      <c r="H46" s="306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</row>
    <row r="47" ht="15.75" customHeight="1">
      <c r="A47" s="727"/>
      <c r="B47" s="1210" t="s">
        <v>832</v>
      </c>
      <c r="C47" s="79"/>
      <c r="D47" s="146">
        <v>304.0</v>
      </c>
      <c r="E47" s="167"/>
      <c r="F47" s="81"/>
      <c r="G47" s="81"/>
      <c r="H47" s="81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  <c r="W47" s="348"/>
    </row>
    <row r="48">
      <c r="A48" s="46" t="s">
        <v>78</v>
      </c>
      <c r="B48" s="932" t="s">
        <v>581</v>
      </c>
      <c r="C48" s="4"/>
      <c r="D48" s="51"/>
      <c r="E48" s="1209" t="s">
        <v>568</v>
      </c>
      <c r="F48" s="942" t="s">
        <v>582</v>
      </c>
      <c r="G48" s="51"/>
      <c r="H48" s="502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</row>
    <row r="49">
      <c r="A49" s="62"/>
      <c r="B49" s="301" t="s">
        <v>584</v>
      </c>
      <c r="C49" s="32"/>
      <c r="D49" s="306"/>
      <c r="E49" s="491" t="s">
        <v>224</v>
      </c>
      <c r="F49" s="945" t="s">
        <v>585</v>
      </c>
      <c r="G49" s="306"/>
      <c r="H49" s="306"/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348"/>
      <c r="V49" s="348"/>
      <c r="W49" s="348"/>
    </row>
    <row r="50">
      <c r="A50" s="74"/>
      <c r="B50" s="268">
        <v>300.0</v>
      </c>
      <c r="C50" s="79"/>
      <c r="D50" s="81"/>
      <c r="E50" s="146">
        <v>304.0</v>
      </c>
      <c r="F50" s="949" t="s">
        <v>57</v>
      </c>
      <c r="G50" s="81"/>
      <c r="H50" s="81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  <c r="V50" s="348"/>
      <c r="W50" s="348"/>
    </row>
    <row r="51">
      <c r="A51" s="813" t="s">
        <v>97</v>
      </c>
      <c r="B51" s="956" t="s">
        <v>599</v>
      </c>
      <c r="C51" s="4"/>
      <c r="D51" s="51"/>
      <c r="E51" s="190"/>
      <c r="F51" s="384"/>
      <c r="G51" s="51"/>
      <c r="H51" s="502"/>
      <c r="I51" s="368"/>
      <c r="J51" s="368"/>
      <c r="K51" s="368"/>
      <c r="L51" s="368"/>
      <c r="M51" s="368"/>
      <c r="N51" s="368"/>
      <c r="O51" s="368"/>
      <c r="P51" s="368"/>
      <c r="Q51" s="368"/>
      <c r="R51" s="368"/>
      <c r="S51" s="368"/>
      <c r="T51" s="368"/>
      <c r="U51" s="368"/>
      <c r="V51" s="368"/>
      <c r="W51" s="368"/>
    </row>
    <row r="52">
      <c r="A52" s="726"/>
      <c r="B52" s="894" t="s">
        <v>584</v>
      </c>
      <c r="C52" s="32"/>
      <c r="D52" s="306"/>
      <c r="E52" s="173"/>
      <c r="F52" s="394"/>
      <c r="G52" s="306"/>
      <c r="H52" s="306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</row>
    <row r="53">
      <c r="A53" s="727"/>
      <c r="B53" s="1210">
        <v>300.0</v>
      </c>
      <c r="C53" s="79"/>
      <c r="D53" s="306"/>
      <c r="E53" s="178"/>
      <c r="F53" s="401"/>
      <c r="G53" s="81"/>
      <c r="H53" s="81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</row>
    <row r="54">
      <c r="A54" s="813" t="s">
        <v>107</v>
      </c>
      <c r="B54" s="218"/>
      <c r="C54" s="51"/>
      <c r="D54" s="51"/>
      <c r="E54" s="192"/>
      <c r="F54" s="192"/>
      <c r="G54" s="196"/>
      <c r="H54" s="196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  <c r="W54" s="344"/>
    </row>
    <row r="55">
      <c r="A55" s="726"/>
      <c r="B55" s="32"/>
      <c r="C55" s="306"/>
      <c r="D55" s="306"/>
      <c r="E55" s="62"/>
      <c r="F55" s="62"/>
      <c r="G55" s="195"/>
      <c r="H55" s="195"/>
      <c r="I55" s="344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344"/>
      <c r="U55" s="344"/>
      <c r="V55" s="344"/>
      <c r="W55" s="344"/>
    </row>
    <row r="56">
      <c r="A56" s="727"/>
      <c r="B56" s="79"/>
      <c r="C56" s="81"/>
      <c r="D56" s="81"/>
      <c r="E56" s="74"/>
      <c r="F56" s="74"/>
      <c r="G56" s="741"/>
      <c r="H56" s="741"/>
      <c r="I56" s="344"/>
      <c r="J56" s="344"/>
      <c r="K56" s="344"/>
      <c r="L56" s="344"/>
      <c r="M56" s="344"/>
      <c r="N56" s="344"/>
      <c r="O56" s="344"/>
      <c r="P56" s="344"/>
      <c r="Q56" s="344"/>
      <c r="R56" s="344"/>
      <c r="S56" s="344"/>
      <c r="T56" s="344"/>
      <c r="U56" s="344"/>
      <c r="V56" s="344"/>
      <c r="W56" s="344"/>
    </row>
    <row r="57">
      <c r="A57" s="813" t="s">
        <v>113</v>
      </c>
      <c r="B57" s="218"/>
      <c r="C57" s="419"/>
      <c r="D57" s="192"/>
      <c r="E57" s="192"/>
      <c r="F57" s="421"/>
      <c r="G57" s="196"/>
      <c r="H57" s="196"/>
      <c r="I57" s="334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  <c r="U57" s="344"/>
      <c r="V57" s="344"/>
      <c r="W57" s="344"/>
    </row>
    <row r="58">
      <c r="A58" s="726"/>
      <c r="B58" s="32"/>
      <c r="C58" s="419"/>
      <c r="D58" s="62"/>
      <c r="E58" s="62"/>
      <c r="F58" s="330"/>
      <c r="G58" s="195"/>
      <c r="H58" s="195"/>
      <c r="I58" s="344"/>
      <c r="J58" s="344"/>
      <c r="K58" s="344"/>
      <c r="L58" s="344"/>
      <c r="M58" s="344"/>
      <c r="N58" s="344"/>
      <c r="O58" s="344"/>
      <c r="P58" s="344"/>
      <c r="Q58" s="344"/>
      <c r="R58" s="344"/>
      <c r="S58" s="344"/>
      <c r="T58" s="344"/>
      <c r="U58" s="344"/>
      <c r="V58" s="344"/>
      <c r="W58" s="344"/>
    </row>
    <row r="59">
      <c r="A59" s="727"/>
      <c r="B59" s="79"/>
      <c r="C59" s="419"/>
      <c r="D59" s="74"/>
      <c r="E59" s="74"/>
      <c r="F59" s="331"/>
      <c r="G59" s="741"/>
      <c r="H59" s="741"/>
      <c r="I59" s="344"/>
      <c r="J59" s="344"/>
      <c r="K59" s="344"/>
      <c r="L59" s="344"/>
      <c r="M59" s="344"/>
      <c r="N59" s="344"/>
      <c r="O59" s="344"/>
      <c r="P59" s="344"/>
      <c r="Q59" s="344"/>
      <c r="R59" s="344"/>
      <c r="S59" s="344"/>
      <c r="T59" s="344"/>
      <c r="U59" s="344"/>
      <c r="V59" s="344"/>
      <c r="W59" s="344"/>
    </row>
    <row r="60">
      <c r="A60" s="782" t="s">
        <v>221</v>
      </c>
      <c r="B60" s="227"/>
      <c r="C60" s="230"/>
      <c r="D60" s="44"/>
      <c r="E60" s="227"/>
      <c r="F60" s="44"/>
      <c r="G60" s="426"/>
      <c r="H60" s="426"/>
      <c r="I60" s="344"/>
      <c r="J60" s="344"/>
      <c r="K60" s="344"/>
      <c r="L60" s="344"/>
      <c r="M60" s="344"/>
      <c r="N60" s="344"/>
      <c r="O60" s="344"/>
      <c r="P60" s="344"/>
      <c r="Q60" s="344"/>
      <c r="R60" s="344"/>
      <c r="S60" s="344"/>
      <c r="T60" s="344"/>
      <c r="U60" s="344"/>
      <c r="V60" s="344"/>
      <c r="W60" s="344"/>
    </row>
    <row r="61">
      <c r="A61" s="781" t="s">
        <v>42</v>
      </c>
      <c r="B61" s="1201"/>
      <c r="C61" s="4"/>
      <c r="D61" s="493"/>
      <c r="E61" s="1190" t="s">
        <v>821</v>
      </c>
      <c r="F61" s="829" t="s">
        <v>524</v>
      </c>
      <c r="G61" s="566"/>
      <c r="H61" s="566"/>
      <c r="I61" s="344"/>
      <c r="J61" s="344"/>
      <c r="K61" s="344"/>
      <c r="L61" s="344"/>
      <c r="M61" s="344"/>
      <c r="N61" s="344"/>
      <c r="O61" s="344"/>
      <c r="P61" s="344"/>
      <c r="Q61" s="344"/>
      <c r="R61" s="344"/>
      <c r="S61" s="344"/>
      <c r="T61" s="344"/>
      <c r="U61" s="344"/>
      <c r="V61" s="344"/>
      <c r="W61" s="344"/>
    </row>
    <row r="62" ht="16.5" customHeight="1">
      <c r="A62" s="723"/>
      <c r="B62" s="1072"/>
      <c r="C62" s="32"/>
      <c r="D62" s="774"/>
      <c r="E62" s="105" t="s">
        <v>822</v>
      </c>
      <c r="F62" s="896" t="s">
        <v>526</v>
      </c>
      <c r="G62" s="306"/>
      <c r="H62" s="306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</row>
    <row r="63">
      <c r="A63" s="724"/>
      <c r="B63" s="1203"/>
      <c r="C63" s="79"/>
      <c r="D63" s="640"/>
      <c r="E63" s="115" t="s">
        <v>833</v>
      </c>
      <c r="F63" s="112" t="s">
        <v>834</v>
      </c>
      <c r="G63" s="81"/>
      <c r="H63" s="81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348"/>
      <c r="V63" s="348"/>
      <c r="W63" s="348"/>
    </row>
    <row r="64">
      <c r="A64" s="813" t="s">
        <v>60</v>
      </c>
      <c r="B64" s="816" t="s">
        <v>533</v>
      </c>
      <c r="C64" s="32"/>
      <c r="D64" s="469"/>
      <c r="E64" s="1190" t="s">
        <v>825</v>
      </c>
      <c r="F64" s="829" t="s">
        <v>535</v>
      </c>
      <c r="G64" s="566"/>
      <c r="H64" s="566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348"/>
      <c r="V64" s="348"/>
      <c r="W64" s="348"/>
    </row>
    <row r="65">
      <c r="A65" s="726"/>
      <c r="B65" s="107" t="s">
        <v>76</v>
      </c>
      <c r="C65" s="32"/>
      <c r="D65" s="774"/>
      <c r="E65" s="105" t="s">
        <v>355</v>
      </c>
      <c r="F65" s="896" t="s">
        <v>526</v>
      </c>
      <c r="G65" s="306"/>
      <c r="H65" s="306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</row>
    <row r="66">
      <c r="A66" s="727"/>
      <c r="B66" s="982" t="s">
        <v>56</v>
      </c>
      <c r="C66" s="79"/>
      <c r="D66" s="640"/>
      <c r="E66" s="115">
        <v>103.0</v>
      </c>
      <c r="F66" s="896">
        <v>314.0</v>
      </c>
      <c r="G66" s="81"/>
      <c r="H66" s="81"/>
      <c r="I66" s="348"/>
      <c r="J66" s="348"/>
      <c r="K66" s="348"/>
      <c r="L66" s="348"/>
      <c r="M66" s="348"/>
      <c r="N66" s="348"/>
      <c r="O66" s="348"/>
      <c r="P66" s="348"/>
      <c r="Q66" s="348"/>
      <c r="R66" s="348"/>
      <c r="S66" s="348"/>
      <c r="T66" s="348"/>
      <c r="U66" s="348"/>
      <c r="V66" s="348"/>
      <c r="W66" s="348"/>
    </row>
    <row r="67">
      <c r="A67" s="46" t="s">
        <v>78</v>
      </c>
      <c r="B67" s="985" t="s">
        <v>643</v>
      </c>
      <c r="C67" s="4"/>
      <c r="D67" s="493"/>
      <c r="E67" s="565"/>
      <c r="F67" s="942" t="s">
        <v>582</v>
      </c>
      <c r="G67" s="1211"/>
      <c r="H67" s="51"/>
      <c r="I67" s="348"/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8"/>
      <c r="U67" s="348"/>
      <c r="V67" s="348"/>
      <c r="W67" s="348"/>
    </row>
    <row r="68" ht="19.5" customHeight="1">
      <c r="A68" s="62"/>
      <c r="B68" s="989" t="s">
        <v>645</v>
      </c>
      <c r="C68" s="32"/>
      <c r="D68" s="774"/>
      <c r="E68" s="167"/>
      <c r="F68" s="945" t="s">
        <v>585</v>
      </c>
      <c r="G68" s="167"/>
      <c r="H68" s="306"/>
      <c r="I68" s="348"/>
      <c r="J68" s="348"/>
      <c r="K68" s="348"/>
      <c r="L68" s="348"/>
      <c r="M68" s="348"/>
      <c r="N68" s="348"/>
      <c r="O68" s="348"/>
      <c r="P68" s="348"/>
      <c r="Q68" s="348"/>
      <c r="R68" s="348"/>
      <c r="S68" s="348"/>
      <c r="T68" s="348"/>
      <c r="U68" s="348"/>
      <c r="V68" s="348"/>
      <c r="W68" s="348"/>
    </row>
    <row r="69">
      <c r="A69" s="74"/>
      <c r="B69" s="1212" t="s">
        <v>835</v>
      </c>
      <c r="C69" s="79"/>
      <c r="D69" s="640"/>
      <c r="E69" s="175"/>
      <c r="F69" s="949" t="s">
        <v>57</v>
      </c>
      <c r="G69" s="175"/>
      <c r="H69" s="81"/>
      <c r="I69" s="348"/>
      <c r="J69" s="348"/>
      <c r="K69" s="348"/>
      <c r="L69" s="348"/>
      <c r="M69" s="348"/>
      <c r="N69" s="348"/>
      <c r="O69" s="348"/>
      <c r="P69" s="348"/>
      <c r="Q69" s="348"/>
      <c r="R69" s="348"/>
      <c r="S69" s="348"/>
      <c r="T69" s="348"/>
      <c r="U69" s="348"/>
      <c r="V69" s="348"/>
      <c r="W69" s="348"/>
    </row>
    <row r="70">
      <c r="A70" s="46" t="s">
        <v>97</v>
      </c>
      <c r="B70" s="1201"/>
      <c r="C70" s="4"/>
      <c r="D70" s="993" t="s">
        <v>649</v>
      </c>
      <c r="E70" s="220"/>
      <c r="F70" s="384"/>
      <c r="G70" s="158"/>
      <c r="H70" s="51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</row>
    <row r="71">
      <c r="A71" s="62"/>
      <c r="B71" s="1213"/>
      <c r="C71" s="32"/>
      <c r="D71" s="1000" t="s">
        <v>233</v>
      </c>
      <c r="E71" s="306"/>
      <c r="F71" s="394"/>
      <c r="G71" s="306"/>
      <c r="H71" s="306"/>
      <c r="I71" s="348"/>
      <c r="J71" s="348"/>
      <c r="K71" s="348"/>
      <c r="L71" s="348"/>
      <c r="M71" s="348"/>
      <c r="N71" s="348"/>
      <c r="O71" s="348"/>
      <c r="P71" s="348"/>
      <c r="Q71" s="348"/>
      <c r="R71" s="348"/>
      <c r="S71" s="348"/>
      <c r="T71" s="348"/>
      <c r="U71" s="348"/>
      <c r="V71" s="348"/>
      <c r="W71" s="348"/>
    </row>
    <row r="72">
      <c r="A72" s="74"/>
      <c r="B72" s="1214"/>
      <c r="C72" s="79"/>
      <c r="D72" s="1004" t="s">
        <v>836</v>
      </c>
      <c r="E72" s="81"/>
      <c r="F72" s="401"/>
      <c r="G72" s="81"/>
      <c r="H72" s="81"/>
      <c r="I72" s="348"/>
      <c r="J72" s="348"/>
      <c r="K72" s="348"/>
      <c r="L72" s="348"/>
      <c r="M72" s="348"/>
      <c r="N72" s="348"/>
      <c r="O72" s="348"/>
      <c r="P72" s="348"/>
      <c r="Q72" s="348"/>
      <c r="R72" s="348"/>
      <c r="S72" s="348"/>
      <c r="T72" s="348"/>
      <c r="U72" s="348"/>
      <c r="V72" s="348"/>
      <c r="W72" s="348"/>
    </row>
    <row r="73">
      <c r="A73" s="813" t="s">
        <v>107</v>
      </c>
      <c r="B73" s="218"/>
      <c r="C73" s="574"/>
      <c r="D73" s="993" t="s">
        <v>649</v>
      </c>
      <c r="E73" s="56"/>
      <c r="F73" s="56"/>
      <c r="G73" s="196"/>
      <c r="H73" s="196"/>
      <c r="I73" s="344"/>
      <c r="J73" s="344"/>
      <c r="K73" s="344"/>
      <c r="L73" s="344"/>
      <c r="M73" s="344"/>
      <c r="N73" s="344"/>
      <c r="O73" s="344"/>
      <c r="P73" s="344"/>
      <c r="Q73" s="344"/>
      <c r="R73" s="344"/>
      <c r="S73" s="344"/>
      <c r="T73" s="344"/>
      <c r="U73" s="344"/>
      <c r="V73" s="344"/>
      <c r="W73" s="344"/>
    </row>
    <row r="74">
      <c r="A74" s="726"/>
      <c r="B74" s="32"/>
      <c r="C74" s="579"/>
      <c r="D74" s="1000" t="s">
        <v>233</v>
      </c>
      <c r="E74" s="62"/>
      <c r="F74" s="62"/>
      <c r="G74" s="195"/>
      <c r="H74" s="195"/>
      <c r="I74" s="344"/>
      <c r="J74" s="344"/>
      <c r="K74" s="344"/>
      <c r="L74" s="344"/>
      <c r="M74" s="344"/>
      <c r="N74" s="344"/>
      <c r="O74" s="344"/>
      <c r="P74" s="344"/>
      <c r="Q74" s="344"/>
      <c r="R74" s="344"/>
      <c r="S74" s="344"/>
      <c r="T74" s="344"/>
      <c r="U74" s="344"/>
      <c r="V74" s="344"/>
      <c r="W74" s="344"/>
    </row>
    <row r="75">
      <c r="A75" s="727"/>
      <c r="B75" s="79"/>
      <c r="C75" s="576"/>
      <c r="D75" s="1016">
        <v>105.0</v>
      </c>
      <c r="E75" s="74"/>
      <c r="F75" s="74"/>
      <c r="G75" s="741"/>
      <c r="H75" s="741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</row>
    <row r="76">
      <c r="A76" s="781" t="s">
        <v>113</v>
      </c>
      <c r="B76" s="56"/>
      <c r="C76" s="574"/>
      <c r="D76" s="1011" t="s">
        <v>655</v>
      </c>
      <c r="E76" s="56"/>
      <c r="F76" s="329"/>
      <c r="G76" s="196"/>
      <c r="H76" s="196"/>
      <c r="I76" s="344"/>
      <c r="J76" s="344"/>
      <c r="K76" s="344"/>
      <c r="L76" s="344"/>
      <c r="M76" s="344"/>
      <c r="N76" s="344"/>
      <c r="O76" s="344"/>
      <c r="P76" s="344"/>
      <c r="Q76" s="344"/>
      <c r="R76" s="344"/>
      <c r="S76" s="344"/>
      <c r="T76" s="344"/>
      <c r="U76" s="344"/>
      <c r="V76" s="344"/>
      <c r="W76" s="344"/>
    </row>
    <row r="77">
      <c r="A77" s="723"/>
      <c r="B77" s="62"/>
      <c r="C77" s="579"/>
      <c r="D77" s="1000" t="s">
        <v>264</v>
      </c>
      <c r="E77" s="62"/>
      <c r="F77" s="330"/>
      <c r="G77" s="195"/>
      <c r="H77" s="195"/>
      <c r="I77" s="344"/>
      <c r="J77" s="344"/>
      <c r="K77" s="344"/>
      <c r="L77" s="344"/>
      <c r="M77" s="344"/>
      <c r="N77" s="344"/>
      <c r="O77" s="344"/>
      <c r="P77" s="344"/>
      <c r="Q77" s="344"/>
      <c r="R77" s="344"/>
      <c r="S77" s="344"/>
      <c r="T77" s="344"/>
      <c r="U77" s="344"/>
      <c r="V77" s="344"/>
      <c r="W77" s="344"/>
    </row>
    <row r="78">
      <c r="A78" s="724"/>
      <c r="B78" s="74"/>
      <c r="C78" s="577"/>
      <c r="D78" s="1016" t="s">
        <v>837</v>
      </c>
      <c r="E78" s="74"/>
      <c r="F78" s="331"/>
      <c r="G78" s="741"/>
      <c r="H78" s="741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</row>
    <row r="79">
      <c r="A79" s="745" t="s">
        <v>268</v>
      </c>
      <c r="B79" s="43"/>
      <c r="C79" s="971"/>
      <c r="D79" s="44"/>
      <c r="E79" s="44"/>
      <c r="F79" s="44"/>
      <c r="G79" s="426"/>
      <c r="H79" s="426"/>
      <c r="I79" s="344"/>
      <c r="J79" s="344"/>
      <c r="K79" s="344"/>
      <c r="L79" s="344"/>
      <c r="M79" s="344"/>
      <c r="N79" s="344"/>
      <c r="O79" s="344"/>
      <c r="P79" s="344"/>
      <c r="Q79" s="344"/>
      <c r="R79" s="344"/>
      <c r="S79" s="344"/>
      <c r="T79" s="344"/>
      <c r="U79" s="344"/>
      <c r="V79" s="344"/>
      <c r="W79" s="344"/>
    </row>
    <row r="80">
      <c r="A80" s="46" t="s">
        <v>42</v>
      </c>
      <c r="B80" s="1215" t="s">
        <v>659</v>
      </c>
      <c r="C80" s="4"/>
      <c r="D80" s="1216" t="s">
        <v>674</v>
      </c>
      <c r="E80" s="4"/>
      <c r="F80" s="1027" t="s">
        <v>659</v>
      </c>
      <c r="G80" s="1211"/>
      <c r="H80" s="566"/>
      <c r="I80" s="344"/>
      <c r="J80" s="344"/>
      <c r="K80" s="344"/>
      <c r="L80" s="344"/>
      <c r="M80" s="344"/>
      <c r="N80" s="344"/>
      <c r="O80" s="344"/>
      <c r="P80" s="344"/>
      <c r="Q80" s="344"/>
      <c r="R80" s="344"/>
      <c r="S80" s="344"/>
      <c r="T80" s="344"/>
      <c r="U80" s="344"/>
      <c r="V80" s="344"/>
      <c r="W80" s="344"/>
    </row>
    <row r="81">
      <c r="A81" s="62"/>
      <c r="B81" s="1217" t="s">
        <v>660</v>
      </c>
      <c r="C81" s="32"/>
      <c r="D81" s="1218" t="s">
        <v>311</v>
      </c>
      <c r="E81" s="32"/>
      <c r="F81" s="995" t="s">
        <v>660</v>
      </c>
      <c r="G81" s="167"/>
      <c r="H81" s="306"/>
      <c r="I81" s="344"/>
      <c r="J81" s="344"/>
      <c r="K81" s="344"/>
      <c r="L81" s="344"/>
      <c r="M81" s="344"/>
      <c r="N81" s="344"/>
      <c r="O81" s="344"/>
      <c r="P81" s="344"/>
      <c r="Q81" s="344"/>
      <c r="R81" s="344"/>
      <c r="S81" s="344"/>
      <c r="T81" s="344"/>
      <c r="U81" s="344"/>
      <c r="V81" s="344"/>
      <c r="W81" s="344"/>
    </row>
    <row r="82">
      <c r="A82" s="74"/>
      <c r="B82" s="1219" t="s">
        <v>838</v>
      </c>
      <c r="C82" s="79"/>
      <c r="D82" s="1220" t="s">
        <v>57</v>
      </c>
      <c r="E82" s="79"/>
      <c r="F82" s="1035" t="s">
        <v>839</v>
      </c>
      <c r="G82" s="175"/>
      <c r="H82" s="81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</row>
    <row r="83">
      <c r="A83" s="813" t="s">
        <v>60</v>
      </c>
      <c r="B83" s="1040" t="s">
        <v>673</v>
      </c>
      <c r="C83" s="4"/>
      <c r="D83" s="578"/>
      <c r="E83" s="280"/>
      <c r="F83" s="1221" t="s">
        <v>673</v>
      </c>
      <c r="G83" s="566"/>
      <c r="H83" s="566"/>
      <c r="I83" s="344"/>
      <c r="J83" s="344"/>
      <c r="K83" s="344"/>
      <c r="L83" s="344"/>
      <c r="M83" s="344"/>
      <c r="N83" s="344"/>
      <c r="O83" s="344"/>
      <c r="P83" s="344"/>
      <c r="Q83" s="344"/>
      <c r="R83" s="344"/>
      <c r="S83" s="344"/>
      <c r="T83" s="344"/>
      <c r="U83" s="344"/>
      <c r="V83" s="344"/>
      <c r="W83" s="344"/>
    </row>
    <row r="84">
      <c r="A84" s="726"/>
      <c r="B84" s="635" t="s">
        <v>676</v>
      </c>
      <c r="C84" s="32"/>
      <c r="D84" s="774"/>
      <c r="E84" s="67"/>
      <c r="F84" s="1222" t="s">
        <v>677</v>
      </c>
      <c r="G84" s="306"/>
      <c r="H84" s="306"/>
      <c r="I84" s="344"/>
      <c r="J84" s="344"/>
      <c r="K84" s="344"/>
      <c r="L84" s="344"/>
      <c r="M84" s="344"/>
      <c r="N84" s="344"/>
      <c r="O84" s="344"/>
      <c r="P84" s="344"/>
      <c r="Q84" s="344"/>
      <c r="R84" s="344"/>
      <c r="S84" s="344"/>
      <c r="T84" s="344"/>
      <c r="U84" s="344"/>
      <c r="V84" s="344"/>
      <c r="W84" s="344"/>
    </row>
    <row r="85">
      <c r="A85" s="727"/>
      <c r="B85" s="1034" t="s">
        <v>840</v>
      </c>
      <c r="C85" s="32"/>
      <c r="D85" s="640"/>
      <c r="E85" s="152"/>
      <c r="F85" s="1223" t="s">
        <v>841</v>
      </c>
      <c r="G85" s="81"/>
      <c r="H85" s="81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  <c r="W85" s="348"/>
    </row>
    <row r="86">
      <c r="A86" s="813" t="s">
        <v>78</v>
      </c>
      <c r="B86" s="1224" t="s">
        <v>567</v>
      </c>
      <c r="C86" s="4"/>
      <c r="D86" s="493"/>
      <c r="E86" s="32"/>
      <c r="F86" s="566"/>
      <c r="G86" s="51"/>
      <c r="H86" s="51"/>
      <c r="I86" s="344"/>
      <c r="J86" s="344"/>
      <c r="K86" s="344"/>
      <c r="L86" s="344"/>
      <c r="M86" s="344"/>
      <c r="N86" s="344"/>
      <c r="O86" s="344"/>
      <c r="P86" s="344"/>
      <c r="Q86" s="344"/>
      <c r="R86" s="344"/>
      <c r="S86" s="344"/>
      <c r="T86" s="344"/>
      <c r="U86" s="344"/>
      <c r="V86" s="344"/>
      <c r="W86" s="344"/>
    </row>
    <row r="87">
      <c r="A87" s="726"/>
      <c r="B87" s="299" t="s">
        <v>195</v>
      </c>
      <c r="C87" s="32"/>
      <c r="D87" s="774"/>
      <c r="E87" s="32"/>
      <c r="F87" s="306"/>
      <c r="G87" s="306"/>
      <c r="H87" s="306"/>
      <c r="I87" s="344"/>
      <c r="J87" s="344"/>
      <c r="K87" s="344"/>
      <c r="L87" s="344"/>
      <c r="M87" s="344"/>
      <c r="N87" s="344"/>
      <c r="O87" s="344"/>
      <c r="P87" s="344"/>
      <c r="Q87" s="344"/>
      <c r="R87" s="344"/>
      <c r="S87" s="344"/>
      <c r="T87" s="344"/>
      <c r="U87" s="344"/>
      <c r="V87" s="344"/>
      <c r="W87" s="344"/>
    </row>
    <row r="88">
      <c r="A88" s="727"/>
      <c r="B88" s="1210" t="s">
        <v>842</v>
      </c>
      <c r="C88" s="79"/>
      <c r="D88" s="640"/>
      <c r="E88" s="79"/>
      <c r="F88" s="929"/>
      <c r="G88" s="81"/>
      <c r="H88" s="81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</row>
    <row r="89">
      <c r="A89" s="813" t="s">
        <v>97</v>
      </c>
      <c r="B89" s="1224" t="s">
        <v>567</v>
      </c>
      <c r="C89" s="4"/>
      <c r="D89" s="51"/>
      <c r="E89" s="56"/>
      <c r="F89" s="280"/>
      <c r="G89" s="51"/>
      <c r="H89" s="51"/>
      <c r="I89" s="344"/>
      <c r="J89" s="344"/>
      <c r="K89" s="344"/>
      <c r="L89" s="344"/>
      <c r="M89" s="344"/>
      <c r="N89" s="344"/>
      <c r="O89" s="344"/>
      <c r="P89" s="344"/>
      <c r="Q89" s="344"/>
      <c r="R89" s="344"/>
      <c r="S89" s="344"/>
      <c r="T89" s="344"/>
      <c r="U89" s="344"/>
      <c r="V89" s="344"/>
      <c r="W89" s="344"/>
    </row>
    <row r="90">
      <c r="A90" s="726"/>
      <c r="B90" s="299" t="s">
        <v>195</v>
      </c>
      <c r="C90" s="32"/>
      <c r="D90" s="51"/>
      <c r="E90" s="62"/>
      <c r="F90" s="306"/>
      <c r="G90" s="306"/>
      <c r="H90" s="306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  <c r="U90" s="344"/>
      <c r="V90" s="344"/>
      <c r="W90" s="344"/>
    </row>
    <row r="91">
      <c r="A91" s="727"/>
      <c r="B91" s="1210" t="s">
        <v>843</v>
      </c>
      <c r="C91" s="79"/>
      <c r="D91" s="81"/>
      <c r="E91" s="74"/>
      <c r="F91" s="81"/>
      <c r="G91" s="81"/>
      <c r="H91" s="81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</row>
    <row r="92">
      <c r="A92" s="813" t="s">
        <v>107</v>
      </c>
      <c r="B92" s="323"/>
      <c r="C92" s="574"/>
      <c r="D92" s="56"/>
      <c r="E92" s="56"/>
      <c r="F92" s="56"/>
      <c r="G92" s="196"/>
      <c r="H92" s="196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  <c r="U92" s="344"/>
      <c r="V92" s="344"/>
      <c r="W92" s="344"/>
    </row>
    <row r="93">
      <c r="A93" s="726"/>
      <c r="B93" s="32"/>
      <c r="C93" s="579"/>
      <c r="D93" s="62"/>
      <c r="E93" s="62"/>
      <c r="F93" s="62"/>
      <c r="G93" s="195"/>
      <c r="H93" s="195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</row>
    <row r="94">
      <c r="A94" s="727"/>
      <c r="B94" s="79"/>
      <c r="C94" s="576"/>
      <c r="D94" s="74"/>
      <c r="E94" s="74"/>
      <c r="F94" s="74"/>
      <c r="G94" s="741"/>
      <c r="H94" s="741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</row>
    <row r="95">
      <c r="A95" s="781" t="s">
        <v>113</v>
      </c>
      <c r="B95" s="56"/>
      <c r="C95" s="574"/>
      <c r="D95" s="56"/>
      <c r="E95" s="56"/>
      <c r="F95" s="56"/>
      <c r="G95" s="196"/>
      <c r="H95" s="196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  <c r="W95" s="344"/>
    </row>
    <row r="96">
      <c r="A96" s="723"/>
      <c r="B96" s="62"/>
      <c r="C96" s="579"/>
      <c r="D96" s="62"/>
      <c r="E96" s="62"/>
      <c r="F96" s="62"/>
      <c r="G96" s="195"/>
      <c r="H96" s="195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  <c r="U96" s="344"/>
      <c r="V96" s="344"/>
      <c r="W96" s="344"/>
    </row>
    <row r="97">
      <c r="A97" s="724"/>
      <c r="B97" s="74"/>
      <c r="C97" s="576"/>
      <c r="D97" s="74"/>
      <c r="E97" s="74"/>
      <c r="F97" s="74"/>
      <c r="G97" s="741"/>
      <c r="H97" s="741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  <c r="V97" s="348"/>
      <c r="W97" s="348"/>
    </row>
    <row r="98">
      <c r="A98" s="745" t="s">
        <v>299</v>
      </c>
      <c r="B98" s="43"/>
      <c r="C98" s="754"/>
      <c r="D98" s="44"/>
      <c r="E98" s="44"/>
      <c r="F98" s="44"/>
      <c r="G98" s="426"/>
      <c r="H98" s="426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  <c r="U98" s="344"/>
      <c r="V98" s="344"/>
      <c r="W98" s="344"/>
    </row>
    <row r="99">
      <c r="A99" s="813" t="s">
        <v>42</v>
      </c>
      <c r="B99" s="218"/>
      <c r="C99" s="574"/>
      <c r="D99" s="192"/>
      <c r="E99" s="192"/>
      <c r="F99" s="192"/>
      <c r="G99" s="566"/>
      <c r="H99" s="566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4"/>
      <c r="V99" s="344"/>
      <c r="W99" s="344"/>
    </row>
    <row r="100">
      <c r="A100" s="726"/>
      <c r="B100" s="32"/>
      <c r="C100" s="579"/>
      <c r="D100" s="62"/>
      <c r="E100" s="62"/>
      <c r="F100" s="62"/>
      <c r="G100" s="306"/>
      <c r="H100" s="306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  <c r="V100" s="344"/>
      <c r="W100" s="344"/>
    </row>
    <row r="101">
      <c r="A101" s="727"/>
      <c r="B101" s="79"/>
      <c r="C101" s="576"/>
      <c r="D101" s="74"/>
      <c r="E101" s="74"/>
      <c r="F101" s="74"/>
      <c r="G101" s="81"/>
      <c r="H101" s="81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348"/>
      <c r="V101" s="348"/>
      <c r="W101" s="348"/>
    </row>
    <row r="102">
      <c r="A102" s="813" t="s">
        <v>60</v>
      </c>
      <c r="B102" s="218"/>
      <c r="C102" s="574"/>
      <c r="D102" s="218"/>
      <c r="E102" s="192"/>
      <c r="F102" s="192"/>
      <c r="G102" s="566"/>
      <c r="H102" s="566"/>
      <c r="I102" s="34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  <c r="U102" s="344"/>
      <c r="V102" s="344"/>
      <c r="W102" s="344"/>
    </row>
    <row r="103">
      <c r="A103" s="726"/>
      <c r="B103" s="32"/>
      <c r="C103" s="579"/>
      <c r="D103" s="32"/>
      <c r="E103" s="62"/>
      <c r="F103" s="62"/>
      <c r="G103" s="306"/>
      <c r="H103" s="306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  <c r="U103" s="344"/>
      <c r="V103" s="344"/>
      <c r="W103" s="344"/>
    </row>
    <row r="104">
      <c r="A104" s="727"/>
      <c r="B104" s="79"/>
      <c r="C104" s="576"/>
      <c r="D104" s="79"/>
      <c r="E104" s="74"/>
      <c r="F104" s="74"/>
      <c r="G104" s="81"/>
      <c r="H104" s="81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</row>
    <row r="105">
      <c r="A105" s="813" t="s">
        <v>78</v>
      </c>
      <c r="B105" s="323"/>
      <c r="C105" s="574"/>
      <c r="D105" s="56"/>
      <c r="E105" s="56"/>
      <c r="F105" s="56"/>
      <c r="G105" s="51"/>
      <c r="H105" s="51"/>
      <c r="I105" s="344"/>
      <c r="J105" s="344"/>
      <c r="K105" s="344"/>
      <c r="L105" s="344"/>
      <c r="M105" s="344"/>
      <c r="N105" s="344"/>
      <c r="O105" s="344"/>
      <c r="P105" s="344"/>
      <c r="Q105" s="344"/>
      <c r="R105" s="344"/>
      <c r="S105" s="344"/>
      <c r="T105" s="344"/>
      <c r="U105" s="344"/>
      <c r="V105" s="344"/>
      <c r="W105" s="344"/>
    </row>
    <row r="106">
      <c r="A106" s="726"/>
      <c r="B106" s="32"/>
      <c r="C106" s="579"/>
      <c r="D106" s="62"/>
      <c r="E106" s="62"/>
      <c r="F106" s="62"/>
      <c r="G106" s="306"/>
      <c r="H106" s="306"/>
      <c r="I106" s="34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  <c r="U106" s="344"/>
      <c r="V106" s="344"/>
      <c r="W106" s="344"/>
    </row>
    <row r="107">
      <c r="A107" s="727"/>
      <c r="B107" s="79"/>
      <c r="C107" s="576"/>
      <c r="D107" s="74"/>
      <c r="E107" s="74"/>
      <c r="F107" s="74"/>
      <c r="G107" s="81"/>
      <c r="H107" s="81"/>
      <c r="I107" s="348"/>
      <c r="J107" s="348"/>
      <c r="K107" s="348"/>
      <c r="L107" s="348"/>
      <c r="M107" s="348"/>
      <c r="N107" s="348"/>
      <c r="O107" s="348"/>
      <c r="P107" s="348"/>
      <c r="Q107" s="348"/>
      <c r="R107" s="348"/>
      <c r="S107" s="348"/>
      <c r="T107" s="348"/>
      <c r="U107" s="348"/>
      <c r="V107" s="348"/>
      <c r="W107" s="348"/>
    </row>
    <row r="108">
      <c r="A108" s="813" t="s">
        <v>97</v>
      </c>
      <c r="B108" s="323"/>
      <c r="C108" s="574"/>
      <c r="D108" s="56"/>
      <c r="E108" s="56"/>
      <c r="F108" s="56"/>
      <c r="G108" s="51"/>
      <c r="H108" s="51"/>
      <c r="I108" s="344"/>
      <c r="J108" s="344"/>
      <c r="K108" s="344"/>
      <c r="L108" s="344"/>
      <c r="M108" s="344"/>
      <c r="N108" s="344"/>
      <c r="O108" s="344"/>
      <c r="P108" s="344"/>
      <c r="Q108" s="344"/>
      <c r="R108" s="344"/>
      <c r="S108" s="344"/>
      <c r="T108" s="344"/>
      <c r="U108" s="344"/>
      <c r="V108" s="344"/>
      <c r="W108" s="344"/>
    </row>
    <row r="109">
      <c r="A109" s="726"/>
      <c r="B109" s="32"/>
      <c r="C109" s="579"/>
      <c r="D109" s="62"/>
      <c r="E109" s="62"/>
      <c r="F109" s="62"/>
      <c r="G109" s="306"/>
      <c r="H109" s="306"/>
      <c r="I109" s="344"/>
      <c r="J109" s="344"/>
      <c r="K109" s="344"/>
      <c r="L109" s="344"/>
      <c r="M109" s="344"/>
      <c r="N109" s="344"/>
      <c r="O109" s="344"/>
      <c r="P109" s="344"/>
      <c r="Q109" s="344"/>
      <c r="R109" s="344"/>
      <c r="S109" s="344"/>
      <c r="T109" s="344"/>
      <c r="U109" s="344"/>
      <c r="V109" s="344"/>
      <c r="W109" s="344"/>
    </row>
    <row r="110">
      <c r="A110" s="727"/>
      <c r="B110" s="79"/>
      <c r="C110" s="576"/>
      <c r="D110" s="74"/>
      <c r="E110" s="74"/>
      <c r="F110" s="74"/>
      <c r="G110" s="81"/>
      <c r="H110" s="81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</row>
    <row r="111">
      <c r="A111" s="813" t="s">
        <v>107</v>
      </c>
      <c r="B111" s="323"/>
      <c r="C111" s="574"/>
      <c r="D111" s="56"/>
      <c r="E111" s="56"/>
      <c r="F111" s="56"/>
      <c r="G111" s="790"/>
      <c r="H111" s="196"/>
      <c r="I111" s="344"/>
      <c r="J111" s="344"/>
      <c r="K111" s="344"/>
      <c r="L111" s="344"/>
      <c r="M111" s="344"/>
      <c r="N111" s="344"/>
      <c r="O111" s="344"/>
      <c r="P111" s="344"/>
      <c r="Q111" s="344"/>
      <c r="R111" s="344"/>
      <c r="S111" s="344"/>
      <c r="T111" s="344"/>
      <c r="U111" s="344"/>
      <c r="V111" s="344"/>
      <c r="W111" s="344"/>
    </row>
    <row r="112">
      <c r="A112" s="726"/>
      <c r="B112" s="32"/>
      <c r="C112" s="579"/>
      <c r="D112" s="62"/>
      <c r="E112" s="62"/>
      <c r="F112" s="62"/>
      <c r="G112" s="173"/>
      <c r="H112" s="195"/>
      <c r="I112" s="344"/>
      <c r="J112" s="344"/>
      <c r="K112" s="344"/>
      <c r="L112" s="344"/>
      <c r="M112" s="344"/>
      <c r="N112" s="344"/>
      <c r="O112" s="344"/>
      <c r="P112" s="344"/>
      <c r="Q112" s="344"/>
      <c r="R112" s="344"/>
      <c r="S112" s="344"/>
      <c r="T112" s="344"/>
      <c r="U112" s="344"/>
      <c r="V112" s="344"/>
      <c r="W112" s="344"/>
    </row>
    <row r="113">
      <c r="A113" s="727"/>
      <c r="B113" s="79"/>
      <c r="C113" s="576"/>
      <c r="D113" s="74"/>
      <c r="E113" s="74"/>
      <c r="F113" s="74"/>
      <c r="G113" s="178"/>
      <c r="H113" s="741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348"/>
      <c r="V113" s="348"/>
      <c r="W113" s="348"/>
    </row>
    <row r="114">
      <c r="A114" s="813" t="s">
        <v>113</v>
      </c>
      <c r="B114" s="323"/>
      <c r="C114" s="579"/>
      <c r="D114" s="323"/>
      <c r="E114" s="323"/>
      <c r="F114" s="589"/>
      <c r="G114" s="790"/>
      <c r="H114" s="196"/>
      <c r="I114" s="344"/>
      <c r="J114" s="344"/>
      <c r="K114" s="344"/>
      <c r="L114" s="344"/>
      <c r="M114" s="344"/>
      <c r="N114" s="344"/>
      <c r="O114" s="344"/>
      <c r="P114" s="344"/>
      <c r="Q114" s="344"/>
      <c r="R114" s="344"/>
      <c r="S114" s="344"/>
      <c r="T114" s="344"/>
      <c r="U114" s="344"/>
      <c r="V114" s="344"/>
      <c r="W114" s="344"/>
    </row>
    <row r="115">
      <c r="A115" s="726"/>
      <c r="B115" s="32"/>
      <c r="C115" s="579"/>
      <c r="D115" s="32"/>
      <c r="E115" s="32"/>
      <c r="F115" s="64"/>
      <c r="G115" s="173"/>
      <c r="H115" s="195"/>
      <c r="I115" s="344"/>
      <c r="J115" s="344"/>
      <c r="K115" s="344"/>
      <c r="L115" s="344"/>
      <c r="M115" s="344"/>
      <c r="N115" s="344"/>
      <c r="O115" s="344"/>
      <c r="P115" s="344"/>
      <c r="Q115" s="344"/>
      <c r="R115" s="344"/>
      <c r="S115" s="344"/>
      <c r="T115" s="344"/>
      <c r="U115" s="344"/>
      <c r="V115" s="344"/>
      <c r="W115" s="344"/>
    </row>
    <row r="116">
      <c r="A116" s="727"/>
      <c r="B116" s="79"/>
      <c r="C116" s="576"/>
      <c r="D116" s="79"/>
      <c r="E116" s="79"/>
      <c r="F116" s="76"/>
      <c r="G116" s="178"/>
      <c r="H116" s="741"/>
      <c r="I116" s="348"/>
      <c r="J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  <c r="U116" s="348"/>
      <c r="V116" s="348"/>
      <c r="W116" s="348"/>
    </row>
  </sheetData>
  <mergeCells count="183">
    <mergeCell ref="A10:A12"/>
    <mergeCell ref="A13:A15"/>
    <mergeCell ref="A16:A18"/>
    <mergeCell ref="B16:B18"/>
    <mergeCell ref="A19:A21"/>
    <mergeCell ref="B19:B21"/>
    <mergeCell ref="A23:A25"/>
    <mergeCell ref="A26:A28"/>
    <mergeCell ref="A29:A31"/>
    <mergeCell ref="A32:A34"/>
    <mergeCell ref="A35:A37"/>
    <mergeCell ref="A38:A40"/>
    <mergeCell ref="B38:B40"/>
    <mergeCell ref="A42:A44"/>
    <mergeCell ref="A45:A47"/>
    <mergeCell ref="A48:A50"/>
    <mergeCell ref="A51:A53"/>
    <mergeCell ref="A54:A56"/>
    <mergeCell ref="B54:B56"/>
    <mergeCell ref="A57:A59"/>
    <mergeCell ref="B57:B59"/>
    <mergeCell ref="A61:A63"/>
    <mergeCell ref="A64:A66"/>
    <mergeCell ref="A67:A69"/>
    <mergeCell ref="A70:A72"/>
    <mergeCell ref="A73:A75"/>
    <mergeCell ref="B73:B75"/>
    <mergeCell ref="B76:B78"/>
    <mergeCell ref="A76:A78"/>
    <mergeCell ref="A80:A82"/>
    <mergeCell ref="A83:A85"/>
    <mergeCell ref="A86:A88"/>
    <mergeCell ref="A89:A91"/>
    <mergeCell ref="A92:A94"/>
    <mergeCell ref="B92:B94"/>
    <mergeCell ref="A105:A107"/>
    <mergeCell ref="A108:A110"/>
    <mergeCell ref="A111:A113"/>
    <mergeCell ref="A114:A116"/>
    <mergeCell ref="B108:B110"/>
    <mergeCell ref="B111:B113"/>
    <mergeCell ref="B114:B116"/>
    <mergeCell ref="A95:A97"/>
    <mergeCell ref="B95:B97"/>
    <mergeCell ref="A99:A101"/>
    <mergeCell ref="B99:B101"/>
    <mergeCell ref="A102:A104"/>
    <mergeCell ref="B102:B104"/>
    <mergeCell ref="B105:B107"/>
    <mergeCell ref="B25:C25"/>
    <mergeCell ref="D25:E25"/>
    <mergeCell ref="B26:C26"/>
    <mergeCell ref="D26:E26"/>
    <mergeCell ref="B27:C27"/>
    <mergeCell ref="D27:E27"/>
    <mergeCell ref="D28:E28"/>
    <mergeCell ref="B28:C28"/>
    <mergeCell ref="B29:C29"/>
    <mergeCell ref="B30:C30"/>
    <mergeCell ref="B31:C31"/>
    <mergeCell ref="B32:C32"/>
    <mergeCell ref="B33:C33"/>
    <mergeCell ref="B34:C34"/>
    <mergeCell ref="G5:H5"/>
    <mergeCell ref="G6:H6"/>
    <mergeCell ref="A1:A2"/>
    <mergeCell ref="B1:F1"/>
    <mergeCell ref="G1:H1"/>
    <mergeCell ref="A4:A6"/>
    <mergeCell ref="B4:D4"/>
    <mergeCell ref="G4:H4"/>
    <mergeCell ref="B5:D5"/>
    <mergeCell ref="A7:A9"/>
    <mergeCell ref="B10:C10"/>
    <mergeCell ref="D10:E10"/>
    <mergeCell ref="B11:C11"/>
    <mergeCell ref="D11:E11"/>
    <mergeCell ref="B12:C12"/>
    <mergeCell ref="D12:E12"/>
    <mergeCell ref="E16:E18"/>
    <mergeCell ref="F16:F18"/>
    <mergeCell ref="B13:C13"/>
    <mergeCell ref="D13:E13"/>
    <mergeCell ref="B14:C14"/>
    <mergeCell ref="D14:E14"/>
    <mergeCell ref="B15:C15"/>
    <mergeCell ref="D15:E15"/>
    <mergeCell ref="D16:D18"/>
    <mergeCell ref="D19:D21"/>
    <mergeCell ref="E19:E21"/>
    <mergeCell ref="F19:F21"/>
    <mergeCell ref="B23:C23"/>
    <mergeCell ref="D23:E23"/>
    <mergeCell ref="B24:C24"/>
    <mergeCell ref="D24:E24"/>
    <mergeCell ref="D42:E42"/>
    <mergeCell ref="G42:H42"/>
    <mergeCell ref="G43:H43"/>
    <mergeCell ref="G44:H44"/>
    <mergeCell ref="B90:C90"/>
    <mergeCell ref="B91:C91"/>
    <mergeCell ref="B85:C85"/>
    <mergeCell ref="B86:C86"/>
    <mergeCell ref="D86:E86"/>
    <mergeCell ref="B87:C87"/>
    <mergeCell ref="D87:E87"/>
    <mergeCell ref="B88:C88"/>
    <mergeCell ref="B89:C89"/>
    <mergeCell ref="D88:E88"/>
    <mergeCell ref="E89:E91"/>
    <mergeCell ref="D92:D94"/>
    <mergeCell ref="E92:E94"/>
    <mergeCell ref="F92:F94"/>
    <mergeCell ref="E95:E97"/>
    <mergeCell ref="F95:F97"/>
    <mergeCell ref="D95:D97"/>
    <mergeCell ref="D99:D101"/>
    <mergeCell ref="E99:E101"/>
    <mergeCell ref="F99:F101"/>
    <mergeCell ref="D102:D104"/>
    <mergeCell ref="E102:E104"/>
    <mergeCell ref="F102:F104"/>
    <mergeCell ref="E111:E113"/>
    <mergeCell ref="F111:F113"/>
    <mergeCell ref="D114:D116"/>
    <mergeCell ref="E114:E116"/>
    <mergeCell ref="F114:F116"/>
    <mergeCell ref="D105:D107"/>
    <mergeCell ref="E105:E107"/>
    <mergeCell ref="F105:F107"/>
    <mergeCell ref="D108:D110"/>
    <mergeCell ref="E108:E110"/>
    <mergeCell ref="F108:F110"/>
    <mergeCell ref="D111:D113"/>
    <mergeCell ref="D35:D37"/>
    <mergeCell ref="E35:E37"/>
    <mergeCell ref="F35:F37"/>
    <mergeCell ref="D38:D40"/>
    <mergeCell ref="E38:E40"/>
    <mergeCell ref="F38:F40"/>
    <mergeCell ref="B42:C42"/>
    <mergeCell ref="B43:C43"/>
    <mergeCell ref="D43:E43"/>
    <mergeCell ref="B44:C44"/>
    <mergeCell ref="D44:E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F54:F56"/>
    <mergeCell ref="E54:E56"/>
    <mergeCell ref="D57:D59"/>
    <mergeCell ref="E57:E59"/>
    <mergeCell ref="F57:F59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E73:E75"/>
    <mergeCell ref="F73:F75"/>
    <mergeCell ref="E76:E78"/>
    <mergeCell ref="F76:F78"/>
    <mergeCell ref="D80:E80"/>
    <mergeCell ref="B80:C80"/>
    <mergeCell ref="B81:C81"/>
    <mergeCell ref="D81:E81"/>
    <mergeCell ref="B82:C82"/>
    <mergeCell ref="D82:E82"/>
    <mergeCell ref="B83:C83"/>
    <mergeCell ref="B84:C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4.75"/>
    <col customWidth="1" min="4" max="4" width="23.13"/>
  </cols>
  <sheetData>
    <row r="1">
      <c r="A1" s="1225" t="s">
        <v>844</v>
      </c>
    </row>
    <row r="2">
      <c r="A2" s="1226" t="s">
        <v>845</v>
      </c>
      <c r="B2" s="1227" t="s">
        <v>846</v>
      </c>
      <c r="C2" s="1227" t="s">
        <v>847</v>
      </c>
      <c r="D2" s="1227" t="s">
        <v>848</v>
      </c>
      <c r="E2" s="1227" t="s">
        <v>849</v>
      </c>
      <c r="F2" s="1227" t="s">
        <v>850</v>
      </c>
      <c r="G2" s="1227" t="s">
        <v>851</v>
      </c>
    </row>
    <row r="3">
      <c r="A3" s="1228" t="s">
        <v>757</v>
      </c>
      <c r="B3" s="1228" t="s">
        <v>852</v>
      </c>
      <c r="C3" s="1228" t="s">
        <v>853</v>
      </c>
      <c r="D3" s="1228" t="s">
        <v>854</v>
      </c>
      <c r="E3" s="1228" t="s">
        <v>855</v>
      </c>
      <c r="F3" s="1228" t="s">
        <v>853</v>
      </c>
      <c r="G3" s="1228" t="s">
        <v>855</v>
      </c>
    </row>
    <row r="4">
      <c r="A4" s="1228" t="s">
        <v>856</v>
      </c>
      <c r="B4" s="1228" t="s">
        <v>857</v>
      </c>
      <c r="C4" s="1228" t="s">
        <v>858</v>
      </c>
      <c r="D4" s="1228" t="s">
        <v>859</v>
      </c>
      <c r="E4" s="1228" t="s">
        <v>858</v>
      </c>
      <c r="F4" s="1228" t="s">
        <v>860</v>
      </c>
      <c r="G4" s="1228" t="s">
        <v>855</v>
      </c>
    </row>
    <row r="5">
      <c r="A5" s="1228" t="s">
        <v>861</v>
      </c>
      <c r="B5" s="1228" t="s">
        <v>853</v>
      </c>
      <c r="C5" s="1228" t="s">
        <v>853</v>
      </c>
      <c r="D5" s="1228" t="s">
        <v>855</v>
      </c>
      <c r="E5" s="1228" t="s">
        <v>855</v>
      </c>
      <c r="F5" s="1228" t="s">
        <v>853</v>
      </c>
      <c r="G5" s="1228" t="s">
        <v>855</v>
      </c>
    </row>
    <row r="6">
      <c r="A6" s="1228" t="s">
        <v>862</v>
      </c>
      <c r="B6" s="1228" t="s">
        <v>852</v>
      </c>
      <c r="C6" s="1228" t="s">
        <v>863</v>
      </c>
      <c r="D6" s="1228" t="s">
        <v>864</v>
      </c>
      <c r="E6" s="1228" t="s">
        <v>858</v>
      </c>
      <c r="F6" s="1228" t="s">
        <v>860</v>
      </c>
      <c r="G6" s="1228" t="s">
        <v>846</v>
      </c>
    </row>
    <row r="7">
      <c r="A7" s="1228" t="s">
        <v>865</v>
      </c>
      <c r="B7" s="1228" t="s">
        <v>866</v>
      </c>
      <c r="C7" s="1228" t="s">
        <v>867</v>
      </c>
      <c r="D7" s="1228" t="s">
        <v>855</v>
      </c>
      <c r="E7" s="1228" t="s">
        <v>855</v>
      </c>
      <c r="F7" s="1228" t="s">
        <v>855</v>
      </c>
      <c r="G7" s="1228" t="s">
        <v>855</v>
      </c>
    </row>
    <row r="8">
      <c r="A8" s="1229" t="s">
        <v>868</v>
      </c>
      <c r="B8" s="1230"/>
      <c r="C8" s="1230"/>
      <c r="D8" s="1230"/>
      <c r="E8" s="1230"/>
      <c r="F8" s="1230"/>
      <c r="G8" s="1230"/>
    </row>
  </sheetData>
  <mergeCells count="1">
    <mergeCell ref="A1:G1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21.75"/>
    <col customWidth="1" min="4" max="4" width="18.13"/>
    <col customWidth="1" min="5" max="5" width="20.63"/>
    <col customWidth="1" min="6" max="6" width="23.25"/>
    <col customWidth="1" min="7" max="8" width="22.88"/>
    <col customWidth="1" min="9" max="9" width="25.75"/>
  </cols>
  <sheetData>
    <row r="1">
      <c r="A1" s="707" t="s">
        <v>0</v>
      </c>
      <c r="B1" s="485" t="s">
        <v>1</v>
      </c>
      <c r="C1" s="3"/>
      <c r="D1" s="3"/>
      <c r="E1" s="4"/>
      <c r="F1" s="930" t="s">
        <v>1</v>
      </c>
      <c r="G1" s="3"/>
      <c r="H1" s="3"/>
      <c r="I1" s="4"/>
    </row>
    <row r="2">
      <c r="A2" s="708"/>
      <c r="B2" s="1231" t="s">
        <v>472</v>
      </c>
      <c r="C2" s="1232" t="s">
        <v>473</v>
      </c>
      <c r="D2" s="1231" t="s">
        <v>474</v>
      </c>
      <c r="E2" s="1232" t="s">
        <v>475</v>
      </c>
      <c r="F2" s="1231" t="s">
        <v>476</v>
      </c>
      <c r="G2" s="1231" t="s">
        <v>477</v>
      </c>
      <c r="H2" s="1231" t="s">
        <v>478</v>
      </c>
      <c r="I2" s="1231" t="s">
        <v>479</v>
      </c>
    </row>
    <row r="3">
      <c r="A3" s="35" t="s">
        <v>41</v>
      </c>
      <c r="B3" s="31"/>
      <c r="I3" s="32"/>
    </row>
    <row r="4">
      <c r="A4" s="709" t="s">
        <v>42</v>
      </c>
      <c r="B4" s="47" t="s">
        <v>869</v>
      </c>
      <c r="C4" s="3"/>
      <c r="D4" s="3"/>
      <c r="E4" s="3"/>
      <c r="F4" s="3"/>
      <c r="G4" s="3"/>
      <c r="H4" s="3"/>
      <c r="I4" s="4"/>
    </row>
    <row r="5">
      <c r="A5" s="330"/>
      <c r="B5" s="817" t="s">
        <v>602</v>
      </c>
      <c r="I5" s="32"/>
    </row>
    <row r="6">
      <c r="A6" s="331"/>
      <c r="B6" s="1233">
        <v>108.0</v>
      </c>
      <c r="C6" s="78"/>
      <c r="D6" s="78"/>
      <c r="E6" s="78"/>
      <c r="F6" s="78"/>
      <c r="G6" s="78"/>
      <c r="H6" s="78"/>
      <c r="I6" s="79"/>
    </row>
    <row r="7">
      <c r="A7" s="709" t="s">
        <v>60</v>
      </c>
      <c r="B7" s="47" t="s">
        <v>870</v>
      </c>
      <c r="C7" s="3"/>
      <c r="D7" s="3"/>
      <c r="E7" s="3"/>
      <c r="F7" s="3"/>
      <c r="G7" s="3"/>
      <c r="H7" s="3"/>
      <c r="I7" s="4"/>
    </row>
    <row r="8">
      <c r="A8" s="330"/>
      <c r="B8" s="817" t="s">
        <v>602</v>
      </c>
      <c r="I8" s="32"/>
    </row>
    <row r="9">
      <c r="A9" s="331"/>
      <c r="B9" s="1233">
        <v>108.0</v>
      </c>
      <c r="C9" s="78"/>
      <c r="D9" s="78"/>
      <c r="E9" s="78"/>
      <c r="F9" s="78"/>
      <c r="G9" s="78"/>
      <c r="H9" s="78"/>
      <c r="I9" s="79"/>
    </row>
    <row r="10">
      <c r="A10" s="710" t="s">
        <v>78</v>
      </c>
      <c r="B10" s="119" t="s">
        <v>871</v>
      </c>
      <c r="C10" s="339"/>
      <c r="D10" s="119" t="s">
        <v>871</v>
      </c>
      <c r="E10" s="158"/>
      <c r="F10" s="1234" t="s">
        <v>871</v>
      </c>
      <c r="G10" s="120"/>
      <c r="H10" s="1234" t="s">
        <v>871</v>
      </c>
      <c r="I10" s="838"/>
    </row>
    <row r="11">
      <c r="A11" s="199"/>
      <c r="B11" s="1235" t="s">
        <v>500</v>
      </c>
      <c r="C11" s="1236"/>
      <c r="D11" s="168" t="s">
        <v>806</v>
      </c>
      <c r="E11" s="167"/>
      <c r="F11" s="1237" t="s">
        <v>872</v>
      </c>
      <c r="G11" s="306"/>
      <c r="H11" s="168" t="s">
        <v>873</v>
      </c>
      <c r="I11" s="198"/>
    </row>
    <row r="12">
      <c r="A12" s="207"/>
      <c r="B12" s="146">
        <v>312.0</v>
      </c>
      <c r="C12" s="286"/>
      <c r="D12" s="146">
        <v>303.0</v>
      </c>
      <c r="E12" s="175"/>
      <c r="F12" s="569">
        <v>314.0</v>
      </c>
      <c r="G12" s="81"/>
      <c r="H12" s="848">
        <v>318.0</v>
      </c>
      <c r="I12" s="176"/>
    </row>
    <row r="13">
      <c r="A13" s="709" t="s">
        <v>97</v>
      </c>
      <c r="B13" s="158"/>
      <c r="C13" s="1238" t="s">
        <v>871</v>
      </c>
      <c r="D13" s="158"/>
      <c r="E13" s="1234" t="s">
        <v>871</v>
      </c>
      <c r="F13" s="120"/>
      <c r="G13" s="47" t="s">
        <v>871</v>
      </c>
      <c r="H13" s="120"/>
      <c r="I13" s="1234" t="s">
        <v>871</v>
      </c>
    </row>
    <row r="14">
      <c r="A14" s="330"/>
      <c r="B14" s="167"/>
      <c r="C14" s="1235" t="s">
        <v>500</v>
      </c>
      <c r="D14" s="167"/>
      <c r="E14" s="168" t="s">
        <v>806</v>
      </c>
      <c r="F14" s="306"/>
      <c r="G14" s="1237" t="s">
        <v>872</v>
      </c>
      <c r="H14" s="141"/>
      <c r="I14" s="168" t="s">
        <v>873</v>
      </c>
    </row>
    <row r="15">
      <c r="A15" s="331"/>
      <c r="B15" s="175"/>
      <c r="C15" s="569">
        <v>312.0</v>
      </c>
      <c r="D15" s="175"/>
      <c r="E15" s="569">
        <v>303.0</v>
      </c>
      <c r="F15" s="333"/>
      <c r="G15" s="1233">
        <v>314.0</v>
      </c>
      <c r="H15" s="176"/>
      <c r="I15" s="848" t="s">
        <v>874</v>
      </c>
    </row>
    <row r="16">
      <c r="A16" s="710" t="s">
        <v>107</v>
      </c>
      <c r="B16" s="1059"/>
      <c r="C16" s="158"/>
      <c r="D16" s="295"/>
      <c r="E16" s="4"/>
      <c r="F16" s="182"/>
      <c r="G16" s="322"/>
      <c r="H16" s="203"/>
      <c r="I16" s="56"/>
    </row>
    <row r="17">
      <c r="A17" s="199"/>
      <c r="B17" s="1239"/>
      <c r="C17" s="306"/>
      <c r="D17" s="774"/>
      <c r="E17" s="32"/>
      <c r="F17" s="62"/>
      <c r="G17" s="199"/>
      <c r="H17" s="198"/>
      <c r="I17" s="62"/>
    </row>
    <row r="18">
      <c r="A18" s="207"/>
      <c r="B18" s="293"/>
      <c r="C18" s="175"/>
      <c r="D18" s="640"/>
      <c r="E18" s="79"/>
      <c r="F18" s="74"/>
      <c r="G18" s="207"/>
      <c r="H18" s="176"/>
      <c r="I18" s="74"/>
    </row>
    <row r="19">
      <c r="A19" s="46" t="s">
        <v>392</v>
      </c>
      <c r="B19" s="216"/>
      <c r="I19" s="32"/>
    </row>
    <row r="20">
      <c r="A20" s="62"/>
    </row>
    <row r="21">
      <c r="A21" s="74"/>
      <c r="B21" s="224"/>
      <c r="C21" s="78"/>
      <c r="D21" s="78"/>
      <c r="E21" s="78"/>
      <c r="F21" s="78"/>
      <c r="G21" s="78"/>
      <c r="H21" s="78"/>
      <c r="I21" s="79"/>
    </row>
    <row r="22">
      <c r="A22" s="711" t="s">
        <v>117</v>
      </c>
      <c r="B22" s="226"/>
      <c r="C22" s="3"/>
      <c r="D22" s="3"/>
      <c r="E22" s="3"/>
      <c r="F22" s="3"/>
      <c r="G22" s="3"/>
      <c r="H22" s="3"/>
      <c r="I22" s="4"/>
    </row>
    <row r="23">
      <c r="A23" s="709" t="s">
        <v>42</v>
      </c>
      <c r="B23" s="1240" t="s">
        <v>875</v>
      </c>
      <c r="C23" s="3"/>
      <c r="D23" s="3"/>
      <c r="E23" s="3"/>
      <c r="F23" s="3"/>
      <c r="G23" s="3"/>
      <c r="H23" s="3"/>
      <c r="I23" s="4"/>
    </row>
    <row r="24">
      <c r="A24" s="330"/>
      <c r="B24" s="1241" t="s">
        <v>876</v>
      </c>
      <c r="I24" s="32"/>
    </row>
    <row r="25">
      <c r="A25" s="331"/>
      <c r="B25" s="1242" t="s">
        <v>877</v>
      </c>
      <c r="C25" s="78"/>
      <c r="D25" s="78"/>
      <c r="E25" s="78"/>
      <c r="F25" s="78"/>
      <c r="G25" s="78"/>
      <c r="H25" s="78"/>
      <c r="I25" s="79"/>
    </row>
    <row r="26">
      <c r="A26" s="46" t="s">
        <v>60</v>
      </c>
      <c r="B26" s="1240" t="s">
        <v>878</v>
      </c>
      <c r="C26" s="3"/>
      <c r="D26" s="3"/>
      <c r="E26" s="3"/>
      <c r="F26" s="3"/>
      <c r="G26" s="3"/>
      <c r="H26" s="3"/>
      <c r="I26" s="4"/>
    </row>
    <row r="27">
      <c r="A27" s="62"/>
      <c r="B27" s="1241" t="s">
        <v>876</v>
      </c>
      <c r="I27" s="32"/>
    </row>
    <row r="28">
      <c r="A28" s="74"/>
      <c r="B28" s="1242" t="s">
        <v>879</v>
      </c>
      <c r="C28" s="78"/>
      <c r="D28" s="78"/>
      <c r="E28" s="78"/>
      <c r="F28" s="78"/>
      <c r="G28" s="78"/>
      <c r="H28" s="78"/>
      <c r="I28" s="79"/>
    </row>
    <row r="29">
      <c r="A29" s="709" t="s">
        <v>78</v>
      </c>
      <c r="B29" s="1243" t="s">
        <v>880</v>
      </c>
      <c r="C29" s="3"/>
      <c r="D29" s="3"/>
      <c r="E29" s="3"/>
      <c r="F29" s="3"/>
      <c r="G29" s="3"/>
      <c r="H29" s="3"/>
      <c r="I29" s="4"/>
    </row>
    <row r="30">
      <c r="A30" s="330"/>
      <c r="B30" s="1244" t="s">
        <v>881</v>
      </c>
      <c r="I30" s="32"/>
    </row>
    <row r="31">
      <c r="A31" s="331"/>
      <c r="B31" s="1245" t="s">
        <v>882</v>
      </c>
      <c r="C31" s="78"/>
      <c r="D31" s="78"/>
      <c r="E31" s="78"/>
      <c r="F31" s="78"/>
      <c r="G31" s="78"/>
      <c r="H31" s="78"/>
      <c r="I31" s="79"/>
    </row>
    <row r="32">
      <c r="A32" s="709" t="s">
        <v>97</v>
      </c>
      <c r="B32" s="1243" t="s">
        <v>883</v>
      </c>
      <c r="C32" s="3"/>
      <c r="D32" s="3"/>
      <c r="E32" s="3"/>
      <c r="F32" s="3"/>
      <c r="G32" s="3"/>
      <c r="H32" s="3"/>
      <c r="I32" s="4"/>
    </row>
    <row r="33">
      <c r="A33" s="330"/>
      <c r="B33" s="1244" t="s">
        <v>881</v>
      </c>
      <c r="I33" s="32"/>
    </row>
    <row r="34">
      <c r="A34" s="331"/>
      <c r="B34" s="1245" t="s">
        <v>884</v>
      </c>
      <c r="C34" s="78"/>
      <c r="D34" s="78"/>
      <c r="E34" s="78"/>
      <c r="F34" s="78"/>
      <c r="G34" s="78"/>
      <c r="H34" s="78"/>
      <c r="I34" s="79"/>
    </row>
    <row r="35">
      <c r="A35" s="709" t="s">
        <v>107</v>
      </c>
      <c r="B35" s="1246"/>
      <c r="C35" s="1246"/>
      <c r="D35" s="1246"/>
      <c r="E35" s="1246"/>
      <c r="F35" s="1246"/>
      <c r="G35" s="1246"/>
      <c r="H35" s="1246"/>
      <c r="I35" s="1246"/>
    </row>
    <row r="36">
      <c r="A36" s="330"/>
      <c r="B36" s="217"/>
      <c r="C36" s="217"/>
      <c r="D36" s="217"/>
      <c r="E36" s="217"/>
      <c r="F36" s="217"/>
      <c r="G36" s="217"/>
      <c r="H36" s="217"/>
      <c r="I36" s="217"/>
    </row>
    <row r="37">
      <c r="A37" s="331"/>
      <c r="B37" s="81"/>
      <c r="C37" s="81"/>
      <c r="D37" s="81"/>
      <c r="E37" s="81"/>
      <c r="F37" s="81"/>
      <c r="G37" s="81"/>
      <c r="H37" s="81"/>
      <c r="I37" s="81"/>
    </row>
    <row r="38">
      <c r="A38" s="709" t="s">
        <v>113</v>
      </c>
      <c r="B38" s="320"/>
      <c r="C38" s="321"/>
      <c r="D38" s="321"/>
      <c r="E38" s="321"/>
      <c r="F38" s="321"/>
      <c r="G38" s="322"/>
      <c r="H38" s="56"/>
      <c r="I38" s="192"/>
    </row>
    <row r="39">
      <c r="A39" s="330"/>
      <c r="B39" s="32"/>
      <c r="C39" s="62"/>
      <c r="D39" s="62"/>
      <c r="E39" s="62"/>
      <c r="F39" s="62"/>
      <c r="G39" s="199"/>
      <c r="H39" s="192"/>
      <c r="I39" s="62"/>
    </row>
    <row r="40">
      <c r="A40" s="331"/>
      <c r="B40" s="79"/>
      <c r="C40" s="74"/>
      <c r="D40" s="74"/>
      <c r="E40" s="74"/>
      <c r="F40" s="74"/>
      <c r="G40" s="207"/>
      <c r="H40" s="208"/>
      <c r="I40" s="74"/>
    </row>
    <row r="41">
      <c r="A41" s="711" t="s">
        <v>187</v>
      </c>
      <c r="B41" s="332"/>
      <c r="C41" s="14"/>
      <c r="D41" s="14"/>
      <c r="E41" s="14"/>
      <c r="F41" s="14"/>
      <c r="G41" s="14"/>
      <c r="H41" s="14"/>
      <c r="I41" s="15"/>
    </row>
    <row r="42">
      <c r="A42" s="709" t="s">
        <v>42</v>
      </c>
      <c r="B42" s="295"/>
      <c r="C42" s="3"/>
      <c r="D42" s="3"/>
      <c r="E42" s="3"/>
      <c r="F42" s="3"/>
      <c r="G42" s="3"/>
      <c r="H42" s="3"/>
      <c r="I42" s="4"/>
    </row>
    <row r="43">
      <c r="A43" s="330"/>
      <c r="B43" s="409"/>
      <c r="I43" s="32"/>
    </row>
    <row r="44">
      <c r="A44" s="331"/>
      <c r="B44" s="310"/>
      <c r="C44" s="78"/>
      <c r="D44" s="78"/>
      <c r="E44" s="78"/>
      <c r="F44" s="78"/>
      <c r="G44" s="78"/>
      <c r="H44" s="78"/>
      <c r="I44" s="79"/>
    </row>
    <row r="45">
      <c r="A45" s="709" t="s">
        <v>60</v>
      </c>
      <c r="B45" s="1247" t="s">
        <v>885</v>
      </c>
      <c r="C45" s="3"/>
      <c r="D45" s="3"/>
      <c r="E45" s="3"/>
      <c r="F45" s="3"/>
      <c r="G45" s="3"/>
      <c r="H45" s="3"/>
      <c r="I45" s="4"/>
    </row>
    <row r="46">
      <c r="A46" s="330"/>
      <c r="B46" s="1248" t="s">
        <v>886</v>
      </c>
      <c r="I46" s="32"/>
    </row>
    <row r="47">
      <c r="A47" s="331"/>
      <c r="B47" s="1249" t="s">
        <v>887</v>
      </c>
      <c r="C47" s="78"/>
      <c r="D47" s="78"/>
      <c r="E47" s="78"/>
      <c r="F47" s="78"/>
      <c r="G47" s="78"/>
      <c r="H47" s="78"/>
      <c r="I47" s="79"/>
    </row>
    <row r="48">
      <c r="A48" s="709" t="s">
        <v>78</v>
      </c>
      <c r="B48" s="1243" t="s">
        <v>888</v>
      </c>
      <c r="C48" s="3"/>
      <c r="D48" s="3"/>
      <c r="E48" s="3"/>
      <c r="F48" s="3"/>
      <c r="G48" s="3"/>
      <c r="H48" s="3"/>
      <c r="I48" s="4"/>
    </row>
    <row r="49">
      <c r="A49" s="330"/>
      <c r="B49" s="1244" t="s">
        <v>881</v>
      </c>
      <c r="I49" s="32"/>
    </row>
    <row r="50">
      <c r="A50" s="331"/>
      <c r="B50" s="1245" t="s">
        <v>889</v>
      </c>
      <c r="C50" s="78"/>
      <c r="D50" s="78"/>
      <c r="E50" s="78"/>
      <c r="F50" s="78"/>
      <c r="G50" s="78"/>
      <c r="H50" s="78"/>
      <c r="I50" s="79"/>
    </row>
    <row r="51">
      <c r="A51" s="709" t="s">
        <v>97</v>
      </c>
      <c r="B51" s="1243" t="s">
        <v>890</v>
      </c>
      <c r="C51" s="3"/>
      <c r="D51" s="3"/>
      <c r="E51" s="3"/>
      <c r="F51" s="3"/>
      <c r="G51" s="3"/>
      <c r="H51" s="3"/>
      <c r="I51" s="4"/>
    </row>
    <row r="52">
      <c r="A52" s="330"/>
      <c r="B52" s="1244" t="s">
        <v>881</v>
      </c>
      <c r="I52" s="32"/>
    </row>
    <row r="53">
      <c r="A53" s="331"/>
      <c r="B53" s="1245" t="s">
        <v>891</v>
      </c>
      <c r="C53" s="78"/>
      <c r="D53" s="78"/>
      <c r="E53" s="78"/>
      <c r="F53" s="78"/>
      <c r="G53" s="78"/>
      <c r="H53" s="78"/>
      <c r="I53" s="79"/>
    </row>
    <row r="54">
      <c r="A54" s="709" t="s">
        <v>107</v>
      </c>
      <c r="B54" s="158"/>
      <c r="C54" s="158"/>
      <c r="D54" s="158"/>
      <c r="E54" s="158"/>
      <c r="F54" s="158"/>
      <c r="G54" s="120"/>
      <c r="H54" s="51"/>
      <c r="I54" s="217"/>
    </row>
    <row r="55">
      <c r="A55" s="330"/>
      <c r="B55" s="167"/>
      <c r="C55" s="306"/>
      <c r="D55" s="306"/>
      <c r="E55" s="167"/>
      <c r="F55" s="306"/>
      <c r="G55" s="306"/>
      <c r="H55" s="774"/>
      <c r="I55" s="198"/>
    </row>
    <row r="56">
      <c r="A56" s="331"/>
      <c r="B56" s="175"/>
      <c r="C56" s="333"/>
      <c r="D56" s="81"/>
      <c r="E56" s="81"/>
      <c r="F56" s="175"/>
      <c r="G56" s="81"/>
      <c r="H56" s="81"/>
      <c r="I56" s="176"/>
    </row>
    <row r="57">
      <c r="A57" s="46" t="s">
        <v>413</v>
      </c>
      <c r="B57" s="216"/>
      <c r="I57" s="32"/>
    </row>
    <row r="58">
      <c r="A58" s="62"/>
      <c r="B58" s="216"/>
      <c r="I58" s="32"/>
    </row>
    <row r="59">
      <c r="A59" s="74"/>
      <c r="B59" s="224"/>
      <c r="C59" s="78"/>
      <c r="D59" s="78"/>
      <c r="E59" s="78"/>
      <c r="F59" s="78"/>
      <c r="G59" s="78"/>
      <c r="H59" s="78"/>
      <c r="I59" s="79"/>
    </row>
    <row r="60">
      <c r="A60" s="711" t="s">
        <v>221</v>
      </c>
      <c r="B60" s="226"/>
      <c r="C60" s="3"/>
      <c r="D60" s="3"/>
      <c r="E60" s="3"/>
      <c r="F60" s="3"/>
      <c r="G60" s="3"/>
      <c r="H60" s="3"/>
      <c r="I60" s="4"/>
    </row>
    <row r="61">
      <c r="A61" s="46" t="s">
        <v>42</v>
      </c>
      <c r="B61" s="808" t="s">
        <v>892</v>
      </c>
      <c r="C61" s="3"/>
      <c r="D61" s="3"/>
      <c r="E61" s="3"/>
      <c r="F61" s="3"/>
      <c r="G61" s="3"/>
      <c r="H61" s="3"/>
      <c r="I61" s="4"/>
    </row>
    <row r="62">
      <c r="A62" s="62"/>
      <c r="B62" s="817" t="s">
        <v>893</v>
      </c>
      <c r="I62" s="32"/>
    </row>
    <row r="63">
      <c r="A63" s="74"/>
      <c r="B63" s="1250" t="s">
        <v>894</v>
      </c>
      <c r="C63" s="78"/>
      <c r="D63" s="78"/>
      <c r="E63" s="78"/>
      <c r="F63" s="78"/>
      <c r="G63" s="78"/>
      <c r="H63" s="78"/>
      <c r="I63" s="79"/>
    </row>
    <row r="64">
      <c r="A64" s="709" t="s">
        <v>60</v>
      </c>
      <c r="B64" s="808" t="s">
        <v>892</v>
      </c>
      <c r="C64" s="3"/>
      <c r="D64" s="3"/>
      <c r="E64" s="3"/>
      <c r="F64" s="3"/>
      <c r="G64" s="3"/>
      <c r="H64" s="3"/>
      <c r="I64" s="4"/>
    </row>
    <row r="65">
      <c r="A65" s="330"/>
      <c r="B65" s="817" t="s">
        <v>893</v>
      </c>
      <c r="I65" s="32"/>
    </row>
    <row r="66">
      <c r="A66" s="331"/>
      <c r="B66" s="1250" t="s">
        <v>894</v>
      </c>
      <c r="C66" s="78"/>
      <c r="D66" s="78"/>
      <c r="E66" s="78"/>
      <c r="F66" s="78"/>
      <c r="G66" s="78"/>
      <c r="H66" s="78"/>
      <c r="I66" s="79"/>
    </row>
    <row r="67">
      <c r="A67" s="709" t="s">
        <v>78</v>
      </c>
      <c r="B67" s="1248" t="s">
        <v>895</v>
      </c>
      <c r="I67" s="32"/>
    </row>
    <row r="68">
      <c r="A68" s="330"/>
      <c r="B68" s="1248" t="s">
        <v>896</v>
      </c>
      <c r="I68" s="32"/>
    </row>
    <row r="69">
      <c r="A69" s="331"/>
      <c r="B69" s="1249">
        <v>106.0</v>
      </c>
      <c r="C69" s="78"/>
      <c r="D69" s="78"/>
      <c r="E69" s="78"/>
      <c r="F69" s="78"/>
      <c r="G69" s="78"/>
      <c r="H69" s="78"/>
      <c r="I69" s="79"/>
    </row>
    <row r="70">
      <c r="A70" s="709" t="s">
        <v>97</v>
      </c>
      <c r="B70" s="1241" t="s">
        <v>897</v>
      </c>
      <c r="I70" s="32"/>
    </row>
    <row r="71">
      <c r="A71" s="330"/>
      <c r="B71" s="1241" t="s">
        <v>876</v>
      </c>
      <c r="I71" s="32"/>
    </row>
    <row r="72">
      <c r="A72" s="331"/>
      <c r="B72" s="1242" t="s">
        <v>898</v>
      </c>
      <c r="C72" s="78"/>
      <c r="D72" s="78"/>
      <c r="E72" s="78"/>
      <c r="F72" s="78"/>
      <c r="G72" s="78"/>
      <c r="H72" s="78"/>
      <c r="I72" s="79"/>
    </row>
    <row r="73">
      <c r="A73" s="709" t="s">
        <v>107</v>
      </c>
      <c r="B73" s="158"/>
      <c r="C73" s="158"/>
      <c r="D73" s="51"/>
      <c r="E73" s="733"/>
      <c r="F73" s="158"/>
      <c r="H73" s="1251"/>
      <c r="I73" s="1251"/>
    </row>
    <row r="74">
      <c r="A74" s="330"/>
      <c r="B74" s="167"/>
      <c r="C74" s="167"/>
      <c r="D74" s="306"/>
      <c r="E74" s="32"/>
      <c r="F74" s="306"/>
      <c r="H74" s="1251"/>
      <c r="I74" s="62"/>
    </row>
    <row r="75">
      <c r="A75" s="331"/>
      <c r="B75" s="175"/>
      <c r="C75" s="175"/>
      <c r="D75" s="81"/>
      <c r="E75" s="79"/>
      <c r="F75" s="81"/>
      <c r="H75" s="1251"/>
      <c r="I75" s="74"/>
    </row>
    <row r="76">
      <c r="A76" s="46" t="s">
        <v>413</v>
      </c>
      <c r="B76" s="578"/>
      <c r="C76" s="3"/>
      <c r="D76" s="3"/>
      <c r="E76" s="3"/>
      <c r="F76" s="3"/>
      <c r="G76" s="3"/>
      <c r="H76" s="3"/>
      <c r="I76" s="4"/>
    </row>
    <row r="77">
      <c r="A77" s="62"/>
      <c r="B77" s="716"/>
      <c r="I77" s="32"/>
    </row>
    <row r="78">
      <c r="A78" s="74"/>
      <c r="B78" s="580"/>
      <c r="C78" s="78"/>
      <c r="D78" s="78"/>
      <c r="E78" s="78"/>
      <c r="F78" s="78"/>
      <c r="G78" s="78"/>
      <c r="H78" s="78"/>
      <c r="I78" s="79"/>
    </row>
    <row r="79">
      <c r="A79" s="714" t="s">
        <v>268</v>
      </c>
      <c r="B79" s="232"/>
      <c r="C79" s="14"/>
      <c r="D79" s="14"/>
      <c r="E79" s="14"/>
      <c r="F79" s="14"/>
      <c r="G79" s="14"/>
      <c r="H79" s="14"/>
      <c r="I79" s="15"/>
    </row>
    <row r="80">
      <c r="A80" s="709" t="s">
        <v>42</v>
      </c>
      <c r="B80" s="409"/>
      <c r="I80" s="32"/>
    </row>
    <row r="81">
      <c r="A81" s="330"/>
      <c r="I81" s="32"/>
    </row>
    <row r="82">
      <c r="A82" s="331"/>
      <c r="I82" s="32"/>
    </row>
    <row r="83">
      <c r="A83" s="1252" t="s">
        <v>60</v>
      </c>
      <c r="B83" s="485"/>
      <c r="C83" s="3"/>
      <c r="D83" s="3"/>
      <c r="E83" s="3"/>
      <c r="F83" s="3"/>
      <c r="G83" s="3"/>
      <c r="H83" s="3"/>
      <c r="I83" s="4"/>
    </row>
    <row r="84">
      <c r="A84" s="330"/>
      <c r="B84" s="1253"/>
      <c r="I84" s="32"/>
    </row>
    <row r="85">
      <c r="A85" s="331"/>
      <c r="B85" s="822"/>
      <c r="C85" s="78"/>
      <c r="D85" s="78"/>
      <c r="E85" s="78"/>
      <c r="F85" s="78"/>
      <c r="G85" s="78"/>
      <c r="H85" s="78"/>
      <c r="I85" s="79"/>
    </row>
    <row r="86">
      <c r="A86" s="1252" t="s">
        <v>81</v>
      </c>
      <c r="B86" s="485"/>
      <c r="C86" s="3"/>
      <c r="D86" s="3"/>
      <c r="E86" s="3"/>
      <c r="F86" s="3"/>
      <c r="G86" s="3"/>
      <c r="H86" s="3"/>
      <c r="I86" s="4"/>
    </row>
    <row r="87">
      <c r="A87" s="330"/>
      <c r="B87" s="493"/>
      <c r="I87" s="32"/>
    </row>
    <row r="88">
      <c r="A88" s="331"/>
      <c r="B88" s="498"/>
      <c r="C88" s="78"/>
      <c r="D88" s="78"/>
      <c r="E88" s="78"/>
      <c r="F88" s="78"/>
      <c r="G88" s="78"/>
      <c r="H88" s="78"/>
      <c r="I88" s="79"/>
    </row>
    <row r="89">
      <c r="A89" s="1252" t="s">
        <v>98</v>
      </c>
      <c r="B89" s="874"/>
      <c r="C89" s="845"/>
      <c r="D89" s="573"/>
      <c r="E89" s="120"/>
      <c r="F89" s="845"/>
      <c r="G89" s="315"/>
      <c r="H89" s="1254"/>
      <c r="I89" s="51"/>
    </row>
    <row r="90">
      <c r="A90" s="330"/>
      <c r="B90" s="520"/>
      <c r="C90" s="845"/>
      <c r="D90" s="217"/>
      <c r="E90" s="217"/>
      <c r="F90" s="845"/>
      <c r="G90" s="1255"/>
      <c r="H90" s="1256"/>
      <c r="I90" s="306"/>
    </row>
    <row r="91">
      <c r="A91" s="331"/>
      <c r="B91" s="81"/>
      <c r="C91" s="845"/>
      <c r="D91" s="81"/>
      <c r="E91" s="81"/>
      <c r="F91" s="845"/>
      <c r="G91" s="81"/>
      <c r="H91" s="1257"/>
      <c r="I91" s="152"/>
    </row>
    <row r="92">
      <c r="A92" s="1252" t="s">
        <v>109</v>
      </c>
      <c r="B92" s="158"/>
      <c r="C92" s="120"/>
      <c r="D92" s="51"/>
      <c r="E92" s="845"/>
      <c r="F92" s="120"/>
      <c r="G92" s="845"/>
      <c r="H92" s="315"/>
      <c r="I92" s="120"/>
    </row>
    <row r="93">
      <c r="A93" s="330"/>
      <c r="B93" s="167"/>
      <c r="C93" s="217"/>
      <c r="D93" s="306"/>
      <c r="E93" s="845"/>
      <c r="F93" s="217"/>
      <c r="G93" s="845"/>
      <c r="H93" s="1255"/>
      <c r="I93" s="217"/>
    </row>
    <row r="94">
      <c r="A94" s="331"/>
      <c r="B94" s="175"/>
      <c r="C94" s="81"/>
      <c r="D94" s="152"/>
      <c r="E94" s="845"/>
      <c r="F94" s="81"/>
      <c r="G94" s="845"/>
      <c r="H94" s="81"/>
      <c r="I94" s="81"/>
    </row>
    <row r="95">
      <c r="A95" s="566" t="s">
        <v>899</v>
      </c>
      <c r="B95" s="578"/>
      <c r="C95" s="3"/>
      <c r="D95" s="3"/>
      <c r="E95" s="3"/>
      <c r="F95" s="3"/>
      <c r="G95" s="3"/>
      <c r="H95" s="3"/>
      <c r="I95" s="4"/>
    </row>
    <row r="96">
      <c r="A96" s="62"/>
      <c r="B96" s="716"/>
      <c r="I96" s="32"/>
    </row>
    <row r="97">
      <c r="A97" s="74"/>
      <c r="B97" s="580"/>
      <c r="C97" s="78"/>
      <c r="D97" s="78"/>
      <c r="E97" s="78"/>
      <c r="F97" s="78"/>
      <c r="G97" s="78"/>
      <c r="H97" s="78"/>
      <c r="I97" s="79"/>
    </row>
    <row r="98">
      <c r="A98" s="711" t="s">
        <v>299</v>
      </c>
      <c r="B98" s="581"/>
      <c r="C98" s="78"/>
      <c r="D98" s="78"/>
      <c r="E98" s="78"/>
      <c r="F98" s="78"/>
      <c r="G98" s="78"/>
      <c r="H98" s="78"/>
      <c r="I98" s="79"/>
    </row>
    <row r="99">
      <c r="A99" s="709" t="s">
        <v>42</v>
      </c>
      <c r="B99" s="582"/>
      <c r="C99" s="182"/>
      <c r="D99" s="182"/>
      <c r="E99" s="182"/>
      <c r="F99" s="182"/>
      <c r="G99" s="182"/>
      <c r="H99" s="717"/>
      <c r="I99" s="56"/>
    </row>
    <row r="100">
      <c r="A100" s="330"/>
      <c r="B100" s="32"/>
      <c r="C100" s="62"/>
      <c r="D100" s="62"/>
      <c r="E100" s="62"/>
      <c r="F100" s="62"/>
      <c r="G100" s="62"/>
      <c r="H100" s="717"/>
      <c r="I100" s="62"/>
    </row>
    <row r="101">
      <c r="A101" s="331"/>
      <c r="B101" s="79"/>
      <c r="C101" s="74"/>
      <c r="D101" s="74"/>
      <c r="E101" s="74"/>
      <c r="F101" s="74"/>
      <c r="G101" s="74"/>
      <c r="H101" s="717"/>
      <c r="I101" s="74"/>
    </row>
    <row r="102">
      <c r="A102" s="709" t="s">
        <v>60</v>
      </c>
      <c r="B102" s="582"/>
      <c r="C102" s="182"/>
      <c r="D102" s="182"/>
      <c r="E102" s="182"/>
      <c r="F102" s="182"/>
      <c r="G102" s="182"/>
      <c r="H102" s="717"/>
      <c r="I102" s="56"/>
    </row>
    <row r="103">
      <c r="A103" s="330"/>
      <c r="B103" s="32"/>
      <c r="C103" s="62"/>
      <c r="D103" s="62"/>
      <c r="E103" s="62"/>
      <c r="F103" s="62"/>
      <c r="G103" s="62"/>
      <c r="H103" s="717"/>
      <c r="I103" s="62"/>
    </row>
    <row r="104">
      <c r="A104" s="331"/>
      <c r="B104" s="79"/>
      <c r="C104" s="74"/>
      <c r="D104" s="74"/>
      <c r="E104" s="74"/>
      <c r="F104" s="74"/>
      <c r="G104" s="74"/>
      <c r="H104" s="717"/>
      <c r="I104" s="74"/>
    </row>
    <row r="105">
      <c r="A105" s="709" t="s">
        <v>78</v>
      </c>
      <c r="B105" s="582"/>
      <c r="C105" s="182"/>
      <c r="D105" s="182"/>
      <c r="E105" s="182"/>
      <c r="F105" s="182"/>
      <c r="G105" s="182"/>
      <c r="H105" s="717"/>
      <c r="I105" s="56"/>
    </row>
    <row r="106">
      <c r="A106" s="330"/>
      <c r="B106" s="32"/>
      <c r="C106" s="62"/>
      <c r="D106" s="62"/>
      <c r="E106" s="62"/>
      <c r="F106" s="62"/>
      <c r="G106" s="62"/>
      <c r="H106" s="717"/>
      <c r="I106" s="62"/>
    </row>
    <row r="107">
      <c r="A107" s="331"/>
      <c r="B107" s="79"/>
      <c r="C107" s="74"/>
      <c r="D107" s="74"/>
      <c r="E107" s="74"/>
      <c r="F107" s="74"/>
      <c r="G107" s="74"/>
      <c r="H107" s="717"/>
      <c r="I107" s="74"/>
    </row>
    <row r="108">
      <c r="A108" s="709" t="s">
        <v>97</v>
      </c>
      <c r="B108" s="582"/>
      <c r="C108" s="182"/>
      <c r="D108" s="182"/>
      <c r="E108" s="182"/>
      <c r="F108" s="182"/>
      <c r="G108" s="182"/>
      <c r="H108" s="717"/>
      <c r="I108" s="56"/>
    </row>
    <row r="109">
      <c r="A109" s="330"/>
      <c r="B109" s="32"/>
      <c r="C109" s="62"/>
      <c r="D109" s="62"/>
      <c r="E109" s="62"/>
      <c r="F109" s="62"/>
      <c r="G109" s="62"/>
      <c r="H109" s="717"/>
      <c r="I109" s="62"/>
    </row>
    <row r="110">
      <c r="A110" s="331"/>
      <c r="B110" s="79"/>
      <c r="C110" s="74"/>
      <c r="D110" s="74"/>
      <c r="E110" s="74"/>
      <c r="F110" s="74"/>
      <c r="G110" s="74"/>
      <c r="H110" s="717"/>
      <c r="I110" s="74"/>
    </row>
    <row r="111">
      <c r="A111" s="709" t="s">
        <v>107</v>
      </c>
      <c r="B111" s="582"/>
      <c r="C111" s="182"/>
      <c r="D111" s="182"/>
      <c r="E111" s="182"/>
      <c r="F111" s="182"/>
      <c r="G111" s="182"/>
      <c r="H111" s="717"/>
      <c r="I111" s="56"/>
    </row>
    <row r="112">
      <c r="A112" s="330"/>
      <c r="B112" s="32"/>
      <c r="C112" s="62"/>
      <c r="D112" s="62"/>
      <c r="E112" s="62"/>
      <c r="F112" s="62"/>
      <c r="G112" s="62"/>
      <c r="H112" s="717"/>
      <c r="I112" s="62"/>
    </row>
    <row r="113">
      <c r="A113" s="331"/>
      <c r="B113" s="79"/>
      <c r="C113" s="74"/>
      <c r="D113" s="74"/>
      <c r="E113" s="74"/>
      <c r="F113" s="74"/>
      <c r="G113" s="74"/>
      <c r="H113" s="717"/>
      <c r="I113" s="74"/>
    </row>
    <row r="114">
      <c r="A114" s="709" t="s">
        <v>113</v>
      </c>
      <c r="B114" s="582"/>
      <c r="C114" s="182"/>
      <c r="D114" s="182"/>
      <c r="E114" s="182"/>
      <c r="F114" s="182"/>
      <c r="G114" s="182"/>
      <c r="H114" s="717"/>
      <c r="I114" s="56"/>
    </row>
    <row r="115">
      <c r="A115" s="330"/>
      <c r="B115" s="32"/>
      <c r="C115" s="62"/>
      <c r="D115" s="62"/>
      <c r="E115" s="62"/>
      <c r="F115" s="62"/>
      <c r="G115" s="62"/>
      <c r="H115" s="718"/>
      <c r="I115" s="62"/>
    </row>
    <row r="116">
      <c r="A116" s="331"/>
      <c r="B116" s="79"/>
      <c r="C116" s="74"/>
      <c r="D116" s="74"/>
      <c r="E116" s="74"/>
      <c r="F116" s="74"/>
      <c r="G116" s="74"/>
      <c r="H116" s="718"/>
      <c r="I116" s="74"/>
    </row>
  </sheetData>
  <mergeCells count="162">
    <mergeCell ref="B43:I43"/>
    <mergeCell ref="B44:I44"/>
    <mergeCell ref="D38:D40"/>
    <mergeCell ref="E38:E40"/>
    <mergeCell ref="F38:F40"/>
    <mergeCell ref="G38:G40"/>
    <mergeCell ref="I38:I40"/>
    <mergeCell ref="B41:I41"/>
    <mergeCell ref="B42:I42"/>
    <mergeCell ref="A4:A6"/>
    <mergeCell ref="A7:A9"/>
    <mergeCell ref="A10:A12"/>
    <mergeCell ref="A13:A15"/>
    <mergeCell ref="A16:A18"/>
    <mergeCell ref="A19:A21"/>
    <mergeCell ref="A23:A25"/>
    <mergeCell ref="A48:A50"/>
    <mergeCell ref="A51:A53"/>
    <mergeCell ref="A54:A56"/>
    <mergeCell ref="A57:A59"/>
    <mergeCell ref="A61:A63"/>
    <mergeCell ref="A64:A66"/>
    <mergeCell ref="A67:A69"/>
    <mergeCell ref="A92:A94"/>
    <mergeCell ref="A95:A97"/>
    <mergeCell ref="A99:A101"/>
    <mergeCell ref="A102:A104"/>
    <mergeCell ref="A105:A107"/>
    <mergeCell ref="A108:A110"/>
    <mergeCell ref="A111:A113"/>
    <mergeCell ref="A114:A116"/>
    <mergeCell ref="A70:A72"/>
    <mergeCell ref="A73:A75"/>
    <mergeCell ref="A76:A78"/>
    <mergeCell ref="A80:A82"/>
    <mergeCell ref="A83:A85"/>
    <mergeCell ref="A86:A88"/>
    <mergeCell ref="A89:A91"/>
    <mergeCell ref="A1:A2"/>
    <mergeCell ref="B1:E1"/>
    <mergeCell ref="F1:I1"/>
    <mergeCell ref="B3:I3"/>
    <mergeCell ref="B4:I4"/>
    <mergeCell ref="B5:I5"/>
    <mergeCell ref="B6:I6"/>
    <mergeCell ref="D17:E17"/>
    <mergeCell ref="D18:E18"/>
    <mergeCell ref="B7:I7"/>
    <mergeCell ref="B8:I8"/>
    <mergeCell ref="B9:I9"/>
    <mergeCell ref="D16:E16"/>
    <mergeCell ref="F16:F18"/>
    <mergeCell ref="G16:G18"/>
    <mergeCell ref="I16:I18"/>
    <mergeCell ref="B27:I27"/>
    <mergeCell ref="B28:I28"/>
    <mergeCell ref="B29:I29"/>
    <mergeCell ref="B30:I30"/>
    <mergeCell ref="B31:I31"/>
    <mergeCell ref="B32:I32"/>
    <mergeCell ref="B33:I33"/>
    <mergeCell ref="B34:I34"/>
    <mergeCell ref="B19:I19"/>
    <mergeCell ref="B21:I21"/>
    <mergeCell ref="B22:I22"/>
    <mergeCell ref="B23:I23"/>
    <mergeCell ref="B24:I24"/>
    <mergeCell ref="B25:I25"/>
    <mergeCell ref="B26:I26"/>
    <mergeCell ref="A26:A28"/>
    <mergeCell ref="A29:A31"/>
    <mergeCell ref="A32:A34"/>
    <mergeCell ref="A35:A37"/>
    <mergeCell ref="A38:A40"/>
    <mergeCell ref="B38:B40"/>
    <mergeCell ref="C38:C40"/>
    <mergeCell ref="A42:A44"/>
    <mergeCell ref="A45:A47"/>
    <mergeCell ref="B45:I45"/>
    <mergeCell ref="B46:I46"/>
    <mergeCell ref="B47:I47"/>
    <mergeCell ref="B48:I48"/>
    <mergeCell ref="B49:I49"/>
    <mergeCell ref="B97:I97"/>
    <mergeCell ref="B98:I98"/>
    <mergeCell ref="B99:B101"/>
    <mergeCell ref="C99:C101"/>
    <mergeCell ref="D99:D101"/>
    <mergeCell ref="E99:E101"/>
    <mergeCell ref="F99:F101"/>
    <mergeCell ref="B102:B104"/>
    <mergeCell ref="C102:C104"/>
    <mergeCell ref="D102:D104"/>
    <mergeCell ref="E102:E104"/>
    <mergeCell ref="F102:F104"/>
    <mergeCell ref="G102:G104"/>
    <mergeCell ref="I102:I104"/>
    <mergeCell ref="B105:B107"/>
    <mergeCell ref="C105:C107"/>
    <mergeCell ref="D105:D107"/>
    <mergeCell ref="E105:E107"/>
    <mergeCell ref="F105:F107"/>
    <mergeCell ref="G105:G107"/>
    <mergeCell ref="I105:I107"/>
    <mergeCell ref="B108:B110"/>
    <mergeCell ref="C108:C110"/>
    <mergeCell ref="D108:D110"/>
    <mergeCell ref="E108:E110"/>
    <mergeCell ref="F108:F110"/>
    <mergeCell ref="G108:G110"/>
    <mergeCell ref="I108:I110"/>
    <mergeCell ref="B50:I50"/>
    <mergeCell ref="B51:I51"/>
    <mergeCell ref="B52:I52"/>
    <mergeCell ref="B53:I53"/>
    <mergeCell ref="B57:I57"/>
    <mergeCell ref="B58:I58"/>
    <mergeCell ref="B59:I59"/>
    <mergeCell ref="B60:I60"/>
    <mergeCell ref="B61:I61"/>
    <mergeCell ref="B62:I62"/>
    <mergeCell ref="B63:I63"/>
    <mergeCell ref="B64:I64"/>
    <mergeCell ref="B65:I65"/>
    <mergeCell ref="B66:I66"/>
    <mergeCell ref="B67:I67"/>
    <mergeCell ref="B68:I68"/>
    <mergeCell ref="B69:I69"/>
    <mergeCell ref="B70:I70"/>
    <mergeCell ref="B71:I71"/>
    <mergeCell ref="B72:I72"/>
    <mergeCell ref="E73:E75"/>
    <mergeCell ref="I73:I75"/>
    <mergeCell ref="B76:I76"/>
    <mergeCell ref="B77:I77"/>
    <mergeCell ref="B78:I78"/>
    <mergeCell ref="B79:I79"/>
    <mergeCell ref="B80:I82"/>
    <mergeCell ref="B83:I83"/>
    <mergeCell ref="B84:I84"/>
    <mergeCell ref="B85:I85"/>
    <mergeCell ref="B86:I86"/>
    <mergeCell ref="B87:I87"/>
    <mergeCell ref="B88:I88"/>
    <mergeCell ref="B95:I95"/>
    <mergeCell ref="B96:I96"/>
    <mergeCell ref="G99:G101"/>
    <mergeCell ref="I99:I101"/>
    <mergeCell ref="B114:B116"/>
    <mergeCell ref="C114:C116"/>
    <mergeCell ref="D114:D116"/>
    <mergeCell ref="E114:E116"/>
    <mergeCell ref="F114:F116"/>
    <mergeCell ref="G114:G116"/>
    <mergeCell ref="I114:I116"/>
    <mergeCell ref="B111:B113"/>
    <mergeCell ref="C111:C113"/>
    <mergeCell ref="D111:D113"/>
    <mergeCell ref="E111:E113"/>
    <mergeCell ref="F111:F113"/>
    <mergeCell ref="G111:G113"/>
    <mergeCell ref="I111:I113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2" max="7" width="22.5"/>
  </cols>
  <sheetData>
    <row r="1">
      <c r="A1" s="1258"/>
      <c r="B1" s="1259" t="s">
        <v>3</v>
      </c>
      <c r="C1" s="3"/>
      <c r="D1" s="3"/>
      <c r="E1" s="3"/>
      <c r="F1" s="3"/>
      <c r="G1" s="4"/>
    </row>
    <row r="2">
      <c r="A2" s="62"/>
      <c r="B2" s="1260" t="s">
        <v>900</v>
      </c>
      <c r="C2" s="1261" t="s">
        <v>901</v>
      </c>
      <c r="D2" s="1261" t="s">
        <v>902</v>
      </c>
      <c r="E2" s="1261" t="s">
        <v>903</v>
      </c>
      <c r="F2" s="1261" t="s">
        <v>904</v>
      </c>
      <c r="G2" s="1262" t="s">
        <v>905</v>
      </c>
    </row>
    <row r="3">
      <c r="A3" s="1263" t="s">
        <v>41</v>
      </c>
      <c r="B3" s="1264"/>
      <c r="C3" s="78"/>
      <c r="D3" s="78"/>
      <c r="E3" s="78"/>
      <c r="F3" s="78"/>
      <c r="G3" s="79"/>
    </row>
    <row r="4">
      <c r="A4" s="1265" t="s">
        <v>42</v>
      </c>
      <c r="B4" s="1266"/>
      <c r="C4" s="1267"/>
      <c r="D4" s="1267"/>
      <c r="E4" s="1267"/>
      <c r="F4" s="1267"/>
      <c r="G4" s="1267"/>
    </row>
    <row r="5">
      <c r="A5" s="62"/>
      <c r="B5" s="32"/>
      <c r="C5" s="62"/>
      <c r="D5" s="62"/>
      <c r="E5" s="62"/>
      <c r="F5" s="62"/>
      <c r="G5" s="62"/>
    </row>
    <row r="6">
      <c r="A6" s="74"/>
      <c r="B6" s="79"/>
      <c r="C6" s="74"/>
      <c r="D6" s="74"/>
      <c r="E6" s="74"/>
      <c r="F6" s="74"/>
      <c r="G6" s="74"/>
    </row>
    <row r="7">
      <c r="A7" s="1265" t="s">
        <v>60</v>
      </c>
      <c r="B7" s="1266"/>
      <c r="C7" s="1267"/>
      <c r="D7" s="1267"/>
      <c r="E7" s="1267"/>
      <c r="F7" s="1267"/>
      <c r="G7" s="1267"/>
    </row>
    <row r="8">
      <c r="A8" s="62"/>
      <c r="B8" s="32"/>
      <c r="C8" s="62"/>
      <c r="D8" s="62"/>
      <c r="E8" s="62"/>
      <c r="F8" s="62"/>
      <c r="G8" s="62"/>
    </row>
    <row r="9">
      <c r="A9" s="74"/>
      <c r="B9" s="79"/>
      <c r="C9" s="74"/>
      <c r="D9" s="74"/>
      <c r="E9" s="74"/>
      <c r="F9" s="74"/>
      <c r="G9" s="74"/>
    </row>
    <row r="10">
      <c r="A10" s="1265" t="s">
        <v>78</v>
      </c>
      <c r="B10" s="1268" t="s">
        <v>906</v>
      </c>
      <c r="C10" s="4"/>
      <c r="D10" s="1266"/>
      <c r="E10" s="1267"/>
      <c r="F10" s="1269" t="s">
        <v>318</v>
      </c>
      <c r="G10" s="873" t="s">
        <v>320</v>
      </c>
    </row>
    <row r="11">
      <c r="A11" s="62"/>
      <c r="B11" s="1270" t="s">
        <v>907</v>
      </c>
      <c r="C11" s="32"/>
      <c r="D11" s="32"/>
      <c r="E11" s="62"/>
      <c r="F11" s="1271" t="s">
        <v>274</v>
      </c>
      <c r="G11" s="1272" t="s">
        <v>510</v>
      </c>
    </row>
    <row r="12">
      <c r="A12" s="74"/>
      <c r="B12" s="1270">
        <v>105.0</v>
      </c>
      <c r="C12" s="32"/>
      <c r="D12" s="79"/>
      <c r="E12" s="74"/>
      <c r="F12" s="1273">
        <v>300.0</v>
      </c>
      <c r="G12" s="1274">
        <v>306.0</v>
      </c>
    </row>
    <row r="13">
      <c r="A13" s="1265" t="s">
        <v>97</v>
      </c>
      <c r="B13" s="1275" t="s">
        <v>194</v>
      </c>
      <c r="C13" s="1266"/>
      <c r="D13" s="1267"/>
      <c r="E13" s="1267"/>
      <c r="F13" s="1276" t="s">
        <v>325</v>
      </c>
      <c r="G13" s="1277" t="s">
        <v>375</v>
      </c>
    </row>
    <row r="14">
      <c r="A14" s="62"/>
      <c r="B14" s="1278" t="s">
        <v>908</v>
      </c>
      <c r="C14" s="32"/>
      <c r="D14" s="62"/>
      <c r="E14" s="62"/>
      <c r="F14" s="1279" t="s">
        <v>909</v>
      </c>
      <c r="G14" s="1280" t="s">
        <v>244</v>
      </c>
    </row>
    <row r="15">
      <c r="A15" s="74"/>
      <c r="B15" s="1281">
        <v>316.0</v>
      </c>
      <c r="C15" s="79"/>
      <c r="D15" s="74"/>
      <c r="E15" s="74"/>
      <c r="F15" s="1282">
        <v>300.0</v>
      </c>
      <c r="G15" s="1283">
        <v>306.0</v>
      </c>
    </row>
    <row r="16">
      <c r="A16" s="1265" t="s">
        <v>107</v>
      </c>
      <c r="B16" s="1284"/>
      <c r="C16" s="1275" t="s">
        <v>194</v>
      </c>
      <c r="D16" s="1267"/>
      <c r="E16" s="1267"/>
      <c r="F16" s="1267"/>
      <c r="G16" s="1267"/>
    </row>
    <row r="17">
      <c r="A17" s="62"/>
      <c r="B17" s="32"/>
      <c r="C17" s="1278" t="s">
        <v>908</v>
      </c>
      <c r="D17" s="62"/>
      <c r="E17" s="62"/>
      <c r="F17" s="62"/>
      <c r="G17" s="62"/>
    </row>
    <row r="18">
      <c r="A18" s="74"/>
      <c r="B18" s="79"/>
      <c r="C18" s="1281">
        <v>316.0</v>
      </c>
      <c r="D18" s="74"/>
      <c r="E18" s="74"/>
      <c r="F18" s="74"/>
      <c r="G18" s="74"/>
    </row>
    <row r="19">
      <c r="A19" s="1265" t="s">
        <v>113</v>
      </c>
      <c r="B19" s="1266"/>
      <c r="C19" s="1267"/>
      <c r="D19" s="1267"/>
      <c r="E19" s="1267"/>
      <c r="F19" s="1267"/>
      <c r="G19" s="1267"/>
    </row>
    <row r="20">
      <c r="A20" s="62"/>
      <c r="B20" s="32"/>
      <c r="C20" s="62"/>
      <c r="D20" s="62"/>
      <c r="E20" s="62"/>
      <c r="F20" s="62"/>
      <c r="G20" s="62"/>
    </row>
    <row r="21">
      <c r="A21" s="74"/>
      <c r="B21" s="79"/>
      <c r="C21" s="74"/>
      <c r="D21" s="74"/>
      <c r="E21" s="74"/>
      <c r="F21" s="74"/>
      <c r="G21" s="74"/>
    </row>
    <row r="22">
      <c r="A22" s="1265" t="s">
        <v>910</v>
      </c>
      <c r="B22" s="1285"/>
      <c r="C22" s="1286"/>
      <c r="D22" s="1286"/>
      <c r="E22" s="1286"/>
      <c r="F22" s="1286"/>
      <c r="G22" s="1286"/>
    </row>
    <row r="23">
      <c r="A23" s="62"/>
      <c r="B23" s="32"/>
      <c r="C23" s="62"/>
      <c r="D23" s="62"/>
      <c r="E23" s="62"/>
      <c r="F23" s="62"/>
      <c r="G23" s="62"/>
    </row>
    <row r="24">
      <c r="A24" s="74"/>
      <c r="B24" s="79"/>
      <c r="C24" s="74"/>
      <c r="D24" s="74"/>
      <c r="E24" s="74"/>
      <c r="F24" s="74"/>
      <c r="G24" s="74"/>
    </row>
    <row r="25">
      <c r="A25" s="1263" t="s">
        <v>117</v>
      </c>
      <c r="B25" s="1287"/>
      <c r="C25" s="1288"/>
      <c r="D25" s="1288"/>
      <c r="E25" s="1288"/>
      <c r="F25" s="1288"/>
      <c r="G25" s="1288"/>
    </row>
    <row r="26">
      <c r="A26" s="1265" t="s">
        <v>42</v>
      </c>
      <c r="B26" s="1289" t="s">
        <v>911</v>
      </c>
      <c r="C26" s="3"/>
      <c r="D26" s="3"/>
      <c r="E26" s="3"/>
      <c r="F26" s="3"/>
      <c r="G26" s="4"/>
    </row>
    <row r="27">
      <c r="A27" s="62"/>
      <c r="B27" s="1290"/>
      <c r="G27" s="32"/>
    </row>
    <row r="28">
      <c r="A28" s="74"/>
      <c r="B28" s="1291">
        <v>105.0</v>
      </c>
      <c r="C28" s="78"/>
      <c r="D28" s="78"/>
      <c r="E28" s="78"/>
      <c r="F28" s="78"/>
      <c r="G28" s="79"/>
    </row>
    <row r="29">
      <c r="A29" s="1265" t="s">
        <v>60</v>
      </c>
      <c r="B29" s="1284"/>
      <c r="C29" s="1292"/>
      <c r="D29" s="1293" t="s">
        <v>912</v>
      </c>
      <c r="F29" s="1294" t="s">
        <v>913</v>
      </c>
      <c r="G29" s="1292"/>
    </row>
    <row r="30">
      <c r="A30" s="62"/>
      <c r="B30" s="32"/>
      <c r="C30" s="62"/>
      <c r="D30" s="1295" t="s">
        <v>914</v>
      </c>
      <c r="F30" s="1296" t="s">
        <v>161</v>
      </c>
      <c r="G30" s="62"/>
    </row>
    <row r="31">
      <c r="A31" s="74"/>
      <c r="B31" s="79"/>
      <c r="C31" s="74"/>
      <c r="D31" s="1295">
        <v>105.0</v>
      </c>
      <c r="F31" s="1297">
        <v>316.0</v>
      </c>
      <c r="G31" s="74"/>
    </row>
    <row r="32">
      <c r="A32" s="1265" t="s">
        <v>78</v>
      </c>
      <c r="B32" s="1294" t="s">
        <v>913</v>
      </c>
      <c r="C32" s="1267"/>
      <c r="D32" s="1298" t="s">
        <v>913</v>
      </c>
      <c r="E32" s="1276" t="s">
        <v>915</v>
      </c>
      <c r="F32" s="1266"/>
      <c r="G32" s="873" t="s">
        <v>228</v>
      </c>
    </row>
    <row r="33">
      <c r="A33" s="62"/>
      <c r="B33" s="1296" t="s">
        <v>161</v>
      </c>
      <c r="C33" s="62"/>
      <c r="D33" s="1299" t="s">
        <v>916</v>
      </c>
      <c r="E33" s="1279" t="s">
        <v>245</v>
      </c>
      <c r="F33" s="32"/>
      <c r="G33" s="1272" t="s">
        <v>917</v>
      </c>
    </row>
    <row r="34">
      <c r="A34" s="74"/>
      <c r="B34" s="1297">
        <v>316.0</v>
      </c>
      <c r="C34" s="74"/>
      <c r="D34" s="1300">
        <v>101.0</v>
      </c>
      <c r="E34" s="1282">
        <v>317.0</v>
      </c>
      <c r="F34" s="79"/>
      <c r="G34" s="1274">
        <v>306.0</v>
      </c>
    </row>
    <row r="35">
      <c r="A35" s="1265" t="s">
        <v>97</v>
      </c>
      <c r="B35" s="1266"/>
      <c r="C35" s="1294" t="s">
        <v>913</v>
      </c>
      <c r="D35" s="1276" t="s">
        <v>915</v>
      </c>
      <c r="E35" s="1301" t="s">
        <v>913</v>
      </c>
      <c r="F35" s="1267"/>
      <c r="G35" s="1277" t="s">
        <v>367</v>
      </c>
    </row>
    <row r="36">
      <c r="A36" s="62"/>
      <c r="B36" s="32"/>
      <c r="C36" s="1296" t="s">
        <v>161</v>
      </c>
      <c r="D36" s="1279" t="s">
        <v>245</v>
      </c>
      <c r="E36" s="1296" t="s">
        <v>916</v>
      </c>
      <c r="F36" s="62"/>
      <c r="G36" s="1280" t="s">
        <v>103</v>
      </c>
    </row>
    <row r="37">
      <c r="A37" s="74"/>
      <c r="B37" s="79"/>
      <c r="C37" s="1297">
        <v>316.0</v>
      </c>
      <c r="D37" s="1282">
        <v>101.0</v>
      </c>
      <c r="E37" s="1297">
        <v>317.0</v>
      </c>
      <c r="F37" s="74"/>
      <c r="G37" s="1283">
        <v>306.0</v>
      </c>
    </row>
    <row r="38">
      <c r="A38" s="1265" t="s">
        <v>107</v>
      </c>
      <c r="B38" s="1266"/>
      <c r="C38" s="1267"/>
      <c r="D38" s="1267"/>
      <c r="E38" s="1267"/>
      <c r="F38" s="1267"/>
      <c r="G38" s="1267"/>
    </row>
    <row r="39">
      <c r="A39" s="62"/>
      <c r="B39" s="32"/>
      <c r="C39" s="62"/>
      <c r="D39" s="62"/>
      <c r="E39" s="62"/>
      <c r="F39" s="62"/>
      <c r="G39" s="62"/>
    </row>
    <row r="40">
      <c r="A40" s="74"/>
      <c r="B40" s="79"/>
      <c r="C40" s="74"/>
      <c r="D40" s="74"/>
      <c r="E40" s="74"/>
      <c r="F40" s="74"/>
      <c r="G40" s="74"/>
    </row>
    <row r="41">
      <c r="A41" s="1265" t="s">
        <v>113</v>
      </c>
      <c r="B41" s="1266"/>
      <c r="C41" s="1267"/>
      <c r="D41" s="1267"/>
      <c r="E41" s="1267"/>
      <c r="F41" s="1267"/>
      <c r="G41" s="1267"/>
    </row>
    <row r="42">
      <c r="A42" s="62"/>
      <c r="B42" s="32"/>
      <c r="C42" s="62"/>
      <c r="D42" s="62"/>
      <c r="E42" s="62"/>
      <c r="F42" s="62"/>
      <c r="G42" s="62"/>
    </row>
    <row r="43">
      <c r="A43" s="74"/>
      <c r="B43" s="79"/>
      <c r="C43" s="74"/>
      <c r="D43" s="74"/>
      <c r="E43" s="74"/>
      <c r="F43" s="74"/>
      <c r="G43" s="74"/>
    </row>
    <row r="44">
      <c r="A44" s="1265" t="s">
        <v>910</v>
      </c>
      <c r="B44" s="1266"/>
      <c r="C44" s="1267"/>
      <c r="D44" s="1267"/>
      <c r="E44" s="1267"/>
      <c r="F44" s="1267"/>
      <c r="G44" s="1267"/>
    </row>
    <row r="45">
      <c r="A45" s="62"/>
      <c r="B45" s="32"/>
      <c r="C45" s="62"/>
      <c r="D45" s="62"/>
      <c r="E45" s="62"/>
      <c r="F45" s="62"/>
      <c r="G45" s="62"/>
    </row>
    <row r="46">
      <c r="A46" s="74"/>
      <c r="B46" s="79"/>
      <c r="C46" s="74"/>
      <c r="D46" s="74"/>
      <c r="E46" s="74"/>
      <c r="F46" s="74"/>
      <c r="G46" s="74"/>
    </row>
    <row r="47">
      <c r="A47" s="1263" t="s">
        <v>187</v>
      </c>
      <c r="B47" s="1302"/>
      <c r="C47" s="1303"/>
      <c r="D47" s="1303"/>
      <c r="E47" s="1303"/>
      <c r="F47" s="1303"/>
      <c r="G47" s="1303"/>
    </row>
    <row r="48">
      <c r="A48" s="1265" t="s">
        <v>42</v>
      </c>
      <c r="B48" s="1268" t="s">
        <v>906</v>
      </c>
      <c r="C48" s="4"/>
      <c r="D48" s="1293" t="s">
        <v>912</v>
      </c>
      <c r="F48" s="1267"/>
      <c r="G48" s="1267"/>
    </row>
    <row r="49">
      <c r="A49" s="62"/>
      <c r="B49" s="1270" t="s">
        <v>907</v>
      </c>
      <c r="C49" s="32"/>
      <c r="D49" s="1295" t="s">
        <v>914</v>
      </c>
      <c r="F49" s="62"/>
      <c r="G49" s="62"/>
    </row>
    <row r="50">
      <c r="A50" s="74"/>
      <c r="B50" s="1270">
        <v>106.0</v>
      </c>
      <c r="C50" s="32"/>
      <c r="D50" s="1295">
        <v>105.0</v>
      </c>
      <c r="F50" s="74"/>
      <c r="G50" s="74"/>
    </row>
    <row r="51">
      <c r="A51" s="1265" t="s">
        <v>60</v>
      </c>
      <c r="B51" s="1266"/>
      <c r="C51" s="1267"/>
      <c r="D51" s="1276" t="s">
        <v>915</v>
      </c>
      <c r="E51" s="1267"/>
      <c r="F51" s="1267"/>
      <c r="G51" s="1267"/>
    </row>
    <row r="52">
      <c r="A52" s="62"/>
      <c r="B52" s="32"/>
      <c r="C52" s="62"/>
      <c r="D52" s="1279" t="s">
        <v>245</v>
      </c>
      <c r="E52" s="62"/>
      <c r="F52" s="62"/>
      <c r="G52" s="62"/>
    </row>
    <row r="53">
      <c r="A53" s="74"/>
      <c r="B53" s="79"/>
      <c r="C53" s="74"/>
      <c r="D53" s="1282">
        <v>101.0</v>
      </c>
      <c r="E53" s="74"/>
      <c r="F53" s="74"/>
      <c r="G53" s="74"/>
    </row>
    <row r="54">
      <c r="A54" s="1265" t="s">
        <v>78</v>
      </c>
      <c r="B54" s="1275" t="s">
        <v>194</v>
      </c>
      <c r="C54" s="1284"/>
      <c r="D54" s="1267"/>
      <c r="E54" s="1276" t="s">
        <v>915</v>
      </c>
      <c r="F54" s="1269" t="s">
        <v>318</v>
      </c>
      <c r="G54" s="1267"/>
    </row>
    <row r="55">
      <c r="A55" s="62"/>
      <c r="B55" s="1278" t="s">
        <v>908</v>
      </c>
      <c r="C55" s="32"/>
      <c r="D55" s="62"/>
      <c r="E55" s="1279" t="s">
        <v>245</v>
      </c>
      <c r="F55" s="1271" t="s">
        <v>274</v>
      </c>
      <c r="G55" s="62"/>
    </row>
    <row r="56">
      <c r="A56" s="74"/>
      <c r="B56" s="1281">
        <v>316.0</v>
      </c>
      <c r="C56" s="79"/>
      <c r="D56" s="74"/>
      <c r="E56" s="1282">
        <v>101.0</v>
      </c>
      <c r="F56" s="1273">
        <v>300.0</v>
      </c>
      <c r="G56" s="74"/>
    </row>
    <row r="57">
      <c r="A57" s="1265" t="s">
        <v>97</v>
      </c>
      <c r="B57" s="1284"/>
      <c r="C57" s="1275" t="s">
        <v>194</v>
      </c>
      <c r="D57" s="1267"/>
      <c r="E57" s="1267"/>
      <c r="F57" s="1276" t="s">
        <v>325</v>
      </c>
      <c r="G57" s="1267"/>
    </row>
    <row r="58">
      <c r="A58" s="62"/>
      <c r="B58" s="32"/>
      <c r="C58" s="1278" t="s">
        <v>908</v>
      </c>
      <c r="D58" s="62"/>
      <c r="E58" s="62"/>
      <c r="F58" s="1279" t="s">
        <v>909</v>
      </c>
      <c r="G58" s="62"/>
    </row>
    <row r="59">
      <c r="A59" s="74"/>
      <c r="B59" s="79"/>
      <c r="C59" s="1281">
        <v>316.0</v>
      </c>
      <c r="D59" s="74"/>
      <c r="E59" s="74"/>
      <c r="F59" s="1282">
        <v>300.0</v>
      </c>
      <c r="G59" s="74"/>
    </row>
    <row r="60">
      <c r="A60" s="1265" t="s">
        <v>107</v>
      </c>
      <c r="B60" s="1266"/>
      <c r="C60" s="1267"/>
      <c r="D60" s="1267"/>
      <c r="E60" s="1267"/>
      <c r="F60" s="1267"/>
      <c r="G60" s="1267"/>
    </row>
    <row r="61">
      <c r="A61" s="62"/>
      <c r="B61" s="32"/>
      <c r="C61" s="62"/>
      <c r="D61" s="62"/>
      <c r="E61" s="62"/>
      <c r="F61" s="62"/>
      <c r="G61" s="62"/>
    </row>
    <row r="62">
      <c r="A62" s="74"/>
      <c r="B62" s="79"/>
      <c r="C62" s="74"/>
      <c r="D62" s="74"/>
      <c r="E62" s="74"/>
      <c r="F62" s="74"/>
      <c r="G62" s="74"/>
    </row>
    <row r="63">
      <c r="A63" s="1265" t="s">
        <v>113</v>
      </c>
      <c r="B63" s="1266"/>
      <c r="C63" s="1267"/>
      <c r="D63" s="1267"/>
      <c r="E63" s="1267"/>
      <c r="F63" s="1267"/>
      <c r="G63" s="1267"/>
    </row>
    <row r="64">
      <c r="A64" s="62"/>
      <c r="B64" s="32"/>
      <c r="C64" s="62"/>
      <c r="D64" s="62"/>
      <c r="E64" s="62"/>
      <c r="F64" s="62"/>
      <c r="G64" s="62"/>
    </row>
    <row r="65">
      <c r="A65" s="74"/>
      <c r="B65" s="79"/>
      <c r="C65" s="74"/>
      <c r="D65" s="74"/>
      <c r="E65" s="74"/>
      <c r="F65" s="74"/>
      <c r="G65" s="74"/>
    </row>
    <row r="66">
      <c r="A66" s="1265" t="s">
        <v>910</v>
      </c>
      <c r="B66" s="1266"/>
      <c r="C66" s="1267"/>
      <c r="D66" s="1267"/>
      <c r="E66" s="1267"/>
      <c r="F66" s="1267"/>
      <c r="G66" s="1267"/>
    </row>
    <row r="67">
      <c r="A67" s="62"/>
      <c r="B67" s="32"/>
      <c r="C67" s="62"/>
      <c r="D67" s="62"/>
      <c r="E67" s="62"/>
      <c r="F67" s="62"/>
      <c r="G67" s="62"/>
    </row>
    <row r="68">
      <c r="A68" s="74"/>
      <c r="B68" s="79"/>
      <c r="C68" s="74"/>
      <c r="D68" s="74"/>
      <c r="E68" s="74"/>
      <c r="F68" s="74"/>
      <c r="G68" s="74"/>
    </row>
    <row r="69">
      <c r="A69" s="1263" t="s">
        <v>221</v>
      </c>
      <c r="B69" s="1287"/>
      <c r="C69" s="1288"/>
      <c r="D69" s="1288"/>
      <c r="E69" s="1288"/>
      <c r="F69" s="1288"/>
      <c r="G69" s="1303"/>
    </row>
    <row r="70">
      <c r="A70" s="1265" t="s">
        <v>42</v>
      </c>
      <c r="B70" s="1289" t="s">
        <v>495</v>
      </c>
      <c r="C70" s="3"/>
      <c r="D70" s="3"/>
      <c r="E70" s="3"/>
      <c r="F70" s="4"/>
      <c r="G70" s="1304" t="s">
        <v>320</v>
      </c>
    </row>
    <row r="71">
      <c r="A71" s="62"/>
      <c r="B71" s="1305" t="s">
        <v>918</v>
      </c>
      <c r="F71" s="32"/>
      <c r="G71" s="1306" t="s">
        <v>510</v>
      </c>
    </row>
    <row r="72">
      <c r="A72" s="74"/>
      <c r="B72" s="1291">
        <v>105.0</v>
      </c>
      <c r="C72" s="78"/>
      <c r="D72" s="78"/>
      <c r="E72" s="78"/>
      <c r="F72" s="79"/>
      <c r="G72" s="1307">
        <v>306.0</v>
      </c>
    </row>
    <row r="73">
      <c r="A73" s="1265" t="s">
        <v>60</v>
      </c>
      <c r="B73" s="1289" t="s">
        <v>495</v>
      </c>
      <c r="C73" s="3"/>
      <c r="D73" s="3"/>
      <c r="E73" s="3"/>
      <c r="F73" s="4"/>
      <c r="G73" s="1308" t="s">
        <v>375</v>
      </c>
    </row>
    <row r="74">
      <c r="A74" s="62"/>
      <c r="B74" s="1305" t="s">
        <v>918</v>
      </c>
      <c r="F74" s="32"/>
      <c r="G74" s="1309" t="s">
        <v>244</v>
      </c>
    </row>
    <row r="75">
      <c r="A75" s="74"/>
      <c r="B75" s="1291">
        <v>105.0</v>
      </c>
      <c r="C75" s="78"/>
      <c r="D75" s="78"/>
      <c r="E75" s="78"/>
      <c r="F75" s="79"/>
      <c r="G75" s="1310">
        <v>306.0</v>
      </c>
    </row>
    <row r="76">
      <c r="A76" s="1265" t="s">
        <v>78</v>
      </c>
      <c r="B76" s="1294" t="s">
        <v>913</v>
      </c>
      <c r="C76" s="1284"/>
      <c r="D76" s="1292"/>
      <c r="E76" s="1311"/>
      <c r="F76" s="1292"/>
      <c r="G76" s="873" t="s">
        <v>228</v>
      </c>
    </row>
    <row r="77">
      <c r="A77" s="62"/>
      <c r="B77" s="1296" t="s">
        <v>161</v>
      </c>
      <c r="C77" s="32"/>
      <c r="D77" s="62"/>
      <c r="E77" s="62"/>
      <c r="F77" s="62"/>
      <c r="G77" s="1272" t="s">
        <v>917</v>
      </c>
    </row>
    <row r="78">
      <c r="A78" s="74"/>
      <c r="B78" s="1297">
        <v>316.0</v>
      </c>
      <c r="C78" s="79"/>
      <c r="D78" s="74"/>
      <c r="E78" s="74"/>
      <c r="F78" s="74"/>
      <c r="G78" s="1274">
        <v>306.0</v>
      </c>
    </row>
    <row r="79">
      <c r="A79" s="1265" t="s">
        <v>97</v>
      </c>
      <c r="B79" s="1284"/>
      <c r="C79" s="1294" t="s">
        <v>913</v>
      </c>
      <c r="D79" s="1294" t="s">
        <v>913</v>
      </c>
      <c r="E79" s="1267"/>
      <c r="F79" s="1267"/>
      <c r="G79" s="1277" t="s">
        <v>367</v>
      </c>
    </row>
    <row r="80">
      <c r="A80" s="62"/>
      <c r="B80" s="32"/>
      <c r="C80" s="1296" t="s">
        <v>161</v>
      </c>
      <c r="D80" s="1296" t="s">
        <v>916</v>
      </c>
      <c r="E80" s="62"/>
      <c r="F80" s="62"/>
      <c r="G80" s="1280" t="s">
        <v>103</v>
      </c>
    </row>
    <row r="81">
      <c r="A81" s="74"/>
      <c r="B81" s="79"/>
      <c r="C81" s="1297">
        <v>316.0</v>
      </c>
      <c r="D81" s="1297">
        <v>101.0</v>
      </c>
      <c r="E81" s="74"/>
      <c r="F81" s="74"/>
      <c r="G81" s="1283">
        <v>306.0</v>
      </c>
    </row>
    <row r="82">
      <c r="A82" s="1265" t="s">
        <v>107</v>
      </c>
      <c r="B82" s="1266"/>
      <c r="C82" s="1267"/>
      <c r="D82" s="1267"/>
      <c r="E82" s="1294" t="s">
        <v>913</v>
      </c>
      <c r="F82" s="1294" t="s">
        <v>913</v>
      </c>
      <c r="G82" s="1267"/>
    </row>
    <row r="83">
      <c r="A83" s="62"/>
      <c r="B83" s="32"/>
      <c r="C83" s="62"/>
      <c r="D83" s="62"/>
      <c r="E83" s="1296" t="s">
        <v>916</v>
      </c>
      <c r="F83" s="1296" t="s">
        <v>161</v>
      </c>
      <c r="G83" s="62"/>
    </row>
    <row r="84">
      <c r="A84" s="74"/>
      <c r="B84" s="79"/>
      <c r="C84" s="74"/>
      <c r="D84" s="74"/>
      <c r="E84" s="1297">
        <v>101.0</v>
      </c>
      <c r="F84" s="1297">
        <v>316.0</v>
      </c>
      <c r="G84" s="74"/>
    </row>
    <row r="85">
      <c r="A85" s="1265" t="s">
        <v>113</v>
      </c>
      <c r="B85" s="1312"/>
      <c r="C85" s="1258"/>
      <c r="D85" s="1258"/>
      <c r="E85" s="1258"/>
      <c r="F85" s="1258"/>
      <c r="G85" s="1258"/>
    </row>
    <row r="86">
      <c r="A86" s="62"/>
      <c r="B86" s="32"/>
      <c r="C86" s="62"/>
      <c r="D86" s="62"/>
      <c r="E86" s="62"/>
      <c r="F86" s="62"/>
      <c r="G86" s="62"/>
    </row>
    <row r="87">
      <c r="A87" s="74"/>
      <c r="B87" s="79"/>
      <c r="C87" s="74"/>
      <c r="D87" s="74"/>
      <c r="E87" s="74"/>
      <c r="F87" s="74"/>
      <c r="G87" s="74"/>
    </row>
    <row r="88">
      <c r="A88" s="1265" t="s">
        <v>910</v>
      </c>
      <c r="B88" s="1312"/>
      <c r="C88" s="1258"/>
      <c r="D88" s="1258"/>
      <c r="E88" s="1258"/>
      <c r="F88" s="1258"/>
      <c r="G88" s="1258"/>
    </row>
    <row r="89">
      <c r="A89" s="62"/>
      <c r="B89" s="32"/>
      <c r="C89" s="62"/>
      <c r="D89" s="62"/>
      <c r="E89" s="62"/>
      <c r="F89" s="62"/>
      <c r="G89" s="62"/>
    </row>
    <row r="90">
      <c r="A90" s="74"/>
      <c r="B90" s="79"/>
      <c r="C90" s="74"/>
      <c r="D90" s="74"/>
      <c r="E90" s="74"/>
      <c r="F90" s="74"/>
      <c r="G90" s="74"/>
    </row>
    <row r="91">
      <c r="A91" s="1263" t="s">
        <v>268</v>
      </c>
      <c r="B91" s="1302"/>
      <c r="C91" s="1303"/>
      <c r="D91" s="1303"/>
      <c r="E91" s="1303"/>
      <c r="F91" s="1303"/>
      <c r="G91" s="1303"/>
    </row>
    <row r="92">
      <c r="A92" s="1265" t="s">
        <v>42</v>
      </c>
      <c r="B92" s="1313"/>
      <c r="C92" s="1314"/>
      <c r="D92" s="1314"/>
      <c r="E92" s="1314"/>
      <c r="F92" s="1314"/>
      <c r="G92" s="1314"/>
    </row>
    <row r="93">
      <c r="A93" s="62"/>
      <c r="B93" s="32"/>
      <c r="C93" s="62"/>
      <c r="D93" s="62"/>
      <c r="E93" s="62"/>
      <c r="F93" s="62"/>
      <c r="G93" s="62"/>
    </row>
    <row r="94">
      <c r="A94" s="74"/>
      <c r="B94" s="79"/>
      <c r="C94" s="74"/>
      <c r="D94" s="74"/>
      <c r="E94" s="74"/>
      <c r="F94" s="74"/>
      <c r="G94" s="74"/>
    </row>
    <row r="95">
      <c r="A95" s="1265" t="s">
        <v>60</v>
      </c>
      <c r="B95" s="1313"/>
      <c r="C95" s="1314"/>
      <c r="D95" s="1314"/>
      <c r="E95" s="1314"/>
      <c r="F95" s="1314"/>
      <c r="G95" s="1314"/>
    </row>
    <row r="96">
      <c r="A96" s="62"/>
      <c r="B96" s="32"/>
      <c r="C96" s="62"/>
      <c r="D96" s="62"/>
      <c r="E96" s="62"/>
      <c r="F96" s="62"/>
      <c r="G96" s="62"/>
    </row>
    <row r="97">
      <c r="A97" s="74"/>
      <c r="B97" s="79"/>
      <c r="C97" s="74"/>
      <c r="D97" s="74"/>
      <c r="E97" s="74"/>
      <c r="F97" s="74"/>
      <c r="G97" s="74"/>
    </row>
    <row r="98">
      <c r="A98" s="1265" t="s">
        <v>78</v>
      </c>
      <c r="B98" s="1313"/>
      <c r="C98" s="1314"/>
      <c r="D98" s="1314"/>
      <c r="E98" s="1314"/>
      <c r="F98" s="1314"/>
      <c r="G98" s="1314"/>
    </row>
    <row r="99">
      <c r="A99" s="62"/>
      <c r="B99" s="32"/>
      <c r="C99" s="62"/>
      <c r="D99" s="62"/>
      <c r="E99" s="62"/>
      <c r="F99" s="62"/>
      <c r="G99" s="62"/>
    </row>
    <row r="100">
      <c r="A100" s="74"/>
      <c r="B100" s="79"/>
      <c r="C100" s="74"/>
      <c r="D100" s="74"/>
      <c r="E100" s="74"/>
      <c r="F100" s="74"/>
      <c r="G100" s="74"/>
    </row>
    <row r="101">
      <c r="A101" s="1265" t="s">
        <v>97</v>
      </c>
      <c r="B101" s="1313"/>
      <c r="C101" s="1314"/>
      <c r="D101" s="1314"/>
      <c r="E101" s="1314"/>
      <c r="F101" s="1314"/>
      <c r="G101" s="1314"/>
    </row>
    <row r="102">
      <c r="A102" s="62"/>
      <c r="B102" s="32"/>
      <c r="C102" s="62"/>
      <c r="D102" s="62"/>
      <c r="E102" s="62"/>
      <c r="F102" s="62"/>
      <c r="G102" s="62"/>
    </row>
    <row r="103">
      <c r="A103" s="74"/>
      <c r="B103" s="79"/>
      <c r="C103" s="74"/>
      <c r="D103" s="74"/>
      <c r="E103" s="74"/>
      <c r="F103" s="74"/>
      <c r="G103" s="74"/>
    </row>
    <row r="104">
      <c r="A104" s="1265" t="s">
        <v>107</v>
      </c>
      <c r="B104" s="1313"/>
      <c r="C104" s="1314"/>
      <c r="D104" s="1314"/>
      <c r="E104" s="1314"/>
      <c r="F104" s="1314"/>
      <c r="G104" s="1314"/>
    </row>
    <row r="105">
      <c r="A105" s="62"/>
      <c r="B105" s="32"/>
      <c r="C105" s="62"/>
      <c r="D105" s="62"/>
      <c r="E105" s="62"/>
      <c r="F105" s="62"/>
      <c r="G105" s="62"/>
    </row>
    <row r="106">
      <c r="A106" s="74"/>
      <c r="B106" s="79"/>
      <c r="C106" s="74"/>
      <c r="D106" s="74"/>
      <c r="E106" s="74"/>
      <c r="F106" s="74"/>
      <c r="G106" s="74"/>
    </row>
    <row r="107">
      <c r="A107" s="1265" t="s">
        <v>113</v>
      </c>
      <c r="B107" s="1313"/>
      <c r="C107" s="1314"/>
      <c r="D107" s="1314"/>
      <c r="E107" s="1314"/>
      <c r="F107" s="1314"/>
      <c r="G107" s="1314"/>
    </row>
    <row r="108">
      <c r="A108" s="62"/>
      <c r="B108" s="32"/>
      <c r="C108" s="62"/>
      <c r="D108" s="62"/>
      <c r="E108" s="62"/>
      <c r="F108" s="62"/>
      <c r="G108" s="62"/>
    </row>
    <row r="109">
      <c r="A109" s="74"/>
      <c r="B109" s="79"/>
      <c r="C109" s="74"/>
      <c r="D109" s="74"/>
      <c r="E109" s="74"/>
      <c r="F109" s="74"/>
      <c r="G109" s="74"/>
    </row>
    <row r="110">
      <c r="A110" s="1265" t="s">
        <v>910</v>
      </c>
      <c r="B110" s="1313"/>
      <c r="C110" s="1314"/>
      <c r="D110" s="1314"/>
      <c r="E110" s="1314"/>
      <c r="F110" s="1314"/>
      <c r="G110" s="1314"/>
    </row>
    <row r="111">
      <c r="A111" s="62"/>
      <c r="B111" s="32"/>
      <c r="C111" s="62"/>
      <c r="D111" s="62"/>
      <c r="E111" s="62"/>
      <c r="F111" s="62"/>
      <c r="G111" s="62"/>
    </row>
    <row r="112">
      <c r="A112" s="74"/>
      <c r="B112" s="79"/>
      <c r="C112" s="74"/>
      <c r="D112" s="74"/>
      <c r="E112" s="74"/>
      <c r="F112" s="74"/>
      <c r="G112" s="74"/>
    </row>
    <row r="113">
      <c r="A113" s="1263" t="s">
        <v>299</v>
      </c>
      <c r="B113" s="1302"/>
      <c r="C113" s="1303"/>
      <c r="D113" s="1303"/>
      <c r="E113" s="1303"/>
      <c r="F113" s="1303"/>
      <c r="G113" s="1303"/>
    </row>
    <row r="114">
      <c r="A114" s="1265" t="s">
        <v>42</v>
      </c>
      <c r="B114" s="1313"/>
      <c r="C114" s="1314"/>
      <c r="D114" s="1314"/>
      <c r="E114" s="1314"/>
      <c r="F114" s="1314"/>
      <c r="G114" s="1314"/>
    </row>
    <row r="115">
      <c r="A115" s="62"/>
      <c r="B115" s="32"/>
      <c r="C115" s="62"/>
      <c r="D115" s="62"/>
      <c r="E115" s="62"/>
      <c r="F115" s="62"/>
      <c r="G115" s="62"/>
    </row>
    <row r="116">
      <c r="A116" s="74"/>
      <c r="B116" s="79"/>
      <c r="C116" s="74"/>
      <c r="D116" s="74"/>
      <c r="E116" s="74"/>
      <c r="F116" s="74"/>
      <c r="G116" s="74"/>
    </row>
    <row r="117">
      <c r="A117" s="1265" t="s">
        <v>60</v>
      </c>
      <c r="B117" s="1313"/>
      <c r="C117" s="1314"/>
      <c r="D117" s="1314"/>
      <c r="E117" s="1314"/>
      <c r="F117" s="1314"/>
      <c r="G117" s="1314"/>
    </row>
    <row r="118">
      <c r="A118" s="62"/>
      <c r="B118" s="32"/>
      <c r="C118" s="62"/>
      <c r="D118" s="62"/>
      <c r="E118" s="62"/>
      <c r="F118" s="62"/>
      <c r="G118" s="62"/>
    </row>
    <row r="119">
      <c r="A119" s="74"/>
      <c r="B119" s="79"/>
      <c r="C119" s="74"/>
      <c r="D119" s="74"/>
      <c r="E119" s="74"/>
      <c r="F119" s="74"/>
      <c r="G119" s="74"/>
    </row>
    <row r="120">
      <c r="A120" s="1265" t="s">
        <v>78</v>
      </c>
      <c r="B120" s="1313"/>
      <c r="C120" s="1314"/>
      <c r="D120" s="1314"/>
      <c r="E120" s="1314"/>
      <c r="F120" s="1314"/>
      <c r="G120" s="1314"/>
    </row>
    <row r="121">
      <c r="A121" s="62"/>
      <c r="B121" s="32"/>
      <c r="C121" s="62"/>
      <c r="D121" s="62"/>
      <c r="E121" s="62"/>
      <c r="F121" s="62"/>
      <c r="G121" s="62"/>
    </row>
    <row r="122">
      <c r="A122" s="74"/>
      <c r="B122" s="79"/>
      <c r="C122" s="74"/>
      <c r="D122" s="74"/>
      <c r="E122" s="74"/>
      <c r="F122" s="74"/>
      <c r="G122" s="74"/>
    </row>
    <row r="123">
      <c r="A123" s="1265" t="s">
        <v>97</v>
      </c>
      <c r="B123" s="1313"/>
      <c r="C123" s="1314"/>
      <c r="D123" s="1314"/>
      <c r="E123" s="1314"/>
      <c r="F123" s="1314"/>
      <c r="G123" s="1314"/>
    </row>
    <row r="124">
      <c r="A124" s="62"/>
      <c r="B124" s="32"/>
      <c r="C124" s="62"/>
      <c r="D124" s="62"/>
      <c r="E124" s="62"/>
      <c r="F124" s="62"/>
      <c r="G124" s="62"/>
    </row>
    <row r="125">
      <c r="A125" s="74"/>
      <c r="B125" s="79"/>
      <c r="C125" s="74"/>
      <c r="D125" s="74"/>
      <c r="E125" s="74"/>
      <c r="F125" s="74"/>
      <c r="G125" s="74"/>
    </row>
    <row r="126">
      <c r="A126" s="1265" t="s">
        <v>107</v>
      </c>
      <c r="B126" s="1313"/>
      <c r="C126" s="1314"/>
      <c r="D126" s="1314"/>
      <c r="E126" s="1314"/>
      <c r="F126" s="1314"/>
      <c r="G126" s="1314"/>
    </row>
    <row r="127">
      <c r="A127" s="62"/>
      <c r="B127" s="32"/>
      <c r="C127" s="62"/>
      <c r="D127" s="62"/>
      <c r="E127" s="62"/>
      <c r="F127" s="62"/>
      <c r="G127" s="62"/>
    </row>
    <row r="128">
      <c r="A128" s="74"/>
      <c r="B128" s="79"/>
      <c r="C128" s="74"/>
      <c r="D128" s="74"/>
      <c r="E128" s="74"/>
      <c r="F128" s="74"/>
      <c r="G128" s="74"/>
    </row>
    <row r="129">
      <c r="A129" s="1265" t="s">
        <v>113</v>
      </c>
      <c r="B129" s="1313"/>
      <c r="C129" s="1314"/>
      <c r="D129" s="1314"/>
      <c r="E129" s="1314"/>
      <c r="F129" s="1314"/>
      <c r="G129" s="1314"/>
    </row>
    <row r="130">
      <c r="A130" s="62"/>
      <c r="B130" s="32"/>
      <c r="C130" s="62"/>
      <c r="D130" s="62"/>
      <c r="E130" s="62"/>
      <c r="F130" s="62"/>
      <c r="G130" s="62"/>
    </row>
    <row r="131">
      <c r="A131" s="74"/>
      <c r="B131" s="79"/>
      <c r="C131" s="74"/>
      <c r="D131" s="74"/>
      <c r="E131" s="74"/>
      <c r="F131" s="74"/>
      <c r="G131" s="74"/>
    </row>
    <row r="132">
      <c r="A132" s="1265" t="s">
        <v>910</v>
      </c>
      <c r="B132" s="1313"/>
      <c r="C132" s="1314"/>
      <c r="D132" s="1314"/>
      <c r="E132" s="1314"/>
      <c r="F132" s="1314"/>
      <c r="G132" s="1314"/>
    </row>
    <row r="133">
      <c r="A133" s="62"/>
      <c r="B133" s="32"/>
      <c r="C133" s="62"/>
      <c r="D133" s="62"/>
      <c r="E133" s="62"/>
      <c r="F133" s="62"/>
      <c r="G133" s="62"/>
    </row>
    <row r="134">
      <c r="A134" s="74"/>
      <c r="B134" s="79"/>
      <c r="C134" s="74"/>
      <c r="D134" s="74"/>
      <c r="E134" s="74"/>
      <c r="F134" s="74"/>
      <c r="G134" s="74"/>
    </row>
  </sheetData>
  <mergeCells count="264">
    <mergeCell ref="F60:F62"/>
    <mergeCell ref="G60:G62"/>
    <mergeCell ref="B70:F70"/>
    <mergeCell ref="B71:F71"/>
    <mergeCell ref="B72:F72"/>
    <mergeCell ref="B73:F73"/>
    <mergeCell ref="B74:F74"/>
    <mergeCell ref="B75:F75"/>
    <mergeCell ref="D76:D78"/>
    <mergeCell ref="E76:E78"/>
    <mergeCell ref="F76:F78"/>
    <mergeCell ref="E79:E81"/>
    <mergeCell ref="F79:F81"/>
    <mergeCell ref="G82:G84"/>
    <mergeCell ref="B41:B43"/>
    <mergeCell ref="C41:C43"/>
    <mergeCell ref="D41:D43"/>
    <mergeCell ref="E41:E43"/>
    <mergeCell ref="F41:F43"/>
    <mergeCell ref="G41:G43"/>
    <mergeCell ref="G44:G46"/>
    <mergeCell ref="E44:E46"/>
    <mergeCell ref="F44:F46"/>
    <mergeCell ref="D48:E48"/>
    <mergeCell ref="F48:F50"/>
    <mergeCell ref="G48:G50"/>
    <mergeCell ref="D49:E49"/>
    <mergeCell ref="D50:E50"/>
    <mergeCell ref="E51:E53"/>
    <mergeCell ref="F51:F53"/>
    <mergeCell ref="G51:G53"/>
    <mergeCell ref="G54:G56"/>
    <mergeCell ref="E57:E59"/>
    <mergeCell ref="G57:G59"/>
    <mergeCell ref="E60:E62"/>
    <mergeCell ref="B44:B46"/>
    <mergeCell ref="B48:C48"/>
    <mergeCell ref="B49:C49"/>
    <mergeCell ref="B50:C50"/>
    <mergeCell ref="C51:C53"/>
    <mergeCell ref="D54:D56"/>
    <mergeCell ref="D57:D59"/>
    <mergeCell ref="D82:D84"/>
    <mergeCell ref="D85:D87"/>
    <mergeCell ref="E85:E87"/>
    <mergeCell ref="F85:F87"/>
    <mergeCell ref="G85:G87"/>
    <mergeCell ref="E92:E94"/>
    <mergeCell ref="F92:F94"/>
    <mergeCell ref="B85:B87"/>
    <mergeCell ref="B88:B90"/>
    <mergeCell ref="D88:D90"/>
    <mergeCell ref="E88:E90"/>
    <mergeCell ref="F88:F90"/>
    <mergeCell ref="G88:G90"/>
    <mergeCell ref="D92:D94"/>
    <mergeCell ref="G92:G94"/>
    <mergeCell ref="F117:F119"/>
    <mergeCell ref="G117:G119"/>
    <mergeCell ref="C110:C112"/>
    <mergeCell ref="C114:C116"/>
    <mergeCell ref="D114:D116"/>
    <mergeCell ref="E114:E116"/>
    <mergeCell ref="F114:F116"/>
    <mergeCell ref="G114:G116"/>
    <mergeCell ref="C117:C119"/>
    <mergeCell ref="D98:D100"/>
    <mergeCell ref="E98:E100"/>
    <mergeCell ref="F98:F100"/>
    <mergeCell ref="G98:G100"/>
    <mergeCell ref="C88:C90"/>
    <mergeCell ref="C92:C94"/>
    <mergeCell ref="C95:C97"/>
    <mergeCell ref="D95:D97"/>
    <mergeCell ref="E95:E97"/>
    <mergeCell ref="F95:F97"/>
    <mergeCell ref="G95:G97"/>
    <mergeCell ref="C54:C56"/>
    <mergeCell ref="C60:C62"/>
    <mergeCell ref="C63:C65"/>
    <mergeCell ref="C66:C68"/>
    <mergeCell ref="C76:C78"/>
    <mergeCell ref="C82:C84"/>
    <mergeCell ref="C85:C87"/>
    <mergeCell ref="F104:F106"/>
    <mergeCell ref="G104:G106"/>
    <mergeCell ref="F107:F109"/>
    <mergeCell ref="G107:G109"/>
    <mergeCell ref="F110:F112"/>
    <mergeCell ref="G110:G112"/>
    <mergeCell ref="C98:C100"/>
    <mergeCell ref="C101:C103"/>
    <mergeCell ref="D101:D103"/>
    <mergeCell ref="E101:E103"/>
    <mergeCell ref="F101:F103"/>
    <mergeCell ref="G101:G103"/>
    <mergeCell ref="C104:C106"/>
    <mergeCell ref="D104:D106"/>
    <mergeCell ref="E104:E106"/>
    <mergeCell ref="C107:C109"/>
    <mergeCell ref="D107:D109"/>
    <mergeCell ref="E107:E109"/>
    <mergeCell ref="D110:D112"/>
    <mergeCell ref="E110:E112"/>
    <mergeCell ref="D117:D119"/>
    <mergeCell ref="E117:E119"/>
    <mergeCell ref="C120:C122"/>
    <mergeCell ref="D120:D122"/>
    <mergeCell ref="E120:E122"/>
    <mergeCell ref="F120:F122"/>
    <mergeCell ref="G120:G122"/>
    <mergeCell ref="C22:C24"/>
    <mergeCell ref="D22:D24"/>
    <mergeCell ref="E22:E24"/>
    <mergeCell ref="F22:F24"/>
    <mergeCell ref="B19:B21"/>
    <mergeCell ref="C19:C21"/>
    <mergeCell ref="D19:D21"/>
    <mergeCell ref="E19:E21"/>
    <mergeCell ref="F19:F21"/>
    <mergeCell ref="G19:G21"/>
    <mergeCell ref="B22:B24"/>
    <mergeCell ref="G22:G24"/>
    <mergeCell ref="A7:A9"/>
    <mergeCell ref="A10:A12"/>
    <mergeCell ref="A13:A15"/>
    <mergeCell ref="A16:A18"/>
    <mergeCell ref="A19:A21"/>
    <mergeCell ref="A22:A24"/>
    <mergeCell ref="A26:A28"/>
    <mergeCell ref="A29:A31"/>
    <mergeCell ref="A32:A34"/>
    <mergeCell ref="A35:A37"/>
    <mergeCell ref="A38:A40"/>
    <mergeCell ref="A41:A43"/>
    <mergeCell ref="A44:A46"/>
    <mergeCell ref="A48:A50"/>
    <mergeCell ref="A51:A53"/>
    <mergeCell ref="A54:A56"/>
    <mergeCell ref="A57:A59"/>
    <mergeCell ref="A60:A62"/>
    <mergeCell ref="A63:A65"/>
    <mergeCell ref="A66:A68"/>
    <mergeCell ref="A70:A72"/>
    <mergeCell ref="A73:A75"/>
    <mergeCell ref="A76:A78"/>
    <mergeCell ref="A79:A81"/>
    <mergeCell ref="A82:A84"/>
    <mergeCell ref="A85:A87"/>
    <mergeCell ref="A88:A90"/>
    <mergeCell ref="A92:A94"/>
    <mergeCell ref="A117:A119"/>
    <mergeCell ref="A120:A122"/>
    <mergeCell ref="A123:A125"/>
    <mergeCell ref="A126:A128"/>
    <mergeCell ref="A129:A131"/>
    <mergeCell ref="A132:A134"/>
    <mergeCell ref="A95:A97"/>
    <mergeCell ref="A98:A100"/>
    <mergeCell ref="A101:A103"/>
    <mergeCell ref="A104:A106"/>
    <mergeCell ref="A107:A109"/>
    <mergeCell ref="A110:A112"/>
    <mergeCell ref="A114:A116"/>
    <mergeCell ref="C29:C31"/>
    <mergeCell ref="D29:E29"/>
    <mergeCell ref="D30:E30"/>
    <mergeCell ref="D31:E31"/>
    <mergeCell ref="C32:C34"/>
    <mergeCell ref="F32:F34"/>
    <mergeCell ref="F35:F37"/>
    <mergeCell ref="B35:B37"/>
    <mergeCell ref="B38:B40"/>
    <mergeCell ref="C38:C40"/>
    <mergeCell ref="D38:D40"/>
    <mergeCell ref="E38:E40"/>
    <mergeCell ref="F38:F40"/>
    <mergeCell ref="G38:G40"/>
    <mergeCell ref="E4:E6"/>
    <mergeCell ref="F4:F6"/>
    <mergeCell ref="A1:A2"/>
    <mergeCell ref="B1:G1"/>
    <mergeCell ref="B3:G3"/>
    <mergeCell ref="B4:B6"/>
    <mergeCell ref="C4:C6"/>
    <mergeCell ref="D4:D6"/>
    <mergeCell ref="G4:G6"/>
    <mergeCell ref="D7:D9"/>
    <mergeCell ref="D10:D12"/>
    <mergeCell ref="E10:E12"/>
    <mergeCell ref="A4:A6"/>
    <mergeCell ref="B7:B9"/>
    <mergeCell ref="C7:C9"/>
    <mergeCell ref="E7:E9"/>
    <mergeCell ref="F7:F9"/>
    <mergeCell ref="G7:G9"/>
    <mergeCell ref="B10:C10"/>
    <mergeCell ref="B11:C11"/>
    <mergeCell ref="B12:C12"/>
    <mergeCell ref="C13:C15"/>
    <mergeCell ref="D13:D15"/>
    <mergeCell ref="E13:E15"/>
    <mergeCell ref="B16:B18"/>
    <mergeCell ref="D16:D18"/>
    <mergeCell ref="E16:E18"/>
    <mergeCell ref="F16:F18"/>
    <mergeCell ref="G16:G18"/>
    <mergeCell ref="B26:G26"/>
    <mergeCell ref="B27:G27"/>
    <mergeCell ref="B28:G28"/>
    <mergeCell ref="B29:B31"/>
    <mergeCell ref="G29:G31"/>
    <mergeCell ref="C44:C46"/>
    <mergeCell ref="D44:D46"/>
    <mergeCell ref="F66:F68"/>
    <mergeCell ref="G66:G68"/>
    <mergeCell ref="D60:D62"/>
    <mergeCell ref="D63:D65"/>
    <mergeCell ref="E63:E65"/>
    <mergeCell ref="F63:F65"/>
    <mergeCell ref="G63:G65"/>
    <mergeCell ref="D66:D68"/>
    <mergeCell ref="E66:E68"/>
    <mergeCell ref="B51:B53"/>
    <mergeCell ref="B57:B59"/>
    <mergeCell ref="B60:B62"/>
    <mergeCell ref="B63:B65"/>
    <mergeCell ref="B66:B68"/>
    <mergeCell ref="B79:B81"/>
    <mergeCell ref="B82:B84"/>
    <mergeCell ref="B114:B116"/>
    <mergeCell ref="B117:B119"/>
    <mergeCell ref="B120:B122"/>
    <mergeCell ref="B123:B125"/>
    <mergeCell ref="B126:B128"/>
    <mergeCell ref="B129:B131"/>
    <mergeCell ref="B132:B134"/>
    <mergeCell ref="B92:B94"/>
    <mergeCell ref="B95:B97"/>
    <mergeCell ref="B98:B100"/>
    <mergeCell ref="B101:B103"/>
    <mergeCell ref="B104:B106"/>
    <mergeCell ref="B107:B109"/>
    <mergeCell ref="B110:B112"/>
    <mergeCell ref="E126:E128"/>
    <mergeCell ref="F126:F128"/>
    <mergeCell ref="C123:C125"/>
    <mergeCell ref="D123:D125"/>
    <mergeCell ref="E123:E125"/>
    <mergeCell ref="F123:F125"/>
    <mergeCell ref="G123:G125"/>
    <mergeCell ref="D126:D128"/>
    <mergeCell ref="G126:G128"/>
    <mergeCell ref="D132:D134"/>
    <mergeCell ref="E132:E134"/>
    <mergeCell ref="F132:F134"/>
    <mergeCell ref="G132:G134"/>
    <mergeCell ref="C126:C128"/>
    <mergeCell ref="C129:C131"/>
    <mergeCell ref="D129:D131"/>
    <mergeCell ref="E129:E131"/>
    <mergeCell ref="F129:F131"/>
    <mergeCell ref="G129:G131"/>
    <mergeCell ref="C132:C1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0"/>
    <col customWidth="1" min="2" max="2" width="22.25"/>
    <col customWidth="1" min="3" max="3" width="21.38"/>
    <col customWidth="1" min="4" max="4" width="23.88"/>
    <col customWidth="1" min="5" max="5" width="23.13"/>
    <col customWidth="1" min="6" max="6" width="22.38"/>
    <col customWidth="1" min="7" max="7" width="21.88"/>
    <col customWidth="1" min="8" max="8" width="21.13"/>
    <col customWidth="1" min="9" max="10" width="21.25"/>
    <col customWidth="1" min="11" max="11" width="21.0"/>
    <col customWidth="1" min="12" max="12" width="13.13"/>
    <col customWidth="1" min="13" max="13" width="23.75"/>
    <col customWidth="1" min="14" max="20" width="22.38"/>
    <col customWidth="1" min="21" max="21" width="13.5"/>
    <col customWidth="1" min="22" max="22" width="27.25"/>
    <col customWidth="1" min="23" max="23" width="27.5"/>
    <col customWidth="1" min="24" max="24" width="35.88"/>
    <col customWidth="1" min="25" max="25" width="29.38"/>
    <col customWidth="1" min="26" max="26" width="31.25"/>
    <col customWidth="1" min="27" max="27" width="26.38"/>
    <col customWidth="1" min="28" max="28" width="13.25"/>
    <col customWidth="1" min="29" max="30" width="29.13"/>
    <col customWidth="1" min="31" max="31" width="27.88"/>
    <col customWidth="1" min="32" max="32" width="29.88"/>
    <col customWidth="1" min="33" max="33" width="27.88"/>
    <col customWidth="1" min="34" max="34" width="31.38"/>
    <col customWidth="1" min="35" max="35" width="12.13"/>
    <col customWidth="1" min="36" max="36" width="28.13"/>
    <col customWidth="1" min="37" max="37" width="27.38"/>
    <col customWidth="1" min="38" max="38" width="34.0"/>
    <col customWidth="1" min="39" max="40" width="26.38"/>
    <col customWidth="1" min="41" max="41" width="70.38"/>
    <col customWidth="1" min="42" max="55" width="12.88"/>
  </cols>
  <sheetData>
    <row r="1">
      <c r="A1" s="1"/>
      <c r="B1" s="2" t="s">
        <v>1</v>
      </c>
      <c r="C1" s="3"/>
      <c r="D1" s="3"/>
      <c r="E1" s="4"/>
      <c r="F1" s="2" t="s">
        <v>1</v>
      </c>
      <c r="G1" s="3"/>
      <c r="H1" s="3"/>
      <c r="I1" s="4"/>
      <c r="J1" s="5"/>
      <c r="K1" s="5"/>
      <c r="L1" s="6"/>
      <c r="M1" s="7" t="s">
        <v>2</v>
      </c>
      <c r="N1" s="3"/>
      <c r="O1" s="3"/>
      <c r="P1" s="3"/>
      <c r="Q1" s="3"/>
      <c r="R1" s="3"/>
      <c r="S1" s="4"/>
      <c r="T1" s="8"/>
      <c r="U1" s="6"/>
      <c r="V1" s="9" t="s">
        <v>3</v>
      </c>
      <c r="W1" s="10"/>
      <c r="X1" s="10"/>
      <c r="Y1" s="10"/>
      <c r="Z1" s="10"/>
      <c r="AA1" s="11"/>
      <c r="AB1" s="6"/>
      <c r="AC1" s="9" t="s">
        <v>4</v>
      </c>
      <c r="AD1" s="10"/>
      <c r="AE1" s="10"/>
      <c r="AF1" s="10"/>
      <c r="AG1" s="10"/>
      <c r="AH1" s="11"/>
      <c r="AI1" s="12"/>
      <c r="AJ1" s="13" t="s">
        <v>5</v>
      </c>
      <c r="AK1" s="14"/>
      <c r="AL1" s="14"/>
      <c r="AM1" s="14"/>
      <c r="AN1" s="15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>
      <c r="A2" s="17"/>
      <c r="B2" s="18" t="s">
        <v>6</v>
      </c>
      <c r="C2" s="19" t="s">
        <v>7</v>
      </c>
      <c r="D2" s="18" t="s">
        <v>8</v>
      </c>
      <c r="E2" s="19" t="s">
        <v>9</v>
      </c>
      <c r="F2" s="18" t="s">
        <v>10</v>
      </c>
      <c r="G2" s="18" t="s">
        <v>11</v>
      </c>
      <c r="H2" s="18" t="s">
        <v>12</v>
      </c>
      <c r="I2" s="20" t="s">
        <v>13</v>
      </c>
      <c r="J2" s="18" t="s">
        <v>14</v>
      </c>
      <c r="K2" s="18" t="s">
        <v>15</v>
      </c>
      <c r="L2" s="21"/>
      <c r="M2" s="18" t="s">
        <v>16</v>
      </c>
      <c r="N2" s="18" t="s">
        <v>17</v>
      </c>
      <c r="O2" s="18" t="s">
        <v>18</v>
      </c>
      <c r="P2" s="18" t="s">
        <v>19</v>
      </c>
      <c r="Q2" s="18" t="s">
        <v>20</v>
      </c>
      <c r="R2" s="18" t="s">
        <v>21</v>
      </c>
      <c r="S2" s="18" t="s">
        <v>22</v>
      </c>
      <c r="T2" s="18" t="s">
        <v>23</v>
      </c>
      <c r="U2" s="21"/>
      <c r="V2" s="22" t="s">
        <v>24</v>
      </c>
      <c r="W2" s="22" t="s">
        <v>25</v>
      </c>
      <c r="X2" s="23" t="s">
        <v>26</v>
      </c>
      <c r="Y2" s="23" t="s">
        <v>27</v>
      </c>
      <c r="Z2" s="24" t="s">
        <v>28</v>
      </c>
      <c r="AA2" s="25" t="s">
        <v>29</v>
      </c>
      <c r="AB2" s="21"/>
      <c r="AC2" s="22" t="s">
        <v>30</v>
      </c>
      <c r="AD2" s="23" t="s">
        <v>31</v>
      </c>
      <c r="AE2" s="24" t="s">
        <v>32</v>
      </c>
      <c r="AF2" s="24" t="s">
        <v>33</v>
      </c>
      <c r="AG2" s="25" t="s">
        <v>34</v>
      </c>
      <c r="AH2" s="26" t="s">
        <v>35</v>
      </c>
      <c r="AI2" s="17"/>
      <c r="AJ2" s="27" t="s">
        <v>36</v>
      </c>
      <c r="AK2" s="27" t="s">
        <v>37</v>
      </c>
      <c r="AL2" s="18" t="s">
        <v>38</v>
      </c>
      <c r="AM2" s="18" t="s">
        <v>39</v>
      </c>
      <c r="AN2" s="28" t="s">
        <v>40</v>
      </c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</row>
    <row r="3">
      <c r="A3" s="30" t="s">
        <v>41</v>
      </c>
      <c r="B3" s="31"/>
      <c r="I3" s="32"/>
      <c r="J3" s="33"/>
      <c r="K3" s="34"/>
      <c r="L3" s="35" t="s">
        <v>41</v>
      </c>
      <c r="M3" s="31"/>
      <c r="R3" s="32"/>
      <c r="S3" s="34"/>
      <c r="T3" s="34"/>
      <c r="U3" s="35" t="s">
        <v>41</v>
      </c>
      <c r="V3" s="36"/>
      <c r="W3" s="37"/>
      <c r="X3" s="37"/>
      <c r="Y3" s="37"/>
      <c r="Z3" s="37"/>
      <c r="AA3" s="38"/>
      <c r="AB3" s="35" t="s">
        <v>41</v>
      </c>
      <c r="AC3" s="39"/>
      <c r="AD3" s="40"/>
      <c r="AE3" s="40"/>
      <c r="AF3" s="40"/>
      <c r="AG3" s="40"/>
      <c r="AH3" s="41"/>
      <c r="AI3" s="42" t="s">
        <v>41</v>
      </c>
      <c r="AJ3" s="43"/>
      <c r="AK3" s="43"/>
      <c r="AL3" s="44"/>
      <c r="AM3" s="44"/>
      <c r="AN3" s="44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</row>
    <row r="4" ht="29.25" customHeight="1">
      <c r="A4" s="46" t="s">
        <v>42</v>
      </c>
      <c r="B4" s="47" t="s">
        <v>43</v>
      </c>
      <c r="C4" s="3"/>
      <c r="D4" s="3"/>
      <c r="E4" s="3"/>
      <c r="F4" s="3"/>
      <c r="G4" s="3"/>
      <c r="H4" s="3"/>
      <c r="I4" s="3"/>
      <c r="J4" s="3"/>
      <c r="K4" s="4"/>
      <c r="L4" s="160" t="s">
        <v>44</v>
      </c>
      <c r="M4" s="49" t="s">
        <v>45</v>
      </c>
      <c r="N4" s="3"/>
      <c r="O4" s="3"/>
      <c r="P4" s="3"/>
      <c r="Q4" s="3"/>
      <c r="R4" s="3"/>
      <c r="S4" s="3"/>
      <c r="T4" s="4"/>
      <c r="U4" s="46" t="s">
        <v>46</v>
      </c>
      <c r="V4" s="50" t="s">
        <v>47</v>
      </c>
      <c r="W4" s="3"/>
      <c r="X4" s="3"/>
      <c r="Y4" s="3"/>
      <c r="Z4" s="4"/>
      <c r="AA4" s="51"/>
      <c r="AB4" s="52" t="s">
        <v>48</v>
      </c>
      <c r="AC4" s="53" t="s">
        <v>49</v>
      </c>
      <c r="AD4" s="54"/>
      <c r="AE4" s="55" t="s">
        <v>49</v>
      </c>
      <c r="AF4" s="56"/>
      <c r="AG4" s="55" t="s">
        <v>49</v>
      </c>
      <c r="AH4" s="56"/>
      <c r="AI4" s="46" t="s">
        <v>42</v>
      </c>
      <c r="AJ4" s="99" t="s">
        <v>68</v>
      </c>
      <c r="AK4" s="3"/>
      <c r="AL4" s="58" t="s">
        <v>50</v>
      </c>
      <c r="AM4" s="129"/>
      <c r="AN4" s="60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</row>
    <row r="5" ht="27.75" customHeight="1">
      <c r="A5" s="62"/>
      <c r="B5" s="63" t="s">
        <v>51</v>
      </c>
      <c r="K5" s="32"/>
      <c r="M5" s="65" t="s">
        <v>52</v>
      </c>
      <c r="T5" s="32"/>
      <c r="U5" s="62"/>
      <c r="V5" s="66" t="s">
        <v>53</v>
      </c>
      <c r="Z5" s="32"/>
      <c r="AA5" s="67"/>
      <c r="AB5" s="64"/>
      <c r="AC5" s="68" t="s">
        <v>54</v>
      </c>
      <c r="AD5" s="69"/>
      <c r="AE5" s="68" t="s">
        <v>54</v>
      </c>
      <c r="AF5" s="62"/>
      <c r="AG5" s="68" t="s">
        <v>54</v>
      </c>
      <c r="AH5" s="62"/>
      <c r="AI5" s="62"/>
      <c r="AJ5" s="107" t="s">
        <v>76</v>
      </c>
      <c r="AL5" s="71" t="s">
        <v>55</v>
      </c>
      <c r="AM5" s="72"/>
      <c r="AN5" s="73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</row>
    <row r="6" ht="27.75" customHeight="1">
      <c r="A6" s="74"/>
      <c r="B6" s="75">
        <v>108.0</v>
      </c>
      <c r="K6" s="32"/>
      <c r="L6" s="78"/>
      <c r="M6" s="77" t="s">
        <v>56</v>
      </c>
      <c r="N6" s="78"/>
      <c r="O6" s="78"/>
      <c r="P6" s="78"/>
      <c r="Q6" s="78"/>
      <c r="R6" s="78"/>
      <c r="S6" s="78"/>
      <c r="T6" s="79"/>
      <c r="U6" s="74"/>
      <c r="V6" s="80" t="s">
        <v>57</v>
      </c>
      <c r="W6" s="78"/>
      <c r="X6" s="78"/>
      <c r="Y6" s="78"/>
      <c r="Z6" s="79"/>
      <c r="AA6" s="81"/>
      <c r="AB6" s="76"/>
      <c r="AC6" s="82" t="s">
        <v>58</v>
      </c>
      <c r="AD6" s="83"/>
      <c r="AE6" s="84" t="s">
        <v>58</v>
      </c>
      <c r="AF6" s="74"/>
      <c r="AG6" s="84" t="s">
        <v>58</v>
      </c>
      <c r="AH6" s="74"/>
      <c r="AI6" s="74"/>
      <c r="AJ6" s="592" t="s">
        <v>303</v>
      </c>
      <c r="AK6" s="78"/>
      <c r="AL6" s="86">
        <v>305.0</v>
      </c>
      <c r="AM6" s="87"/>
      <c r="AN6" s="87"/>
      <c r="AO6" s="61" t="str">
        <f>IFERROR(__xludf.DUMMYFUNCTION("ARRAYFORMULA(TEXTJOIN("" / "",TRUE,sort(TRANSPOSE(trim(split(SUBSTITUTE(JOIN("","",A6:AN6),""/"",""e,""),"","",true,true))))))"),"03) / 108 / 305 / 313e / 313e / 313e / 314e / 314e / 314e / 320e / 320e / 320e / 321 / 321 / 321 / ONLINE / ONLINE / ONLINE (STARTS ON 27e")</f>
        <v>03) / 108 / 305 / 313e / 313e / 313e / 314e / 314e / 314e / 320e / 320e / 320e / 321 / 321 / 321 / ONLINE / ONLINE / ONLINE (STARTS ON 27e</v>
      </c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</row>
    <row r="7" ht="33.0" customHeight="1">
      <c r="A7" s="46" t="s">
        <v>60</v>
      </c>
      <c r="B7" s="47" t="s">
        <v>61</v>
      </c>
      <c r="C7" s="3"/>
      <c r="D7" s="3"/>
      <c r="E7" s="3"/>
      <c r="F7" s="3"/>
      <c r="G7" s="3"/>
      <c r="H7" s="3"/>
      <c r="I7" s="3"/>
      <c r="J7" s="3"/>
      <c r="K7" s="4"/>
      <c r="L7" s="48" t="s">
        <v>62</v>
      </c>
      <c r="M7" s="88"/>
      <c r="N7" s="89" t="s">
        <v>63</v>
      </c>
      <c r="O7" s="88"/>
      <c r="P7" s="90" t="s">
        <v>63</v>
      </c>
      <c r="Q7" s="88"/>
      <c r="R7" s="91"/>
      <c r="S7" s="92" t="s">
        <v>63</v>
      </c>
      <c r="T7" s="4"/>
      <c r="U7" s="93" t="s">
        <v>64</v>
      </c>
      <c r="V7" s="94" t="s">
        <v>65</v>
      </c>
      <c r="W7" s="95"/>
      <c r="X7" s="94" t="s">
        <v>65</v>
      </c>
      <c r="Y7" s="96" t="s">
        <v>66</v>
      </c>
      <c r="Z7" s="3"/>
      <c r="AA7" s="4"/>
      <c r="AB7" s="52" t="s">
        <v>67</v>
      </c>
      <c r="AC7" s="54"/>
      <c r="AD7" s="97" t="s">
        <v>49</v>
      </c>
      <c r="AE7" s="61"/>
      <c r="AF7" s="97" t="s">
        <v>49</v>
      </c>
      <c r="AG7" s="56"/>
      <c r="AH7" s="98" t="s">
        <v>49</v>
      </c>
      <c r="AI7" s="46" t="s">
        <v>60</v>
      </c>
      <c r="AJ7" s="99" t="s">
        <v>68</v>
      </c>
      <c r="AK7" s="3"/>
      <c r="AL7" s="593" t="s">
        <v>69</v>
      </c>
      <c r="AM7" s="402" t="s">
        <v>304</v>
      </c>
      <c r="AN7" s="60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</row>
    <row r="8" ht="27.0" customHeight="1">
      <c r="A8" s="62"/>
      <c r="B8" s="63" t="s">
        <v>51</v>
      </c>
      <c r="K8" s="32"/>
      <c r="L8" s="64"/>
      <c r="M8" s="100"/>
      <c r="N8" s="101" t="s">
        <v>70</v>
      </c>
      <c r="O8" s="70"/>
      <c r="P8" s="102" t="s">
        <v>71</v>
      </c>
      <c r="Q8" s="72"/>
      <c r="R8" s="103"/>
      <c r="S8" s="104" t="s">
        <v>72</v>
      </c>
      <c r="T8" s="32"/>
      <c r="V8" s="105" t="s">
        <v>73</v>
      </c>
      <c r="W8" s="72"/>
      <c r="X8" s="105" t="s">
        <v>74</v>
      </c>
      <c r="Y8" s="106" t="s">
        <v>75</v>
      </c>
      <c r="AA8" s="32"/>
      <c r="AB8" s="64"/>
      <c r="AC8" s="69"/>
      <c r="AD8" s="68" t="s">
        <v>54</v>
      </c>
      <c r="AF8" s="68" t="s">
        <v>54</v>
      </c>
      <c r="AG8" s="62"/>
      <c r="AH8" s="68" t="s">
        <v>54</v>
      </c>
      <c r="AI8" s="62"/>
      <c r="AJ8" s="107" t="s">
        <v>76</v>
      </c>
      <c r="AL8" s="594" t="s">
        <v>77</v>
      </c>
      <c r="AM8" s="390" t="s">
        <v>305</v>
      </c>
      <c r="AN8" s="73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</row>
    <row r="9" ht="23.25" customHeight="1">
      <c r="A9" s="74"/>
      <c r="B9" s="109">
        <v>108.0</v>
      </c>
      <c r="C9" s="78"/>
      <c r="D9" s="78"/>
      <c r="E9" s="78"/>
      <c r="F9" s="78"/>
      <c r="G9" s="78"/>
      <c r="H9" s="78"/>
      <c r="I9" s="78"/>
      <c r="J9" s="78"/>
      <c r="K9" s="79"/>
      <c r="L9" s="76"/>
      <c r="M9" s="110"/>
      <c r="N9" s="111">
        <v>101.0</v>
      </c>
      <c r="O9" s="87"/>
      <c r="P9" s="112">
        <v>303.0</v>
      </c>
      <c r="Q9" s="87"/>
      <c r="R9" s="595"/>
      <c r="S9" s="114">
        <v>106.0</v>
      </c>
      <c r="T9" s="79"/>
      <c r="U9" s="78"/>
      <c r="V9" s="115">
        <v>301.0</v>
      </c>
      <c r="W9" s="87"/>
      <c r="X9" s="115">
        <v>312.0</v>
      </c>
      <c r="Y9" s="596">
        <v>300.0</v>
      </c>
      <c r="Z9" s="78"/>
      <c r="AA9" s="79"/>
      <c r="AB9" s="76"/>
      <c r="AC9" s="83"/>
      <c r="AD9" s="84" t="s">
        <v>58</v>
      </c>
      <c r="AF9" s="84" t="s">
        <v>58</v>
      </c>
      <c r="AG9" s="74"/>
      <c r="AH9" s="117" t="s">
        <v>58</v>
      </c>
      <c r="AI9" s="74"/>
      <c r="AJ9" s="592" t="s">
        <v>306</v>
      </c>
      <c r="AK9" s="78"/>
      <c r="AL9" s="597">
        <v>305.0</v>
      </c>
      <c r="AM9" s="562" t="s">
        <v>57</v>
      </c>
      <c r="AN9" s="87"/>
      <c r="AO9" s="61" t="str">
        <f>IFERROR(__xludf.DUMMYFUNCTION("ARRAYFORMULA(TEXTJOIN("" / "",TRUE,sort(TRANSPOSE(trim(split(SUBSTITUTE(JOIN("","",A9:AN9),""/"",""e,""),"","",true,true))))))"),"03) / 101 / 106 / 108 / 300 / 301 / 303 / 305 / 312 / 313e / 313e / 313e / 314e / 314e / 314e / 320e / 320e / 320e / 321 / 321 / 321 / ONLINE / ONLINE (STARTS ON 27e")</f>
        <v>03) / 101 / 106 / 108 / 300 / 301 / 303 / 305 / 312 / 313e / 313e / 313e / 314e / 314e / 314e / 320e / 320e / 320e / 321 / 321 / 321 / ONLINE / ONLINE (STARTS ON 27e</v>
      </c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</row>
    <row r="10" ht="49.5" customHeight="1">
      <c r="A10" s="46" t="s">
        <v>78</v>
      </c>
      <c r="B10" s="119" t="s">
        <v>79</v>
      </c>
      <c r="C10" s="120"/>
      <c r="D10" s="59"/>
      <c r="E10" s="121" t="s">
        <v>79</v>
      </c>
      <c r="F10" s="59"/>
      <c r="G10" s="122" t="s">
        <v>80</v>
      </c>
      <c r="H10" s="119" t="s">
        <v>79</v>
      </c>
      <c r="I10" s="123"/>
      <c r="J10" s="119" t="s">
        <v>79</v>
      </c>
      <c r="K10" s="59"/>
      <c r="L10" s="48" t="s">
        <v>81</v>
      </c>
      <c r="M10" s="124" t="s">
        <v>63</v>
      </c>
      <c r="N10" s="88"/>
      <c r="O10" s="90" t="s">
        <v>63</v>
      </c>
      <c r="P10" s="59"/>
      <c r="Q10" s="124" t="s">
        <v>63</v>
      </c>
      <c r="R10" s="88"/>
      <c r="S10" s="120"/>
      <c r="T10" s="122" t="s">
        <v>307</v>
      </c>
      <c r="U10" s="52" t="s">
        <v>83</v>
      </c>
      <c r="V10" s="126"/>
      <c r="W10" s="94" t="s">
        <v>65</v>
      </c>
      <c r="X10" s="127"/>
      <c r="Y10" s="94" t="s">
        <v>65</v>
      </c>
      <c r="Z10" s="128" t="s">
        <v>84</v>
      </c>
      <c r="AA10" s="128" t="s">
        <v>84</v>
      </c>
      <c r="AB10" s="93" t="s">
        <v>85</v>
      </c>
      <c r="AC10" s="129"/>
      <c r="AD10" s="129"/>
      <c r="AE10" s="129"/>
      <c r="AF10" s="129"/>
      <c r="AG10" s="129"/>
      <c r="AH10" s="129"/>
      <c r="AI10" s="46" t="s">
        <v>78</v>
      </c>
      <c r="AJ10" s="99" t="s">
        <v>68</v>
      </c>
      <c r="AK10" s="3"/>
      <c r="AL10" s="59"/>
      <c r="AM10" s="598" t="s">
        <v>304</v>
      </c>
      <c r="AN10" s="60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</row>
    <row r="11">
      <c r="A11" s="62"/>
      <c r="B11" s="132" t="s">
        <v>87</v>
      </c>
      <c r="C11" s="133"/>
      <c r="D11" s="72"/>
      <c r="E11" s="134" t="s">
        <v>88</v>
      </c>
      <c r="F11" s="73"/>
      <c r="G11" s="135" t="s">
        <v>89</v>
      </c>
      <c r="H11" s="136" t="s">
        <v>90</v>
      </c>
      <c r="I11" s="137"/>
      <c r="J11" s="138" t="s">
        <v>91</v>
      </c>
      <c r="K11" s="139"/>
      <c r="L11" s="64"/>
      <c r="M11" s="140" t="s">
        <v>70</v>
      </c>
      <c r="N11" s="100"/>
      <c r="O11" s="102" t="s">
        <v>72</v>
      </c>
      <c r="P11" s="72"/>
      <c r="Q11" s="102" t="s">
        <v>92</v>
      </c>
      <c r="R11" s="72"/>
      <c r="S11" s="141"/>
      <c r="T11" s="135" t="s">
        <v>93</v>
      </c>
      <c r="U11" s="64"/>
      <c r="V11" s="32"/>
      <c r="W11" s="105" t="s">
        <v>73</v>
      </c>
      <c r="X11" s="72"/>
      <c r="Y11" s="105" t="s">
        <v>74</v>
      </c>
      <c r="Z11" s="142" t="s">
        <v>75</v>
      </c>
      <c r="AA11" s="142" t="s">
        <v>94</v>
      </c>
      <c r="AC11" s="143"/>
      <c r="AD11" s="143"/>
      <c r="AE11" s="143"/>
      <c r="AF11" s="143"/>
      <c r="AG11" s="143"/>
      <c r="AH11" s="143"/>
      <c r="AI11" s="62"/>
      <c r="AJ11" s="107" t="s">
        <v>76</v>
      </c>
      <c r="AL11" s="73"/>
      <c r="AM11" s="599" t="s">
        <v>305</v>
      </c>
      <c r="AN11" s="73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</row>
    <row r="12">
      <c r="A12" s="74"/>
      <c r="B12" s="146">
        <v>303.0</v>
      </c>
      <c r="C12" s="81"/>
      <c r="D12" s="87"/>
      <c r="E12" s="147">
        <v>321.0</v>
      </c>
      <c r="F12" s="148"/>
      <c r="G12" s="149">
        <v>320.0</v>
      </c>
      <c r="H12" s="146">
        <v>101.0</v>
      </c>
      <c r="I12" s="150"/>
      <c r="J12" s="146">
        <v>314.0</v>
      </c>
      <c r="K12" s="87"/>
      <c r="L12" s="76"/>
      <c r="M12" s="151">
        <v>313.0</v>
      </c>
      <c r="N12" s="110"/>
      <c r="O12" s="112">
        <v>318.0</v>
      </c>
      <c r="P12" s="87"/>
      <c r="Q12" s="112">
        <v>421.0</v>
      </c>
      <c r="R12" s="87"/>
      <c r="S12" s="152"/>
      <c r="T12" s="153">
        <v>102.0</v>
      </c>
      <c r="U12" s="76"/>
      <c r="V12" s="79"/>
      <c r="W12" s="115">
        <v>301.0</v>
      </c>
      <c r="X12" s="87"/>
      <c r="Y12" s="115">
        <v>312.0</v>
      </c>
      <c r="Z12" s="154">
        <v>300.0</v>
      </c>
      <c r="AA12" s="154">
        <v>317.0</v>
      </c>
      <c r="AB12" s="78"/>
      <c r="AC12" s="600"/>
      <c r="AD12" s="600"/>
      <c r="AE12" s="600"/>
      <c r="AF12" s="600"/>
      <c r="AG12" s="600"/>
      <c r="AH12" s="600"/>
      <c r="AI12" s="74"/>
      <c r="AJ12" s="592" t="s">
        <v>308</v>
      </c>
      <c r="AK12" s="78"/>
      <c r="AL12" s="87"/>
      <c r="AM12" s="601" t="s">
        <v>57</v>
      </c>
      <c r="AN12" s="87"/>
      <c r="AO12" s="61" t="str">
        <f>IFERROR(__xludf.DUMMYFUNCTION("ARRAYFORMULA(TEXTJOIN("" / "",TRUE,sort(TRANSPOSE(trim(split(SUBSTITUTE(JOIN("","",A12:AN12),""/"",""e,""),"","",true,true))))))"),"03) / 101 / 102 / 300 / 301 / 303 / 312 / 313 / 314 / 317 / 318 / 320 / 321 / 421 / ONLINE / ONLINE (STARTS ON 27e")</f>
        <v>03) / 101 / 102 / 300 / 301 / 303 / 312 / 313 / 314 / 317 / 318 / 320 / 321 / 421 / ONLINE / ONLINE (STARTS ON 27e</v>
      </c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</row>
    <row r="13">
      <c r="A13" s="46" t="s">
        <v>97</v>
      </c>
      <c r="B13" s="158"/>
      <c r="C13" s="119" t="s">
        <v>79</v>
      </c>
      <c r="D13" s="122" t="s">
        <v>80</v>
      </c>
      <c r="E13" s="59"/>
      <c r="F13" s="159" t="s">
        <v>79</v>
      </c>
      <c r="G13" s="59"/>
      <c r="H13" s="120"/>
      <c r="I13" s="119" t="s">
        <v>79</v>
      </c>
      <c r="J13" s="59"/>
      <c r="K13" s="159" t="s">
        <v>79</v>
      </c>
      <c r="L13" s="160" t="s">
        <v>98</v>
      </c>
      <c r="M13" s="161"/>
      <c r="N13" s="161"/>
      <c r="O13" s="161"/>
      <c r="P13" s="161"/>
      <c r="Q13" s="161"/>
      <c r="R13" s="298" t="s">
        <v>63</v>
      </c>
      <c r="S13" s="602" t="s">
        <v>309</v>
      </c>
      <c r="T13" s="122" t="s">
        <v>310</v>
      </c>
      <c r="U13" s="52" t="s">
        <v>100</v>
      </c>
      <c r="V13" s="126"/>
      <c r="W13" s="202"/>
      <c r="X13" s="60"/>
      <c r="Y13" s="128" t="s">
        <v>84</v>
      </c>
      <c r="Z13" s="129"/>
      <c r="AA13" s="164"/>
      <c r="AB13" s="93" t="s">
        <v>101</v>
      </c>
      <c r="AC13" s="603"/>
      <c r="AD13" s="4"/>
      <c r="AE13" s="604"/>
      <c r="AF13" s="405"/>
      <c r="AG13" s="405"/>
      <c r="AH13" s="503"/>
      <c r="AI13" s="46" t="s">
        <v>97</v>
      </c>
      <c r="AJ13" s="57"/>
      <c r="AK13" s="3"/>
      <c r="AL13" s="605"/>
      <c r="AM13" s="88"/>
      <c r="AN13" s="60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</row>
    <row r="14">
      <c r="A14" s="62"/>
      <c r="B14" s="167"/>
      <c r="C14" s="168" t="s">
        <v>87</v>
      </c>
      <c r="D14" s="135" t="s">
        <v>89</v>
      </c>
      <c r="E14" s="103"/>
      <c r="F14" s="134" t="s">
        <v>88</v>
      </c>
      <c r="G14" s="73"/>
      <c r="H14" s="141"/>
      <c r="I14" s="136" t="s">
        <v>90</v>
      </c>
      <c r="J14" s="139"/>
      <c r="K14" s="138" t="s">
        <v>91</v>
      </c>
      <c r="M14" s="169"/>
      <c r="N14" s="169"/>
      <c r="O14" s="606"/>
      <c r="P14" s="169"/>
      <c r="Q14" s="169"/>
      <c r="R14" s="495" t="s">
        <v>92</v>
      </c>
      <c r="S14" s="607" t="s">
        <v>311</v>
      </c>
      <c r="T14" s="135" t="s">
        <v>93</v>
      </c>
      <c r="U14" s="64"/>
      <c r="V14" s="32"/>
      <c r="W14" s="62"/>
      <c r="X14" s="72"/>
      <c r="Y14" s="142" t="s">
        <v>94</v>
      </c>
      <c r="Z14" s="172"/>
      <c r="AA14" s="173"/>
      <c r="AC14" s="608"/>
      <c r="AD14" s="32"/>
      <c r="AE14" s="287"/>
      <c r="AF14" s="409"/>
      <c r="AG14" s="409"/>
      <c r="AH14" s="508"/>
      <c r="AI14" s="62"/>
      <c r="AJ14" s="70"/>
      <c r="AL14" s="539"/>
      <c r="AM14" s="100"/>
      <c r="AN14" s="73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</row>
    <row r="15">
      <c r="A15" s="74"/>
      <c r="B15" s="175"/>
      <c r="C15" s="146">
        <v>303.0</v>
      </c>
      <c r="D15" s="149">
        <v>320.0</v>
      </c>
      <c r="E15" s="87"/>
      <c r="F15" s="147">
        <v>321.0</v>
      </c>
      <c r="G15" s="148"/>
      <c r="H15" s="176"/>
      <c r="I15" s="146">
        <v>101.0</v>
      </c>
      <c r="J15" s="87"/>
      <c r="K15" s="147">
        <v>314.0</v>
      </c>
      <c r="L15" s="78"/>
      <c r="M15" s="148"/>
      <c r="N15" s="148"/>
      <c r="O15" s="148"/>
      <c r="P15" s="148"/>
      <c r="Q15" s="148"/>
      <c r="R15" s="609">
        <v>421.0</v>
      </c>
      <c r="S15" s="610" t="s">
        <v>312</v>
      </c>
      <c r="T15" s="153">
        <v>102.0</v>
      </c>
      <c r="U15" s="76"/>
      <c r="V15" s="79"/>
      <c r="W15" s="74"/>
      <c r="X15" s="87"/>
      <c r="Y15" s="154">
        <v>313.0</v>
      </c>
      <c r="Z15" s="148"/>
      <c r="AA15" s="178"/>
      <c r="AB15" s="78"/>
      <c r="AC15" s="611"/>
      <c r="AD15" s="79"/>
      <c r="AE15" s="175"/>
      <c r="AF15" s="409"/>
      <c r="AG15" s="409"/>
      <c r="AH15" s="508"/>
      <c r="AI15" s="74"/>
      <c r="AJ15" s="85"/>
      <c r="AK15" s="78"/>
      <c r="AL15" s="547"/>
      <c r="AM15" s="110"/>
      <c r="AN15" s="87"/>
      <c r="AO15" s="61" t="str">
        <f>IFERROR(__xludf.DUMMYFUNCTION("ARRAYFORMULA(TEXTJOIN("" / "",TRUE,sort(TRANSPOSE(trim(split(SUBSTITUTE(JOIN("","",A15:AN15),""/"",""e,""),"","",true,true))))))"),"101 / 102 / 303 / 313 / 314 / 320 / 321 / 421 / ONLINE")</f>
        <v>101 / 102 / 303 / 313 / 314 / 320 / 321 / 421 / ONLINE</v>
      </c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</row>
    <row r="16">
      <c r="A16" s="46" t="s">
        <v>107</v>
      </c>
      <c r="B16" s="120"/>
      <c r="C16" s="158"/>
      <c r="D16" s="119" t="s">
        <v>79</v>
      </c>
      <c r="E16" s="181" t="s">
        <v>108</v>
      </c>
      <c r="F16" s="182"/>
      <c r="G16" s="159" t="s">
        <v>79</v>
      </c>
      <c r="H16" s="183"/>
      <c r="I16" s="184"/>
      <c r="J16" s="59"/>
      <c r="K16" s="56"/>
      <c r="L16" s="48" t="s">
        <v>109</v>
      </c>
      <c r="M16" s="185"/>
      <c r="N16" s="88"/>
      <c r="O16" s="88"/>
      <c r="P16" s="186"/>
      <c r="Q16" s="187"/>
      <c r="R16" s="59"/>
      <c r="S16" s="612" t="s">
        <v>313</v>
      </c>
      <c r="T16" s="59"/>
      <c r="U16" s="46" t="s">
        <v>110</v>
      </c>
      <c r="V16" s="613"/>
      <c r="W16" s="190"/>
      <c r="X16" s="173"/>
      <c r="Y16" s="190"/>
      <c r="Z16" s="191"/>
      <c r="AA16" s="192"/>
      <c r="AB16" s="52" t="s">
        <v>111</v>
      </c>
      <c r="AC16" s="324"/>
      <c r="AD16" s="324"/>
      <c r="AE16" s="324"/>
      <c r="AF16" s="56"/>
      <c r="AG16" s="56"/>
      <c r="AH16" s="56"/>
      <c r="AI16" s="46" t="s">
        <v>107</v>
      </c>
      <c r="AJ16" s="218"/>
      <c r="AK16" s="419"/>
      <c r="AL16" s="196"/>
      <c r="AM16" s="195"/>
      <c r="AN16" s="196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</row>
    <row r="17">
      <c r="A17" s="62"/>
      <c r="B17" s="133"/>
      <c r="C17" s="167"/>
      <c r="D17" s="168" t="s">
        <v>87</v>
      </c>
      <c r="E17" s="197" t="s">
        <v>89</v>
      </c>
      <c r="F17" s="62"/>
      <c r="G17" s="134" t="s">
        <v>88</v>
      </c>
      <c r="H17" s="198"/>
      <c r="I17" s="199"/>
      <c r="J17" s="171"/>
      <c r="K17" s="192"/>
      <c r="L17" s="64"/>
      <c r="M17" s="100"/>
      <c r="N17" s="100"/>
      <c r="O17" s="200"/>
      <c r="P17" s="201"/>
      <c r="Q17" s="614"/>
      <c r="R17" s="72"/>
      <c r="S17" s="615" t="s">
        <v>314</v>
      </c>
      <c r="T17" s="73"/>
      <c r="U17" s="62"/>
      <c r="V17" s="32"/>
      <c r="W17" s="173"/>
      <c r="X17" s="62"/>
      <c r="Y17" s="173"/>
      <c r="Z17" s="203"/>
      <c r="AA17" s="62"/>
      <c r="AB17" s="64"/>
      <c r="AC17" s="62"/>
      <c r="AD17" s="62"/>
      <c r="AE17" s="62"/>
      <c r="AF17" s="62"/>
      <c r="AG17" s="62"/>
      <c r="AH17" s="62"/>
      <c r="AI17" s="62"/>
      <c r="AJ17" s="32"/>
      <c r="AK17" s="419"/>
      <c r="AL17" s="62"/>
      <c r="AM17" s="62"/>
      <c r="AN17" s="62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</row>
    <row r="18">
      <c r="A18" s="74"/>
      <c r="B18" s="81"/>
      <c r="C18" s="175"/>
      <c r="D18" s="146">
        <v>303.0</v>
      </c>
      <c r="E18" s="205">
        <v>320.0</v>
      </c>
      <c r="F18" s="74"/>
      <c r="G18" s="206">
        <v>321.0</v>
      </c>
      <c r="H18" s="176"/>
      <c r="I18" s="207"/>
      <c r="J18" s="87"/>
      <c r="K18" s="208"/>
      <c r="L18" s="76"/>
      <c r="M18" s="209"/>
      <c r="N18" s="212"/>
      <c r="O18" s="210"/>
      <c r="P18" s="211"/>
      <c r="Q18" s="212"/>
      <c r="R18" s="213"/>
      <c r="S18" s="616">
        <v>314.0</v>
      </c>
      <c r="T18" s="87"/>
      <c r="U18" s="74"/>
      <c r="V18" s="79"/>
      <c r="W18" s="178"/>
      <c r="X18" s="74"/>
      <c r="Y18" s="178"/>
      <c r="Z18" s="214"/>
      <c r="AA18" s="74"/>
      <c r="AB18" s="76"/>
      <c r="AC18" s="74"/>
      <c r="AD18" s="74"/>
      <c r="AE18" s="74"/>
      <c r="AF18" s="74"/>
      <c r="AG18" s="74"/>
      <c r="AH18" s="74"/>
      <c r="AI18" s="74"/>
      <c r="AJ18" s="79"/>
      <c r="AK18" s="419"/>
      <c r="AL18" s="74"/>
      <c r="AM18" s="74"/>
      <c r="AN18" s="74"/>
      <c r="AO18" s="61" t="str">
        <f>IFERROR(__xludf.DUMMYFUNCTION("ARRAYFORMULA(TEXTJOIN("" / "",TRUE,sort(TRANSPOSE(trim(split(SUBSTITUTE(JOIN("","",A18:AN18),""/"",""e,""),"","",true,true))))))"),"303 / 314 / 320 / 321")</f>
        <v>303 / 314 / 320 / 321</v>
      </c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</row>
    <row r="19">
      <c r="A19" s="46" t="s">
        <v>113</v>
      </c>
      <c r="B19" s="216"/>
      <c r="I19" s="32"/>
      <c r="J19" s="217"/>
      <c r="K19" s="217"/>
      <c r="L19" s="48" t="s">
        <v>114</v>
      </c>
      <c r="M19" s="218"/>
      <c r="N19" s="56"/>
      <c r="O19" s="56"/>
      <c r="P19" s="192"/>
      <c r="Q19" s="192"/>
      <c r="R19" s="192"/>
      <c r="S19" s="208"/>
      <c r="T19" s="208"/>
      <c r="U19" s="52" t="s">
        <v>115</v>
      </c>
      <c r="V19" s="219"/>
      <c r="W19" s="196"/>
      <c r="X19" s="196"/>
      <c r="Y19" s="220"/>
      <c r="Z19" s="196"/>
      <c r="AA19" s="196"/>
      <c r="AB19" s="52" t="s">
        <v>116</v>
      </c>
      <c r="AC19" s="196"/>
      <c r="AD19" s="196"/>
      <c r="AE19" s="196"/>
      <c r="AF19" s="196"/>
      <c r="AG19" s="196"/>
      <c r="AH19" s="196"/>
      <c r="AI19" s="46" t="s">
        <v>113</v>
      </c>
      <c r="AJ19" s="219"/>
      <c r="AK19" s="221"/>
      <c r="AL19" s="196"/>
      <c r="AM19" s="196"/>
      <c r="AN19" s="196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</row>
    <row r="20">
      <c r="A20" s="62"/>
      <c r="B20" s="222"/>
      <c r="C20" s="14"/>
      <c r="D20" s="14"/>
      <c r="E20" s="14"/>
      <c r="F20" s="14"/>
      <c r="G20" s="14"/>
      <c r="H20" s="14"/>
      <c r="I20" s="15"/>
      <c r="J20" s="217"/>
      <c r="K20" s="217"/>
      <c r="L20" s="64"/>
      <c r="M20" s="32"/>
      <c r="N20" s="62"/>
      <c r="O20" s="62"/>
      <c r="P20" s="62"/>
      <c r="Q20" s="62"/>
      <c r="R20" s="62"/>
      <c r="S20" s="208"/>
      <c r="T20" s="208"/>
      <c r="U20" s="64"/>
      <c r="V20" s="32"/>
      <c r="W20" s="62"/>
      <c r="X20" s="62"/>
      <c r="Y20" s="223"/>
      <c r="Z20" s="62"/>
      <c r="AA20" s="62"/>
      <c r="AB20" s="64"/>
      <c r="AC20" s="62"/>
      <c r="AD20" s="62"/>
      <c r="AE20" s="62"/>
      <c r="AF20" s="62"/>
      <c r="AG20" s="62"/>
      <c r="AH20" s="62"/>
      <c r="AI20" s="62"/>
      <c r="AJ20" s="32"/>
      <c r="AK20" s="221"/>
      <c r="AL20" s="62"/>
      <c r="AM20" s="62"/>
      <c r="AN20" s="62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</row>
    <row r="21">
      <c r="A21" s="74"/>
      <c r="B21" s="224"/>
      <c r="C21" s="78"/>
      <c r="D21" s="78"/>
      <c r="E21" s="78"/>
      <c r="F21" s="78"/>
      <c r="G21" s="78"/>
      <c r="H21" s="78"/>
      <c r="I21" s="79"/>
      <c r="J21" s="217"/>
      <c r="K21" s="152"/>
      <c r="L21" s="76"/>
      <c r="M21" s="79"/>
      <c r="N21" s="74"/>
      <c r="O21" s="74"/>
      <c r="P21" s="74"/>
      <c r="Q21" s="74"/>
      <c r="R21" s="74"/>
      <c r="S21" s="208"/>
      <c r="T21" s="208"/>
      <c r="U21" s="76"/>
      <c r="V21" s="79"/>
      <c r="W21" s="74"/>
      <c r="X21" s="74"/>
      <c r="Y21" s="225"/>
      <c r="Z21" s="74"/>
      <c r="AA21" s="74"/>
      <c r="AB21" s="76"/>
      <c r="AC21" s="74"/>
      <c r="AD21" s="74"/>
      <c r="AE21" s="74"/>
      <c r="AF21" s="74"/>
      <c r="AG21" s="74"/>
      <c r="AH21" s="74"/>
      <c r="AI21" s="74"/>
      <c r="AJ21" s="79"/>
      <c r="AK21" s="221"/>
      <c r="AL21" s="74"/>
      <c r="AM21" s="74"/>
      <c r="AN21" s="74"/>
      <c r="AO21" s="61" t="str">
        <f>CONCATENATE(A21:AN21)</f>
        <v/>
      </c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</row>
    <row r="22">
      <c r="A22" s="42" t="s">
        <v>117</v>
      </c>
      <c r="B22" s="226"/>
      <c r="C22" s="3"/>
      <c r="D22" s="3"/>
      <c r="E22" s="3"/>
      <c r="F22" s="3"/>
      <c r="G22" s="3"/>
      <c r="H22" s="3"/>
      <c r="I22" s="4"/>
      <c r="J22" s="44"/>
      <c r="K22" s="227"/>
      <c r="L22" s="228" t="s">
        <v>117</v>
      </c>
      <c r="M22" s="229"/>
      <c r="N22" s="14"/>
      <c r="O22" s="14"/>
      <c r="P22" s="14"/>
      <c r="Q22" s="14"/>
      <c r="R22" s="15"/>
      <c r="S22" s="44"/>
      <c r="T22" s="44"/>
      <c r="U22" s="228" t="s">
        <v>117</v>
      </c>
      <c r="V22" s="230"/>
      <c r="W22" s="227"/>
      <c r="X22" s="227"/>
      <c r="Y22" s="227"/>
      <c r="Z22" s="227"/>
      <c r="AA22" s="227"/>
      <c r="AB22" s="228" t="s">
        <v>117</v>
      </c>
      <c r="AC22" s="229"/>
      <c r="AD22" s="14"/>
      <c r="AE22" s="14"/>
      <c r="AF22" s="14"/>
      <c r="AG22" s="14"/>
      <c r="AH22" s="15"/>
      <c r="AI22" s="42" t="s">
        <v>117</v>
      </c>
      <c r="AJ22" s="43"/>
      <c r="AK22" s="43"/>
      <c r="AL22" s="44"/>
      <c r="AM22" s="44"/>
      <c r="AN22" s="233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</row>
    <row r="23">
      <c r="A23" s="46" t="s">
        <v>42</v>
      </c>
      <c r="B23" s="234" t="s">
        <v>118</v>
      </c>
      <c r="C23" s="3"/>
      <c r="D23" s="3"/>
      <c r="E23" s="3"/>
      <c r="F23" s="3"/>
      <c r="G23" s="3"/>
      <c r="H23" s="3"/>
      <c r="I23" s="3"/>
      <c r="J23" s="3"/>
      <c r="K23" s="4"/>
      <c r="L23" s="48" t="s">
        <v>44</v>
      </c>
      <c r="M23" s="437"/>
      <c r="N23" s="437"/>
      <c r="O23" s="437"/>
      <c r="P23" s="437"/>
      <c r="Q23" s="617" t="s">
        <v>315</v>
      </c>
      <c r="R23" s="4"/>
      <c r="S23" s="437"/>
      <c r="T23" s="161"/>
      <c r="U23" s="46" t="s">
        <v>46</v>
      </c>
      <c r="V23" s="618" t="s">
        <v>316</v>
      </c>
      <c r="W23" s="4"/>
      <c r="X23" s="238"/>
      <c r="Y23" s="238"/>
      <c r="Z23" s="239"/>
      <c r="AA23" s="88"/>
      <c r="AB23" s="46" t="s">
        <v>48</v>
      </c>
      <c r="AC23" s="127"/>
      <c r="AE23" s="32"/>
      <c r="AF23" s="163"/>
      <c r="AG23" s="3"/>
      <c r="AH23" s="4"/>
      <c r="AI23" s="46" t="s">
        <v>42</v>
      </c>
      <c r="AJ23" s="240"/>
      <c r="AK23" s="4"/>
      <c r="AL23" s="241" t="s">
        <v>119</v>
      </c>
      <c r="AM23" s="88"/>
      <c r="AN23" s="237"/>
      <c r="AO23" s="242"/>
      <c r="AP23" s="242"/>
      <c r="AQ23" s="242"/>
      <c r="AR23" s="242"/>
      <c r="AS23" s="242"/>
      <c r="AT23" s="242"/>
      <c r="AU23" s="242"/>
      <c r="AV23" s="242"/>
      <c r="AW23" s="242"/>
      <c r="AX23" s="242"/>
      <c r="AY23" s="242"/>
      <c r="AZ23" s="242"/>
      <c r="BA23" s="242"/>
      <c r="BB23" s="242"/>
      <c r="BC23" s="242"/>
    </row>
    <row r="24">
      <c r="A24" s="62"/>
      <c r="B24" s="243" t="s">
        <v>120</v>
      </c>
      <c r="K24" s="32"/>
      <c r="L24" s="64"/>
      <c r="M24" s="476"/>
      <c r="N24" s="476"/>
      <c r="O24" s="476"/>
      <c r="P24" s="476"/>
      <c r="Q24" s="619" t="s">
        <v>317</v>
      </c>
      <c r="R24" s="32"/>
      <c r="S24" s="476"/>
      <c r="T24" s="172"/>
      <c r="U24" s="62"/>
      <c r="V24" s="620" t="s">
        <v>51</v>
      </c>
      <c r="W24" s="32"/>
      <c r="X24" s="204"/>
      <c r="Y24" s="204"/>
      <c r="Z24" s="100"/>
      <c r="AA24" s="100"/>
      <c r="AB24" s="62"/>
      <c r="AC24" s="70"/>
      <c r="AE24" s="32"/>
      <c r="AF24" s="171"/>
      <c r="AH24" s="32"/>
      <c r="AI24" s="62"/>
      <c r="AJ24" s="246"/>
      <c r="AK24" s="32"/>
      <c r="AL24" s="247" t="s">
        <v>53</v>
      </c>
      <c r="AM24" s="139"/>
      <c r="AN24" s="73"/>
      <c r="AO24" s="242"/>
      <c r="AP24" s="242"/>
      <c r="AQ24" s="242"/>
      <c r="AR24" s="242"/>
      <c r="AS24" s="242"/>
      <c r="AT24" s="242"/>
      <c r="AU24" s="242"/>
      <c r="AV24" s="242"/>
      <c r="AW24" s="242"/>
      <c r="AX24" s="242"/>
      <c r="AY24" s="242"/>
      <c r="AZ24" s="242"/>
      <c r="BA24" s="242"/>
      <c r="BB24" s="242"/>
      <c r="BC24" s="242"/>
    </row>
    <row r="25">
      <c r="A25" s="74"/>
      <c r="B25" s="248">
        <v>108.0</v>
      </c>
      <c r="C25" s="78"/>
      <c r="D25" s="78"/>
      <c r="E25" s="78"/>
      <c r="F25" s="78"/>
      <c r="G25" s="78"/>
      <c r="H25" s="78"/>
      <c r="I25" s="78"/>
      <c r="J25" s="78"/>
      <c r="K25" s="79"/>
      <c r="L25" s="76"/>
      <c r="M25" s="542"/>
      <c r="N25" s="542"/>
      <c r="O25" s="542"/>
      <c r="P25" s="542"/>
      <c r="Q25" s="434" t="s">
        <v>57</v>
      </c>
      <c r="R25" s="79"/>
      <c r="S25" s="542"/>
      <c r="T25" s="148"/>
      <c r="U25" s="74"/>
      <c r="V25" s="621">
        <v>106.0</v>
      </c>
      <c r="W25" s="79"/>
      <c r="X25" s="215"/>
      <c r="Y25" s="215"/>
      <c r="Z25" s="110"/>
      <c r="AA25" s="100"/>
      <c r="AB25" s="74"/>
      <c r="AC25" s="215"/>
      <c r="AD25" s="78"/>
      <c r="AE25" s="79"/>
      <c r="AF25" s="85"/>
      <c r="AG25" s="78"/>
      <c r="AH25" s="79"/>
      <c r="AI25" s="74"/>
      <c r="AJ25" s="251"/>
      <c r="AK25" s="79"/>
      <c r="AL25" s="252" t="s">
        <v>57</v>
      </c>
      <c r="AM25" s="110"/>
      <c r="AN25" s="87"/>
      <c r="AO25" s="61" t="str">
        <f>IFERROR(__xludf.DUMMYFUNCTION("ARRAYFORMULA(TEXTJOIN("" / "",TRUE,sort(TRANSPOSE(trim(split(SUBSTITUTE(JOIN("","",A25:AN25),""/"",""e,""),"","",true,true))))))"),"106 / 108 / ONLINE / ONLINE")</f>
        <v>106 / 108 / ONLINE / ONLINE</v>
      </c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</row>
    <row r="26">
      <c r="A26" s="46" t="s">
        <v>60</v>
      </c>
      <c r="B26" s="253" t="s">
        <v>121</v>
      </c>
      <c r="K26" s="32"/>
      <c r="L26" s="48" t="s">
        <v>62</v>
      </c>
      <c r="M26" s="254" t="s">
        <v>122</v>
      </c>
      <c r="N26" s="3"/>
      <c r="O26" s="3"/>
      <c r="P26" s="3"/>
      <c r="Q26" s="3"/>
      <c r="R26" s="3"/>
      <c r="S26" s="4"/>
      <c r="T26" s="255" t="s">
        <v>123</v>
      </c>
      <c r="U26" s="93" t="s">
        <v>64</v>
      </c>
      <c r="V26" s="622" t="s">
        <v>316</v>
      </c>
      <c r="W26" s="4"/>
      <c r="X26" s="623" t="s">
        <v>318</v>
      </c>
      <c r="Y26" s="624" t="s">
        <v>319</v>
      </c>
      <c r="Z26" s="4"/>
      <c r="AA26" s="119" t="s">
        <v>320</v>
      </c>
      <c r="AB26" s="52" t="s">
        <v>67</v>
      </c>
      <c r="AC26" s="259" t="s">
        <v>126</v>
      </c>
      <c r="AD26" s="3"/>
      <c r="AE26" s="3"/>
      <c r="AF26" s="3"/>
      <c r="AG26" s="3"/>
      <c r="AH26" s="4"/>
      <c r="AI26" s="46" t="s">
        <v>60</v>
      </c>
      <c r="AJ26" s="240"/>
      <c r="AK26" s="4"/>
      <c r="AL26" s="241" t="s">
        <v>127</v>
      </c>
      <c r="AM26" s="88"/>
      <c r="AN26" s="260" t="s">
        <v>128</v>
      </c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</row>
    <row r="27">
      <c r="A27" s="62"/>
      <c r="B27" s="243" t="s">
        <v>129</v>
      </c>
      <c r="K27" s="32"/>
      <c r="L27" s="64"/>
      <c r="M27" s="261" t="s">
        <v>130</v>
      </c>
      <c r="S27" s="32"/>
      <c r="T27" s="262" t="s">
        <v>131</v>
      </c>
      <c r="V27" s="538" t="s">
        <v>51</v>
      </c>
      <c r="W27" s="32"/>
      <c r="X27" s="625" t="s">
        <v>321</v>
      </c>
      <c r="Y27" s="626" t="s">
        <v>322</v>
      </c>
      <c r="Z27" s="32"/>
      <c r="AA27" s="491" t="s">
        <v>244</v>
      </c>
      <c r="AB27" s="64"/>
      <c r="AC27" s="265" t="s">
        <v>134</v>
      </c>
      <c r="AH27" s="32"/>
      <c r="AI27" s="62"/>
      <c r="AJ27" s="246"/>
      <c r="AK27" s="32"/>
      <c r="AL27" s="247" t="s">
        <v>73</v>
      </c>
      <c r="AM27" s="139"/>
      <c r="AN27" s="266" t="s">
        <v>135</v>
      </c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</row>
    <row r="28">
      <c r="A28" s="74"/>
      <c r="B28" s="267" t="s">
        <v>57</v>
      </c>
      <c r="C28" s="78"/>
      <c r="D28" s="78"/>
      <c r="E28" s="78"/>
      <c r="F28" s="78"/>
      <c r="G28" s="78"/>
      <c r="H28" s="78"/>
      <c r="I28" s="78"/>
      <c r="J28" s="78"/>
      <c r="K28" s="79"/>
      <c r="L28" s="76"/>
      <c r="M28" s="627" t="s">
        <v>57</v>
      </c>
      <c r="N28" s="78"/>
      <c r="O28" s="78"/>
      <c r="P28" s="78"/>
      <c r="Q28" s="78"/>
      <c r="R28" s="78"/>
      <c r="S28" s="79"/>
      <c r="T28" s="269">
        <v>102.0</v>
      </c>
      <c r="U28" s="78"/>
      <c r="V28" s="628">
        <v>106.0</v>
      </c>
      <c r="W28" s="79"/>
      <c r="X28" s="629">
        <v>321.0</v>
      </c>
      <c r="Y28" s="630">
        <v>300.0</v>
      </c>
      <c r="Z28" s="79"/>
      <c r="AA28" s="146">
        <v>103.0</v>
      </c>
      <c r="AB28" s="76"/>
      <c r="AC28" s="272" t="s">
        <v>323</v>
      </c>
      <c r="AD28" s="78"/>
      <c r="AE28" s="78"/>
      <c r="AF28" s="78"/>
      <c r="AG28" s="78"/>
      <c r="AH28" s="79"/>
      <c r="AI28" s="74"/>
      <c r="AJ28" s="251"/>
      <c r="AK28" s="79"/>
      <c r="AL28" s="252">
        <v>303.0</v>
      </c>
      <c r="AM28" s="100"/>
      <c r="AN28" s="266">
        <v>101.0</v>
      </c>
      <c r="AO28" s="61" t="str">
        <f>IFERROR(__xludf.DUMMYFUNCTION("ARRAYFORMULA(TEXTJOIN("" / "",TRUE,sort(TRANSPOSE(trim(split(SUBSTITUTE(JOIN("","",A28:AN28),""/"",""e,""),"","",true,true))))))"),"03) / 101 / 102 / 103 / 106 / 300 / 303 / 321 / ONLINE / ONLINE / ONLINE (starts on 14e")</f>
        <v>03) / 101 / 102 / 103 / 106 / 300 / 303 / 321 / ONLINE / ONLINE / ONLINE (starts on 14e</v>
      </c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</row>
    <row r="29">
      <c r="A29" s="46" t="s">
        <v>78</v>
      </c>
      <c r="B29" s="273" t="s">
        <v>138</v>
      </c>
      <c r="C29" s="274" t="s">
        <v>139</v>
      </c>
      <c r="D29" s="273" t="s">
        <v>138</v>
      </c>
      <c r="E29" s="59"/>
      <c r="F29" s="273" t="s">
        <v>138</v>
      </c>
      <c r="G29" s="274" t="s">
        <v>139</v>
      </c>
      <c r="H29" s="273" t="s">
        <v>138</v>
      </c>
      <c r="I29" s="274" t="s">
        <v>139</v>
      </c>
      <c r="J29" s="273" t="s">
        <v>138</v>
      </c>
      <c r="K29" s="274" t="s">
        <v>139</v>
      </c>
      <c r="L29" s="48" t="s">
        <v>81</v>
      </c>
      <c r="M29" s="254" t="s">
        <v>140</v>
      </c>
      <c r="N29" s="3"/>
      <c r="O29" s="3"/>
      <c r="P29" s="3"/>
      <c r="Q29" s="3"/>
      <c r="R29" s="3"/>
      <c r="S29" s="4"/>
      <c r="T29" s="255" t="s">
        <v>141</v>
      </c>
      <c r="U29" s="46" t="s">
        <v>83</v>
      </c>
      <c r="V29" s="622" t="s">
        <v>324</v>
      </c>
      <c r="W29" s="4"/>
      <c r="X29" s="623" t="s">
        <v>325</v>
      </c>
      <c r="Y29" s="631" t="s">
        <v>326</v>
      </c>
      <c r="Z29" s="94" t="s">
        <v>65</v>
      </c>
      <c r="AA29" s="119" t="s">
        <v>320</v>
      </c>
      <c r="AB29" s="52" t="s">
        <v>85</v>
      </c>
      <c r="AC29" s="632" t="s">
        <v>327</v>
      </c>
      <c r="AH29" s="32"/>
      <c r="AI29" s="46" t="s">
        <v>78</v>
      </c>
      <c r="AJ29" s="193"/>
      <c r="AK29" s="4"/>
      <c r="AL29" s="633"/>
      <c r="AM29" s="634"/>
      <c r="AN29" s="281" t="s">
        <v>143</v>
      </c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</row>
    <row r="30" ht="46.5" customHeight="1">
      <c r="A30" s="62"/>
      <c r="B30" s="282" t="s">
        <v>144</v>
      </c>
      <c r="C30" s="283" t="s">
        <v>145</v>
      </c>
      <c r="D30" s="282" t="s">
        <v>144</v>
      </c>
      <c r="E30" s="73"/>
      <c r="F30" s="282" t="s">
        <v>144</v>
      </c>
      <c r="G30" s="284" t="s">
        <v>146</v>
      </c>
      <c r="H30" s="282" t="s">
        <v>144</v>
      </c>
      <c r="I30" s="284" t="s">
        <v>147</v>
      </c>
      <c r="J30" s="282" t="s">
        <v>144</v>
      </c>
      <c r="K30" s="284" t="s">
        <v>148</v>
      </c>
      <c r="L30" s="64"/>
      <c r="M30" s="261" t="s">
        <v>149</v>
      </c>
      <c r="S30" s="32"/>
      <c r="T30" s="262" t="s">
        <v>131</v>
      </c>
      <c r="U30" s="62"/>
      <c r="V30" s="635" t="s">
        <v>328</v>
      </c>
      <c r="W30" s="32"/>
      <c r="X30" s="636" t="s">
        <v>150</v>
      </c>
      <c r="Y30" s="300" t="s">
        <v>235</v>
      </c>
      <c r="Z30" s="105" t="s">
        <v>73</v>
      </c>
      <c r="AA30" s="491" t="s">
        <v>244</v>
      </c>
      <c r="AB30" s="64"/>
      <c r="AC30" s="107" t="s">
        <v>329</v>
      </c>
      <c r="AH30" s="32"/>
      <c r="AI30" s="62"/>
      <c r="AJ30" s="204"/>
      <c r="AK30" s="32"/>
      <c r="AL30" s="637"/>
      <c r="AM30" s="72"/>
      <c r="AN30" s="288" t="s">
        <v>135</v>
      </c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</row>
    <row r="31" ht="24.75" customHeight="1">
      <c r="A31" s="74"/>
      <c r="B31" s="289" t="s">
        <v>330</v>
      </c>
      <c r="C31" s="290">
        <v>303.0</v>
      </c>
      <c r="D31" s="289" t="s">
        <v>331</v>
      </c>
      <c r="E31" s="87"/>
      <c r="F31" s="289" t="s">
        <v>332</v>
      </c>
      <c r="G31" s="290">
        <v>300.0</v>
      </c>
      <c r="H31" s="289" t="s">
        <v>333</v>
      </c>
      <c r="I31" s="290">
        <v>301.0</v>
      </c>
      <c r="J31" s="289" t="s">
        <v>334</v>
      </c>
      <c r="K31" s="290">
        <v>321.0</v>
      </c>
      <c r="L31" s="76"/>
      <c r="M31" s="627">
        <v>108.0</v>
      </c>
      <c r="N31" s="78"/>
      <c r="O31" s="78"/>
      <c r="P31" s="78"/>
      <c r="Q31" s="78"/>
      <c r="R31" s="78"/>
      <c r="S31" s="79"/>
      <c r="T31" s="269">
        <v>102.0</v>
      </c>
      <c r="U31" s="74"/>
      <c r="V31" s="628">
        <v>106.0</v>
      </c>
      <c r="W31" s="79"/>
      <c r="X31" s="629">
        <v>312.0</v>
      </c>
      <c r="Y31" s="638">
        <v>304.0</v>
      </c>
      <c r="Z31" s="115">
        <v>316.0</v>
      </c>
      <c r="AA31" s="146">
        <v>103.0</v>
      </c>
      <c r="AB31" s="76"/>
      <c r="AC31" s="639" t="s">
        <v>335</v>
      </c>
      <c r="AD31" s="78"/>
      <c r="AE31" s="78"/>
      <c r="AF31" s="78"/>
      <c r="AG31" s="78"/>
      <c r="AH31" s="79"/>
      <c r="AI31" s="74"/>
      <c r="AJ31" s="215"/>
      <c r="AK31" s="79"/>
      <c r="AL31" s="640"/>
      <c r="AM31" s="87"/>
      <c r="AN31" s="266">
        <v>101.0</v>
      </c>
      <c r="AO31" s="61" t="str">
        <f>IFERROR(__xludf.DUMMYFUNCTION("ARRAYFORMULA(TEXTJOIN("" / "",TRUE,sort(TRANSPOSE(trim(split(SUBSTITUTE(JOIN("","",A31:AN31),""/"",""e,""),"","",true,true))))))"),"101 / 102 / 103 / 105e / 105e / 105e / 105e / 105e / 106 / 108 / 300 / 301 / 303 / 304 / 312 / 313e / 313e / 313e / 313e / 313e / 314e / 314e / 314e / 314e / 314e / 316 / 318e / 318e / 318e / 318e / 318e / 320e / 320e / 320e / 320e / 320e / 321 / 421 / 42"&amp;"1 / 421 / 421 / 421 / ONLINE (FINAL QUIZ)")</f>
        <v>101 / 102 / 103 / 105e / 105e / 105e / 105e / 105e / 106 / 108 / 300 / 301 / 303 / 304 / 312 / 313e / 313e / 313e / 313e / 313e / 314e / 314e / 314e / 314e / 314e / 316 / 318e / 318e / 318e / 318e / 318e / 320e / 320e / 320e / 320e / 320e / 321 / 421 / 421 / 421 / 421 / 421 / ONLINE (FINAL QUIZ)</v>
      </c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</row>
    <row r="32" ht="25.5" customHeight="1">
      <c r="A32" s="46" t="s">
        <v>97</v>
      </c>
      <c r="B32" s="274" t="s">
        <v>139</v>
      </c>
      <c r="C32" s="273" t="s">
        <v>138</v>
      </c>
      <c r="D32" s="275"/>
      <c r="E32" s="273" t="s">
        <v>138</v>
      </c>
      <c r="F32" s="274" t="s">
        <v>139</v>
      </c>
      <c r="G32" s="273" t="s">
        <v>138</v>
      </c>
      <c r="H32" s="274" t="s">
        <v>139</v>
      </c>
      <c r="I32" s="273" t="s">
        <v>138</v>
      </c>
      <c r="J32" s="274" t="s">
        <v>139</v>
      </c>
      <c r="K32" s="273" t="s">
        <v>138</v>
      </c>
      <c r="L32" s="48" t="s">
        <v>98</v>
      </c>
      <c r="M32" s="294" t="s">
        <v>158</v>
      </c>
      <c r="N32" s="59"/>
      <c r="O32" s="294" t="s">
        <v>158</v>
      </c>
      <c r="P32" s="59"/>
      <c r="Q32" s="294" t="s">
        <v>158</v>
      </c>
      <c r="R32" s="161"/>
      <c r="S32" s="294" t="s">
        <v>158</v>
      </c>
      <c r="T32" s="255" t="s">
        <v>159</v>
      </c>
      <c r="U32" s="52" t="s">
        <v>100</v>
      </c>
      <c r="V32" s="158"/>
      <c r="W32" s="59"/>
      <c r="X32" s="237"/>
      <c r="Y32" s="59"/>
      <c r="Z32" s="631" t="s">
        <v>326</v>
      </c>
      <c r="AA32" s="641"/>
      <c r="AB32" s="52" t="s">
        <v>101</v>
      </c>
      <c r="AC32" s="127"/>
      <c r="AH32" s="32"/>
      <c r="AI32" s="46" t="s">
        <v>97</v>
      </c>
      <c r="AJ32" s="295"/>
      <c r="AK32" s="4"/>
      <c r="AL32" s="280"/>
      <c r="AM32" s="129"/>
      <c r="AN32" s="280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</row>
    <row r="33" ht="39.75" customHeight="1">
      <c r="A33" s="62"/>
      <c r="B33" s="283" t="s">
        <v>145</v>
      </c>
      <c r="C33" s="282" t="s">
        <v>144</v>
      </c>
      <c r="D33" s="73"/>
      <c r="E33" s="282" t="s">
        <v>144</v>
      </c>
      <c r="F33" s="284" t="s">
        <v>146</v>
      </c>
      <c r="G33" s="282" t="s">
        <v>144</v>
      </c>
      <c r="H33" s="284" t="s">
        <v>147</v>
      </c>
      <c r="I33" s="282" t="s">
        <v>144</v>
      </c>
      <c r="J33" s="284" t="s">
        <v>148</v>
      </c>
      <c r="K33" s="282" t="s">
        <v>144</v>
      </c>
      <c r="L33" s="64"/>
      <c r="M33" s="299" t="s">
        <v>161</v>
      </c>
      <c r="N33" s="73"/>
      <c r="O33" s="300" t="s">
        <v>162</v>
      </c>
      <c r="P33" s="72"/>
      <c r="Q33" s="301" t="s">
        <v>163</v>
      </c>
      <c r="R33" s="172"/>
      <c r="S33" s="302" t="s">
        <v>164</v>
      </c>
      <c r="T33" s="262" t="s">
        <v>131</v>
      </c>
      <c r="U33" s="64"/>
      <c r="V33" s="167"/>
      <c r="W33" s="642"/>
      <c r="X33" s="72"/>
      <c r="Y33" s="70"/>
      <c r="Z33" s="300" t="s">
        <v>235</v>
      </c>
      <c r="AA33" s="73"/>
      <c r="AB33" s="64"/>
      <c r="AC33" s="70"/>
      <c r="AH33" s="32"/>
      <c r="AI33" s="62"/>
      <c r="AJ33" s="469"/>
      <c r="AK33" s="32"/>
      <c r="AL33" s="67"/>
      <c r="AM33" s="72"/>
      <c r="AN33" s="306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</row>
    <row r="34" ht="34.5" customHeight="1">
      <c r="A34" s="74"/>
      <c r="B34" s="290">
        <v>303.0</v>
      </c>
      <c r="C34" s="289" t="s">
        <v>336</v>
      </c>
      <c r="D34" s="87"/>
      <c r="E34" s="289" t="s">
        <v>337</v>
      </c>
      <c r="F34" s="290">
        <v>300.0</v>
      </c>
      <c r="G34" s="289" t="s">
        <v>338</v>
      </c>
      <c r="H34" s="290">
        <v>301.0</v>
      </c>
      <c r="I34" s="289" t="s">
        <v>339</v>
      </c>
      <c r="J34" s="290">
        <v>106.0</v>
      </c>
      <c r="K34" s="289" t="s">
        <v>340</v>
      </c>
      <c r="L34" s="76"/>
      <c r="M34" s="307">
        <v>312.0</v>
      </c>
      <c r="N34" s="213"/>
      <c r="O34" s="308">
        <v>317.0</v>
      </c>
      <c r="P34" s="213"/>
      <c r="Q34" s="307">
        <v>316.0</v>
      </c>
      <c r="R34" s="148"/>
      <c r="S34" s="307">
        <v>101.0</v>
      </c>
      <c r="T34" s="269">
        <v>102.0</v>
      </c>
      <c r="U34" s="76"/>
      <c r="V34" s="175"/>
      <c r="W34" s="87"/>
      <c r="X34" s="148"/>
      <c r="Y34" s="395"/>
      <c r="Z34" s="638">
        <v>304.0</v>
      </c>
      <c r="AA34" s="213"/>
      <c r="AB34" s="76"/>
      <c r="AC34" s="215"/>
      <c r="AD34" s="78"/>
      <c r="AE34" s="78"/>
      <c r="AF34" s="78"/>
      <c r="AG34" s="78"/>
      <c r="AH34" s="79"/>
      <c r="AI34" s="74"/>
      <c r="AJ34" s="643"/>
      <c r="AK34" s="79"/>
      <c r="AL34" s="293"/>
      <c r="AM34" s="87"/>
      <c r="AN34" s="81"/>
      <c r="AO34" s="61" t="str">
        <f>IFERROR(__xludf.DUMMYFUNCTION("ARRAYFORMULA(TEXTJOIN("" / "",TRUE,sort(TRANSPOSE(trim(split(SUBSTITUTE(JOIN("","",A34:AN34),""/"",""e,""),"","",true,true))))))"),"101 / 102 / 105e / 105e / 105e / 105e / 105e / 106 / 300 / 301 / 303 / 304 / 312 / 313e / 313e / 313e / 313e / 313e / 314e / 314e / 314e / 314e / 314e / 316 / 317 / 318e / 318e / 318e / 318e / 318e / 320e / 320e / 320e / 320e / 320e / 421 / 421 / 421 / 42"&amp;"1 / 421")</f>
        <v>101 / 102 / 105e / 105e / 105e / 105e / 105e / 106 / 300 / 301 / 303 / 304 / 312 / 313e / 313e / 313e / 313e / 313e / 314e / 314e / 314e / 314e / 314e / 316 / 317 / 318e / 318e / 318e / 318e / 318e / 320e / 320e / 320e / 320e / 320e / 421 / 421 / 421 / 421 / 421</v>
      </c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</row>
    <row r="35">
      <c r="A35" s="46" t="s">
        <v>107</v>
      </c>
      <c r="B35" s="273" t="s">
        <v>138</v>
      </c>
      <c r="C35" s="273" t="s">
        <v>138</v>
      </c>
      <c r="D35" s="273" t="s">
        <v>138</v>
      </c>
      <c r="E35" s="273" t="s">
        <v>138</v>
      </c>
      <c r="F35" s="273" t="s">
        <v>138</v>
      </c>
      <c r="G35" s="273" t="s">
        <v>138</v>
      </c>
      <c r="H35" s="273" t="s">
        <v>138</v>
      </c>
      <c r="I35" s="273" t="s">
        <v>138</v>
      </c>
      <c r="J35" s="273" t="s">
        <v>138</v>
      </c>
      <c r="K35" s="273" t="s">
        <v>138</v>
      </c>
      <c r="L35" s="160" t="s">
        <v>109</v>
      </c>
      <c r="M35" s="59"/>
      <c r="N35" s="294" t="s">
        <v>158</v>
      </c>
      <c r="O35" s="158"/>
      <c r="P35" s="294" t="s">
        <v>158</v>
      </c>
      <c r="Q35" s="555" t="s">
        <v>341</v>
      </c>
      <c r="R35" s="294" t="s">
        <v>158</v>
      </c>
      <c r="S35" s="163"/>
      <c r="T35" s="59"/>
      <c r="U35" s="93" t="s">
        <v>110</v>
      </c>
      <c r="V35" s="56"/>
      <c r="W35" s="192"/>
      <c r="X35" s="315"/>
      <c r="Y35" s="192"/>
      <c r="Z35" s="56"/>
      <c r="AA35" s="59"/>
      <c r="AB35" s="52" t="s">
        <v>111</v>
      </c>
      <c r="AC35" s="218"/>
      <c r="AD35" s="327"/>
      <c r="AE35" s="59"/>
      <c r="AF35" s="279"/>
      <c r="AG35" s="217"/>
      <c r="AH35" s="327"/>
      <c r="AI35" s="46" t="s">
        <v>107</v>
      </c>
      <c r="AJ35" s="644"/>
      <c r="AK35" s="644"/>
      <c r="AL35" s="192"/>
      <c r="AM35" s="202"/>
      <c r="AN35" s="645" t="s">
        <v>189</v>
      </c>
      <c r="AO35" s="242"/>
      <c r="AP35" s="242"/>
      <c r="AQ35" s="242"/>
      <c r="AR35" s="242"/>
      <c r="AS35" s="242"/>
      <c r="AT35" s="242"/>
      <c r="AU35" s="242"/>
      <c r="AV35" s="242"/>
      <c r="AW35" s="242"/>
      <c r="AX35" s="242"/>
      <c r="AY35" s="242"/>
      <c r="AZ35" s="242"/>
      <c r="BA35" s="242"/>
      <c r="BB35" s="242"/>
      <c r="BC35" s="242"/>
    </row>
    <row r="36">
      <c r="A36" s="62"/>
      <c r="B36" s="282" t="s">
        <v>144</v>
      </c>
      <c r="C36" s="282" t="s">
        <v>144</v>
      </c>
      <c r="D36" s="282" t="s">
        <v>144</v>
      </c>
      <c r="E36" s="282" t="s">
        <v>144</v>
      </c>
      <c r="F36" s="282" t="s">
        <v>144</v>
      </c>
      <c r="G36" s="282" t="s">
        <v>144</v>
      </c>
      <c r="H36" s="282" t="s">
        <v>144</v>
      </c>
      <c r="I36" s="282" t="s">
        <v>144</v>
      </c>
      <c r="J36" s="282" t="s">
        <v>144</v>
      </c>
      <c r="K36" s="282" t="s">
        <v>144</v>
      </c>
      <c r="M36" s="73"/>
      <c r="N36" s="299" t="s">
        <v>161</v>
      </c>
      <c r="O36" s="306"/>
      <c r="P36" s="300" t="s">
        <v>162</v>
      </c>
      <c r="Q36" s="646" t="s">
        <v>92</v>
      </c>
      <c r="R36" s="302" t="s">
        <v>164</v>
      </c>
      <c r="S36" s="647"/>
      <c r="T36" s="316"/>
      <c r="V36" s="62"/>
      <c r="W36" s="62"/>
      <c r="X36" s="648"/>
      <c r="Y36" s="62"/>
      <c r="Z36" s="62"/>
      <c r="AA36" s="72"/>
      <c r="AB36" s="64"/>
      <c r="AC36" s="32"/>
      <c r="AD36" s="199"/>
      <c r="AE36" s="73"/>
      <c r="AF36" s="173"/>
      <c r="AG36" s="306"/>
      <c r="AH36" s="199"/>
      <c r="AI36" s="62"/>
      <c r="AJ36" s="306"/>
      <c r="AK36" s="306"/>
      <c r="AL36" s="62"/>
      <c r="AM36" s="62"/>
      <c r="AN36" s="649" t="s">
        <v>190</v>
      </c>
      <c r="AO36" s="242"/>
      <c r="AP36" s="242"/>
      <c r="AQ36" s="242"/>
      <c r="AR36" s="242"/>
      <c r="AS36" s="242"/>
      <c r="AT36" s="242"/>
      <c r="AU36" s="242"/>
      <c r="AV36" s="242"/>
      <c r="AW36" s="242"/>
      <c r="AX36" s="242"/>
      <c r="AY36" s="242"/>
      <c r="AZ36" s="242"/>
      <c r="BA36" s="242"/>
      <c r="BB36" s="242"/>
      <c r="BC36" s="242"/>
    </row>
    <row r="37" ht="34.5" customHeight="1">
      <c r="A37" s="74"/>
      <c r="B37" s="289" t="s">
        <v>342</v>
      </c>
      <c r="C37" s="289" t="s">
        <v>343</v>
      </c>
      <c r="D37" s="289" t="s">
        <v>344</v>
      </c>
      <c r="E37" s="289" t="s">
        <v>345</v>
      </c>
      <c r="F37" s="289" t="s">
        <v>346</v>
      </c>
      <c r="G37" s="289" t="s">
        <v>347</v>
      </c>
      <c r="H37" s="289" t="s">
        <v>348</v>
      </c>
      <c r="I37" s="289" t="s">
        <v>349</v>
      </c>
      <c r="J37" s="289" t="s">
        <v>350</v>
      </c>
      <c r="K37" s="289" t="s">
        <v>351</v>
      </c>
      <c r="L37" s="78"/>
      <c r="M37" s="213"/>
      <c r="N37" s="307">
        <v>312.0</v>
      </c>
      <c r="O37" s="318"/>
      <c r="P37" s="308">
        <v>317.0</v>
      </c>
      <c r="Q37" s="398">
        <v>321.0</v>
      </c>
      <c r="R37" s="307">
        <v>301.0</v>
      </c>
      <c r="S37" s="650"/>
      <c r="T37" s="213"/>
      <c r="U37" s="78"/>
      <c r="V37" s="74"/>
      <c r="W37" s="74"/>
      <c r="X37" s="81"/>
      <c r="Y37" s="74"/>
      <c r="Z37" s="74"/>
      <c r="AA37" s="87"/>
      <c r="AB37" s="76"/>
      <c r="AC37" s="79"/>
      <c r="AD37" s="207"/>
      <c r="AE37" s="395"/>
      <c r="AF37" s="178"/>
      <c r="AG37" s="81"/>
      <c r="AH37" s="207"/>
      <c r="AI37" s="74"/>
      <c r="AJ37" s="81"/>
      <c r="AK37" s="81"/>
      <c r="AL37" s="74"/>
      <c r="AM37" s="74"/>
      <c r="AN37" s="651">
        <v>303.0</v>
      </c>
      <c r="AO37" s="61" t="str">
        <f>IFERROR(__xludf.DUMMYFUNCTION("ARRAYFORMULA(TEXTJOIN("" / "",TRUE,sort(TRANSPOSE(trim(split(SUBSTITUTE(JOIN("","",A37:AN37),""/"",""e,""),"","",true,true))))))"),"105e / 105e / 105e / 105e / 105e / 105e / 105e / 105e / 105e / 105e / 301 / 303 / 312 / 313e / 313e / 313e / 313e / 313e / 313e / 313e / 313e / 313e / 313e / 314e / 314e / 314e / 314e / 314e / 314e / 314e / 314e / 314e / 314e / 317 / 318e / 318e / 318e / "&amp;"318e / 318e / 318e / 318e / 318e / 318e / 318e / 320e / 320e / 320e / 320e / 320e / 320e / 320e / 320e / 320e / 320e / 321 / 421 / 421 / 421 / 421 / 421 / 421 / 421 / 421 / 421 / 421")</f>
        <v>105e / 105e / 105e / 105e / 105e / 105e / 105e / 105e / 105e / 105e / 301 / 303 / 312 / 313e / 313e / 313e / 313e / 313e / 313e / 313e / 313e / 313e / 313e / 314e / 314e / 314e / 314e / 314e / 314e / 314e / 314e / 314e / 314e / 317 / 318e / 318e / 318e / 318e / 318e / 318e / 318e / 318e / 318e / 318e / 320e / 320e / 320e / 320e / 320e / 320e / 320e / 320e / 320e / 320e / 321 / 421 / 421 / 421 / 421 / 421 / 421 / 421 / 421 / 421 / 421</v>
      </c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</row>
    <row r="38">
      <c r="A38" s="46" t="s">
        <v>113</v>
      </c>
      <c r="B38" s="320"/>
      <c r="C38" s="182"/>
      <c r="D38" s="321"/>
      <c r="E38" s="321"/>
      <c r="F38" s="321"/>
      <c r="G38" s="322"/>
      <c r="H38" s="56"/>
      <c r="I38" s="242"/>
      <c r="J38" s="192"/>
      <c r="K38" s="208"/>
      <c r="L38" s="48" t="s">
        <v>114</v>
      </c>
      <c r="M38" s="323"/>
      <c r="N38" s="56"/>
      <c r="O38" s="56"/>
      <c r="P38" s="56"/>
      <c r="Q38" s="555" t="s">
        <v>341</v>
      </c>
      <c r="R38" s="56"/>
      <c r="S38" s="325"/>
      <c r="T38" s="325"/>
      <c r="U38" s="52" t="s">
        <v>115</v>
      </c>
      <c r="V38" s="323"/>
      <c r="W38" s="56"/>
      <c r="X38" s="56"/>
      <c r="Y38" s="56"/>
      <c r="Z38" s="56"/>
      <c r="AA38" s="56"/>
      <c r="AB38" s="52" t="s">
        <v>116</v>
      </c>
      <c r="AC38" s="218"/>
      <c r="AD38" s="192"/>
      <c r="AE38" s="192"/>
      <c r="AF38" s="192"/>
      <c r="AG38" s="326" t="s">
        <v>185</v>
      </c>
      <c r="AH38" s="327"/>
      <c r="AI38" s="46" t="s">
        <v>113</v>
      </c>
      <c r="AJ38" s="323"/>
      <c r="AK38" s="328"/>
      <c r="AL38" s="56"/>
      <c r="AM38" s="56"/>
      <c r="AN38" s="329"/>
      <c r="AO38" s="242"/>
      <c r="AP38" s="242"/>
      <c r="AQ38" s="242"/>
      <c r="AR38" s="242"/>
      <c r="AS38" s="242"/>
      <c r="AT38" s="242"/>
      <c r="AU38" s="242"/>
      <c r="AV38" s="242"/>
      <c r="AW38" s="242"/>
      <c r="AX38" s="242"/>
      <c r="AY38" s="242"/>
      <c r="AZ38" s="242"/>
      <c r="BA38" s="242"/>
      <c r="BB38" s="242"/>
      <c r="BC38" s="242"/>
    </row>
    <row r="39">
      <c r="A39" s="62"/>
      <c r="B39" s="32"/>
      <c r="C39" s="62"/>
      <c r="D39" s="62"/>
      <c r="E39" s="62"/>
      <c r="F39" s="62"/>
      <c r="G39" s="199"/>
      <c r="H39" s="192"/>
      <c r="J39" s="192"/>
      <c r="K39" s="208"/>
      <c r="L39" s="64"/>
      <c r="M39" s="32"/>
      <c r="N39" s="62"/>
      <c r="O39" s="62"/>
      <c r="P39" s="62"/>
      <c r="Q39" s="646" t="s">
        <v>92</v>
      </c>
      <c r="R39" s="62"/>
      <c r="S39" s="325"/>
      <c r="T39" s="325"/>
      <c r="U39" s="64"/>
      <c r="V39" s="32"/>
      <c r="W39" s="62"/>
      <c r="X39" s="62"/>
      <c r="Y39" s="62"/>
      <c r="Z39" s="62"/>
      <c r="AA39" s="62"/>
      <c r="AB39" s="64"/>
      <c r="AC39" s="32"/>
      <c r="AD39" s="62"/>
      <c r="AE39" s="62"/>
      <c r="AF39" s="62"/>
      <c r="AG39" s="71" t="s">
        <v>186</v>
      </c>
      <c r="AH39" s="199"/>
      <c r="AI39" s="62"/>
      <c r="AJ39" s="32"/>
      <c r="AK39" s="328"/>
      <c r="AL39" s="62"/>
      <c r="AM39" s="62"/>
      <c r="AN39" s="330"/>
      <c r="AO39" s="242"/>
      <c r="AP39" s="242"/>
      <c r="AQ39" s="242"/>
      <c r="AR39" s="242"/>
      <c r="AS39" s="242"/>
      <c r="AT39" s="242"/>
      <c r="AU39" s="242"/>
      <c r="AV39" s="242"/>
      <c r="AW39" s="242"/>
      <c r="AX39" s="242"/>
      <c r="AY39" s="242"/>
      <c r="AZ39" s="242"/>
      <c r="BA39" s="242"/>
      <c r="BB39" s="242"/>
      <c r="BC39" s="242"/>
    </row>
    <row r="40">
      <c r="A40" s="74"/>
      <c r="B40" s="79"/>
      <c r="C40" s="74"/>
      <c r="D40" s="74"/>
      <c r="E40" s="74"/>
      <c r="F40" s="74"/>
      <c r="G40" s="207"/>
      <c r="H40" s="208"/>
      <c r="I40" s="78"/>
      <c r="J40" s="208"/>
      <c r="K40" s="325"/>
      <c r="L40" s="76"/>
      <c r="M40" s="79"/>
      <c r="N40" s="74"/>
      <c r="O40" s="74"/>
      <c r="P40" s="74"/>
      <c r="Q40" s="398">
        <v>321.0</v>
      </c>
      <c r="R40" s="74"/>
      <c r="S40" s="325"/>
      <c r="T40" s="325"/>
      <c r="U40" s="76"/>
      <c r="V40" s="79"/>
      <c r="W40" s="74"/>
      <c r="X40" s="74"/>
      <c r="Y40" s="74"/>
      <c r="Z40" s="74"/>
      <c r="AA40" s="74"/>
      <c r="AB40" s="76"/>
      <c r="AC40" s="79"/>
      <c r="AD40" s="74"/>
      <c r="AE40" s="74"/>
      <c r="AF40" s="74"/>
      <c r="AG40" s="86" t="s">
        <v>57</v>
      </c>
      <c r="AH40" s="207"/>
      <c r="AI40" s="74"/>
      <c r="AJ40" s="79"/>
      <c r="AK40" s="328"/>
      <c r="AL40" s="74"/>
      <c r="AM40" s="74"/>
      <c r="AN40" s="331"/>
      <c r="AO40" s="61" t="str">
        <f>CONCATENATE(A40:AN40)</f>
        <v>321ONLINE</v>
      </c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</row>
    <row r="41">
      <c r="A41" s="42" t="s">
        <v>187</v>
      </c>
      <c r="B41" s="332"/>
      <c r="C41" s="14"/>
      <c r="D41" s="14"/>
      <c r="E41" s="14"/>
      <c r="F41" s="14"/>
      <c r="G41" s="14"/>
      <c r="H41" s="14"/>
      <c r="I41" s="15"/>
      <c r="J41" s="333"/>
      <c r="K41" s="334"/>
      <c r="L41" s="228" t="s">
        <v>187</v>
      </c>
      <c r="M41" s="230"/>
      <c r="N41" s="45"/>
      <c r="O41" s="227"/>
      <c r="P41" s="45"/>
      <c r="Q41" s="227"/>
      <c r="R41" s="227"/>
      <c r="S41" s="227"/>
      <c r="T41" s="227"/>
      <c r="U41" s="228" t="s">
        <v>187</v>
      </c>
      <c r="V41" s="230"/>
      <c r="W41" s="227"/>
      <c r="X41" s="227"/>
      <c r="Y41" s="227"/>
      <c r="Z41" s="227"/>
      <c r="AA41" s="44"/>
      <c r="AB41" s="228" t="s">
        <v>187</v>
      </c>
      <c r="AC41" s="226"/>
      <c r="AD41" s="3"/>
      <c r="AE41" s="3"/>
      <c r="AF41" s="3"/>
      <c r="AG41" s="3"/>
      <c r="AH41" s="4"/>
      <c r="AI41" s="42" t="s">
        <v>187</v>
      </c>
      <c r="AJ41" s="44"/>
      <c r="AK41" s="43"/>
      <c r="AL41" s="44"/>
      <c r="AM41" s="44"/>
      <c r="AN41" s="44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</row>
    <row r="42">
      <c r="A42" s="46" t="s">
        <v>42</v>
      </c>
      <c r="B42" s="335"/>
      <c r="C42" s="3"/>
      <c r="D42" s="3"/>
      <c r="E42" s="3"/>
      <c r="F42" s="3"/>
      <c r="G42" s="3"/>
      <c r="H42" s="3"/>
      <c r="I42" s="3"/>
      <c r="J42" s="3"/>
      <c r="K42" s="4"/>
      <c r="L42" s="160" t="s">
        <v>44</v>
      </c>
      <c r="M42" s="336"/>
      <c r="N42" s="3"/>
      <c r="O42" s="3"/>
      <c r="P42" s="3"/>
      <c r="Q42" s="3"/>
      <c r="R42" s="3"/>
      <c r="S42" s="3"/>
      <c r="T42" s="4"/>
      <c r="U42" s="52" t="s">
        <v>46</v>
      </c>
      <c r="V42" s="336" t="s">
        <v>188</v>
      </c>
      <c r="W42" s="3"/>
      <c r="X42" s="3"/>
      <c r="Y42" s="3"/>
      <c r="Z42" s="3"/>
      <c r="AA42" s="4"/>
      <c r="AB42" s="93" t="s">
        <v>48</v>
      </c>
      <c r="AC42" s="336" t="s">
        <v>188</v>
      </c>
      <c r="AD42" s="3"/>
      <c r="AE42" s="3"/>
      <c r="AF42" s="3"/>
      <c r="AG42" s="3"/>
      <c r="AH42" s="4"/>
      <c r="AI42" s="46" t="s">
        <v>42</v>
      </c>
      <c r="AJ42" s="99" t="s">
        <v>68</v>
      </c>
      <c r="AK42" s="3"/>
      <c r="AL42" s="129"/>
      <c r="AM42" s="129"/>
      <c r="AN42" s="353"/>
      <c r="AO42" s="339"/>
      <c r="AP42" s="339"/>
      <c r="AQ42" s="339"/>
      <c r="AR42" s="339"/>
      <c r="AS42" s="339"/>
      <c r="AT42" s="340"/>
      <c r="AU42" s="340"/>
      <c r="AV42" s="340"/>
      <c r="AW42" s="340"/>
      <c r="AX42" s="340"/>
      <c r="AY42" s="340"/>
      <c r="AZ42" s="340"/>
      <c r="BA42" s="340"/>
      <c r="BB42" s="340"/>
      <c r="BC42" s="340"/>
    </row>
    <row r="43">
      <c r="A43" s="62"/>
      <c r="B43" s="427" t="s">
        <v>188</v>
      </c>
      <c r="K43" s="32"/>
      <c r="M43" s="336" t="s">
        <v>188</v>
      </c>
      <c r="N43" s="3"/>
      <c r="O43" s="3"/>
      <c r="P43" s="3"/>
      <c r="Q43" s="3"/>
      <c r="R43" s="3"/>
      <c r="S43" s="3"/>
      <c r="T43" s="4"/>
      <c r="U43" s="64"/>
      <c r="V43" s="199"/>
      <c r="AA43" s="32"/>
      <c r="AC43" s="199"/>
      <c r="AH43" s="32"/>
      <c r="AI43" s="62"/>
      <c r="AJ43" s="107" t="s">
        <v>76</v>
      </c>
      <c r="AL43" s="72"/>
      <c r="AM43" s="72"/>
      <c r="AN43" s="358"/>
      <c r="AO43" s="344"/>
      <c r="AP43" s="344"/>
      <c r="AQ43" s="344"/>
      <c r="AR43" s="344"/>
      <c r="AS43" s="344"/>
      <c r="AT43" s="345"/>
      <c r="AU43" s="345"/>
      <c r="AV43" s="345"/>
      <c r="AW43" s="345"/>
      <c r="AX43" s="345"/>
      <c r="AY43" s="345"/>
      <c r="AZ43" s="345"/>
      <c r="BA43" s="345"/>
      <c r="BB43" s="345"/>
      <c r="BC43" s="345"/>
    </row>
    <row r="44" ht="15.75" customHeight="1">
      <c r="A44" s="74"/>
      <c r="B44" s="346"/>
      <c r="C44" s="78"/>
      <c r="D44" s="78"/>
      <c r="E44" s="78"/>
      <c r="F44" s="78"/>
      <c r="G44" s="78"/>
      <c r="H44" s="78"/>
      <c r="I44" s="78"/>
      <c r="J44" s="78"/>
      <c r="K44" s="79"/>
      <c r="L44" s="78"/>
      <c r="M44" s="652"/>
      <c r="N44" s="433"/>
      <c r="O44" s="78"/>
      <c r="P44" s="78"/>
      <c r="Q44" s="78"/>
      <c r="R44" s="78"/>
      <c r="S44" s="78"/>
      <c r="T44" s="79"/>
      <c r="U44" s="76"/>
      <c r="V44" s="199"/>
      <c r="AA44" s="32"/>
      <c r="AB44" s="78"/>
      <c r="AC44" s="207"/>
      <c r="AD44" s="78"/>
      <c r="AE44" s="78"/>
      <c r="AF44" s="78"/>
      <c r="AG44" s="78"/>
      <c r="AH44" s="79"/>
      <c r="AI44" s="74"/>
      <c r="AJ44" s="653" t="s">
        <v>352</v>
      </c>
      <c r="AK44" s="78"/>
      <c r="AL44" s="87"/>
      <c r="AM44" s="87"/>
      <c r="AN44" s="364"/>
      <c r="AO44" s="348" t="str">
        <f>IFERROR(__xludf.DUMMYFUNCTION("ARRAYFORMULA(TEXTJOIN("" / "",TRUE,sort(TRANSPOSE(trim(split(SUBSTITUTE(JOIN("","",A44:AN44),""/"",""e,""),"","",true,true))))))"),"03) / ONLINE (STARTS ON 29e")</f>
        <v>03) / ONLINE (STARTS ON 29e</v>
      </c>
      <c r="AP44" s="348"/>
      <c r="AQ44" s="348"/>
      <c r="AR44" s="348"/>
      <c r="AS44" s="348"/>
      <c r="AT44" s="61"/>
      <c r="AU44" s="61"/>
      <c r="AV44" s="61"/>
      <c r="AW44" s="61"/>
      <c r="AX44" s="61"/>
      <c r="AY44" s="61"/>
      <c r="AZ44" s="61"/>
      <c r="BA44" s="61"/>
      <c r="BB44" s="61"/>
      <c r="BC44" s="61"/>
    </row>
    <row r="45">
      <c r="A45" s="46" t="s">
        <v>60</v>
      </c>
      <c r="B45" s="349" t="s">
        <v>191</v>
      </c>
      <c r="K45" s="32"/>
      <c r="L45" s="160" t="s">
        <v>62</v>
      </c>
      <c r="M45" s="350" t="s">
        <v>192</v>
      </c>
      <c r="N45" s="3"/>
      <c r="O45" s="3"/>
      <c r="P45" s="3"/>
      <c r="Q45" s="3"/>
      <c r="R45" s="3"/>
      <c r="S45" s="4"/>
      <c r="T45" s="161"/>
      <c r="U45" s="93" t="s">
        <v>64</v>
      </c>
      <c r="V45" s="351" t="s">
        <v>193</v>
      </c>
      <c r="W45" s="3"/>
      <c r="X45" s="4"/>
      <c r="Y45" s="59"/>
      <c r="Z45" s="274" t="s">
        <v>353</v>
      </c>
      <c r="AA45" s="59"/>
      <c r="AB45" s="352" t="s">
        <v>67</v>
      </c>
      <c r="AC45" s="484"/>
      <c r="AD45" s="654"/>
      <c r="AE45" s="655"/>
      <c r="AF45" s="656"/>
      <c r="AH45" s="32"/>
      <c r="AI45" s="46" t="s">
        <v>60</v>
      </c>
      <c r="AJ45" s="99" t="s">
        <v>68</v>
      </c>
      <c r="AK45" s="3"/>
      <c r="AL45" s="129"/>
      <c r="AM45" s="402" t="s">
        <v>354</v>
      </c>
      <c r="AN45" s="353"/>
      <c r="AO45" s="339"/>
      <c r="AP45" s="339"/>
      <c r="AQ45" s="339"/>
      <c r="AR45" s="339"/>
      <c r="AS45" s="339"/>
      <c r="AT45" s="340"/>
      <c r="AU45" s="340"/>
      <c r="AV45" s="340"/>
      <c r="AW45" s="340"/>
      <c r="AX45" s="340"/>
      <c r="AY45" s="340"/>
      <c r="AZ45" s="340"/>
      <c r="BA45" s="340"/>
      <c r="BB45" s="340"/>
      <c r="BC45" s="340"/>
    </row>
    <row r="46">
      <c r="A46" s="62"/>
      <c r="B46" s="354" t="s">
        <v>195</v>
      </c>
      <c r="K46" s="32"/>
      <c r="M46" s="355" t="s">
        <v>196</v>
      </c>
      <c r="S46" s="32"/>
      <c r="T46" s="72"/>
      <c r="V46" s="356" t="s">
        <v>120</v>
      </c>
      <c r="X46" s="32"/>
      <c r="Y46" s="73"/>
      <c r="Z46" s="357" t="s">
        <v>88</v>
      </c>
      <c r="AA46" s="72"/>
      <c r="AC46" s="492"/>
      <c r="AD46" s="657"/>
      <c r="AE46" s="145"/>
      <c r="AF46" s="658"/>
      <c r="AH46" s="32"/>
      <c r="AI46" s="62"/>
      <c r="AJ46" s="107" t="s">
        <v>76</v>
      </c>
      <c r="AL46" s="73"/>
      <c r="AM46" s="390" t="s">
        <v>355</v>
      </c>
      <c r="AN46" s="358"/>
      <c r="AO46" s="344"/>
      <c r="AP46" s="344"/>
      <c r="AQ46" s="344"/>
      <c r="AR46" s="344"/>
      <c r="AS46" s="344"/>
      <c r="AT46" s="345"/>
      <c r="AU46" s="345"/>
      <c r="AV46" s="345"/>
      <c r="AW46" s="345"/>
      <c r="AX46" s="345"/>
      <c r="AY46" s="345"/>
      <c r="AZ46" s="345"/>
      <c r="BA46" s="345"/>
      <c r="BB46" s="345"/>
      <c r="BC46" s="345"/>
    </row>
    <row r="47" ht="15.75" customHeight="1">
      <c r="A47" s="74"/>
      <c r="B47" s="359">
        <v>108.0</v>
      </c>
      <c r="C47" s="78"/>
      <c r="D47" s="78"/>
      <c r="E47" s="78"/>
      <c r="F47" s="78"/>
      <c r="G47" s="78"/>
      <c r="H47" s="78"/>
      <c r="I47" s="78"/>
      <c r="J47" s="78"/>
      <c r="K47" s="79"/>
      <c r="L47" s="78"/>
      <c r="M47" s="360" t="s">
        <v>57</v>
      </c>
      <c r="N47" s="78"/>
      <c r="O47" s="78"/>
      <c r="P47" s="78"/>
      <c r="Q47" s="78"/>
      <c r="R47" s="78"/>
      <c r="S47" s="79"/>
      <c r="T47" s="87"/>
      <c r="U47" s="78"/>
      <c r="V47" s="77">
        <v>106.0</v>
      </c>
      <c r="W47" s="78"/>
      <c r="X47" s="79"/>
      <c r="Y47" s="87"/>
      <c r="Z47" s="361">
        <v>303.0</v>
      </c>
      <c r="AA47" s="87"/>
      <c r="AB47" s="362"/>
      <c r="AC47" s="659"/>
      <c r="AD47" s="660"/>
      <c r="AE47" s="157"/>
      <c r="AF47" s="660"/>
      <c r="AG47" s="78"/>
      <c r="AH47" s="79"/>
      <c r="AI47" s="74"/>
      <c r="AJ47" s="653" t="s">
        <v>356</v>
      </c>
      <c r="AK47" s="78"/>
      <c r="AL47" s="87"/>
      <c r="AM47" s="562">
        <v>101.0</v>
      </c>
      <c r="AN47" s="364"/>
      <c r="AO47" s="348" t="str">
        <f>IFERROR(__xludf.DUMMYFUNCTION("ARRAYFORMULA(TEXTJOIN("" / "",TRUE,sort(TRANSPOSE(trim(split(SUBSTITUTE(JOIN("","",A47:AN47),""/"",""e,""),"","",true,true))))))"),"03) / 101 / 106 / 108 / 303 / ONLINE / ONLINE (STARTS ON 29e")</f>
        <v>03) / 101 / 106 / 108 / 303 / ONLINE / ONLINE (STARTS ON 29e</v>
      </c>
      <c r="AP47" s="348"/>
      <c r="AQ47" s="348"/>
      <c r="AR47" s="348"/>
      <c r="AS47" s="348"/>
      <c r="AT47" s="61"/>
      <c r="AU47" s="61"/>
      <c r="AV47" s="61"/>
      <c r="AW47" s="61"/>
      <c r="AX47" s="61"/>
      <c r="AY47" s="61"/>
      <c r="AZ47" s="61"/>
      <c r="BA47" s="61"/>
      <c r="BB47" s="61"/>
      <c r="BC47" s="61"/>
    </row>
    <row r="48">
      <c r="A48" s="46" t="s">
        <v>78</v>
      </c>
      <c r="B48" s="365" t="s">
        <v>197</v>
      </c>
      <c r="K48" s="32"/>
      <c r="L48" s="160" t="s">
        <v>81</v>
      </c>
      <c r="M48" s="350" t="s">
        <v>198</v>
      </c>
      <c r="N48" s="3"/>
      <c r="O48" s="3"/>
      <c r="P48" s="3"/>
      <c r="Q48" s="3"/>
      <c r="R48" s="3"/>
      <c r="S48" s="4"/>
      <c r="T48" s="161"/>
      <c r="U48" s="46" t="s">
        <v>83</v>
      </c>
      <c r="V48" s="366" t="s">
        <v>199</v>
      </c>
      <c r="W48" s="162"/>
      <c r="X48" s="366" t="s">
        <v>199</v>
      </c>
      <c r="Y48" s="127"/>
      <c r="Z48" s="163"/>
      <c r="AA48" s="59"/>
      <c r="AB48" s="180" t="s">
        <v>85</v>
      </c>
      <c r="AC48" s="57"/>
      <c r="AD48" s="3"/>
      <c r="AE48" s="3"/>
      <c r="AF48" s="3"/>
      <c r="AG48" s="3"/>
      <c r="AH48" s="4"/>
      <c r="AI48" s="46" t="s">
        <v>78</v>
      </c>
      <c r="AJ48" s="99" t="s">
        <v>68</v>
      </c>
      <c r="AK48" s="3"/>
      <c r="AL48" s="129"/>
      <c r="AM48" s="402" t="s">
        <v>354</v>
      </c>
      <c r="AN48" s="367"/>
      <c r="AO48" s="368"/>
      <c r="AP48" s="368"/>
      <c r="AQ48" s="368"/>
      <c r="AR48" s="368"/>
      <c r="AS48" s="368"/>
      <c r="AT48" s="369"/>
      <c r="AU48" s="369"/>
      <c r="AV48" s="369"/>
      <c r="AW48" s="369"/>
      <c r="AX48" s="369"/>
      <c r="AY48" s="369"/>
      <c r="AZ48" s="369"/>
      <c r="BA48" s="369"/>
      <c r="BB48" s="369"/>
      <c r="BC48" s="369"/>
    </row>
    <row r="49">
      <c r="A49" s="62"/>
      <c r="B49" s="354" t="s">
        <v>200</v>
      </c>
      <c r="K49" s="32"/>
      <c r="M49" s="355" t="s">
        <v>201</v>
      </c>
      <c r="S49" s="32"/>
      <c r="T49" s="72"/>
      <c r="U49" s="62"/>
      <c r="V49" s="102" t="s">
        <v>202</v>
      </c>
      <c r="W49" s="139"/>
      <c r="X49" s="102" t="s">
        <v>203</v>
      </c>
      <c r="Y49" s="72"/>
      <c r="Z49" s="171"/>
      <c r="AA49" s="72"/>
      <c r="AC49" s="246"/>
      <c r="AH49" s="32"/>
      <c r="AI49" s="62"/>
      <c r="AJ49" s="107" t="s">
        <v>76</v>
      </c>
      <c r="AL49" s="72"/>
      <c r="AM49" s="390" t="s">
        <v>355</v>
      </c>
      <c r="AN49" s="370"/>
      <c r="AO49" s="348"/>
      <c r="AP49" s="348"/>
      <c r="AQ49" s="348"/>
      <c r="AR49" s="348"/>
      <c r="AS49" s="348"/>
      <c r="AT49" s="371"/>
      <c r="AU49" s="371"/>
      <c r="AV49" s="371"/>
      <c r="AW49" s="371"/>
      <c r="AX49" s="371"/>
      <c r="AY49" s="371"/>
      <c r="AZ49" s="371"/>
      <c r="BA49" s="371"/>
      <c r="BB49" s="371"/>
      <c r="BC49" s="371"/>
    </row>
    <row r="50">
      <c r="A50" s="74"/>
      <c r="B50" s="359">
        <v>108.0</v>
      </c>
      <c r="C50" s="78"/>
      <c r="D50" s="78"/>
      <c r="E50" s="78"/>
      <c r="F50" s="78"/>
      <c r="G50" s="78"/>
      <c r="H50" s="78"/>
      <c r="I50" s="78"/>
      <c r="J50" s="78"/>
      <c r="K50" s="79"/>
      <c r="L50" s="78"/>
      <c r="M50" s="360" t="s">
        <v>357</v>
      </c>
      <c r="N50" s="78"/>
      <c r="O50" s="78"/>
      <c r="P50" s="78"/>
      <c r="Q50" s="78"/>
      <c r="R50" s="78"/>
      <c r="S50" s="79"/>
      <c r="T50" s="87"/>
      <c r="U50" s="74"/>
      <c r="V50" s="372">
        <v>313.0</v>
      </c>
      <c r="W50" s="177"/>
      <c r="X50" s="372">
        <v>303.0</v>
      </c>
      <c r="Y50" s="148"/>
      <c r="Z50" s="85"/>
      <c r="AA50" s="87"/>
      <c r="AB50" s="78"/>
      <c r="AC50" s="363"/>
      <c r="AD50" s="78"/>
      <c r="AE50" s="78"/>
      <c r="AF50" s="78"/>
      <c r="AG50" s="78"/>
      <c r="AH50" s="79"/>
      <c r="AI50" s="74"/>
      <c r="AJ50" s="653" t="s">
        <v>358</v>
      </c>
      <c r="AK50" s="78"/>
      <c r="AL50" s="87"/>
      <c r="AM50" s="562">
        <v>101.0</v>
      </c>
      <c r="AN50" s="373"/>
      <c r="AO50" s="348" t="str">
        <f>IFERROR(__xludf.DUMMYFUNCTION("ARRAYFORMULA(TEXTJOIN("" / "",TRUE,sort(TRANSPOSE(trim(split(SUBSTITUTE(JOIN("","",A50:AN50),""/"",""e,""),"","",true,true))))))"),"03) / 04) / 101 / 105 (Room 106 on 19e / 108 / 303 / 313 / ONLINE (STARTS ON 29e")</f>
        <v>03) / 04) / 101 / 105 (Room 106 on 19e / 108 / 303 / 313 / ONLINE (STARTS ON 29e</v>
      </c>
      <c r="AP50" s="348"/>
      <c r="AQ50" s="348"/>
      <c r="AR50" s="348"/>
      <c r="AS50" s="348"/>
      <c r="AT50" s="61"/>
      <c r="AU50" s="61"/>
      <c r="AV50" s="61"/>
      <c r="AW50" s="61"/>
      <c r="AX50" s="61"/>
      <c r="AY50" s="61"/>
      <c r="AZ50" s="61"/>
      <c r="BA50" s="61"/>
      <c r="BB50" s="61"/>
      <c r="BC50" s="61"/>
    </row>
    <row r="51">
      <c r="A51" s="46" t="s">
        <v>97</v>
      </c>
      <c r="B51" s="59"/>
      <c r="C51" s="94" t="s">
        <v>204</v>
      </c>
      <c r="D51" s="59"/>
      <c r="E51" s="94" t="s">
        <v>205</v>
      </c>
      <c r="F51" s="122" t="s">
        <v>80</v>
      </c>
      <c r="G51" s="94" t="s">
        <v>205</v>
      </c>
      <c r="H51" s="59"/>
      <c r="I51" s="564" t="s">
        <v>205</v>
      </c>
      <c r="J51" s="59"/>
      <c r="K51" s="59"/>
      <c r="L51" s="160" t="s">
        <v>98</v>
      </c>
      <c r="M51" s="375" t="s">
        <v>206</v>
      </c>
      <c r="N51" s="376"/>
      <c r="O51" s="375" t="s">
        <v>206</v>
      </c>
      <c r="P51" s="377"/>
      <c r="Q51" s="375" t="s">
        <v>206</v>
      </c>
      <c r="R51" s="88"/>
      <c r="S51" s="603"/>
      <c r="T51" s="122" t="s">
        <v>307</v>
      </c>
      <c r="U51" s="93" t="s">
        <v>100</v>
      </c>
      <c r="V51" s="59"/>
      <c r="W51" s="366" t="s">
        <v>199</v>
      </c>
      <c r="X51" s="72"/>
      <c r="Y51" s="598" t="s">
        <v>207</v>
      </c>
      <c r="Z51" s="661"/>
      <c r="AA51" s="554"/>
      <c r="AB51" s="52" t="s">
        <v>101</v>
      </c>
      <c r="AC51" s="381"/>
      <c r="AD51" s="382"/>
      <c r="AE51" s="382"/>
      <c r="AF51" s="382"/>
      <c r="AG51" s="326" t="s">
        <v>208</v>
      </c>
      <c r="AH51" s="383"/>
      <c r="AI51" s="46" t="s">
        <v>97</v>
      </c>
      <c r="AJ51" s="130" t="s">
        <v>86</v>
      </c>
      <c r="AK51" s="4"/>
      <c r="AL51" s="165"/>
      <c r="AM51" s="190"/>
      <c r="AN51" s="384"/>
      <c r="AO51" s="368"/>
      <c r="AP51" s="368"/>
      <c r="AQ51" s="368"/>
      <c r="AR51" s="368"/>
      <c r="AS51" s="368"/>
      <c r="AT51" s="369"/>
      <c r="AU51" s="369"/>
      <c r="AV51" s="369"/>
      <c r="AW51" s="369"/>
      <c r="AX51" s="369"/>
      <c r="AY51" s="369"/>
      <c r="AZ51" s="369"/>
      <c r="BA51" s="369"/>
      <c r="BB51" s="369"/>
      <c r="BC51" s="369"/>
    </row>
    <row r="52">
      <c r="A52" s="62"/>
      <c r="B52" s="358"/>
      <c r="C52" s="385" t="s">
        <v>200</v>
      </c>
      <c r="D52" s="358"/>
      <c r="E52" s="385" t="s">
        <v>161</v>
      </c>
      <c r="F52" s="135" t="s">
        <v>89</v>
      </c>
      <c r="G52" s="385" t="s">
        <v>209</v>
      </c>
      <c r="H52" s="358"/>
      <c r="I52" s="386" t="s">
        <v>71</v>
      </c>
      <c r="J52" s="171"/>
      <c r="K52" s="73"/>
      <c r="M52" s="387" t="s">
        <v>162</v>
      </c>
      <c r="N52" s="70"/>
      <c r="O52" s="387" t="s">
        <v>210</v>
      </c>
      <c r="P52" s="73"/>
      <c r="Q52" s="388" t="s">
        <v>203</v>
      </c>
      <c r="R52" s="72"/>
      <c r="S52" s="342"/>
      <c r="T52" s="135" t="s">
        <v>355</v>
      </c>
      <c r="V52" s="73"/>
      <c r="W52" s="102" t="s">
        <v>202</v>
      </c>
      <c r="X52" s="72"/>
      <c r="Y52" s="599" t="s">
        <v>211</v>
      </c>
      <c r="Z52" s="662"/>
      <c r="AA52" s="103"/>
      <c r="AB52" s="64"/>
      <c r="AC52" s="392"/>
      <c r="AD52" s="62"/>
      <c r="AE52" s="62"/>
      <c r="AF52" s="62"/>
      <c r="AG52" s="108" t="s">
        <v>90</v>
      </c>
      <c r="AH52" s="393"/>
      <c r="AI52" s="62"/>
      <c r="AJ52" s="144" t="s">
        <v>95</v>
      </c>
      <c r="AK52" s="32"/>
      <c r="AL52" s="73"/>
      <c r="AM52" s="173"/>
      <c r="AN52" s="394"/>
      <c r="AO52" s="348"/>
      <c r="AP52" s="348"/>
      <c r="AQ52" s="348"/>
      <c r="AR52" s="348"/>
      <c r="AS52" s="348"/>
      <c r="AT52" s="371"/>
      <c r="AU52" s="371"/>
      <c r="AV52" s="371"/>
      <c r="AW52" s="371"/>
      <c r="AX52" s="371"/>
      <c r="AY52" s="371"/>
      <c r="AZ52" s="371"/>
      <c r="BA52" s="371"/>
      <c r="BB52" s="371"/>
      <c r="BC52" s="371"/>
    </row>
    <row r="53">
      <c r="A53" s="74"/>
      <c r="B53" s="87"/>
      <c r="C53" s="115">
        <v>321.0</v>
      </c>
      <c r="D53" s="87"/>
      <c r="E53" s="115">
        <v>318.0</v>
      </c>
      <c r="F53" s="149">
        <v>421.0</v>
      </c>
      <c r="G53" s="115">
        <v>312.0</v>
      </c>
      <c r="H53" s="87"/>
      <c r="I53" s="663">
        <v>320.0</v>
      </c>
      <c r="J53" s="87"/>
      <c r="K53" s="87"/>
      <c r="L53" s="78"/>
      <c r="M53" s="397">
        <v>314.0</v>
      </c>
      <c r="N53" s="110"/>
      <c r="O53" s="397">
        <v>101.0</v>
      </c>
      <c r="P53" s="213"/>
      <c r="Q53" s="388">
        <v>317.0</v>
      </c>
      <c r="R53" s="213"/>
      <c r="S53" s="650"/>
      <c r="T53" s="153">
        <v>422.0</v>
      </c>
      <c r="U53" s="78"/>
      <c r="V53" s="87"/>
      <c r="W53" s="372">
        <v>313.0</v>
      </c>
      <c r="X53" s="87"/>
      <c r="Y53" s="601">
        <v>300.0</v>
      </c>
      <c r="Z53" s="215"/>
      <c r="AA53" s="547"/>
      <c r="AB53" s="76"/>
      <c r="AC53" s="399"/>
      <c r="AD53" s="74"/>
      <c r="AE53" s="74"/>
      <c r="AF53" s="74"/>
      <c r="AG53" s="86">
        <v>104.0</v>
      </c>
      <c r="AH53" s="400"/>
      <c r="AI53" s="74"/>
      <c r="AJ53" s="664" t="s">
        <v>359</v>
      </c>
      <c r="AK53" s="79"/>
      <c r="AL53" s="87"/>
      <c r="AM53" s="178"/>
      <c r="AN53" s="401"/>
      <c r="AO53" s="61" t="str">
        <f>IFERROR(__xludf.DUMMYFUNCTION("ARRAYFORMULA(TEXTJOIN("" / "",TRUE,sort(TRANSPOSE(trim(split(SUBSTITUTE(JOIN("","",A53:AN53),""/"",""e,""),"","",true,true))))))"),"101 / 104 / 300 / 312 / 313 / 314 / 317 / 318 / 320 / 321 / 421 / 422 / ONLINE")</f>
        <v>101 / 104 / 300 / 312 / 313 / 314 / 317 / 318 / 320 / 321 / 421 / 422 / ONLINE</v>
      </c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</row>
    <row r="54" ht="28.5" customHeight="1">
      <c r="A54" s="46" t="s">
        <v>107</v>
      </c>
      <c r="B54" s="94" t="s">
        <v>204</v>
      </c>
      <c r="C54" s="59"/>
      <c r="D54" s="94" t="s">
        <v>205</v>
      </c>
      <c r="E54" s="122" t="s">
        <v>80</v>
      </c>
      <c r="F54" s="94" t="s">
        <v>205</v>
      </c>
      <c r="G54" s="181" t="s">
        <v>214</v>
      </c>
      <c r="H54" s="94" t="s">
        <v>205</v>
      </c>
      <c r="I54" s="59"/>
      <c r="J54" s="59"/>
      <c r="K54" s="59"/>
      <c r="L54" s="196" t="s">
        <v>109</v>
      </c>
      <c r="M54" s="100"/>
      <c r="N54" s="375" t="s">
        <v>206</v>
      </c>
      <c r="O54" s="377"/>
      <c r="P54" s="375" t="s">
        <v>206</v>
      </c>
      <c r="Q54" s="129"/>
      <c r="R54" s="375" t="s">
        <v>206</v>
      </c>
      <c r="S54" s="193"/>
      <c r="T54" s="122" t="s">
        <v>310</v>
      </c>
      <c r="U54" s="52" t="s">
        <v>110</v>
      </c>
      <c r="V54" s="218"/>
      <c r="W54" s="436"/>
      <c r="X54" s="161"/>
      <c r="Y54" s="665" t="s">
        <v>215</v>
      </c>
      <c r="Z54" s="403"/>
      <c r="AA54" s="666"/>
      <c r="AB54" s="93" t="s">
        <v>111</v>
      </c>
      <c r="AC54" s="57"/>
      <c r="AD54" s="3"/>
      <c r="AE54" s="3"/>
      <c r="AF54" s="3"/>
      <c r="AG54" s="3"/>
      <c r="AH54" s="4"/>
      <c r="AI54" s="46" t="s">
        <v>107</v>
      </c>
      <c r="AJ54" s="130" t="s">
        <v>86</v>
      </c>
      <c r="AK54" s="4"/>
      <c r="AL54" s="667"/>
      <c r="AM54" s="56"/>
      <c r="AN54" s="353"/>
      <c r="AO54" s="242"/>
      <c r="AP54" s="242"/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</row>
    <row r="55">
      <c r="A55" s="62"/>
      <c r="B55" s="385" t="s">
        <v>200</v>
      </c>
      <c r="C55" s="358"/>
      <c r="D55" s="385" t="s">
        <v>161</v>
      </c>
      <c r="E55" s="135" t="s">
        <v>89</v>
      </c>
      <c r="F55" s="385" t="s">
        <v>209</v>
      </c>
      <c r="G55" s="407" t="s">
        <v>103</v>
      </c>
      <c r="H55" s="385" t="s">
        <v>71</v>
      </c>
      <c r="I55" s="358"/>
      <c r="J55" s="171"/>
      <c r="K55" s="73"/>
      <c r="L55" s="62"/>
      <c r="M55" s="70"/>
      <c r="N55" s="387" t="s">
        <v>162</v>
      </c>
      <c r="O55" s="73"/>
      <c r="P55" s="387" t="s">
        <v>210</v>
      </c>
      <c r="Q55" s="73"/>
      <c r="R55" s="388" t="s">
        <v>203</v>
      </c>
      <c r="S55" s="246"/>
      <c r="T55" s="135" t="s">
        <v>355</v>
      </c>
      <c r="U55" s="64"/>
      <c r="V55" s="32"/>
      <c r="W55" s="246"/>
      <c r="X55" s="72"/>
      <c r="Y55" s="599" t="s">
        <v>216</v>
      </c>
      <c r="Z55" s="70"/>
      <c r="AA55" s="668"/>
      <c r="AC55" s="669"/>
      <c r="AH55" s="32"/>
      <c r="AI55" s="62"/>
      <c r="AJ55" s="144" t="s">
        <v>95</v>
      </c>
      <c r="AK55" s="32"/>
      <c r="AL55" s="539"/>
      <c r="AM55" s="62"/>
      <c r="AN55" s="358"/>
      <c r="AO55" s="242"/>
      <c r="AP55" s="242"/>
      <c r="AQ55" s="242"/>
      <c r="AR55" s="242"/>
      <c r="AS55" s="242"/>
      <c r="AT55" s="242"/>
      <c r="AU55" s="242"/>
      <c r="AV55" s="242"/>
      <c r="AW55" s="242"/>
      <c r="AX55" s="242"/>
      <c r="AY55" s="242"/>
      <c r="AZ55" s="242"/>
      <c r="BA55" s="242"/>
      <c r="BB55" s="242"/>
      <c r="BC55" s="242"/>
    </row>
    <row r="56">
      <c r="A56" s="74"/>
      <c r="B56" s="115">
        <v>321.0</v>
      </c>
      <c r="C56" s="87"/>
      <c r="D56" s="115">
        <v>318.0</v>
      </c>
      <c r="E56" s="149">
        <v>421.0</v>
      </c>
      <c r="F56" s="115">
        <v>312.0</v>
      </c>
      <c r="G56" s="411">
        <v>303.0</v>
      </c>
      <c r="H56" s="115">
        <v>320.0</v>
      </c>
      <c r="I56" s="87"/>
      <c r="J56" s="87"/>
      <c r="K56" s="87"/>
      <c r="L56" s="74"/>
      <c r="M56" s="110"/>
      <c r="N56" s="397">
        <v>314.0</v>
      </c>
      <c r="O56" s="213"/>
      <c r="P56" s="397">
        <v>101.0</v>
      </c>
      <c r="Q56" s="73"/>
      <c r="R56" s="388">
        <v>313.0</v>
      </c>
      <c r="S56" s="213"/>
      <c r="T56" s="153">
        <v>422.0</v>
      </c>
      <c r="U56" s="76"/>
      <c r="V56" s="79"/>
      <c r="W56" s="148"/>
      <c r="X56" s="148"/>
      <c r="Y56" s="601">
        <v>300.0</v>
      </c>
      <c r="Z56" s="148"/>
      <c r="AA56" s="113"/>
      <c r="AB56" s="78"/>
      <c r="AC56" s="670"/>
      <c r="AD56" s="78"/>
      <c r="AE56" s="78"/>
      <c r="AF56" s="78"/>
      <c r="AG56" s="78"/>
      <c r="AH56" s="79"/>
      <c r="AI56" s="74"/>
      <c r="AJ56" s="156" t="s">
        <v>360</v>
      </c>
      <c r="AK56" s="79"/>
      <c r="AL56" s="547"/>
      <c r="AM56" s="74"/>
      <c r="AN56" s="364"/>
      <c r="AO56" s="242"/>
      <c r="AP56" s="242"/>
      <c r="AQ56" s="242"/>
      <c r="AR56" s="242"/>
      <c r="AS56" s="242"/>
      <c r="AT56" s="242"/>
      <c r="AU56" s="242"/>
      <c r="AV56" s="242"/>
      <c r="AW56" s="242"/>
      <c r="AX56" s="242"/>
      <c r="AY56" s="242"/>
      <c r="AZ56" s="242"/>
      <c r="BA56" s="242"/>
      <c r="BB56" s="242"/>
      <c r="BC56" s="242"/>
    </row>
    <row r="57">
      <c r="A57" s="46" t="s">
        <v>113</v>
      </c>
      <c r="B57" s="222"/>
      <c r="C57" s="14"/>
      <c r="D57" s="14"/>
      <c r="E57" s="14"/>
      <c r="F57" s="14"/>
      <c r="G57" s="14"/>
      <c r="H57" s="14"/>
      <c r="I57" s="15"/>
      <c r="J57" s="217"/>
      <c r="K57" s="217"/>
      <c r="L57" s="160" t="s">
        <v>114</v>
      </c>
      <c r="M57" s="56"/>
      <c r="N57" s="56"/>
      <c r="O57" s="324"/>
      <c r="P57" s="324"/>
      <c r="Q57" s="324"/>
      <c r="R57" s="324"/>
      <c r="S57" s="671"/>
      <c r="T57" s="324"/>
      <c r="U57" s="93" t="s">
        <v>115</v>
      </c>
      <c r="V57" s="56"/>
      <c r="W57" s="56"/>
      <c r="X57" s="56"/>
      <c r="Y57" s="56"/>
      <c r="Z57" s="56"/>
      <c r="AA57" s="56"/>
      <c r="AB57" s="93" t="s">
        <v>116</v>
      </c>
      <c r="AC57" s="418"/>
      <c r="AD57" s="405"/>
      <c r="AE57" s="405"/>
      <c r="AF57" s="405"/>
      <c r="AG57" s="405"/>
      <c r="AH57" s="406"/>
      <c r="AI57" s="46" t="s">
        <v>113</v>
      </c>
      <c r="AJ57" s="56"/>
      <c r="AK57" s="419"/>
      <c r="AL57" s="420" t="s">
        <v>218</v>
      </c>
      <c r="AM57" s="192"/>
      <c r="AN57" s="421"/>
      <c r="AO57" s="242"/>
      <c r="AP57" s="242"/>
      <c r="AQ57" s="242"/>
      <c r="AR57" s="242"/>
      <c r="AS57" s="242"/>
      <c r="AT57" s="242"/>
      <c r="AU57" s="242"/>
      <c r="AV57" s="242"/>
      <c r="AW57" s="242"/>
      <c r="AX57" s="242"/>
      <c r="AY57" s="242"/>
      <c r="AZ57" s="242"/>
      <c r="BA57" s="242"/>
      <c r="BB57" s="242"/>
      <c r="BC57" s="242"/>
    </row>
    <row r="58">
      <c r="A58" s="62"/>
      <c r="J58" s="217"/>
      <c r="K58" s="217"/>
      <c r="M58" s="62"/>
      <c r="N58" s="62"/>
      <c r="O58" s="192"/>
      <c r="P58" s="192"/>
      <c r="Q58" s="325"/>
      <c r="R58" s="192"/>
      <c r="S58" s="325"/>
      <c r="T58" s="325"/>
      <c r="V58" s="62"/>
      <c r="W58" s="62"/>
      <c r="X58" s="62"/>
      <c r="Y58" s="62"/>
      <c r="Z58" s="62"/>
      <c r="AA58" s="62"/>
      <c r="AC58" s="408"/>
      <c r="AD58" s="409"/>
      <c r="AE58" s="404"/>
      <c r="AF58" s="409"/>
      <c r="AG58" s="409"/>
      <c r="AH58" s="410"/>
      <c r="AI58" s="62"/>
      <c r="AJ58" s="62"/>
      <c r="AK58" s="419"/>
      <c r="AL58" s="422" t="s">
        <v>219</v>
      </c>
      <c r="AM58" s="62"/>
      <c r="AN58" s="330"/>
      <c r="AO58" s="242"/>
      <c r="AP58" s="242"/>
      <c r="AQ58" s="242"/>
      <c r="AR58" s="242"/>
      <c r="AS58" s="242"/>
      <c r="AT58" s="242"/>
      <c r="AU58" s="242"/>
      <c r="AV58" s="242"/>
      <c r="AW58" s="242"/>
      <c r="AX58" s="242"/>
      <c r="AY58" s="242"/>
      <c r="AZ58" s="242"/>
      <c r="BA58" s="242"/>
      <c r="BB58" s="242"/>
      <c r="BC58" s="242"/>
    </row>
    <row r="59">
      <c r="A59" s="74"/>
      <c r="B59" s="224"/>
      <c r="C59" s="78"/>
      <c r="D59" s="78"/>
      <c r="E59" s="78"/>
      <c r="F59" s="78"/>
      <c r="G59" s="78"/>
      <c r="H59" s="78"/>
      <c r="I59" s="79"/>
      <c r="J59" s="152"/>
      <c r="K59" s="152"/>
      <c r="L59" s="78"/>
      <c r="M59" s="74"/>
      <c r="N59" s="74"/>
      <c r="O59" s="325"/>
      <c r="P59" s="208"/>
      <c r="Q59" s="208"/>
      <c r="R59" s="208"/>
      <c r="S59" s="325"/>
      <c r="T59" s="325"/>
      <c r="U59" s="78"/>
      <c r="V59" s="74"/>
      <c r="W59" s="74"/>
      <c r="X59" s="74"/>
      <c r="Y59" s="74"/>
      <c r="Z59" s="74"/>
      <c r="AA59" s="74"/>
      <c r="AB59" s="78"/>
      <c r="AC59" s="414"/>
      <c r="AD59" s="415"/>
      <c r="AE59" s="415"/>
      <c r="AF59" s="415"/>
      <c r="AG59" s="415"/>
      <c r="AH59" s="416"/>
      <c r="AI59" s="74"/>
      <c r="AJ59" s="74"/>
      <c r="AK59" s="325"/>
      <c r="AL59" s="423" t="s">
        <v>361</v>
      </c>
      <c r="AM59" s="74"/>
      <c r="AN59" s="331"/>
      <c r="AO59" s="242"/>
      <c r="AP59" s="242"/>
      <c r="AQ59" s="242"/>
      <c r="AR59" s="242"/>
      <c r="AS59" s="242"/>
      <c r="AT59" s="242"/>
      <c r="AU59" s="242"/>
      <c r="AV59" s="242"/>
      <c r="AW59" s="242"/>
      <c r="AX59" s="242"/>
      <c r="AY59" s="242"/>
      <c r="AZ59" s="242"/>
      <c r="BA59" s="242"/>
      <c r="BB59" s="242"/>
      <c r="BC59" s="242"/>
    </row>
    <row r="60">
      <c r="A60" s="42" t="s">
        <v>221</v>
      </c>
      <c r="B60" s="232"/>
      <c r="C60" s="14"/>
      <c r="D60" s="14"/>
      <c r="E60" s="14"/>
      <c r="F60" s="14"/>
      <c r="G60" s="14"/>
      <c r="H60" s="14"/>
      <c r="I60" s="15"/>
      <c r="J60" s="229"/>
      <c r="K60" s="43"/>
      <c r="L60" s="228" t="s">
        <v>221</v>
      </c>
      <c r="M60" s="424"/>
      <c r="N60" s="424"/>
      <c r="O60" s="424"/>
      <c r="P60" s="424"/>
      <c r="Q60" s="424"/>
      <c r="R60" s="425"/>
      <c r="S60" s="45"/>
      <c r="T60" s="426"/>
      <c r="U60" s="228" t="s">
        <v>221</v>
      </c>
      <c r="V60" s="230"/>
      <c r="W60" s="227"/>
      <c r="X60" s="44"/>
      <c r="Y60" s="227"/>
      <c r="Z60" s="227"/>
      <c r="AA60" s="227"/>
      <c r="AB60" s="228" t="s">
        <v>221</v>
      </c>
      <c r="AC60" s="43"/>
      <c r="AD60" s="44"/>
      <c r="AE60" s="44"/>
      <c r="AF60" s="44"/>
      <c r="AG60" s="44"/>
      <c r="AH60" s="232"/>
      <c r="AI60" s="42" t="s">
        <v>221</v>
      </c>
      <c r="AJ60" s="44"/>
      <c r="AK60" s="43"/>
      <c r="AL60" s="44"/>
      <c r="AM60" s="44"/>
      <c r="AN60" s="44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</row>
    <row r="61">
      <c r="A61" s="46" t="s">
        <v>42</v>
      </c>
      <c r="B61" s="427"/>
      <c r="K61" s="32"/>
      <c r="L61" s="196" t="s">
        <v>44</v>
      </c>
      <c r="M61" s="430"/>
      <c r="N61" s="3"/>
      <c r="O61" s="3"/>
      <c r="P61" s="3"/>
      <c r="Q61" s="3"/>
      <c r="R61" s="3"/>
      <c r="S61" s="3"/>
      <c r="T61" s="4"/>
      <c r="U61" s="46" t="s">
        <v>46</v>
      </c>
      <c r="V61" s="430"/>
      <c r="W61" s="3"/>
      <c r="X61" s="3"/>
      <c r="Y61" s="3"/>
      <c r="Z61" s="3"/>
      <c r="AA61" s="4"/>
      <c r="AB61" s="46" t="s">
        <v>48</v>
      </c>
      <c r="AC61" s="430"/>
      <c r="AD61" s="3"/>
      <c r="AE61" s="3"/>
      <c r="AF61" s="3"/>
      <c r="AG61" s="3"/>
      <c r="AH61" s="4"/>
      <c r="AI61" s="46" t="s">
        <v>42</v>
      </c>
      <c r="AJ61" s="193"/>
      <c r="AK61" s="4"/>
      <c r="AL61" s="672" t="s">
        <v>222</v>
      </c>
      <c r="AM61" s="94" t="s">
        <v>223</v>
      </c>
      <c r="AN61" s="237"/>
      <c r="AO61" s="242"/>
      <c r="AP61" s="242"/>
      <c r="AQ61" s="242"/>
      <c r="AR61" s="242"/>
      <c r="AS61" s="242"/>
      <c r="AT61" s="242"/>
      <c r="AU61" s="242"/>
      <c r="AV61" s="242"/>
      <c r="AW61" s="242"/>
      <c r="AX61" s="242"/>
      <c r="AY61" s="242"/>
      <c r="AZ61" s="242"/>
      <c r="BA61" s="242"/>
      <c r="BB61" s="242"/>
      <c r="BC61" s="242"/>
    </row>
    <row r="62" ht="16.5" customHeight="1">
      <c r="A62" s="62"/>
      <c r="B62" s="427" t="s">
        <v>188</v>
      </c>
      <c r="K62" s="32"/>
      <c r="L62" s="62"/>
      <c r="M62" s="431" t="s">
        <v>188</v>
      </c>
      <c r="T62" s="32"/>
      <c r="U62" s="62"/>
      <c r="V62" s="431" t="s">
        <v>188</v>
      </c>
      <c r="AA62" s="32"/>
      <c r="AB62" s="62"/>
      <c r="AC62" s="431" t="s">
        <v>188</v>
      </c>
      <c r="AH62" s="32"/>
      <c r="AI62" s="62"/>
      <c r="AJ62" s="204"/>
      <c r="AK62" s="32"/>
      <c r="AL62" s="673" t="s">
        <v>224</v>
      </c>
      <c r="AM62" s="105" t="s">
        <v>225</v>
      </c>
      <c r="AN62" s="73"/>
      <c r="AO62" s="242"/>
      <c r="AP62" s="242"/>
      <c r="AQ62" s="242"/>
      <c r="AR62" s="242"/>
      <c r="AS62" s="242"/>
      <c r="AT62" s="242"/>
      <c r="AU62" s="242"/>
      <c r="AV62" s="242"/>
      <c r="AW62" s="242"/>
      <c r="AX62" s="242"/>
      <c r="AY62" s="242"/>
      <c r="AZ62" s="242"/>
      <c r="BA62" s="242"/>
      <c r="BB62" s="242"/>
      <c r="BC62" s="242"/>
    </row>
    <row r="63">
      <c r="A63" s="74"/>
      <c r="B63" s="433"/>
      <c r="C63" s="78"/>
      <c r="D63" s="78"/>
      <c r="E63" s="78"/>
      <c r="F63" s="78"/>
      <c r="G63" s="78"/>
      <c r="H63" s="78"/>
      <c r="I63" s="78"/>
      <c r="J63" s="78"/>
      <c r="K63" s="79"/>
      <c r="L63" s="74"/>
      <c r="M63" s="434"/>
      <c r="N63" s="78"/>
      <c r="O63" s="78"/>
      <c r="P63" s="78"/>
      <c r="Q63" s="78"/>
      <c r="R63" s="78"/>
      <c r="S63" s="78"/>
      <c r="T63" s="79"/>
      <c r="U63" s="74"/>
      <c r="V63" s="434"/>
      <c r="W63" s="78"/>
      <c r="X63" s="78"/>
      <c r="Y63" s="78"/>
      <c r="Z63" s="78"/>
      <c r="AA63" s="79"/>
      <c r="AB63" s="74"/>
      <c r="AC63" s="434"/>
      <c r="AD63" s="78"/>
      <c r="AE63" s="78"/>
      <c r="AF63" s="78"/>
      <c r="AG63" s="78"/>
      <c r="AH63" s="79"/>
      <c r="AI63" s="74"/>
      <c r="AJ63" s="215"/>
      <c r="AK63" s="79"/>
      <c r="AL63" s="423">
        <v>101.0</v>
      </c>
      <c r="AM63" s="115" t="s">
        <v>57</v>
      </c>
      <c r="AN63" s="87"/>
      <c r="AO63" s="61" t="str">
        <f>IFERROR(__xludf.DUMMYFUNCTION("ARRAYFORMULA(TEXTJOIN("" / "",TRUE,sort(TRANSPOSE(trim(split(SUBSTITUTE(JOIN("","",A63:AN63),""/"",""e,""),"","",true,true))))))"),"101 / ONLINE")</f>
        <v>101 / ONLINE</v>
      </c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</row>
    <row r="64">
      <c r="A64" s="46" t="s">
        <v>60</v>
      </c>
      <c r="B64" s="435" t="s">
        <v>226</v>
      </c>
      <c r="K64" s="32"/>
      <c r="L64" s="160" t="s">
        <v>62</v>
      </c>
      <c r="M64" s="674" t="s">
        <v>362</v>
      </c>
      <c r="N64" s="3"/>
      <c r="O64" s="3"/>
      <c r="P64" s="4"/>
      <c r="Q64" s="437"/>
      <c r="R64" s="437"/>
      <c r="S64" s="674" t="s">
        <v>362</v>
      </c>
      <c r="T64" s="438" t="s">
        <v>227</v>
      </c>
      <c r="U64" s="93" t="s">
        <v>64</v>
      </c>
      <c r="V64" s="163"/>
      <c r="W64" s="4"/>
      <c r="X64" s="623" t="s">
        <v>318</v>
      </c>
      <c r="Y64" s="624" t="s">
        <v>319</v>
      </c>
      <c r="Z64" s="4"/>
      <c r="AA64" s="675" t="s">
        <v>228</v>
      </c>
      <c r="AB64" s="93" t="s">
        <v>67</v>
      </c>
      <c r="AC64" s="441" t="s">
        <v>363</v>
      </c>
      <c r="AD64" s="3"/>
      <c r="AE64" s="4"/>
      <c r="AF64" s="129"/>
      <c r="AG64" s="129"/>
      <c r="AH64" s="297"/>
      <c r="AI64" s="46" t="s">
        <v>60</v>
      </c>
      <c r="AJ64" s="443" t="s">
        <v>230</v>
      </c>
      <c r="AK64" s="32"/>
      <c r="AL64" s="676" t="s">
        <v>231</v>
      </c>
      <c r="AM64" s="94" t="s">
        <v>232</v>
      </c>
      <c r="AN64" s="237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</row>
    <row r="65">
      <c r="A65" s="62"/>
      <c r="B65" s="445" t="s">
        <v>233</v>
      </c>
      <c r="K65" s="32"/>
      <c r="M65" s="677" t="s">
        <v>364</v>
      </c>
      <c r="P65" s="32"/>
      <c r="Q65" s="204"/>
      <c r="R65" s="204"/>
      <c r="S65" s="677" t="s">
        <v>364</v>
      </c>
      <c r="T65" s="446" t="s">
        <v>165</v>
      </c>
      <c r="V65" s="171"/>
      <c r="W65" s="32"/>
      <c r="X65" s="625" t="s">
        <v>321</v>
      </c>
      <c r="Y65" s="626" t="s">
        <v>322</v>
      </c>
      <c r="Z65" s="32"/>
      <c r="AA65" s="678" t="s">
        <v>103</v>
      </c>
      <c r="AC65" s="449" t="s">
        <v>76</v>
      </c>
      <c r="AE65" s="32"/>
      <c r="AF65" s="72"/>
      <c r="AG65" s="72"/>
      <c r="AH65" s="139"/>
      <c r="AI65" s="62"/>
      <c r="AJ65" s="450" t="s">
        <v>195</v>
      </c>
      <c r="AK65" s="32"/>
      <c r="AL65" s="132" t="s">
        <v>235</v>
      </c>
      <c r="AM65" s="105" t="s">
        <v>236</v>
      </c>
      <c r="AN65" s="73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</row>
    <row r="66">
      <c r="A66" s="74"/>
      <c r="B66" s="451">
        <v>108.0</v>
      </c>
      <c r="C66" s="78"/>
      <c r="D66" s="78"/>
      <c r="E66" s="78"/>
      <c r="F66" s="78"/>
      <c r="G66" s="78"/>
      <c r="H66" s="78"/>
      <c r="I66" s="78"/>
      <c r="J66" s="78"/>
      <c r="K66" s="79"/>
      <c r="L66" s="78"/>
      <c r="M66" s="679" t="s">
        <v>365</v>
      </c>
      <c r="N66" s="78"/>
      <c r="O66" s="78"/>
      <c r="P66" s="79"/>
      <c r="Q66" s="453"/>
      <c r="R66" s="453"/>
      <c r="S66" s="679">
        <v>105.0</v>
      </c>
      <c r="T66" s="454" t="s">
        <v>57</v>
      </c>
      <c r="U66" s="78"/>
      <c r="V66" s="85"/>
      <c r="W66" s="79"/>
      <c r="X66" s="629">
        <v>303.0</v>
      </c>
      <c r="Y66" s="630">
        <v>300.0</v>
      </c>
      <c r="Z66" s="79"/>
      <c r="AA66" s="680">
        <v>305.0</v>
      </c>
      <c r="AB66" s="78"/>
      <c r="AC66" s="456" t="s">
        <v>57</v>
      </c>
      <c r="AD66" s="78"/>
      <c r="AE66" s="79"/>
      <c r="AF66" s="312"/>
      <c r="AG66" s="312"/>
      <c r="AH66" s="313"/>
      <c r="AI66" s="74"/>
      <c r="AJ66" s="458">
        <v>321.0</v>
      </c>
      <c r="AK66" s="79"/>
      <c r="AL66" s="681">
        <v>314.0</v>
      </c>
      <c r="AM66" s="115">
        <v>101.0</v>
      </c>
      <c r="AN66" s="73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</row>
    <row r="67">
      <c r="A67" s="46" t="s">
        <v>78</v>
      </c>
      <c r="B67" s="435" t="s">
        <v>239</v>
      </c>
      <c r="K67" s="32"/>
      <c r="L67" s="160" t="s">
        <v>81</v>
      </c>
      <c r="M67" s="505" t="s">
        <v>366</v>
      </c>
      <c r="N67" s="91"/>
      <c r="O67" s="505" t="s">
        <v>366</v>
      </c>
      <c r="P67" s="437"/>
      <c r="Q67" s="459" t="s">
        <v>240</v>
      </c>
      <c r="R67" s="4"/>
      <c r="S67" s="682" t="s">
        <v>206</v>
      </c>
      <c r="T67" s="438" t="s">
        <v>241</v>
      </c>
      <c r="U67" s="52" t="s">
        <v>83</v>
      </c>
      <c r="V67" s="683" t="s">
        <v>242</v>
      </c>
      <c r="W67" s="181" t="s">
        <v>324</v>
      </c>
      <c r="X67" s="623" t="s">
        <v>325</v>
      </c>
      <c r="Y67" s="631" t="s">
        <v>326</v>
      </c>
      <c r="Z67" s="59"/>
      <c r="AA67" s="684" t="s">
        <v>367</v>
      </c>
      <c r="AB67" s="93" t="s">
        <v>85</v>
      </c>
      <c r="AC67" s="441" t="s">
        <v>363</v>
      </c>
      <c r="AD67" s="3"/>
      <c r="AE67" s="4"/>
      <c r="AF67" s="465" t="s">
        <v>240</v>
      </c>
      <c r="AG67" s="405"/>
      <c r="AH67" s="465" t="s">
        <v>240</v>
      </c>
      <c r="AI67" s="46" t="s">
        <v>78</v>
      </c>
      <c r="AJ67" s="443" t="s">
        <v>243</v>
      </c>
      <c r="AK67" s="32"/>
      <c r="AL67" s="253" t="s">
        <v>368</v>
      </c>
      <c r="AM67" s="32"/>
      <c r="AN67" s="367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</row>
    <row r="68" ht="19.5" customHeight="1">
      <c r="A68" s="62"/>
      <c r="B68" s="445" t="s">
        <v>233</v>
      </c>
      <c r="K68" s="32"/>
      <c r="M68" s="283" t="s">
        <v>369</v>
      </c>
      <c r="N68" s="467"/>
      <c r="O68" s="283" t="s">
        <v>210</v>
      </c>
      <c r="P68" s="204"/>
      <c r="Q68" s="132" t="s">
        <v>211</v>
      </c>
      <c r="R68" s="32"/>
      <c r="S68" s="685" t="s">
        <v>203</v>
      </c>
      <c r="T68" s="446" t="s">
        <v>244</v>
      </c>
      <c r="U68" s="64"/>
      <c r="V68" s="686" t="s">
        <v>245</v>
      </c>
      <c r="W68" s="490" t="s">
        <v>202</v>
      </c>
      <c r="X68" s="636" t="s">
        <v>150</v>
      </c>
      <c r="Y68" s="300" t="s">
        <v>235</v>
      </c>
      <c r="Z68" s="447"/>
      <c r="AA68" s="687" t="s">
        <v>103</v>
      </c>
      <c r="AC68" s="449" t="s">
        <v>76</v>
      </c>
      <c r="AE68" s="32"/>
      <c r="AF68" s="472" t="s">
        <v>211</v>
      </c>
      <c r="AG68" s="409"/>
      <c r="AH68" s="473" t="s">
        <v>211</v>
      </c>
      <c r="AI68" s="62"/>
      <c r="AJ68" s="450" t="s">
        <v>246</v>
      </c>
      <c r="AK68" s="32"/>
      <c r="AL68" s="677" t="s">
        <v>262</v>
      </c>
      <c r="AM68" s="32"/>
      <c r="AN68" s="370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</row>
    <row r="69">
      <c r="A69" s="74"/>
      <c r="B69" s="451">
        <v>108.0</v>
      </c>
      <c r="C69" s="78"/>
      <c r="D69" s="78"/>
      <c r="E69" s="78"/>
      <c r="F69" s="78"/>
      <c r="G69" s="78"/>
      <c r="H69" s="78"/>
      <c r="I69" s="78"/>
      <c r="J69" s="78"/>
      <c r="K69" s="79"/>
      <c r="L69" s="78"/>
      <c r="M69" s="361">
        <v>312.0</v>
      </c>
      <c r="N69" s="87"/>
      <c r="O69" s="361">
        <v>316.0</v>
      </c>
      <c r="P69" s="453"/>
      <c r="Q69" s="474" t="s">
        <v>370</v>
      </c>
      <c r="R69" s="79"/>
      <c r="S69" s="685">
        <v>317.0</v>
      </c>
      <c r="T69" s="454">
        <v>103.0</v>
      </c>
      <c r="U69" s="76"/>
      <c r="V69" s="261">
        <v>300.0</v>
      </c>
      <c r="W69" s="205">
        <v>421.0</v>
      </c>
      <c r="X69" s="629">
        <v>303.0</v>
      </c>
      <c r="Y69" s="638" t="s">
        <v>371</v>
      </c>
      <c r="Z69" s="148"/>
      <c r="AA69" s="688">
        <v>305.0</v>
      </c>
      <c r="AB69" s="78"/>
      <c r="AC69" s="456" t="s">
        <v>56</v>
      </c>
      <c r="AD69" s="78"/>
      <c r="AE69" s="79"/>
      <c r="AF69" s="480" t="s">
        <v>372</v>
      </c>
      <c r="AG69" s="409"/>
      <c r="AH69" s="480" t="s">
        <v>373</v>
      </c>
      <c r="AI69" s="74"/>
      <c r="AJ69" s="458">
        <v>321.0</v>
      </c>
      <c r="AK69" s="79"/>
      <c r="AL69" s="592" t="s">
        <v>374</v>
      </c>
      <c r="AM69" s="79"/>
      <c r="AN69" s="373"/>
      <c r="AO69" s="61" t="str">
        <f>IFERROR(__xludf.DUMMYFUNCTION("ARRAYFORMULA(TEXTJOIN("" / "",TRUE,sort(TRANSPOSE(trim(split(SUBSTITUTE(JOIN("","",A69:AN69),""/"",""e,""),"","",true,true))))))"),"04) / 04) / 04) / 04) / 103 / 105 (Room 106 on 20e / 105 (Room 106 on 20e / 105 (Room 106 on 20e / 108 / 2 / 300 / 303 / 304 (ROOM #102 ON 20e / 305 / 312 / 313 (week 1 / 316 / 317 / 321 / 421 / 7 / 8) / ONLINE")</f>
        <v>04) / 04) / 04) / 04) / 103 / 105 (Room 106 on 20e / 105 (Room 106 on 20e / 105 (Room 106 on 20e / 108 / 2 / 300 / 303 / 304 (ROOM #102 ON 20e / 305 / 312 / 313 (week 1 / 316 / 317 / 321 / 421 / 7 / 8) / ONLINE</v>
      </c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</row>
    <row r="70">
      <c r="A70" s="46" t="s">
        <v>97</v>
      </c>
      <c r="B70" s="181" t="s">
        <v>214</v>
      </c>
      <c r="C70" s="51"/>
      <c r="D70" s="59"/>
      <c r="E70" s="51"/>
      <c r="F70" s="181" t="s">
        <v>214</v>
      </c>
      <c r="G70" s="59"/>
      <c r="H70" s="59"/>
      <c r="I70" s="122" t="s">
        <v>80</v>
      </c>
      <c r="J70" s="181" t="s">
        <v>214</v>
      </c>
      <c r="K70" s="94" t="s">
        <v>205</v>
      </c>
      <c r="L70" s="160" t="s">
        <v>98</v>
      </c>
      <c r="M70" s="59"/>
      <c r="N70" s="505" t="s">
        <v>366</v>
      </c>
      <c r="O70" s="91"/>
      <c r="P70" s="505" t="s">
        <v>366</v>
      </c>
      <c r="Q70" s="444" t="s">
        <v>249</v>
      </c>
      <c r="R70" s="59"/>
      <c r="S70" s="436"/>
      <c r="T70" s="438" t="s">
        <v>250</v>
      </c>
      <c r="U70" s="46" t="s">
        <v>100</v>
      </c>
      <c r="V70" s="181" t="s">
        <v>324</v>
      </c>
      <c r="W70" s="460" t="s">
        <v>242</v>
      </c>
      <c r="X70" s="502"/>
      <c r="Y70" s="483"/>
      <c r="Z70" s="631" t="s">
        <v>326</v>
      </c>
      <c r="AA70" s="119" t="s">
        <v>375</v>
      </c>
      <c r="AB70" s="93" t="s">
        <v>101</v>
      </c>
      <c r="AC70" s="441" t="s">
        <v>363</v>
      </c>
      <c r="AD70" s="3"/>
      <c r="AE70" s="4"/>
      <c r="AF70" s="465" t="s">
        <v>249</v>
      </c>
      <c r="AG70" s="485"/>
      <c r="AH70" s="486" t="s">
        <v>249</v>
      </c>
      <c r="AI70" s="46" t="s">
        <v>97</v>
      </c>
      <c r="AJ70" s="443" t="s">
        <v>252</v>
      </c>
      <c r="AK70" s="32"/>
      <c r="AL70" s="505" t="s">
        <v>376</v>
      </c>
      <c r="AM70" s="129"/>
      <c r="AN70" s="384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</row>
    <row r="71">
      <c r="A71" s="62"/>
      <c r="B71" s="488" t="s">
        <v>254</v>
      </c>
      <c r="C71" s="306"/>
      <c r="D71" s="73"/>
      <c r="E71" s="489"/>
      <c r="F71" s="490" t="s">
        <v>103</v>
      </c>
      <c r="G71" s="72"/>
      <c r="H71" s="70"/>
      <c r="I71" s="135" t="s">
        <v>255</v>
      </c>
      <c r="J71" s="490" t="s">
        <v>256</v>
      </c>
      <c r="K71" s="105" t="s">
        <v>200</v>
      </c>
      <c r="M71" s="73"/>
      <c r="N71" s="283" t="s">
        <v>369</v>
      </c>
      <c r="O71" s="467"/>
      <c r="P71" s="283" t="s">
        <v>210</v>
      </c>
      <c r="Q71" s="491" t="s">
        <v>257</v>
      </c>
      <c r="R71" s="358"/>
      <c r="S71" s="171"/>
      <c r="T71" s="446" t="s">
        <v>258</v>
      </c>
      <c r="U71" s="62"/>
      <c r="V71" s="488" t="s">
        <v>51</v>
      </c>
      <c r="W71" s="468" t="s">
        <v>245</v>
      </c>
      <c r="X71" s="507"/>
      <c r="Y71" s="483"/>
      <c r="Z71" s="300" t="s">
        <v>235</v>
      </c>
      <c r="AA71" s="491" t="s">
        <v>377</v>
      </c>
      <c r="AC71" s="449" t="s">
        <v>76</v>
      </c>
      <c r="AE71" s="32"/>
      <c r="AF71" s="472" t="s">
        <v>77</v>
      </c>
      <c r="AG71" s="493"/>
      <c r="AH71" s="473" t="s">
        <v>260</v>
      </c>
      <c r="AI71" s="62"/>
      <c r="AJ71" s="450" t="s">
        <v>261</v>
      </c>
      <c r="AK71" s="32"/>
      <c r="AL71" s="284" t="s">
        <v>262</v>
      </c>
      <c r="AM71" s="72"/>
      <c r="AN71" s="394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</row>
    <row r="72">
      <c r="A72" s="74"/>
      <c r="B72" s="205">
        <v>314.0</v>
      </c>
      <c r="C72" s="81"/>
      <c r="D72" s="87"/>
      <c r="E72" s="81"/>
      <c r="F72" s="205">
        <v>303.0</v>
      </c>
      <c r="G72" s="87"/>
      <c r="H72" s="110"/>
      <c r="I72" s="149">
        <v>101.0</v>
      </c>
      <c r="J72" s="205">
        <v>320.0</v>
      </c>
      <c r="K72" s="115">
        <v>318.0</v>
      </c>
      <c r="L72" s="78"/>
      <c r="M72" s="213"/>
      <c r="N72" s="361">
        <v>312.0</v>
      </c>
      <c r="O72" s="87"/>
      <c r="P72" s="361">
        <v>316.0</v>
      </c>
      <c r="Q72" s="146">
        <v>317.0</v>
      </c>
      <c r="R72" s="212"/>
      <c r="S72" s="689"/>
      <c r="T72" s="454">
        <v>103.0</v>
      </c>
      <c r="U72" s="74"/>
      <c r="V72" s="205">
        <v>421.0</v>
      </c>
      <c r="W72" s="475">
        <v>300.0</v>
      </c>
      <c r="X72" s="176"/>
      <c r="Y72" s="496"/>
      <c r="Z72" s="638" t="s">
        <v>378</v>
      </c>
      <c r="AA72" s="146">
        <v>305.0</v>
      </c>
      <c r="AB72" s="78"/>
      <c r="AC72" s="456" t="s">
        <v>56</v>
      </c>
      <c r="AD72" s="78"/>
      <c r="AE72" s="79"/>
      <c r="AF72" s="480">
        <v>106.0</v>
      </c>
      <c r="AG72" s="498"/>
      <c r="AH72" s="481" t="s">
        <v>379</v>
      </c>
      <c r="AI72" s="74"/>
      <c r="AJ72" s="458">
        <v>321.0</v>
      </c>
      <c r="AK72" s="79"/>
      <c r="AL72" s="290">
        <v>313.0</v>
      </c>
      <c r="AM72" s="87"/>
      <c r="AN72" s="401"/>
      <c r="AO72" s="61" t="str">
        <f>IFERROR(__xludf.DUMMYFUNCTION("ARRAYFORMULA(TEXTJOIN("" / "",TRUE,sort(TRANSPOSE(trim(split(SUBSTITUTE(JOIN("","",A72:AN72),""/"",""e,""),"","",true,true))))))"),"04) / 04) / 101 / 103 / 105 (Room 108 on 20e / 106 / 300 / 303 / 304 (ROOM #102 ON 20e / 305 / 312 / 313 / 314 / 316 / 317 / 318 / 320 / 321 / 421 / ONLINE")</f>
        <v>04) / 04) / 101 / 103 / 105 (Room 108 on 20e / 106 / 300 / 303 / 304 (ROOM #102 ON 20e / 305 / 312 / 313 / 314 / 316 / 317 / 318 / 320 / 321 / 421 / ONLINE</v>
      </c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</row>
    <row r="73">
      <c r="A73" s="46" t="s">
        <v>107</v>
      </c>
      <c r="B73" s="51"/>
      <c r="C73" s="181" t="s">
        <v>214</v>
      </c>
      <c r="D73" s="274" t="s">
        <v>139</v>
      </c>
      <c r="E73" s="59"/>
      <c r="F73" s="575"/>
      <c r="G73" s="59"/>
      <c r="H73" s="122" t="s">
        <v>80</v>
      </c>
      <c r="I73" s="181" t="s">
        <v>214</v>
      </c>
      <c r="J73" s="94" t="s">
        <v>205</v>
      </c>
      <c r="K73" s="181" t="s">
        <v>214</v>
      </c>
      <c r="L73" s="48" t="s">
        <v>109</v>
      </c>
      <c r="M73" s="51"/>
      <c r="N73" s="166"/>
      <c r="O73" s="51"/>
      <c r="P73" s="158"/>
      <c r="Q73" s="88"/>
      <c r="R73" s="444" t="s">
        <v>249</v>
      </c>
      <c r="S73" s="505" t="s">
        <v>366</v>
      </c>
      <c r="T73" s="161"/>
      <c r="U73" s="52" t="s">
        <v>110</v>
      </c>
      <c r="V73" s="502"/>
      <c r="W73" s="95"/>
      <c r="X73" s="500"/>
      <c r="Y73" s="501"/>
      <c r="Z73" s="502"/>
      <c r="AA73" s="119" t="s">
        <v>375</v>
      </c>
      <c r="AB73" s="93" t="s">
        <v>111</v>
      </c>
      <c r="AC73" s="503"/>
      <c r="AD73" s="404"/>
      <c r="AE73" s="503"/>
      <c r="AF73" s="503"/>
      <c r="AG73" s="418"/>
      <c r="AH73" s="504"/>
      <c r="AI73" s="46" t="s">
        <v>107</v>
      </c>
      <c r="AJ73" s="500"/>
      <c r="AK73" s="129"/>
      <c r="AL73" s="690"/>
      <c r="AM73" s="505" t="s">
        <v>380</v>
      </c>
      <c r="AN73" s="188"/>
      <c r="AO73" s="242"/>
      <c r="AP73" s="242"/>
      <c r="AQ73" s="242"/>
      <c r="AR73" s="242"/>
      <c r="AS73" s="242"/>
      <c r="AT73" s="242"/>
      <c r="AU73" s="242"/>
      <c r="AV73" s="242"/>
      <c r="AW73" s="242"/>
      <c r="AX73" s="242"/>
      <c r="AY73" s="242"/>
      <c r="AZ73" s="242"/>
      <c r="BA73" s="242"/>
      <c r="BB73" s="242"/>
      <c r="BC73" s="242"/>
    </row>
    <row r="74">
      <c r="A74" s="62"/>
      <c r="B74" s="306"/>
      <c r="C74" s="488" t="s">
        <v>254</v>
      </c>
      <c r="D74" s="283" t="s">
        <v>164</v>
      </c>
      <c r="E74" s="73"/>
      <c r="F74" s="72"/>
      <c r="G74" s="70"/>
      <c r="H74" s="135" t="s">
        <v>255</v>
      </c>
      <c r="I74" s="407" t="s">
        <v>264</v>
      </c>
      <c r="J74" s="105" t="s">
        <v>209</v>
      </c>
      <c r="K74" s="490" t="s">
        <v>256</v>
      </c>
      <c r="L74" s="64"/>
      <c r="M74" s="306"/>
      <c r="N74" s="73"/>
      <c r="O74" s="306"/>
      <c r="P74" s="167"/>
      <c r="Q74" s="200"/>
      <c r="R74" s="491" t="s">
        <v>257</v>
      </c>
      <c r="S74" s="283" t="s">
        <v>369</v>
      </c>
      <c r="T74" s="73"/>
      <c r="U74" s="64"/>
      <c r="V74" s="489"/>
      <c r="W74" s="358"/>
      <c r="X74" s="62"/>
      <c r="Y74" s="506"/>
      <c r="Z74" s="507"/>
      <c r="AA74" s="491" t="s">
        <v>377</v>
      </c>
      <c r="AC74" s="508"/>
      <c r="AD74" s="508"/>
      <c r="AE74" s="508"/>
      <c r="AF74" s="508"/>
      <c r="AG74" s="408"/>
      <c r="AH74" s="509"/>
      <c r="AI74" s="62"/>
      <c r="AJ74" s="62"/>
      <c r="AK74" s="72"/>
      <c r="AL74" s="510"/>
      <c r="AM74" s="284" t="s">
        <v>262</v>
      </c>
      <c r="AN74" s="69"/>
      <c r="AO74" s="242"/>
      <c r="AP74" s="242"/>
      <c r="AQ74" s="242"/>
      <c r="AR74" s="242"/>
      <c r="AS74" s="242"/>
      <c r="AT74" s="242"/>
      <c r="AU74" s="242"/>
      <c r="AV74" s="242"/>
      <c r="AW74" s="242"/>
      <c r="AX74" s="242"/>
      <c r="AY74" s="242"/>
      <c r="AZ74" s="242"/>
      <c r="BA74" s="242"/>
      <c r="BB74" s="242"/>
      <c r="BC74" s="242"/>
    </row>
    <row r="75">
      <c r="A75" s="74"/>
      <c r="B75" s="81"/>
      <c r="C75" s="205">
        <v>314.0</v>
      </c>
      <c r="D75" s="290">
        <v>301.0</v>
      </c>
      <c r="E75" s="87"/>
      <c r="F75" s="148"/>
      <c r="G75" s="110"/>
      <c r="H75" s="149">
        <v>101.0</v>
      </c>
      <c r="I75" s="411">
        <v>303.0</v>
      </c>
      <c r="J75" s="115">
        <v>318.0</v>
      </c>
      <c r="K75" s="205">
        <v>320.0</v>
      </c>
      <c r="L75" s="76"/>
      <c r="M75" s="279"/>
      <c r="N75" s="213"/>
      <c r="O75" s="152"/>
      <c r="P75" s="511"/>
      <c r="Q75" s="212"/>
      <c r="R75" s="146">
        <v>317.0</v>
      </c>
      <c r="S75" s="361">
        <v>312.0</v>
      </c>
      <c r="T75" s="148"/>
      <c r="U75" s="76"/>
      <c r="V75" s="176"/>
      <c r="W75" s="148"/>
      <c r="X75" s="74"/>
      <c r="Y75" s="512"/>
      <c r="Z75" s="176"/>
      <c r="AA75" s="146">
        <v>305.0</v>
      </c>
      <c r="AB75" s="78"/>
      <c r="AC75" s="513"/>
      <c r="AD75" s="513"/>
      <c r="AE75" s="513"/>
      <c r="AF75" s="514"/>
      <c r="AG75" s="515"/>
      <c r="AH75" s="509"/>
      <c r="AI75" s="74"/>
      <c r="AJ75" s="74"/>
      <c r="AK75" s="691"/>
      <c r="AL75" s="516"/>
      <c r="AM75" s="290">
        <v>313.0</v>
      </c>
      <c r="AN75" s="316"/>
      <c r="AO75" s="61" t="str">
        <f>IFERROR(__xludf.DUMMYFUNCTION("ARRAYFORMULA(TEXTJOIN("" / "",TRUE,sort(TRANSPOSE(trim(split(SUBSTITUTE(JOIN("","",A75:AN75),""/"",""e,""),"","",true,true))))))"),"101 / 301 / 303 / 305 / 312 / 313 / 314 / 317 / 318 / 320")</f>
        <v>101 / 301 / 303 / 305 / 312 / 313 / 314 / 317 / 318 / 320</v>
      </c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</row>
    <row r="76">
      <c r="A76" s="46" t="s">
        <v>113</v>
      </c>
      <c r="B76" s="51"/>
      <c r="C76" s="51"/>
      <c r="D76" s="181" t="s">
        <v>108</v>
      </c>
      <c r="E76" s="517" t="s">
        <v>139</v>
      </c>
      <c r="F76" s="51"/>
      <c r="G76" s="161"/>
      <c r="H76" s="181" t="s">
        <v>214</v>
      </c>
      <c r="I76" s="51"/>
      <c r="J76" s="51"/>
      <c r="K76" s="217"/>
      <c r="L76" s="48" t="s">
        <v>114</v>
      </c>
      <c r="M76" s="323"/>
      <c r="N76" s="56"/>
      <c r="O76" s="324"/>
      <c r="P76" s="56"/>
      <c r="Q76" s="56"/>
      <c r="R76" s="56"/>
      <c r="S76" s="325"/>
      <c r="T76" s="325"/>
      <c r="U76" s="52" t="s">
        <v>115</v>
      </c>
      <c r="V76" s="218"/>
      <c r="W76" s="192"/>
      <c r="X76" s="56"/>
      <c r="Y76" s="192"/>
      <c r="Z76" s="195"/>
      <c r="AA76" s="192"/>
      <c r="AB76" s="52" t="s">
        <v>116</v>
      </c>
      <c r="AC76" s="323"/>
      <c r="AD76" s="56"/>
      <c r="AE76" s="56"/>
      <c r="AF76" s="56"/>
      <c r="AG76" s="56"/>
      <c r="AH76" s="184"/>
      <c r="AI76" s="46" t="s">
        <v>113</v>
      </c>
      <c r="AJ76" s="56"/>
      <c r="AK76" s="577"/>
      <c r="AL76" s="518"/>
      <c r="AM76" s="56"/>
      <c r="AN76" s="329"/>
      <c r="AO76" s="242"/>
      <c r="AP76" s="242"/>
      <c r="AQ76" s="242"/>
      <c r="AR76" s="242"/>
      <c r="AS76" s="242"/>
      <c r="AT76" s="242"/>
      <c r="AU76" s="242"/>
      <c r="AV76" s="242"/>
      <c r="AW76" s="242"/>
      <c r="AX76" s="242"/>
      <c r="AY76" s="242"/>
      <c r="AZ76" s="242"/>
      <c r="BA76" s="242"/>
      <c r="BB76" s="242"/>
      <c r="BC76" s="242"/>
    </row>
    <row r="77">
      <c r="A77" s="62"/>
      <c r="B77" s="217"/>
      <c r="C77" s="217"/>
      <c r="D77" s="488" t="s">
        <v>254</v>
      </c>
      <c r="E77" s="519" t="s">
        <v>164</v>
      </c>
      <c r="F77" s="217"/>
      <c r="G77" s="72"/>
      <c r="H77" s="407" t="s">
        <v>264</v>
      </c>
      <c r="I77" s="217"/>
      <c r="J77" s="520"/>
      <c r="K77" s="217"/>
      <c r="L77" s="64"/>
      <c r="M77" s="32"/>
      <c r="N77" s="62"/>
      <c r="O77" s="62"/>
      <c r="P77" s="62"/>
      <c r="Q77" s="62"/>
      <c r="R77" s="62"/>
      <c r="S77" s="325"/>
      <c r="T77" s="325"/>
      <c r="U77" s="64"/>
      <c r="V77" s="32"/>
      <c r="W77" s="62"/>
      <c r="X77" s="62"/>
      <c r="Y77" s="62"/>
      <c r="Z77" s="62"/>
      <c r="AA77" s="62"/>
      <c r="AB77" s="64"/>
      <c r="AC77" s="32"/>
      <c r="AD77" s="62"/>
      <c r="AE77" s="62"/>
      <c r="AF77" s="62"/>
      <c r="AG77" s="62"/>
      <c r="AH77" s="199"/>
      <c r="AI77" s="62"/>
      <c r="AJ77" s="62"/>
      <c r="AL77" s="510"/>
      <c r="AM77" s="62"/>
      <c r="AN77" s="330"/>
      <c r="AO77" s="242"/>
      <c r="AP77" s="242"/>
      <c r="AQ77" s="242"/>
      <c r="AR77" s="242"/>
      <c r="AS77" s="242"/>
      <c r="AT77" s="242"/>
      <c r="AU77" s="242"/>
      <c r="AV77" s="242"/>
      <c r="AW77" s="242"/>
      <c r="AX77" s="242"/>
      <c r="AY77" s="242"/>
      <c r="AZ77" s="242"/>
      <c r="BA77" s="242"/>
      <c r="BB77" s="242"/>
      <c r="BC77" s="242"/>
    </row>
    <row r="78">
      <c r="A78" s="74"/>
      <c r="B78" s="152"/>
      <c r="C78" s="152"/>
      <c r="D78" s="205">
        <v>314.0</v>
      </c>
      <c r="E78" s="692">
        <v>301.0</v>
      </c>
      <c r="F78" s="152"/>
      <c r="G78" s="148"/>
      <c r="H78" s="411">
        <v>303.0</v>
      </c>
      <c r="I78" s="152"/>
      <c r="J78" s="152"/>
      <c r="K78" s="152"/>
      <c r="L78" s="76"/>
      <c r="M78" s="79"/>
      <c r="N78" s="74"/>
      <c r="O78" s="74"/>
      <c r="P78" s="74"/>
      <c r="Q78" s="74"/>
      <c r="R78" s="74"/>
      <c r="S78" s="325"/>
      <c r="T78" s="325"/>
      <c r="U78" s="76"/>
      <c r="V78" s="79"/>
      <c r="W78" s="74"/>
      <c r="X78" s="74"/>
      <c r="Y78" s="74"/>
      <c r="Z78" s="74"/>
      <c r="AA78" s="74"/>
      <c r="AB78" s="76"/>
      <c r="AC78" s="79"/>
      <c r="AD78" s="74"/>
      <c r="AE78" s="74"/>
      <c r="AF78" s="74"/>
      <c r="AG78" s="74"/>
      <c r="AH78" s="207"/>
      <c r="AI78" s="74"/>
      <c r="AJ78" s="74"/>
      <c r="AL78" s="516"/>
      <c r="AM78" s="74"/>
      <c r="AN78" s="331"/>
      <c r="AO78" s="61" t="str">
        <f>IFERROR(__xludf.DUMMYFUNCTION("ARRAYFORMULA(TEXTJOIN(""/"",TRUE,sort(TRANSPOSE(trim(split(JOIN("","",A78:AN78),"","",true,true))))))"),"301/303/314")</f>
        <v>301/303/314</v>
      </c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</row>
    <row r="79">
      <c r="A79" s="42" t="s">
        <v>268</v>
      </c>
      <c r="B79" s="232"/>
      <c r="C79" s="14"/>
      <c r="D79" s="14"/>
      <c r="E79" s="14"/>
      <c r="F79" s="14"/>
      <c r="G79" s="14"/>
      <c r="H79" s="14"/>
      <c r="I79" s="15"/>
      <c r="J79" s="229"/>
      <c r="K79" s="43"/>
      <c r="L79" s="228" t="s">
        <v>268</v>
      </c>
      <c r="M79" s="226"/>
      <c r="N79" s="3"/>
      <c r="O79" s="3"/>
      <c r="P79" s="3"/>
      <c r="Q79" s="3"/>
      <c r="R79" s="4"/>
      <c r="S79" s="227"/>
      <c r="T79" s="227"/>
      <c r="U79" s="228" t="s">
        <v>268</v>
      </c>
      <c r="V79" s="43"/>
      <c r="W79" s="44"/>
      <c r="X79" s="44"/>
      <c r="Y79" s="44"/>
      <c r="Z79" s="44"/>
      <c r="AA79" s="44"/>
      <c r="AB79" s="228" t="s">
        <v>268</v>
      </c>
      <c r="AC79" s="230"/>
      <c r="AD79" s="227"/>
      <c r="AE79" s="227"/>
      <c r="AF79" s="227"/>
      <c r="AG79" s="227"/>
      <c r="AH79" s="522"/>
      <c r="AI79" s="42" t="s">
        <v>268</v>
      </c>
      <c r="AJ79" s="43"/>
      <c r="AK79" s="43"/>
      <c r="AL79" s="44"/>
      <c r="AM79" s="44"/>
      <c r="AN79" s="44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</row>
    <row r="80">
      <c r="A80" s="46" t="s">
        <v>42</v>
      </c>
      <c r="B80" s="523" t="s">
        <v>269</v>
      </c>
      <c r="K80" s="32"/>
      <c r="L80" s="160" t="s">
        <v>44</v>
      </c>
      <c r="M80" s="524" t="s">
        <v>270</v>
      </c>
      <c r="N80" s="3"/>
      <c r="O80" s="3"/>
      <c r="P80" s="4"/>
      <c r="Q80" s="617" t="s">
        <v>315</v>
      </c>
      <c r="R80" s="4"/>
      <c r="S80" s="437"/>
      <c r="T80" s="161"/>
      <c r="U80" s="93" t="s">
        <v>46</v>
      </c>
      <c r="V80" s="336"/>
      <c r="W80" s="3"/>
      <c r="X80" s="3"/>
      <c r="Y80" s="3"/>
      <c r="Z80" s="3"/>
      <c r="AA80" s="4"/>
      <c r="AB80" s="52" t="s">
        <v>48</v>
      </c>
      <c r="AC80" s="693"/>
      <c r="AD80" s="3"/>
      <c r="AE80" s="3"/>
      <c r="AF80" s="3"/>
      <c r="AG80" s="3"/>
      <c r="AH80" s="4"/>
      <c r="AI80" s="46" t="s">
        <v>42</v>
      </c>
      <c r="AJ80" s="529" t="s">
        <v>271</v>
      </c>
      <c r="AK80" s="4"/>
      <c r="AL80" s="694"/>
      <c r="AM80" s="4"/>
      <c r="AN80" s="188"/>
      <c r="AO80" s="242"/>
      <c r="AP80" s="242"/>
      <c r="AQ80" s="242"/>
      <c r="AR80" s="242"/>
      <c r="AS80" s="242"/>
      <c r="AT80" s="242"/>
      <c r="AU80" s="242"/>
      <c r="AV80" s="242"/>
      <c r="AW80" s="242"/>
      <c r="AX80" s="242"/>
      <c r="AY80" s="242"/>
      <c r="AZ80" s="242"/>
      <c r="BA80" s="242"/>
      <c r="BB80" s="242"/>
      <c r="BC80" s="242"/>
    </row>
    <row r="81">
      <c r="A81" s="62"/>
      <c r="B81" s="532" t="s">
        <v>273</v>
      </c>
      <c r="K81" s="32"/>
      <c r="M81" s="533" t="s">
        <v>274</v>
      </c>
      <c r="P81" s="32"/>
      <c r="Q81" s="619" t="s">
        <v>317</v>
      </c>
      <c r="R81" s="32"/>
      <c r="S81" s="476"/>
      <c r="T81" s="172"/>
      <c r="V81" s="199"/>
      <c r="AA81" s="32"/>
      <c r="AB81" s="64"/>
      <c r="AC81" s="537"/>
      <c r="AH81" s="32"/>
      <c r="AI81" s="62"/>
      <c r="AJ81" s="538" t="s">
        <v>130</v>
      </c>
      <c r="AK81" s="32"/>
      <c r="AL81" s="695"/>
      <c r="AM81" s="32"/>
      <c r="AN81" s="201"/>
      <c r="AO81" s="242"/>
      <c r="AP81" s="242"/>
      <c r="AQ81" s="242"/>
      <c r="AR81" s="242"/>
      <c r="AS81" s="242"/>
      <c r="AT81" s="242"/>
      <c r="AU81" s="242"/>
      <c r="AV81" s="242"/>
      <c r="AW81" s="242"/>
      <c r="AX81" s="242"/>
      <c r="AY81" s="242"/>
      <c r="AZ81" s="242"/>
      <c r="BA81" s="242"/>
      <c r="BB81" s="242"/>
      <c r="BC81" s="242"/>
    </row>
    <row r="82">
      <c r="A82" s="74"/>
      <c r="B82" s="540">
        <v>108.0</v>
      </c>
      <c r="C82" s="78"/>
      <c r="D82" s="78"/>
      <c r="E82" s="78"/>
      <c r="F82" s="78"/>
      <c r="G82" s="78"/>
      <c r="H82" s="78"/>
      <c r="I82" s="78"/>
      <c r="J82" s="78"/>
      <c r="K82" s="79"/>
      <c r="L82" s="78"/>
      <c r="M82" s="541" t="s">
        <v>56</v>
      </c>
      <c r="N82" s="78"/>
      <c r="O82" s="78"/>
      <c r="P82" s="79"/>
      <c r="Q82" s="434" t="s">
        <v>57</v>
      </c>
      <c r="R82" s="79"/>
      <c r="S82" s="542"/>
      <c r="T82" s="148"/>
      <c r="U82" s="78"/>
      <c r="V82" s="207"/>
      <c r="W82" s="78"/>
      <c r="X82" s="78"/>
      <c r="Y82" s="78"/>
      <c r="Z82" s="78"/>
      <c r="AA82" s="79"/>
      <c r="AB82" s="76"/>
      <c r="AC82" s="545"/>
      <c r="AD82" s="78"/>
      <c r="AE82" s="78"/>
      <c r="AF82" s="78"/>
      <c r="AG82" s="78"/>
      <c r="AH82" s="79"/>
      <c r="AI82" s="74"/>
      <c r="AJ82" s="696" t="s">
        <v>57</v>
      </c>
      <c r="AK82" s="79"/>
      <c r="AL82" s="697"/>
      <c r="AM82" s="79"/>
      <c r="AN82" s="698"/>
      <c r="AO82" s="61" t="str">
        <f>IFERROR(__xludf.DUMMYFUNCTION("ARRAYFORMULA(TEXTJOIN("" / "",TRUE,sort(TRANSPOSE(trim(split(SUBSTITUTE(JOIN("","",A82:AN82),""/"",""e,""),"","",true,true))))))"),"108 / ONLINE / ONLINE / ONLINE")</f>
        <v>108 / ONLINE / ONLINE / ONLINE</v>
      </c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</row>
    <row r="83">
      <c r="A83" s="46" t="s">
        <v>60</v>
      </c>
      <c r="B83" s="549" t="s">
        <v>277</v>
      </c>
      <c r="K83" s="32"/>
      <c r="L83" s="160" t="s">
        <v>62</v>
      </c>
      <c r="M83" s="674" t="s">
        <v>362</v>
      </c>
      <c r="N83" s="3"/>
      <c r="O83" s="3"/>
      <c r="P83" s="4"/>
      <c r="Q83" s="161"/>
      <c r="R83" s="161"/>
      <c r="S83" s="674" t="s">
        <v>362</v>
      </c>
      <c r="T83" s="161"/>
      <c r="U83" s="93" t="s">
        <v>64</v>
      </c>
      <c r="V83" s="550"/>
      <c r="W83" s="550"/>
      <c r="X83" s="550"/>
      <c r="Y83" s="379"/>
      <c r="Z83" s="551"/>
      <c r="AA83" s="550"/>
      <c r="AB83" s="46" t="s">
        <v>67</v>
      </c>
      <c r="AC83" s="552"/>
      <c r="AH83" s="32"/>
      <c r="AI83" s="46" t="s">
        <v>60</v>
      </c>
      <c r="AJ83" s="193"/>
      <c r="AK83" s="4"/>
      <c r="AL83" s="553" t="s">
        <v>381</v>
      </c>
      <c r="AM83" s="633"/>
      <c r="AN83" s="555" t="s">
        <v>279</v>
      </c>
      <c r="AO83" s="242"/>
      <c r="AP83" s="242"/>
      <c r="AQ83" s="242"/>
      <c r="AR83" s="242"/>
      <c r="AS83" s="242"/>
      <c r="AT83" s="242"/>
      <c r="AU83" s="242"/>
      <c r="AV83" s="242"/>
      <c r="AW83" s="242"/>
      <c r="AX83" s="242"/>
      <c r="AY83" s="242"/>
      <c r="AZ83" s="242"/>
      <c r="BA83" s="242"/>
      <c r="BB83" s="242"/>
      <c r="BC83" s="242"/>
    </row>
    <row r="84">
      <c r="A84" s="62"/>
      <c r="B84" s="532" t="s">
        <v>280</v>
      </c>
      <c r="K84" s="32"/>
      <c r="M84" s="677" t="s">
        <v>364</v>
      </c>
      <c r="P84" s="32"/>
      <c r="Q84" s="172"/>
      <c r="R84" s="172"/>
      <c r="S84" s="677" t="s">
        <v>364</v>
      </c>
      <c r="T84" s="172"/>
      <c r="V84" s="62"/>
      <c r="W84" s="62"/>
      <c r="X84" s="62"/>
      <c r="Y84" s="535"/>
      <c r="Z84" s="556"/>
      <c r="AA84" s="62"/>
      <c r="AB84" s="62"/>
      <c r="AC84" s="557"/>
      <c r="AD84" s="78"/>
      <c r="AE84" s="78"/>
      <c r="AF84" s="78"/>
      <c r="AG84" s="78"/>
      <c r="AH84" s="79"/>
      <c r="AI84" s="62"/>
      <c r="AJ84" s="204"/>
      <c r="AK84" s="32"/>
      <c r="AL84" s="132" t="s">
        <v>281</v>
      </c>
      <c r="AM84" s="67"/>
      <c r="AN84" s="558" t="s">
        <v>282</v>
      </c>
      <c r="AO84" s="242"/>
      <c r="AP84" s="242"/>
      <c r="AQ84" s="242"/>
      <c r="AR84" s="242"/>
      <c r="AS84" s="242"/>
      <c r="AT84" s="242"/>
      <c r="AU84" s="242"/>
      <c r="AV84" s="242"/>
      <c r="AW84" s="242"/>
      <c r="AX84" s="242"/>
      <c r="AY84" s="242"/>
      <c r="AZ84" s="242"/>
      <c r="BA84" s="242"/>
      <c r="BB84" s="242"/>
      <c r="BC84" s="242"/>
    </row>
    <row r="85" ht="42.0" customHeight="1">
      <c r="A85" s="74"/>
      <c r="B85" s="540">
        <v>108.0</v>
      </c>
      <c r="C85" s="78"/>
      <c r="D85" s="78"/>
      <c r="E85" s="78"/>
      <c r="F85" s="78"/>
      <c r="G85" s="78"/>
      <c r="H85" s="78"/>
      <c r="I85" s="78"/>
      <c r="J85" s="78"/>
      <c r="K85" s="79"/>
      <c r="L85" s="78"/>
      <c r="M85" s="679" t="s">
        <v>382</v>
      </c>
      <c r="N85" s="78"/>
      <c r="O85" s="78"/>
      <c r="P85" s="79"/>
      <c r="Q85" s="148"/>
      <c r="R85" s="148"/>
      <c r="S85" s="679" t="s">
        <v>383</v>
      </c>
      <c r="T85" s="148"/>
      <c r="U85" s="78"/>
      <c r="V85" s="74"/>
      <c r="W85" s="74"/>
      <c r="X85" s="74"/>
      <c r="Y85" s="543"/>
      <c r="Z85" s="559"/>
      <c r="AA85" s="74"/>
      <c r="AB85" s="74"/>
      <c r="AC85" s="560"/>
      <c r="AD85" s="550"/>
      <c r="AE85" s="550"/>
      <c r="AF85" s="550"/>
      <c r="AG85" s="550"/>
      <c r="AH85" s="561"/>
      <c r="AI85" s="74"/>
      <c r="AJ85" s="215"/>
      <c r="AK85" s="79"/>
      <c r="AL85" s="132" t="s">
        <v>384</v>
      </c>
      <c r="AM85" s="152"/>
      <c r="AN85" s="562" t="s">
        <v>385</v>
      </c>
      <c r="AO85" s="61" t="str">
        <f>IFERROR(__xludf.DUMMYFUNCTION("ARRAYFORMULA(TEXTJOIN("" / "",TRUE,sort(TRANSPOSE(trim(split(SUBSTITUTE(JOIN("","",A85:AN85),""/"",""e,""),"","",true,true))))))"),"04 ) / 04) / 04) / 105 (room 106 on 21e / 105 (room 106 on 21e / 108 / 14e / 17e / 17e / 2 / 2 / 21e / 3 / 4 / ONLINE (ROOM 107 ON 03e / ONLINE (STARTS AT 11am)")</f>
        <v>04 ) / 04) / 04) / 105 (room 106 on 21e / 105 (room 106 on 21e / 108 / 14e / 17e / 17e / 2 / 2 / 21e / 3 / 4 / ONLINE (ROOM 107 ON 03e / ONLINE (STARTS AT 11am)</v>
      </c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</row>
    <row r="86">
      <c r="A86" s="46" t="s">
        <v>78</v>
      </c>
      <c r="B86" s="563" t="s">
        <v>138</v>
      </c>
      <c r="C86" s="122" t="s">
        <v>80</v>
      </c>
      <c r="D86" s="563" t="s">
        <v>138</v>
      </c>
      <c r="E86" s="161"/>
      <c r="F86" s="563" t="s">
        <v>138</v>
      </c>
      <c r="G86" s="161"/>
      <c r="H86" s="563" t="s">
        <v>138</v>
      </c>
      <c r="I86" s="59"/>
      <c r="J86" s="563" t="s">
        <v>138</v>
      </c>
      <c r="K86" s="122" t="s">
        <v>80</v>
      </c>
      <c r="L86" s="160" t="s">
        <v>81</v>
      </c>
      <c r="M86" s="161"/>
      <c r="N86" s="564" t="s">
        <v>286</v>
      </c>
      <c r="O86" s="505" t="s">
        <v>366</v>
      </c>
      <c r="P86" s="260" t="s">
        <v>286</v>
      </c>
      <c r="Q86" s="59"/>
      <c r="R86" s="161"/>
      <c r="S86" s="505" t="s">
        <v>366</v>
      </c>
      <c r="T86" s="237"/>
      <c r="U86" s="46" t="s">
        <v>83</v>
      </c>
      <c r="V86" s="550"/>
      <c r="W86" s="550"/>
      <c r="X86" s="550"/>
      <c r="Y86" s="379"/>
      <c r="Z86" s="551"/>
      <c r="AA86" s="550"/>
      <c r="AB86" s="52" t="s">
        <v>85</v>
      </c>
      <c r="AC86" s="32"/>
      <c r="AD86" s="62"/>
      <c r="AE86" s="62"/>
      <c r="AF86" s="62"/>
      <c r="AG86" s="62"/>
      <c r="AH86" s="199"/>
      <c r="AI86" s="46" t="s">
        <v>78</v>
      </c>
      <c r="AJ86" s="193"/>
      <c r="AK86" s="4"/>
      <c r="AL86" s="119" t="s">
        <v>381</v>
      </c>
      <c r="AM86" s="565"/>
      <c r="AN86" s="566"/>
      <c r="AO86" s="242"/>
      <c r="AP86" s="242"/>
      <c r="AQ86" s="242"/>
      <c r="AR86" s="242"/>
      <c r="AS86" s="242"/>
      <c r="AT86" s="242"/>
      <c r="AU86" s="242"/>
      <c r="AV86" s="242"/>
      <c r="AW86" s="242"/>
      <c r="AX86" s="242"/>
      <c r="AY86" s="242"/>
      <c r="AZ86" s="242"/>
      <c r="BA86" s="242"/>
      <c r="BB86" s="242"/>
      <c r="BC86" s="242"/>
    </row>
    <row r="87">
      <c r="A87" s="62"/>
      <c r="B87" s="563" t="s">
        <v>144</v>
      </c>
      <c r="C87" s="135" t="s">
        <v>255</v>
      </c>
      <c r="D87" s="563" t="s">
        <v>144</v>
      </c>
      <c r="E87" s="72"/>
      <c r="F87" s="563" t="s">
        <v>144</v>
      </c>
      <c r="G87" s="72"/>
      <c r="H87" s="563" t="s">
        <v>144</v>
      </c>
      <c r="I87" s="72"/>
      <c r="J87" s="563" t="s">
        <v>144</v>
      </c>
      <c r="K87" s="135" t="s">
        <v>280</v>
      </c>
      <c r="M87" s="172"/>
      <c r="N87" s="567" t="s">
        <v>288</v>
      </c>
      <c r="O87" s="283" t="s">
        <v>210</v>
      </c>
      <c r="P87" s="699" t="s">
        <v>289</v>
      </c>
      <c r="Q87" s="316"/>
      <c r="R87" s="172"/>
      <c r="S87" s="283" t="s">
        <v>369</v>
      </c>
      <c r="T87" s="72"/>
      <c r="U87" s="62"/>
      <c r="V87" s="62"/>
      <c r="W87" s="62"/>
      <c r="X87" s="62"/>
      <c r="Y87" s="535"/>
      <c r="Z87" s="556"/>
      <c r="AA87" s="62"/>
      <c r="AB87" s="64"/>
      <c r="AC87" s="79"/>
      <c r="AD87" s="74"/>
      <c r="AE87" s="74"/>
      <c r="AF87" s="74"/>
      <c r="AG87" s="74"/>
      <c r="AH87" s="207"/>
      <c r="AI87" s="62"/>
      <c r="AJ87" s="204"/>
      <c r="AK87" s="32"/>
      <c r="AL87" s="168" t="s">
        <v>281</v>
      </c>
      <c r="AM87" s="167"/>
      <c r="AN87" s="306"/>
      <c r="AO87" s="242"/>
      <c r="AP87" s="242"/>
      <c r="AQ87" s="242"/>
      <c r="AR87" s="242"/>
      <c r="AS87" s="242"/>
      <c r="AT87" s="242"/>
      <c r="AU87" s="242"/>
      <c r="AV87" s="242"/>
      <c r="AW87" s="242"/>
      <c r="AX87" s="242"/>
      <c r="AY87" s="242"/>
      <c r="AZ87" s="242"/>
      <c r="BA87" s="242"/>
      <c r="BB87" s="242"/>
      <c r="BC87" s="242"/>
    </row>
    <row r="88" ht="43.5" customHeight="1">
      <c r="A88" s="74"/>
      <c r="B88" s="569" t="s">
        <v>290</v>
      </c>
      <c r="C88" s="149">
        <v>301.0</v>
      </c>
      <c r="D88" s="569" t="s">
        <v>290</v>
      </c>
      <c r="E88" s="148"/>
      <c r="F88" s="569" t="s">
        <v>290</v>
      </c>
      <c r="G88" s="148"/>
      <c r="H88" s="569" t="s">
        <v>290</v>
      </c>
      <c r="I88" s="87"/>
      <c r="J88" s="569" t="s">
        <v>290</v>
      </c>
      <c r="K88" s="149">
        <v>300.0</v>
      </c>
      <c r="L88" s="78"/>
      <c r="M88" s="148"/>
      <c r="N88" s="115">
        <v>101.0</v>
      </c>
      <c r="O88" s="361">
        <v>312.0</v>
      </c>
      <c r="P88" s="700">
        <v>321.0</v>
      </c>
      <c r="Q88" s="213"/>
      <c r="R88" s="148"/>
      <c r="S88" s="361">
        <v>305.0</v>
      </c>
      <c r="T88" s="570"/>
      <c r="U88" s="74"/>
      <c r="V88" s="74"/>
      <c r="W88" s="74"/>
      <c r="X88" s="74"/>
      <c r="Y88" s="543"/>
      <c r="Z88" s="559"/>
      <c r="AA88" s="74"/>
      <c r="AB88" s="76"/>
      <c r="AC88" s="571"/>
      <c r="AD88" s="571"/>
      <c r="AE88" s="571"/>
      <c r="AF88" s="571"/>
      <c r="AG88" s="571"/>
      <c r="AH88" s="571"/>
      <c r="AI88" s="74"/>
      <c r="AJ88" s="215"/>
      <c r="AK88" s="79"/>
      <c r="AL88" s="146" t="s">
        <v>386</v>
      </c>
      <c r="AM88" s="175"/>
      <c r="AN88" s="572"/>
      <c r="AO88" s="61" t="str">
        <f>IFERROR(__xludf.DUMMYFUNCTION("ARRAYFORMULA(TEXTJOIN("" / "",TRUE,sort(TRANSPOSE(trim(split(SUBSTITUTE(JOIN("","",A88:AN88),""/"",""e,""),"","",true,true))))))"),"04 ) / 101 / 14e / 17e / 17e / 2 / 2 / 21e / 3 / 300 / 301 / 305 / 312 / 313e / 313e / 313e / 313e / 313e / 314e / 314e / 314e / 314e / 314e / 316e / 316e / 316e / 316e / 316e / 318e / 318e / 318e / 318e / 318e / 320e / 320e / 320e / 320e / 320e / 321 / 4"&amp;" / 421 / 421 / 421 / 421 / 421 / ONLINE (ROOM 107 ON 03e")</f>
        <v>04 ) / 101 / 14e / 17e / 17e / 2 / 2 / 21e / 3 / 300 / 301 / 305 / 312 / 313e / 313e / 313e / 313e / 313e / 314e / 314e / 314e / 314e / 314e / 316e / 316e / 316e / 316e / 316e / 318e / 318e / 318e / 318e / 318e / 320e / 320e / 320e / 320e / 320e / 321 / 4 / 421 / 421 / 421 / 421 / 421 / ONLINE (ROOM 107 ON 03e</v>
      </c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</row>
    <row r="89">
      <c r="A89" s="46" t="s">
        <v>97</v>
      </c>
      <c r="B89" s="122" t="s">
        <v>80</v>
      </c>
      <c r="C89" s="563" t="s">
        <v>138</v>
      </c>
      <c r="D89" s="161"/>
      <c r="E89" s="563" t="s">
        <v>138</v>
      </c>
      <c r="F89" s="183"/>
      <c r="G89" s="563" t="s">
        <v>138</v>
      </c>
      <c r="H89" s="59"/>
      <c r="I89" s="563" t="s">
        <v>138</v>
      </c>
      <c r="J89" s="122" t="s">
        <v>80</v>
      </c>
      <c r="K89" s="563" t="s">
        <v>138</v>
      </c>
      <c r="L89" s="48" t="s">
        <v>98</v>
      </c>
      <c r="M89" s="564" t="s">
        <v>286</v>
      </c>
      <c r="N89" s="505" t="s">
        <v>366</v>
      </c>
      <c r="O89" s="161"/>
      <c r="P89" s="505" t="s">
        <v>366</v>
      </c>
      <c r="Q89" s="161"/>
      <c r="R89" s="555" t="s">
        <v>341</v>
      </c>
      <c r="S89" s="602" t="s">
        <v>309</v>
      </c>
      <c r="T89" s="161"/>
      <c r="U89" s="93" t="s">
        <v>100</v>
      </c>
      <c r="V89" s="550"/>
      <c r="W89" s="550"/>
      <c r="X89" s="550"/>
      <c r="Y89" s="550"/>
      <c r="Z89" s="274" t="s">
        <v>387</v>
      </c>
      <c r="AA89" s="550"/>
      <c r="AB89" s="52" t="s">
        <v>101</v>
      </c>
      <c r="AC89" s="560"/>
      <c r="AD89" s="550"/>
      <c r="AE89" s="550"/>
      <c r="AF89" s="550"/>
      <c r="AG89" s="550"/>
      <c r="AH89" s="561"/>
      <c r="AI89" s="46" t="s">
        <v>97</v>
      </c>
      <c r="AJ89" s="529" t="s">
        <v>271</v>
      </c>
      <c r="AK89" s="4"/>
      <c r="AL89" s="59"/>
      <c r="AM89" s="60"/>
      <c r="AN89" s="701"/>
      <c r="AO89" s="242"/>
      <c r="AP89" s="242"/>
      <c r="AQ89" s="242"/>
      <c r="AR89" s="242"/>
      <c r="AS89" s="242"/>
      <c r="AT89" s="242"/>
      <c r="AU89" s="242"/>
      <c r="AV89" s="242"/>
      <c r="AW89" s="242"/>
      <c r="AX89" s="242"/>
      <c r="AY89" s="242"/>
      <c r="AZ89" s="242"/>
      <c r="BA89" s="242"/>
      <c r="BB89" s="242"/>
      <c r="BC89" s="242"/>
    </row>
    <row r="90">
      <c r="A90" s="62"/>
      <c r="B90" s="135" t="s">
        <v>255</v>
      </c>
      <c r="C90" s="563" t="s">
        <v>144</v>
      </c>
      <c r="D90" s="72"/>
      <c r="E90" s="563" t="s">
        <v>144</v>
      </c>
      <c r="F90" s="67"/>
      <c r="G90" s="563" t="s">
        <v>144</v>
      </c>
      <c r="H90" s="72"/>
      <c r="I90" s="563" t="s">
        <v>144</v>
      </c>
      <c r="J90" s="135" t="s">
        <v>280</v>
      </c>
      <c r="K90" s="563" t="s">
        <v>144</v>
      </c>
      <c r="L90" s="64"/>
      <c r="M90" s="567" t="s">
        <v>288</v>
      </c>
      <c r="N90" s="283" t="s">
        <v>369</v>
      </c>
      <c r="O90" s="172"/>
      <c r="P90" s="283" t="s">
        <v>210</v>
      </c>
      <c r="Q90" s="172"/>
      <c r="R90" s="646" t="s">
        <v>92</v>
      </c>
      <c r="S90" s="607" t="s">
        <v>311</v>
      </c>
      <c r="T90" s="172"/>
      <c r="V90" s="62"/>
      <c r="W90" s="62"/>
      <c r="X90" s="62"/>
      <c r="Y90" s="62"/>
      <c r="Z90" s="283" t="s">
        <v>281</v>
      </c>
      <c r="AA90" s="62"/>
      <c r="AB90" s="64"/>
      <c r="AC90" s="32"/>
      <c r="AD90" s="62"/>
      <c r="AE90" s="62"/>
      <c r="AF90" s="62"/>
      <c r="AG90" s="62"/>
      <c r="AH90" s="199"/>
      <c r="AI90" s="62"/>
      <c r="AJ90" s="538" t="s">
        <v>130</v>
      </c>
      <c r="AK90" s="32"/>
      <c r="AL90" s="59"/>
      <c r="AM90" s="73"/>
      <c r="AN90" s="467"/>
      <c r="AO90" s="242"/>
      <c r="AP90" s="242"/>
      <c r="AQ90" s="242"/>
      <c r="AR90" s="242"/>
      <c r="AS90" s="242"/>
      <c r="AT90" s="242"/>
      <c r="AU90" s="242"/>
      <c r="AV90" s="242"/>
      <c r="AW90" s="242"/>
      <c r="AX90" s="242"/>
      <c r="AY90" s="242"/>
      <c r="AZ90" s="242"/>
      <c r="BA90" s="242"/>
      <c r="BB90" s="242"/>
      <c r="BC90" s="242"/>
    </row>
    <row r="91">
      <c r="A91" s="74"/>
      <c r="B91" s="149">
        <v>301.0</v>
      </c>
      <c r="C91" s="569" t="s">
        <v>290</v>
      </c>
      <c r="D91" s="148"/>
      <c r="E91" s="569" t="s">
        <v>290</v>
      </c>
      <c r="F91" s="214"/>
      <c r="G91" s="569" t="s">
        <v>290</v>
      </c>
      <c r="H91" s="87"/>
      <c r="I91" s="569" t="s">
        <v>290</v>
      </c>
      <c r="J91" s="149">
        <v>300.0</v>
      </c>
      <c r="K91" s="569" t="s">
        <v>290</v>
      </c>
      <c r="L91" s="76"/>
      <c r="M91" s="115">
        <v>101.0</v>
      </c>
      <c r="N91" s="361">
        <v>305.0</v>
      </c>
      <c r="O91" s="148"/>
      <c r="P91" s="361">
        <v>312.0</v>
      </c>
      <c r="Q91" s="148"/>
      <c r="R91" s="398">
        <v>303.0</v>
      </c>
      <c r="S91" s="610" t="s">
        <v>388</v>
      </c>
      <c r="T91" s="148"/>
      <c r="U91" s="78"/>
      <c r="V91" s="74"/>
      <c r="W91" s="74"/>
      <c r="X91" s="74"/>
      <c r="Y91" s="74"/>
      <c r="Z91" s="290" t="s">
        <v>389</v>
      </c>
      <c r="AA91" s="74"/>
      <c r="AB91" s="76"/>
      <c r="AC91" s="79"/>
      <c r="AD91" s="74"/>
      <c r="AE91" s="74"/>
      <c r="AF91" s="74"/>
      <c r="AG91" s="74"/>
      <c r="AH91" s="207"/>
      <c r="AI91" s="74"/>
      <c r="AJ91" s="696" t="s">
        <v>57</v>
      </c>
      <c r="AK91" s="79"/>
      <c r="AL91" s="87"/>
      <c r="AM91" s="87"/>
      <c r="AN91" s="702"/>
      <c r="AO91" s="61" t="str">
        <f>IFERROR(__xludf.DUMMYFUNCTION("ARRAYFORMULA(TEXTJOIN("" / "",TRUE,sort(TRANSPOSE(trim(split(SUBSTITUTE(JOIN("","",A91:AN91),""/"",""e,""),"","",true,true))))))"),"04) / 101 / 14e / 17e / 17e / 2 / 2 / 21e / 3 / 300 / 301 / 303 / 305 / 312 / 313e / 313e / 313e / 313e / 313e / 314e / 314e / 314e / 314e / 314e / 316e / 316e / 316e / 316e / 316e / 318e / 318e / 318e / 318e / 318e / 320e / 320e / 320e / 320e / 320e / 4 "&amp;"/ 421 / 421 / 421 / 421 / 421 / ONLINE / ONLINE / ONLINE (ROOM 321 ON 03e")</f>
        <v>04) / 101 / 14e / 17e / 17e / 2 / 2 / 21e / 3 / 300 / 301 / 303 / 305 / 312 / 313e / 313e / 313e / 313e / 313e / 314e / 314e / 314e / 314e / 314e / 316e / 316e / 316e / 316e / 316e / 318e / 318e / 318e / 318e / 318e / 320e / 320e / 320e / 320e / 320e / 4 / 421 / 421 / 421 / 421 / 421 / ONLINE / ONLINE / ONLINE (ROOM 321 ON 03e</v>
      </c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</row>
    <row r="92">
      <c r="A92" s="46" t="s">
        <v>107</v>
      </c>
      <c r="B92" s="563" t="s">
        <v>138</v>
      </c>
      <c r="C92" s="563" t="s">
        <v>138</v>
      </c>
      <c r="D92" s="563" t="s">
        <v>138</v>
      </c>
      <c r="E92" s="563" t="s">
        <v>138</v>
      </c>
      <c r="F92" s="563" t="s">
        <v>138</v>
      </c>
      <c r="G92" s="563" t="s">
        <v>138</v>
      </c>
      <c r="H92" s="563" t="s">
        <v>138</v>
      </c>
      <c r="I92" s="563" t="s">
        <v>138</v>
      </c>
      <c r="J92" s="563" t="s">
        <v>138</v>
      </c>
      <c r="K92" s="563" t="s">
        <v>138</v>
      </c>
      <c r="L92" s="196" t="s">
        <v>109</v>
      </c>
      <c r="M92" s="505" t="s">
        <v>366</v>
      </c>
      <c r="N92" s="161"/>
      <c r="O92" s="564" t="s">
        <v>286</v>
      </c>
      <c r="P92" s="120"/>
      <c r="Q92" s="59"/>
      <c r="R92" s="555" t="s">
        <v>341</v>
      </c>
      <c r="S92" s="612" t="s">
        <v>313</v>
      </c>
      <c r="T92" s="161"/>
      <c r="U92" s="93" t="s">
        <v>110</v>
      </c>
      <c r="V92" s="550"/>
      <c r="W92" s="550"/>
      <c r="X92" s="550"/>
      <c r="Y92" s="550"/>
      <c r="Z92" s="274" t="s">
        <v>390</v>
      </c>
      <c r="AA92" s="550"/>
      <c r="AB92" s="52" t="s">
        <v>111</v>
      </c>
      <c r="AC92" s="560"/>
      <c r="AD92" s="550"/>
      <c r="AE92" s="550"/>
      <c r="AF92" s="550"/>
      <c r="AG92" s="550"/>
      <c r="AH92" s="561"/>
      <c r="AI92" s="46" t="s">
        <v>107</v>
      </c>
      <c r="AJ92" s="56"/>
      <c r="AK92" s="574"/>
      <c r="AL92" s="81"/>
      <c r="AM92" s="56"/>
      <c r="AN92" s="703" t="s">
        <v>272</v>
      </c>
      <c r="AO92" s="242"/>
      <c r="AP92" s="242"/>
      <c r="AQ92" s="242"/>
      <c r="AR92" s="242"/>
      <c r="AS92" s="242"/>
      <c r="AT92" s="242"/>
      <c r="AU92" s="242"/>
      <c r="AV92" s="242"/>
      <c r="AW92" s="242"/>
      <c r="AX92" s="242"/>
      <c r="AY92" s="242"/>
      <c r="AZ92" s="242"/>
      <c r="BA92" s="242"/>
      <c r="BB92" s="242"/>
      <c r="BC92" s="242"/>
    </row>
    <row r="93" ht="39.0" customHeight="1">
      <c r="A93" s="62"/>
      <c r="B93" s="563" t="s">
        <v>144</v>
      </c>
      <c r="C93" s="563" t="s">
        <v>144</v>
      </c>
      <c r="D93" s="563" t="s">
        <v>144</v>
      </c>
      <c r="E93" s="563" t="s">
        <v>144</v>
      </c>
      <c r="F93" s="563" t="s">
        <v>144</v>
      </c>
      <c r="G93" s="563" t="s">
        <v>144</v>
      </c>
      <c r="H93" s="563" t="s">
        <v>144</v>
      </c>
      <c r="I93" s="563" t="s">
        <v>144</v>
      </c>
      <c r="J93" s="563" t="s">
        <v>144</v>
      </c>
      <c r="K93" s="563" t="s">
        <v>144</v>
      </c>
      <c r="L93" s="62"/>
      <c r="M93" s="283" t="s">
        <v>369</v>
      </c>
      <c r="N93" s="73"/>
      <c r="O93" s="567" t="s">
        <v>288</v>
      </c>
      <c r="P93" s="141"/>
      <c r="Q93" s="316"/>
      <c r="R93" s="646" t="s">
        <v>92</v>
      </c>
      <c r="S93" s="615" t="s">
        <v>314</v>
      </c>
      <c r="T93" s="172"/>
      <c r="V93" s="62"/>
      <c r="W93" s="62"/>
      <c r="X93" s="62"/>
      <c r="Y93" s="62"/>
      <c r="Z93" s="283" t="s">
        <v>281</v>
      </c>
      <c r="AA93" s="62"/>
      <c r="AB93" s="64"/>
      <c r="AC93" s="32"/>
      <c r="AD93" s="62"/>
      <c r="AE93" s="62"/>
      <c r="AF93" s="62"/>
      <c r="AG93" s="62"/>
      <c r="AH93" s="199"/>
      <c r="AI93" s="62"/>
      <c r="AJ93" s="62"/>
      <c r="AK93" s="576"/>
      <c r="AL93" s="192"/>
      <c r="AM93" s="62"/>
      <c r="AN93" s="704" t="s">
        <v>275</v>
      </c>
      <c r="AO93" s="242"/>
      <c r="AP93" s="242"/>
      <c r="AQ93" s="242"/>
      <c r="AR93" s="242"/>
      <c r="AS93" s="242"/>
      <c r="AT93" s="242"/>
      <c r="AU93" s="242"/>
      <c r="AV93" s="242"/>
      <c r="AW93" s="242"/>
      <c r="AX93" s="242"/>
      <c r="AY93" s="242"/>
      <c r="AZ93" s="242"/>
      <c r="BA93" s="242"/>
      <c r="BB93" s="242"/>
      <c r="BC93" s="242"/>
    </row>
    <row r="94" ht="42.75" customHeight="1">
      <c r="A94" s="74"/>
      <c r="B94" s="569" t="s">
        <v>297</v>
      </c>
      <c r="C94" s="569" t="s">
        <v>297</v>
      </c>
      <c r="D94" s="569" t="s">
        <v>297</v>
      </c>
      <c r="E94" s="569" t="s">
        <v>297</v>
      </c>
      <c r="F94" s="569" t="s">
        <v>297</v>
      </c>
      <c r="G94" s="569" t="s">
        <v>297</v>
      </c>
      <c r="H94" s="569" t="s">
        <v>297</v>
      </c>
      <c r="I94" s="569" t="s">
        <v>297</v>
      </c>
      <c r="J94" s="569" t="s">
        <v>297</v>
      </c>
      <c r="K94" s="569" t="s">
        <v>297</v>
      </c>
      <c r="L94" s="74"/>
      <c r="M94" s="361">
        <v>305.0</v>
      </c>
      <c r="N94" s="705"/>
      <c r="O94" s="115">
        <v>101.0</v>
      </c>
      <c r="P94" s="152"/>
      <c r="Q94" s="213"/>
      <c r="R94" s="398">
        <v>312.0</v>
      </c>
      <c r="S94" s="616">
        <v>301.0</v>
      </c>
      <c r="T94" s="148"/>
      <c r="U94" s="78"/>
      <c r="V94" s="74"/>
      <c r="W94" s="74"/>
      <c r="X94" s="74"/>
      <c r="Y94" s="74"/>
      <c r="Z94" s="290" t="s">
        <v>391</v>
      </c>
      <c r="AA94" s="74"/>
      <c r="AB94" s="76"/>
      <c r="AC94" s="79"/>
      <c r="AD94" s="74"/>
      <c r="AE94" s="74"/>
      <c r="AF94" s="74"/>
      <c r="AG94" s="74"/>
      <c r="AH94" s="207"/>
      <c r="AI94" s="74"/>
      <c r="AJ94" s="74"/>
      <c r="AK94" s="577"/>
      <c r="AL94" s="208"/>
      <c r="AM94" s="74"/>
      <c r="AN94" s="706">
        <v>103.0</v>
      </c>
      <c r="AO94" s="61" t="str">
        <f>IFERROR(__xludf.DUMMYFUNCTION("ARRAYFORMULA(TEXTJOIN("" / "",TRUE,sort(TRANSPOSE(trim(split(SUBSTITUTE(JOIN("","",A94:AN94),""/"",""e,""),"","",true,true))))))"),"04) / 101 / 103 / 14e / 17e / 17e / 2 / 2 / 21e / 3 / 301 / 305 / 312 / 313e / 313e / 313e / 313e / 313e / 313e / 313e / 313e / 313e / 313e / 314e / 314e / 314e / 314e / 314e / 314e / 314e / 314e / 314e / 314e / 318e / 318e / 318e / 318e / 318e / 318e / 3"&amp;"18e / 318e / 318e / 318e / 320e / 320e / 320e / 320e / 320e / 320e / 320e / 320e / 320e / 320e / 4 / 421 / 421 / 421 / 421 / 421 / 421 / 421 / 421 / 421 / 421 / ONLINE (ROOM 321 ON 03e")</f>
        <v>04) / 101 / 103 / 14e / 17e / 17e / 2 / 2 / 21e / 3 / 301 / 305 / 312 / 313e / 313e / 313e / 313e / 313e / 313e / 313e / 313e / 313e / 313e / 314e / 314e / 314e / 314e / 314e / 314e / 314e / 314e / 314e / 314e / 318e / 318e / 318e / 318e / 318e / 318e / 318e / 318e / 318e / 318e / 320e / 320e / 320e / 320e / 320e / 320e / 320e / 320e / 320e / 320e / 4 / 421 / 421 / 421 / 421 / 421 / 421 / 421 / 421 / 421 / 421 / ONLINE (ROOM 321 ON 03e</v>
      </c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</row>
    <row r="95">
      <c r="A95" s="46" t="s">
        <v>113</v>
      </c>
      <c r="B95" s="578"/>
      <c r="C95" s="3"/>
      <c r="D95" s="3"/>
      <c r="E95" s="3"/>
      <c r="F95" s="3"/>
      <c r="G95" s="3"/>
      <c r="H95" s="3"/>
      <c r="I95" s="4"/>
      <c r="J95" s="217"/>
      <c r="K95" s="51"/>
      <c r="L95" s="48" t="s">
        <v>114</v>
      </c>
      <c r="M95" s="323"/>
      <c r="N95" s="56"/>
      <c r="O95" s="56"/>
      <c r="P95" s="56"/>
      <c r="Q95" s="51"/>
      <c r="R95" s="51"/>
      <c r="S95" s="51"/>
      <c r="T95" s="51"/>
      <c r="U95" s="52" t="s">
        <v>115</v>
      </c>
      <c r="V95" s="560"/>
      <c r="W95" s="550"/>
      <c r="X95" s="550"/>
      <c r="Y95" s="550"/>
      <c r="Z95" s="550"/>
      <c r="AA95" s="550"/>
      <c r="AB95" s="52" t="s">
        <v>116</v>
      </c>
      <c r="AC95" s="560"/>
      <c r="AD95" s="550"/>
      <c r="AE95" s="550"/>
      <c r="AF95" s="550"/>
      <c r="AG95" s="550"/>
      <c r="AH95" s="561"/>
      <c r="AI95" s="46" t="s">
        <v>113</v>
      </c>
      <c r="AJ95" s="323"/>
      <c r="AK95" s="579"/>
      <c r="AL95" s="56"/>
      <c r="AM95" s="56"/>
      <c r="AN95" s="56"/>
      <c r="AO95" s="242"/>
      <c r="AP95" s="242"/>
      <c r="AQ95" s="242"/>
      <c r="AR95" s="242"/>
      <c r="AS95" s="242"/>
      <c r="AT95" s="242"/>
      <c r="AU95" s="242"/>
      <c r="AV95" s="242"/>
      <c r="AW95" s="242"/>
      <c r="AX95" s="242"/>
      <c r="AY95" s="242"/>
      <c r="AZ95" s="242"/>
      <c r="BA95" s="242"/>
      <c r="BB95" s="242"/>
      <c r="BC95" s="242"/>
    </row>
    <row r="96">
      <c r="A96" s="62"/>
      <c r="B96" s="222"/>
      <c r="C96" s="14"/>
      <c r="D96" s="14"/>
      <c r="E96" s="14"/>
      <c r="F96" s="14"/>
      <c r="G96" s="14"/>
      <c r="H96" s="14"/>
      <c r="I96" s="15"/>
      <c r="J96" s="217"/>
      <c r="K96" s="217"/>
      <c r="L96" s="64"/>
      <c r="M96" s="32"/>
      <c r="N96" s="62"/>
      <c r="O96" s="62"/>
      <c r="P96" s="62"/>
      <c r="Q96" s="306"/>
      <c r="R96" s="306"/>
      <c r="S96" s="306"/>
      <c r="T96" s="306"/>
      <c r="U96" s="64"/>
      <c r="V96" s="32"/>
      <c r="W96" s="62"/>
      <c r="X96" s="62"/>
      <c r="Y96" s="62"/>
      <c r="Z96" s="62"/>
      <c r="AA96" s="62"/>
      <c r="AB96" s="64"/>
      <c r="AC96" s="32"/>
      <c r="AD96" s="62"/>
      <c r="AE96" s="62"/>
      <c r="AF96" s="62"/>
      <c r="AG96" s="62"/>
      <c r="AH96" s="199"/>
      <c r="AI96" s="62"/>
      <c r="AJ96" s="32"/>
      <c r="AK96" s="579"/>
      <c r="AL96" s="62"/>
      <c r="AM96" s="62"/>
      <c r="AN96" s="62"/>
      <c r="AO96" s="242"/>
      <c r="AP96" s="242"/>
      <c r="AQ96" s="242"/>
      <c r="AR96" s="242"/>
      <c r="AS96" s="242"/>
      <c r="AT96" s="242"/>
      <c r="AU96" s="242"/>
      <c r="AV96" s="242"/>
      <c r="AW96" s="242"/>
      <c r="AX96" s="242"/>
      <c r="AY96" s="242"/>
      <c r="AZ96" s="242"/>
      <c r="BA96" s="242"/>
      <c r="BB96" s="242"/>
      <c r="BC96" s="242"/>
    </row>
    <row r="97">
      <c r="A97" s="74"/>
      <c r="B97" s="580"/>
      <c r="C97" s="78"/>
      <c r="D97" s="78"/>
      <c r="E97" s="78"/>
      <c r="F97" s="78"/>
      <c r="G97" s="78"/>
      <c r="H97" s="78"/>
      <c r="I97" s="79"/>
      <c r="J97" s="152"/>
      <c r="K97" s="152"/>
      <c r="L97" s="76"/>
      <c r="M97" s="79"/>
      <c r="N97" s="74"/>
      <c r="O97" s="74"/>
      <c r="P97" s="74"/>
      <c r="Q97" s="318"/>
      <c r="R97" s="318"/>
      <c r="S97" s="318"/>
      <c r="T97" s="318"/>
      <c r="U97" s="76"/>
      <c r="V97" s="79"/>
      <c r="W97" s="74"/>
      <c r="X97" s="74"/>
      <c r="Y97" s="74"/>
      <c r="Z97" s="74"/>
      <c r="AA97" s="74"/>
      <c r="AB97" s="76"/>
      <c r="AC97" s="79"/>
      <c r="AD97" s="74"/>
      <c r="AE97" s="74"/>
      <c r="AF97" s="74"/>
      <c r="AG97" s="74"/>
      <c r="AH97" s="207"/>
      <c r="AI97" s="74"/>
      <c r="AJ97" s="79"/>
      <c r="AK97" s="576"/>
      <c r="AL97" s="74"/>
      <c r="AM97" s="74"/>
      <c r="AN97" s="74"/>
      <c r="AO97" s="61" t="str">
        <f>CONCATENATE(A97:AN97)</f>
        <v/>
      </c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</row>
    <row r="98">
      <c r="A98" s="42" t="s">
        <v>299</v>
      </c>
      <c r="B98" s="581"/>
      <c r="C98" s="78"/>
      <c r="D98" s="78"/>
      <c r="E98" s="78"/>
      <c r="F98" s="78"/>
      <c r="G98" s="78"/>
      <c r="H98" s="78"/>
      <c r="I98" s="79"/>
      <c r="J98" s="44"/>
      <c r="K98" s="426"/>
      <c r="L98" s="228" t="s">
        <v>299</v>
      </c>
      <c r="M98" s="43"/>
      <c r="N98" s="44"/>
      <c r="O98" s="44"/>
      <c r="P98" s="44"/>
      <c r="Q98" s="44"/>
      <c r="R98" s="44"/>
      <c r="S98" s="44"/>
      <c r="T98" s="44"/>
      <c r="U98" s="228" t="s">
        <v>299</v>
      </c>
      <c r="V98" s="43"/>
      <c r="W98" s="44"/>
      <c r="X98" s="44"/>
      <c r="Y98" s="44"/>
      <c r="Z98" s="44"/>
      <c r="AA98" s="44"/>
      <c r="AB98" s="228" t="s">
        <v>299</v>
      </c>
      <c r="AC98" s="43"/>
      <c r="AD98" s="44"/>
      <c r="AE98" s="44"/>
      <c r="AF98" s="44"/>
      <c r="AG98" s="44"/>
      <c r="AH98" s="232"/>
      <c r="AI98" s="42" t="s">
        <v>299</v>
      </c>
      <c r="AJ98" s="43"/>
      <c r="AK98" s="424"/>
      <c r="AL98" s="44"/>
      <c r="AM98" s="44"/>
      <c r="AN98" s="44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</row>
    <row r="99">
      <c r="A99" s="46" t="s">
        <v>42</v>
      </c>
      <c r="B99" s="582"/>
      <c r="C99" s="182"/>
      <c r="D99" s="182"/>
      <c r="E99" s="182"/>
      <c r="F99" s="182"/>
      <c r="G99" s="583"/>
      <c r="H99" s="56"/>
      <c r="I99" s="584"/>
      <c r="J99" s="192"/>
      <c r="K99" s="56"/>
      <c r="L99" s="48" t="s">
        <v>44</v>
      </c>
      <c r="M99" s="323"/>
      <c r="N99" s="56"/>
      <c r="O99" s="56"/>
      <c r="P99" s="56"/>
      <c r="Q99" s="56"/>
      <c r="R99" s="56"/>
      <c r="S99" s="325"/>
      <c r="T99" s="325"/>
      <c r="U99" s="52" t="s">
        <v>46</v>
      </c>
      <c r="V99" s="585"/>
      <c r="W99" s="550"/>
      <c r="X99" s="550"/>
      <c r="Y99" s="550"/>
      <c r="Z99" s="550"/>
      <c r="AA99" s="550"/>
      <c r="AB99" s="52" t="s">
        <v>48</v>
      </c>
      <c r="AC99" s="560"/>
      <c r="AD99" s="550"/>
      <c r="AE99" s="550"/>
      <c r="AF99" s="550"/>
      <c r="AG99" s="550"/>
      <c r="AH99" s="561"/>
      <c r="AI99" s="46" t="s">
        <v>42</v>
      </c>
      <c r="AJ99" s="218"/>
      <c r="AK99" s="574"/>
      <c r="AL99" s="192"/>
      <c r="AM99" s="192"/>
      <c r="AN99" s="192"/>
      <c r="AO99" s="242"/>
      <c r="AP99" s="242"/>
      <c r="AQ99" s="242"/>
      <c r="AR99" s="242"/>
      <c r="AS99" s="242"/>
      <c r="AT99" s="242"/>
      <c r="AU99" s="242"/>
      <c r="AV99" s="242"/>
      <c r="AW99" s="242"/>
      <c r="AX99" s="242"/>
      <c r="AY99" s="242"/>
      <c r="AZ99" s="242"/>
      <c r="BA99" s="242"/>
      <c r="BB99" s="242"/>
      <c r="BC99" s="242"/>
    </row>
    <row r="100">
      <c r="A100" s="62"/>
      <c r="B100" s="32"/>
      <c r="C100" s="62"/>
      <c r="D100" s="62"/>
      <c r="E100" s="62"/>
      <c r="F100" s="62"/>
      <c r="G100" s="199"/>
      <c r="H100" s="192"/>
      <c r="J100" s="192"/>
      <c r="K100" s="192"/>
      <c r="L100" s="64"/>
      <c r="M100" s="32"/>
      <c r="N100" s="62"/>
      <c r="O100" s="62"/>
      <c r="P100" s="62"/>
      <c r="Q100" s="62"/>
      <c r="R100" s="62"/>
      <c r="S100" s="325"/>
      <c r="T100" s="325"/>
      <c r="U100" s="64"/>
      <c r="V100" s="556"/>
      <c r="W100" s="62"/>
      <c r="X100" s="62"/>
      <c r="Y100" s="62"/>
      <c r="Z100" s="62"/>
      <c r="AA100" s="62"/>
      <c r="AB100" s="64"/>
      <c r="AC100" s="32"/>
      <c r="AD100" s="62"/>
      <c r="AE100" s="62"/>
      <c r="AF100" s="62"/>
      <c r="AG100" s="62"/>
      <c r="AH100" s="199"/>
      <c r="AI100" s="62"/>
      <c r="AJ100" s="32"/>
      <c r="AK100" s="579"/>
      <c r="AL100" s="62"/>
      <c r="AM100" s="62"/>
      <c r="AN100" s="62"/>
      <c r="AO100" s="242"/>
      <c r="AP100" s="242"/>
      <c r="AQ100" s="242"/>
      <c r="AR100" s="242"/>
      <c r="AS100" s="242"/>
      <c r="AT100" s="242"/>
      <c r="AU100" s="242"/>
      <c r="AV100" s="242"/>
      <c r="AW100" s="242"/>
      <c r="AX100" s="242"/>
      <c r="AY100" s="242"/>
      <c r="AZ100" s="242"/>
      <c r="BA100" s="242"/>
      <c r="BB100" s="242"/>
      <c r="BC100" s="242"/>
    </row>
    <row r="101">
      <c r="A101" s="74"/>
      <c r="B101" s="79"/>
      <c r="C101" s="74"/>
      <c r="D101" s="74"/>
      <c r="E101" s="74"/>
      <c r="F101" s="74"/>
      <c r="G101" s="207"/>
      <c r="H101" s="208"/>
      <c r="I101" s="78"/>
      <c r="J101" s="208"/>
      <c r="K101" s="208"/>
      <c r="L101" s="76"/>
      <c r="M101" s="79"/>
      <c r="N101" s="74"/>
      <c r="O101" s="74"/>
      <c r="P101" s="74"/>
      <c r="Q101" s="74"/>
      <c r="R101" s="74"/>
      <c r="S101" s="325"/>
      <c r="T101" s="325"/>
      <c r="U101" s="76"/>
      <c r="V101" s="559"/>
      <c r="W101" s="74"/>
      <c r="X101" s="74"/>
      <c r="Y101" s="74"/>
      <c r="Z101" s="74"/>
      <c r="AA101" s="74"/>
      <c r="AB101" s="76"/>
      <c r="AC101" s="79"/>
      <c r="AD101" s="74"/>
      <c r="AE101" s="74"/>
      <c r="AF101" s="74"/>
      <c r="AG101" s="74"/>
      <c r="AH101" s="207"/>
      <c r="AI101" s="74"/>
      <c r="AJ101" s="79"/>
      <c r="AK101" s="576"/>
      <c r="AL101" s="74"/>
      <c r="AM101" s="74"/>
      <c r="AN101" s="74"/>
      <c r="AO101" s="61" t="str">
        <f>CONCATENATE(A101:AN101)</f>
        <v/>
      </c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</row>
    <row r="102">
      <c r="A102" s="46" t="s">
        <v>60</v>
      </c>
      <c r="B102" s="582"/>
      <c r="C102" s="182"/>
      <c r="D102" s="182"/>
      <c r="E102" s="182"/>
      <c r="F102" s="182"/>
      <c r="G102" s="583"/>
      <c r="H102" s="56"/>
      <c r="I102" s="584"/>
      <c r="J102" s="192"/>
      <c r="K102" s="56"/>
      <c r="L102" s="48" t="s">
        <v>62</v>
      </c>
      <c r="M102" s="323"/>
      <c r="N102" s="56"/>
      <c r="O102" s="56"/>
      <c r="P102" s="56"/>
      <c r="Q102" s="56"/>
      <c r="R102" s="56"/>
      <c r="S102" s="325"/>
      <c r="T102" s="325"/>
      <c r="U102" s="52" t="s">
        <v>64</v>
      </c>
      <c r="V102" s="585"/>
      <c r="W102" s="550"/>
      <c r="X102" s="550"/>
      <c r="Y102" s="550"/>
      <c r="Z102" s="550"/>
      <c r="AA102" s="550"/>
      <c r="AB102" s="52" t="s">
        <v>67</v>
      </c>
      <c r="AC102" s="560"/>
      <c r="AD102" s="550"/>
      <c r="AE102" s="550"/>
      <c r="AF102" s="550"/>
      <c r="AG102" s="550"/>
      <c r="AH102" s="561"/>
      <c r="AI102" s="46" t="s">
        <v>60</v>
      </c>
      <c r="AJ102" s="218"/>
      <c r="AK102" s="574"/>
      <c r="AL102" s="192"/>
      <c r="AM102" s="192"/>
      <c r="AN102" s="192"/>
      <c r="AO102" s="242"/>
      <c r="AP102" s="242"/>
      <c r="AQ102" s="242"/>
      <c r="AR102" s="242"/>
      <c r="AS102" s="242"/>
      <c r="AT102" s="242"/>
      <c r="AU102" s="242"/>
      <c r="AV102" s="242"/>
      <c r="AW102" s="242"/>
      <c r="AX102" s="242"/>
      <c r="AY102" s="242"/>
      <c r="AZ102" s="242"/>
      <c r="BA102" s="242"/>
      <c r="BB102" s="242"/>
      <c r="BC102" s="242"/>
    </row>
    <row r="103">
      <c r="A103" s="62"/>
      <c r="B103" s="32"/>
      <c r="C103" s="62"/>
      <c r="D103" s="62"/>
      <c r="E103" s="62"/>
      <c r="F103" s="62"/>
      <c r="G103" s="199"/>
      <c r="H103" s="192"/>
      <c r="J103" s="192"/>
      <c r="K103" s="192"/>
      <c r="L103" s="64"/>
      <c r="M103" s="32"/>
      <c r="N103" s="62"/>
      <c r="O103" s="62"/>
      <c r="P103" s="62"/>
      <c r="Q103" s="62"/>
      <c r="R103" s="62"/>
      <c r="S103" s="325"/>
      <c r="T103" s="325"/>
      <c r="U103" s="64"/>
      <c r="V103" s="556"/>
      <c r="W103" s="62"/>
      <c r="X103" s="62"/>
      <c r="Y103" s="62"/>
      <c r="Z103" s="62"/>
      <c r="AA103" s="62"/>
      <c r="AB103" s="64"/>
      <c r="AC103" s="32"/>
      <c r="AD103" s="62"/>
      <c r="AE103" s="62"/>
      <c r="AF103" s="62"/>
      <c r="AG103" s="62"/>
      <c r="AH103" s="199"/>
      <c r="AI103" s="62"/>
      <c r="AJ103" s="32"/>
      <c r="AK103" s="579"/>
      <c r="AL103" s="62"/>
      <c r="AM103" s="62"/>
      <c r="AN103" s="62"/>
      <c r="AO103" s="242"/>
      <c r="AP103" s="242"/>
      <c r="AQ103" s="242"/>
      <c r="AR103" s="242"/>
      <c r="AS103" s="242"/>
      <c r="AT103" s="242"/>
      <c r="AU103" s="242"/>
      <c r="AV103" s="242"/>
      <c r="AW103" s="242"/>
      <c r="AX103" s="242"/>
      <c r="AY103" s="242"/>
      <c r="AZ103" s="242"/>
      <c r="BA103" s="242"/>
      <c r="BB103" s="242"/>
      <c r="BC103" s="242"/>
    </row>
    <row r="104">
      <c r="A104" s="74"/>
      <c r="B104" s="79"/>
      <c r="C104" s="74"/>
      <c r="D104" s="74"/>
      <c r="E104" s="74"/>
      <c r="F104" s="74"/>
      <c r="G104" s="207"/>
      <c r="H104" s="208"/>
      <c r="I104" s="78"/>
      <c r="J104" s="208"/>
      <c r="K104" s="208"/>
      <c r="L104" s="76"/>
      <c r="M104" s="79"/>
      <c r="N104" s="74"/>
      <c r="O104" s="74"/>
      <c r="P104" s="74"/>
      <c r="Q104" s="74"/>
      <c r="R104" s="74"/>
      <c r="S104" s="325"/>
      <c r="T104" s="325"/>
      <c r="U104" s="76"/>
      <c r="V104" s="559"/>
      <c r="W104" s="74"/>
      <c r="X104" s="74"/>
      <c r="Y104" s="74"/>
      <c r="Z104" s="74"/>
      <c r="AA104" s="74"/>
      <c r="AB104" s="76"/>
      <c r="AC104" s="79"/>
      <c r="AD104" s="74"/>
      <c r="AE104" s="74"/>
      <c r="AF104" s="74"/>
      <c r="AG104" s="74"/>
      <c r="AH104" s="207"/>
      <c r="AI104" s="74"/>
      <c r="AJ104" s="79"/>
      <c r="AK104" s="576"/>
      <c r="AL104" s="74"/>
      <c r="AM104" s="74"/>
      <c r="AN104" s="74"/>
      <c r="AO104" s="61" t="str">
        <f>CONCATENATE(A104:AN104)</f>
        <v/>
      </c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</row>
    <row r="105">
      <c r="A105" s="46" t="s">
        <v>78</v>
      </c>
      <c r="B105" s="582"/>
      <c r="C105" s="182"/>
      <c r="D105" s="182"/>
      <c r="E105" s="182"/>
      <c r="F105" s="182"/>
      <c r="G105" s="583"/>
      <c r="H105" s="56"/>
      <c r="I105" s="584"/>
      <c r="J105" s="192"/>
      <c r="K105" s="56"/>
      <c r="L105" s="48" t="s">
        <v>81</v>
      </c>
      <c r="M105" s="323"/>
      <c r="N105" s="56"/>
      <c r="O105" s="56"/>
      <c r="P105" s="56"/>
      <c r="Q105" s="56"/>
      <c r="R105" s="56"/>
      <c r="S105" s="325"/>
      <c r="T105" s="325"/>
      <c r="U105" s="52" t="s">
        <v>83</v>
      </c>
      <c r="V105" s="560"/>
      <c r="W105" s="550"/>
      <c r="X105" s="550"/>
      <c r="Y105" s="550"/>
      <c r="Z105" s="550"/>
      <c r="AA105" s="550"/>
      <c r="AB105" s="52" t="s">
        <v>85</v>
      </c>
      <c r="AC105" s="560"/>
      <c r="AD105" s="550"/>
      <c r="AE105" s="550"/>
      <c r="AF105" s="550"/>
      <c r="AG105" s="550"/>
      <c r="AH105" s="561"/>
      <c r="AI105" s="46" t="s">
        <v>78</v>
      </c>
      <c r="AJ105" s="323"/>
      <c r="AK105" s="574"/>
      <c r="AL105" s="56"/>
      <c r="AM105" s="56"/>
      <c r="AN105" s="56"/>
      <c r="AO105" s="242"/>
      <c r="AP105" s="242"/>
      <c r="AQ105" s="242"/>
      <c r="AR105" s="242"/>
      <c r="AS105" s="242"/>
      <c r="AT105" s="242"/>
      <c r="AU105" s="242"/>
      <c r="AV105" s="242"/>
      <c r="AW105" s="242"/>
      <c r="AX105" s="242"/>
      <c r="AY105" s="242"/>
      <c r="AZ105" s="242"/>
      <c r="BA105" s="242"/>
      <c r="BB105" s="242"/>
      <c r="BC105" s="242"/>
    </row>
    <row r="106">
      <c r="A106" s="62"/>
      <c r="B106" s="32"/>
      <c r="C106" s="62"/>
      <c r="D106" s="62"/>
      <c r="E106" s="62"/>
      <c r="F106" s="62"/>
      <c r="G106" s="199"/>
      <c r="H106" s="192"/>
      <c r="J106" s="192"/>
      <c r="K106" s="192"/>
      <c r="L106" s="64"/>
      <c r="M106" s="32"/>
      <c r="N106" s="62"/>
      <c r="O106" s="62"/>
      <c r="P106" s="62"/>
      <c r="Q106" s="62"/>
      <c r="R106" s="62"/>
      <c r="S106" s="325"/>
      <c r="T106" s="325"/>
      <c r="U106" s="64"/>
      <c r="V106" s="32"/>
      <c r="W106" s="62"/>
      <c r="X106" s="62"/>
      <c r="Y106" s="62"/>
      <c r="Z106" s="62"/>
      <c r="AA106" s="62"/>
      <c r="AB106" s="64"/>
      <c r="AC106" s="32"/>
      <c r="AD106" s="62"/>
      <c r="AE106" s="62"/>
      <c r="AF106" s="62"/>
      <c r="AG106" s="62"/>
      <c r="AH106" s="199"/>
      <c r="AI106" s="62"/>
      <c r="AJ106" s="32"/>
      <c r="AK106" s="579"/>
      <c r="AL106" s="62"/>
      <c r="AM106" s="62"/>
      <c r="AN106" s="62"/>
      <c r="AO106" s="242"/>
      <c r="AP106" s="242"/>
      <c r="AQ106" s="242"/>
      <c r="AR106" s="242"/>
      <c r="AS106" s="242"/>
      <c r="AT106" s="242"/>
      <c r="AU106" s="242"/>
      <c r="AV106" s="242"/>
      <c r="AW106" s="242"/>
      <c r="AX106" s="242"/>
      <c r="AY106" s="242"/>
      <c r="AZ106" s="242"/>
      <c r="BA106" s="242"/>
      <c r="BB106" s="242"/>
      <c r="BC106" s="242"/>
    </row>
    <row r="107">
      <c r="A107" s="74"/>
      <c r="B107" s="79"/>
      <c r="C107" s="74"/>
      <c r="D107" s="74"/>
      <c r="E107" s="74"/>
      <c r="F107" s="74"/>
      <c r="G107" s="207"/>
      <c r="H107" s="208"/>
      <c r="I107" s="78"/>
      <c r="J107" s="208"/>
      <c r="K107" s="208"/>
      <c r="L107" s="76"/>
      <c r="M107" s="79"/>
      <c r="N107" s="74"/>
      <c r="O107" s="74"/>
      <c r="P107" s="74"/>
      <c r="Q107" s="74"/>
      <c r="R107" s="74"/>
      <c r="S107" s="325"/>
      <c r="T107" s="325"/>
      <c r="U107" s="76"/>
      <c r="V107" s="79"/>
      <c r="W107" s="74"/>
      <c r="X107" s="74"/>
      <c r="Y107" s="74"/>
      <c r="Z107" s="74"/>
      <c r="AA107" s="74"/>
      <c r="AB107" s="76"/>
      <c r="AC107" s="79"/>
      <c r="AD107" s="74"/>
      <c r="AE107" s="74"/>
      <c r="AF107" s="74"/>
      <c r="AG107" s="74"/>
      <c r="AH107" s="207"/>
      <c r="AI107" s="74"/>
      <c r="AJ107" s="79"/>
      <c r="AK107" s="576"/>
      <c r="AL107" s="74"/>
      <c r="AM107" s="74"/>
      <c r="AN107" s="74"/>
      <c r="AO107" s="61" t="str">
        <f>CONCATENATE(A107:AN107)</f>
        <v/>
      </c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</row>
    <row r="108">
      <c r="A108" s="46" t="s">
        <v>97</v>
      </c>
      <c r="B108" s="582"/>
      <c r="C108" s="182"/>
      <c r="D108" s="182"/>
      <c r="E108" s="182"/>
      <c r="F108" s="182"/>
      <c r="G108" s="583"/>
      <c r="H108" s="56"/>
      <c r="I108" s="584"/>
      <c r="J108" s="192"/>
      <c r="K108" s="56"/>
      <c r="L108" s="48" t="s">
        <v>98</v>
      </c>
      <c r="M108" s="323"/>
      <c r="N108" s="56"/>
      <c r="O108" s="56"/>
      <c r="P108" s="56"/>
      <c r="Q108" s="56"/>
      <c r="R108" s="56"/>
      <c r="S108" s="325"/>
      <c r="T108" s="325"/>
      <c r="U108" s="52" t="s">
        <v>100</v>
      </c>
      <c r="V108" s="560"/>
      <c r="W108" s="550"/>
      <c r="X108" s="550"/>
      <c r="Y108" s="550"/>
      <c r="Z108" s="550"/>
      <c r="AA108" s="550"/>
      <c r="AB108" s="52" t="s">
        <v>101</v>
      </c>
      <c r="AC108" s="560"/>
      <c r="AD108" s="550"/>
      <c r="AE108" s="550"/>
      <c r="AF108" s="550"/>
      <c r="AG108" s="550"/>
      <c r="AH108" s="561"/>
      <c r="AI108" s="46" t="s">
        <v>97</v>
      </c>
      <c r="AJ108" s="323"/>
      <c r="AK108" s="574"/>
      <c r="AL108" s="56"/>
      <c r="AM108" s="56"/>
      <c r="AN108" s="56"/>
      <c r="AO108" s="242"/>
      <c r="AP108" s="242"/>
      <c r="AQ108" s="242"/>
      <c r="AR108" s="242"/>
      <c r="AS108" s="242"/>
      <c r="AT108" s="242"/>
      <c r="AU108" s="242"/>
      <c r="AV108" s="242"/>
      <c r="AW108" s="242"/>
      <c r="AX108" s="242"/>
      <c r="AY108" s="242"/>
      <c r="AZ108" s="242"/>
      <c r="BA108" s="242"/>
      <c r="BB108" s="242"/>
      <c r="BC108" s="242"/>
    </row>
    <row r="109">
      <c r="A109" s="62"/>
      <c r="B109" s="32"/>
      <c r="C109" s="62"/>
      <c r="D109" s="62"/>
      <c r="E109" s="62"/>
      <c r="F109" s="62"/>
      <c r="G109" s="199"/>
      <c r="H109" s="192"/>
      <c r="J109" s="192"/>
      <c r="K109" s="192"/>
      <c r="L109" s="64"/>
      <c r="M109" s="32"/>
      <c r="N109" s="62"/>
      <c r="O109" s="62"/>
      <c r="P109" s="62"/>
      <c r="Q109" s="62"/>
      <c r="R109" s="62"/>
      <c r="S109" s="325"/>
      <c r="T109" s="325"/>
      <c r="U109" s="64"/>
      <c r="V109" s="32"/>
      <c r="W109" s="62"/>
      <c r="X109" s="62"/>
      <c r="Y109" s="62"/>
      <c r="Z109" s="62"/>
      <c r="AA109" s="62"/>
      <c r="AB109" s="64"/>
      <c r="AC109" s="32"/>
      <c r="AD109" s="62"/>
      <c r="AE109" s="62"/>
      <c r="AF109" s="62"/>
      <c r="AG109" s="62"/>
      <c r="AH109" s="199"/>
      <c r="AI109" s="62"/>
      <c r="AJ109" s="32"/>
      <c r="AK109" s="579"/>
      <c r="AL109" s="62"/>
      <c r="AM109" s="62"/>
      <c r="AN109" s="62"/>
      <c r="AO109" s="242"/>
      <c r="AP109" s="242"/>
      <c r="AQ109" s="242"/>
      <c r="AR109" s="242"/>
      <c r="AS109" s="242"/>
      <c r="AT109" s="242"/>
      <c r="AU109" s="242"/>
      <c r="AV109" s="242"/>
      <c r="AW109" s="242"/>
      <c r="AX109" s="242"/>
      <c r="AY109" s="242"/>
      <c r="AZ109" s="242"/>
      <c r="BA109" s="242"/>
      <c r="BB109" s="242"/>
      <c r="BC109" s="242"/>
    </row>
    <row r="110">
      <c r="A110" s="74"/>
      <c r="B110" s="79"/>
      <c r="C110" s="74"/>
      <c r="D110" s="74"/>
      <c r="E110" s="74"/>
      <c r="F110" s="74"/>
      <c r="G110" s="207"/>
      <c r="H110" s="325"/>
      <c r="I110" s="78"/>
      <c r="J110" s="208"/>
      <c r="K110" s="208"/>
      <c r="L110" s="76"/>
      <c r="M110" s="79"/>
      <c r="N110" s="74"/>
      <c r="O110" s="74"/>
      <c r="P110" s="74"/>
      <c r="Q110" s="74"/>
      <c r="R110" s="74"/>
      <c r="S110" s="325"/>
      <c r="T110" s="325"/>
      <c r="U110" s="76"/>
      <c r="V110" s="79"/>
      <c r="W110" s="74"/>
      <c r="X110" s="74"/>
      <c r="Y110" s="74"/>
      <c r="Z110" s="74"/>
      <c r="AA110" s="74"/>
      <c r="AB110" s="76"/>
      <c r="AC110" s="79"/>
      <c r="AD110" s="74"/>
      <c r="AE110" s="74"/>
      <c r="AF110" s="74"/>
      <c r="AG110" s="74"/>
      <c r="AH110" s="207"/>
      <c r="AI110" s="74"/>
      <c r="AJ110" s="79"/>
      <c r="AK110" s="576"/>
      <c r="AL110" s="74"/>
      <c r="AM110" s="74"/>
      <c r="AN110" s="74"/>
      <c r="AO110" s="61" t="str">
        <f>CONCATENATE(A110:AN110)</f>
        <v/>
      </c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</row>
    <row r="111">
      <c r="A111" s="46" t="s">
        <v>107</v>
      </c>
      <c r="B111" s="582"/>
      <c r="C111" s="182"/>
      <c r="D111" s="182"/>
      <c r="E111" s="182"/>
      <c r="F111" s="182"/>
      <c r="G111" s="583"/>
      <c r="H111" s="56"/>
      <c r="I111" s="584"/>
      <c r="J111" s="192"/>
      <c r="K111" s="56"/>
      <c r="L111" s="48" t="s">
        <v>109</v>
      </c>
      <c r="M111" s="323"/>
      <c r="N111" s="56"/>
      <c r="O111" s="56"/>
      <c r="P111" s="56"/>
      <c r="Q111" s="56"/>
      <c r="R111" s="56"/>
      <c r="S111" s="325"/>
      <c r="T111" s="325"/>
      <c r="U111" s="52" t="s">
        <v>110</v>
      </c>
      <c r="V111" s="560"/>
      <c r="W111" s="550"/>
      <c r="X111" s="550"/>
      <c r="Y111" s="550"/>
      <c r="Z111" s="550"/>
      <c r="AA111" s="550"/>
      <c r="AB111" s="52" t="s">
        <v>111</v>
      </c>
      <c r="AC111" s="560"/>
      <c r="AD111" s="550"/>
      <c r="AE111" s="550"/>
      <c r="AF111" s="550"/>
      <c r="AG111" s="550"/>
      <c r="AH111" s="561"/>
      <c r="AI111" s="46" t="s">
        <v>107</v>
      </c>
      <c r="AJ111" s="323"/>
      <c r="AK111" s="574"/>
      <c r="AL111" s="56"/>
      <c r="AM111" s="56"/>
      <c r="AN111" s="56"/>
      <c r="AO111" s="242"/>
      <c r="AP111" s="242"/>
      <c r="AQ111" s="242"/>
      <c r="AR111" s="242"/>
      <c r="AS111" s="242"/>
      <c r="AT111" s="242"/>
      <c r="AU111" s="242"/>
      <c r="AV111" s="242"/>
      <c r="AW111" s="242"/>
      <c r="AX111" s="242"/>
      <c r="AY111" s="242"/>
      <c r="AZ111" s="242"/>
      <c r="BA111" s="242"/>
      <c r="BB111" s="242"/>
      <c r="BC111" s="242"/>
    </row>
    <row r="112">
      <c r="A112" s="62"/>
      <c r="B112" s="32"/>
      <c r="C112" s="62"/>
      <c r="D112" s="62"/>
      <c r="E112" s="62"/>
      <c r="F112" s="62"/>
      <c r="G112" s="199"/>
      <c r="H112" s="192"/>
      <c r="J112" s="192"/>
      <c r="K112" s="192"/>
      <c r="L112" s="64"/>
      <c r="M112" s="32"/>
      <c r="N112" s="62"/>
      <c r="O112" s="62"/>
      <c r="P112" s="62"/>
      <c r="Q112" s="62"/>
      <c r="R112" s="62"/>
      <c r="S112" s="325"/>
      <c r="T112" s="325"/>
      <c r="U112" s="64"/>
      <c r="V112" s="32"/>
      <c r="W112" s="62"/>
      <c r="X112" s="62"/>
      <c r="Y112" s="62"/>
      <c r="Z112" s="62"/>
      <c r="AA112" s="62"/>
      <c r="AB112" s="64"/>
      <c r="AC112" s="32"/>
      <c r="AD112" s="62"/>
      <c r="AE112" s="62"/>
      <c r="AF112" s="62"/>
      <c r="AG112" s="62"/>
      <c r="AH112" s="199"/>
      <c r="AI112" s="62"/>
      <c r="AJ112" s="32"/>
      <c r="AK112" s="579"/>
      <c r="AL112" s="62"/>
      <c r="AM112" s="62"/>
      <c r="AN112" s="62"/>
      <c r="AO112" s="242"/>
      <c r="AP112" s="242"/>
      <c r="AQ112" s="242"/>
      <c r="AR112" s="242"/>
      <c r="AS112" s="242"/>
      <c r="AT112" s="242"/>
      <c r="AU112" s="242"/>
      <c r="AV112" s="242"/>
      <c r="AW112" s="242"/>
      <c r="AX112" s="242"/>
      <c r="AY112" s="242"/>
      <c r="AZ112" s="242"/>
      <c r="BA112" s="242"/>
      <c r="BB112" s="242"/>
      <c r="BC112" s="242"/>
    </row>
    <row r="113">
      <c r="A113" s="74"/>
      <c r="B113" s="79"/>
      <c r="C113" s="74"/>
      <c r="D113" s="74"/>
      <c r="E113" s="74"/>
      <c r="F113" s="74"/>
      <c r="G113" s="207"/>
      <c r="H113" s="208"/>
      <c r="I113" s="78"/>
      <c r="J113" s="208"/>
      <c r="K113" s="208"/>
      <c r="L113" s="76"/>
      <c r="M113" s="79"/>
      <c r="N113" s="74"/>
      <c r="O113" s="74"/>
      <c r="P113" s="74"/>
      <c r="Q113" s="74"/>
      <c r="R113" s="74"/>
      <c r="S113" s="325"/>
      <c r="T113" s="325"/>
      <c r="U113" s="76"/>
      <c r="V113" s="79"/>
      <c r="W113" s="74"/>
      <c r="X113" s="74"/>
      <c r="Y113" s="74"/>
      <c r="Z113" s="74"/>
      <c r="AA113" s="74"/>
      <c r="AB113" s="76"/>
      <c r="AC113" s="79"/>
      <c r="AD113" s="74"/>
      <c r="AE113" s="74"/>
      <c r="AF113" s="74"/>
      <c r="AG113" s="74"/>
      <c r="AH113" s="207"/>
      <c r="AI113" s="74"/>
      <c r="AJ113" s="79"/>
      <c r="AK113" s="576"/>
      <c r="AL113" s="74"/>
      <c r="AM113" s="74"/>
      <c r="AN113" s="74"/>
      <c r="AO113" s="61" t="str">
        <f>CONCATENATE(A113:AN113)</f>
        <v/>
      </c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</row>
    <row r="114">
      <c r="A114" s="46" t="s">
        <v>113</v>
      </c>
      <c r="B114" s="582"/>
      <c r="C114" s="182"/>
      <c r="D114" s="182"/>
      <c r="E114" s="182"/>
      <c r="F114" s="182"/>
      <c r="G114" s="583"/>
      <c r="H114" s="56"/>
      <c r="I114" s="584"/>
      <c r="J114" s="192"/>
      <c r="K114" s="192"/>
      <c r="L114" s="48" t="s">
        <v>114</v>
      </c>
      <c r="M114" s="323"/>
      <c r="N114" s="56"/>
      <c r="O114" s="56"/>
      <c r="P114" s="56"/>
      <c r="Q114" s="56"/>
      <c r="R114" s="56"/>
      <c r="S114" s="325"/>
      <c r="T114" s="325"/>
      <c r="U114" s="52" t="s">
        <v>115</v>
      </c>
      <c r="V114" s="560"/>
      <c r="W114" s="550"/>
      <c r="X114" s="550"/>
      <c r="Y114" s="550"/>
      <c r="Z114" s="550"/>
      <c r="AA114" s="550"/>
      <c r="AB114" s="52" t="s">
        <v>116</v>
      </c>
      <c r="AC114" s="560"/>
      <c r="AD114" s="550"/>
      <c r="AE114" s="550"/>
      <c r="AF114" s="550"/>
      <c r="AG114" s="550"/>
      <c r="AH114" s="561"/>
      <c r="AI114" s="46" t="s">
        <v>113</v>
      </c>
      <c r="AJ114" s="323"/>
      <c r="AL114" s="56"/>
      <c r="AM114" s="323"/>
      <c r="AN114" s="589"/>
      <c r="AO114" s="242"/>
      <c r="AP114" s="242"/>
      <c r="AQ114" s="242"/>
      <c r="AR114" s="242"/>
      <c r="AS114" s="242"/>
      <c r="AT114" s="242"/>
      <c r="AU114" s="242"/>
      <c r="AV114" s="242"/>
      <c r="AW114" s="242"/>
      <c r="AX114" s="242"/>
      <c r="AY114" s="242"/>
      <c r="AZ114" s="242"/>
      <c r="BA114" s="242"/>
      <c r="BB114" s="242"/>
      <c r="BC114" s="242"/>
    </row>
    <row r="115">
      <c r="A115" s="62"/>
      <c r="B115" s="32"/>
      <c r="C115" s="62"/>
      <c r="D115" s="62"/>
      <c r="E115" s="62"/>
      <c r="F115" s="62"/>
      <c r="G115" s="199"/>
      <c r="H115" s="590"/>
      <c r="J115" s="192"/>
      <c r="K115" s="192"/>
      <c r="L115" s="64"/>
      <c r="M115" s="32"/>
      <c r="N115" s="62"/>
      <c r="O115" s="62"/>
      <c r="P115" s="62"/>
      <c r="Q115" s="62"/>
      <c r="R115" s="62"/>
      <c r="S115" s="325"/>
      <c r="T115" s="325"/>
      <c r="U115" s="64"/>
      <c r="V115" s="32"/>
      <c r="W115" s="62"/>
      <c r="X115" s="62"/>
      <c r="Y115" s="62"/>
      <c r="Z115" s="62"/>
      <c r="AA115" s="62"/>
      <c r="AB115" s="64"/>
      <c r="AC115" s="32"/>
      <c r="AD115" s="62"/>
      <c r="AE115" s="62"/>
      <c r="AF115" s="62"/>
      <c r="AG115" s="62"/>
      <c r="AH115" s="199"/>
      <c r="AI115" s="62"/>
      <c r="AJ115" s="32"/>
      <c r="AL115" s="62"/>
      <c r="AM115" s="32"/>
      <c r="AN115" s="64"/>
      <c r="AO115" s="242"/>
      <c r="AP115" s="242"/>
      <c r="AQ115" s="242"/>
      <c r="AR115" s="242"/>
      <c r="AS115" s="242"/>
      <c r="AT115" s="242"/>
      <c r="AU115" s="242"/>
      <c r="AV115" s="242"/>
      <c r="AW115" s="242"/>
      <c r="AX115" s="242"/>
      <c r="AY115" s="242"/>
      <c r="AZ115" s="242"/>
      <c r="BA115" s="242"/>
      <c r="BB115" s="242"/>
      <c r="BC115" s="242"/>
    </row>
    <row r="116">
      <c r="A116" s="74"/>
      <c r="B116" s="79"/>
      <c r="C116" s="74"/>
      <c r="D116" s="74"/>
      <c r="E116" s="74"/>
      <c r="F116" s="74"/>
      <c r="G116" s="207"/>
      <c r="H116" s="591"/>
      <c r="I116" s="78"/>
      <c r="J116" s="208"/>
      <c r="K116" s="208"/>
      <c r="L116" s="76"/>
      <c r="M116" s="79"/>
      <c r="N116" s="74"/>
      <c r="O116" s="74"/>
      <c r="P116" s="74"/>
      <c r="Q116" s="74"/>
      <c r="R116" s="74"/>
      <c r="S116" s="325"/>
      <c r="T116" s="325"/>
      <c r="U116" s="76"/>
      <c r="V116" s="79"/>
      <c r="W116" s="74"/>
      <c r="X116" s="74"/>
      <c r="Y116" s="74"/>
      <c r="Z116" s="74"/>
      <c r="AA116" s="74"/>
      <c r="AB116" s="76"/>
      <c r="AC116" s="79"/>
      <c r="AD116" s="74"/>
      <c r="AE116" s="74"/>
      <c r="AF116" s="74"/>
      <c r="AG116" s="74"/>
      <c r="AH116" s="207"/>
      <c r="AI116" s="74"/>
      <c r="AJ116" s="79"/>
      <c r="AK116" s="328"/>
      <c r="AL116" s="74"/>
      <c r="AM116" s="79"/>
      <c r="AN116" s="76"/>
      <c r="AO116" s="61" t="str">
        <f>CONCATENATE(A116:AN116)</f>
        <v/>
      </c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</row>
  </sheetData>
  <mergeCells count="784">
    <mergeCell ref="V1:AA1"/>
    <mergeCell ref="AC1:AH1"/>
    <mergeCell ref="AJ1:AN1"/>
    <mergeCell ref="B4:K4"/>
    <mergeCell ref="M4:T4"/>
    <mergeCell ref="V3:AA3"/>
    <mergeCell ref="V4:Z4"/>
    <mergeCell ref="AB4:AB6"/>
    <mergeCell ref="AF4:AF6"/>
    <mergeCell ref="AH4:AH6"/>
    <mergeCell ref="AI4:AI6"/>
    <mergeCell ref="AJ4:AK4"/>
    <mergeCell ref="AJ5:AK5"/>
    <mergeCell ref="AJ6:AK6"/>
    <mergeCell ref="B5:K5"/>
    <mergeCell ref="M5:T5"/>
    <mergeCell ref="L4:L6"/>
    <mergeCell ref="B6:K6"/>
    <mergeCell ref="A1:A2"/>
    <mergeCell ref="B1:E1"/>
    <mergeCell ref="L1:L2"/>
    <mergeCell ref="M1:S1"/>
    <mergeCell ref="U1:U2"/>
    <mergeCell ref="AB1:AB2"/>
    <mergeCell ref="AI1:AI2"/>
    <mergeCell ref="F1:I1"/>
    <mergeCell ref="B3:I3"/>
    <mergeCell ref="M3:R3"/>
    <mergeCell ref="AC3:AH3"/>
    <mergeCell ref="A4:A6"/>
    <mergeCell ref="U4:U6"/>
    <mergeCell ref="M6:T6"/>
    <mergeCell ref="Y7:AA7"/>
    <mergeCell ref="Y8:AA8"/>
    <mergeCell ref="S9:T9"/>
    <mergeCell ref="Y9:AA9"/>
    <mergeCell ref="U10:U12"/>
    <mergeCell ref="V10:V12"/>
    <mergeCell ref="AB10:AB12"/>
    <mergeCell ref="V5:Z5"/>
    <mergeCell ref="V6:Z6"/>
    <mergeCell ref="S7:T7"/>
    <mergeCell ref="U7:U9"/>
    <mergeCell ref="AB7:AB9"/>
    <mergeCell ref="AE7:AE9"/>
    <mergeCell ref="S8:T8"/>
    <mergeCell ref="AJ11:AK11"/>
    <mergeCell ref="AJ12:AK12"/>
    <mergeCell ref="AG7:AG9"/>
    <mergeCell ref="AI7:AI9"/>
    <mergeCell ref="AJ7:AK7"/>
    <mergeCell ref="AJ8:AK8"/>
    <mergeCell ref="AJ9:AK9"/>
    <mergeCell ref="AI10:AI12"/>
    <mergeCell ref="AJ10:AK10"/>
    <mergeCell ref="AI13:AI15"/>
    <mergeCell ref="AJ13:AK13"/>
    <mergeCell ref="AJ14:AK14"/>
    <mergeCell ref="AJ15:AK15"/>
    <mergeCell ref="AC14:AD14"/>
    <mergeCell ref="AC15:AD15"/>
    <mergeCell ref="L10:L12"/>
    <mergeCell ref="L13:L15"/>
    <mergeCell ref="U13:U15"/>
    <mergeCell ref="V13:V15"/>
    <mergeCell ref="W13:W15"/>
    <mergeCell ref="AB13:AB15"/>
    <mergeCell ref="AC13:AD13"/>
    <mergeCell ref="A7:A9"/>
    <mergeCell ref="B7:K7"/>
    <mergeCell ref="L7:L9"/>
    <mergeCell ref="B8:K8"/>
    <mergeCell ref="B9:K9"/>
    <mergeCell ref="A10:A12"/>
    <mergeCell ref="A13:A15"/>
    <mergeCell ref="AH16:AH18"/>
    <mergeCell ref="AI16:AI18"/>
    <mergeCell ref="AJ16:AJ18"/>
    <mergeCell ref="AL16:AL18"/>
    <mergeCell ref="AM16:AM18"/>
    <mergeCell ref="AN16:AN18"/>
    <mergeCell ref="AA16:AA18"/>
    <mergeCell ref="AB16:AB18"/>
    <mergeCell ref="AC16:AC18"/>
    <mergeCell ref="AD16:AD18"/>
    <mergeCell ref="AE16:AE18"/>
    <mergeCell ref="AF16:AF18"/>
    <mergeCell ref="AG16:AG18"/>
    <mergeCell ref="A16:A18"/>
    <mergeCell ref="F16:F18"/>
    <mergeCell ref="I16:I18"/>
    <mergeCell ref="L16:L18"/>
    <mergeCell ref="U16:U18"/>
    <mergeCell ref="V16:V18"/>
    <mergeCell ref="X16:X18"/>
    <mergeCell ref="AC24:AE24"/>
    <mergeCell ref="AC25:AE25"/>
    <mergeCell ref="AJ24:AK24"/>
    <mergeCell ref="AJ25:AK25"/>
    <mergeCell ref="AC22:AH22"/>
    <mergeCell ref="AC23:AE23"/>
    <mergeCell ref="AF23:AH23"/>
    <mergeCell ref="AI23:AI25"/>
    <mergeCell ref="AJ23:AK23"/>
    <mergeCell ref="AF24:AH24"/>
    <mergeCell ref="AF25:AH25"/>
    <mergeCell ref="Y27:Z27"/>
    <mergeCell ref="AC27:AH27"/>
    <mergeCell ref="V28:W28"/>
    <mergeCell ref="Y28:Z28"/>
    <mergeCell ref="V29:W29"/>
    <mergeCell ref="AB29:AB31"/>
    <mergeCell ref="V30:W30"/>
    <mergeCell ref="V31:W31"/>
    <mergeCell ref="AB32:AB34"/>
    <mergeCell ref="V24:W24"/>
    <mergeCell ref="V25:W25"/>
    <mergeCell ref="U26:U28"/>
    <mergeCell ref="V26:W26"/>
    <mergeCell ref="AB26:AB28"/>
    <mergeCell ref="AI26:AI28"/>
    <mergeCell ref="V27:W27"/>
    <mergeCell ref="AC28:AH28"/>
    <mergeCell ref="AC29:AH29"/>
    <mergeCell ref="AI29:AI31"/>
    <mergeCell ref="AJ29:AK29"/>
    <mergeCell ref="AC30:AH30"/>
    <mergeCell ref="AJ30:AK30"/>
    <mergeCell ref="AJ31:AK31"/>
    <mergeCell ref="AI32:AI34"/>
    <mergeCell ref="AH35:AH37"/>
    <mergeCell ref="AI35:AI37"/>
    <mergeCell ref="AL35:AL37"/>
    <mergeCell ref="AM35:AM37"/>
    <mergeCell ref="AC31:AH31"/>
    <mergeCell ref="AC32:AH32"/>
    <mergeCell ref="AJ32:AK32"/>
    <mergeCell ref="AC33:AH33"/>
    <mergeCell ref="AJ33:AK33"/>
    <mergeCell ref="AC34:AH34"/>
    <mergeCell ref="AJ34:AK34"/>
    <mergeCell ref="Q19:Q21"/>
    <mergeCell ref="R19:R21"/>
    <mergeCell ref="U19:U21"/>
    <mergeCell ref="V19:V21"/>
    <mergeCell ref="W19:W21"/>
    <mergeCell ref="X19:X21"/>
    <mergeCell ref="Z19:Z21"/>
    <mergeCell ref="AH19:AH21"/>
    <mergeCell ref="AI19:AI21"/>
    <mergeCell ref="AJ19:AJ21"/>
    <mergeCell ref="AL19:AL21"/>
    <mergeCell ref="AM19:AM21"/>
    <mergeCell ref="AN19:AN21"/>
    <mergeCell ref="AA19:AA21"/>
    <mergeCell ref="AB19:AB21"/>
    <mergeCell ref="AC19:AC21"/>
    <mergeCell ref="AD19:AD21"/>
    <mergeCell ref="AE19:AE21"/>
    <mergeCell ref="AF19:AF21"/>
    <mergeCell ref="AG19:AG21"/>
    <mergeCell ref="A23:A25"/>
    <mergeCell ref="A26:A28"/>
    <mergeCell ref="L23:L25"/>
    <mergeCell ref="L26:L28"/>
    <mergeCell ref="M22:R22"/>
    <mergeCell ref="Q23:R23"/>
    <mergeCell ref="U23:U25"/>
    <mergeCell ref="V23:W23"/>
    <mergeCell ref="AB23:AB25"/>
    <mergeCell ref="Q24:R24"/>
    <mergeCell ref="Q25:R25"/>
    <mergeCell ref="M27:S27"/>
    <mergeCell ref="M28:S28"/>
    <mergeCell ref="M26:S26"/>
    <mergeCell ref="Y26:Z26"/>
    <mergeCell ref="AC26:AH26"/>
    <mergeCell ref="AJ26:AK26"/>
    <mergeCell ref="B27:K27"/>
    <mergeCell ref="AJ27:AK27"/>
    <mergeCell ref="B28:K28"/>
    <mergeCell ref="AJ28:AK28"/>
    <mergeCell ref="U38:U40"/>
    <mergeCell ref="V38:V40"/>
    <mergeCell ref="W38:W40"/>
    <mergeCell ref="X38:X40"/>
    <mergeCell ref="Y38:Y40"/>
    <mergeCell ref="Z38:Z40"/>
    <mergeCell ref="AA38:AA40"/>
    <mergeCell ref="AL38:AL40"/>
    <mergeCell ref="AM38:AM40"/>
    <mergeCell ref="AN38:AN40"/>
    <mergeCell ref="AB38:AB40"/>
    <mergeCell ref="AC38:AC40"/>
    <mergeCell ref="AE38:AE40"/>
    <mergeCell ref="AF38:AF40"/>
    <mergeCell ref="AH38:AH40"/>
    <mergeCell ref="AI38:AI40"/>
    <mergeCell ref="AC41:AH41"/>
    <mergeCell ref="AJ38:AJ40"/>
    <mergeCell ref="AJ42:AK42"/>
    <mergeCell ref="AJ43:AK43"/>
    <mergeCell ref="AJ44:AK44"/>
    <mergeCell ref="AJ45:AK45"/>
    <mergeCell ref="AJ46:AK46"/>
    <mergeCell ref="AJ47:AK47"/>
    <mergeCell ref="AJ54:AK54"/>
    <mergeCell ref="AJ55:AK55"/>
    <mergeCell ref="AM54:AM56"/>
    <mergeCell ref="AM57:AM59"/>
    <mergeCell ref="AN57:AN59"/>
    <mergeCell ref="AJ48:AK48"/>
    <mergeCell ref="AJ49:AK49"/>
    <mergeCell ref="AJ50:AK50"/>
    <mergeCell ref="AJ51:AK51"/>
    <mergeCell ref="AJ52:AK52"/>
    <mergeCell ref="AJ53:AK53"/>
    <mergeCell ref="AJ56:AK56"/>
    <mergeCell ref="B48:K48"/>
    <mergeCell ref="B49:K49"/>
    <mergeCell ref="A38:A40"/>
    <mergeCell ref="B38:B40"/>
    <mergeCell ref="C38:C40"/>
    <mergeCell ref="D38:D40"/>
    <mergeCell ref="E38:E40"/>
    <mergeCell ref="F38:F40"/>
    <mergeCell ref="G38:G40"/>
    <mergeCell ref="I38:I40"/>
    <mergeCell ref="B41:I41"/>
    <mergeCell ref="B42:K42"/>
    <mergeCell ref="L42:L44"/>
    <mergeCell ref="B43:K43"/>
    <mergeCell ref="B44:K44"/>
    <mergeCell ref="B50:K50"/>
    <mergeCell ref="B57:I57"/>
    <mergeCell ref="B59:I59"/>
    <mergeCell ref="B60:I60"/>
    <mergeCell ref="B61:K61"/>
    <mergeCell ref="B62:K62"/>
    <mergeCell ref="B63:K63"/>
    <mergeCell ref="B64:K64"/>
    <mergeCell ref="L64:L66"/>
    <mergeCell ref="L67:L69"/>
    <mergeCell ref="L70:L72"/>
    <mergeCell ref="L73:L75"/>
    <mergeCell ref="L76:L78"/>
    <mergeCell ref="M76:M78"/>
    <mergeCell ref="N76:N78"/>
    <mergeCell ref="L80:L82"/>
    <mergeCell ref="L48:L50"/>
    <mergeCell ref="L51:L53"/>
    <mergeCell ref="L54:L56"/>
    <mergeCell ref="L57:L59"/>
    <mergeCell ref="M57:M59"/>
    <mergeCell ref="N57:N59"/>
    <mergeCell ref="L61:L63"/>
    <mergeCell ref="B81:K81"/>
    <mergeCell ref="B82:K82"/>
    <mergeCell ref="A83:A85"/>
    <mergeCell ref="B83:K83"/>
    <mergeCell ref="L83:L85"/>
    <mergeCell ref="B84:K84"/>
    <mergeCell ref="B85:K85"/>
    <mergeCell ref="B65:K65"/>
    <mergeCell ref="B66:K66"/>
    <mergeCell ref="B67:K67"/>
    <mergeCell ref="B68:K68"/>
    <mergeCell ref="B69:K69"/>
    <mergeCell ref="B79:I79"/>
    <mergeCell ref="B80:K80"/>
    <mergeCell ref="M45:S45"/>
    <mergeCell ref="M46:S46"/>
    <mergeCell ref="M48:S48"/>
    <mergeCell ref="M49:S49"/>
    <mergeCell ref="M50:S50"/>
    <mergeCell ref="V54:V56"/>
    <mergeCell ref="M61:T61"/>
    <mergeCell ref="M62:T62"/>
    <mergeCell ref="M63:T63"/>
    <mergeCell ref="M64:P64"/>
    <mergeCell ref="M65:P65"/>
    <mergeCell ref="M66:P66"/>
    <mergeCell ref="Q67:R67"/>
    <mergeCell ref="Q68:R68"/>
    <mergeCell ref="V80:AA82"/>
    <mergeCell ref="AB80:AB82"/>
    <mergeCell ref="V76:V78"/>
    <mergeCell ref="W76:W78"/>
    <mergeCell ref="X76:X78"/>
    <mergeCell ref="Y76:Y78"/>
    <mergeCell ref="Z76:Z78"/>
    <mergeCell ref="AA76:AA78"/>
    <mergeCell ref="AB76:AB78"/>
    <mergeCell ref="M80:P80"/>
    <mergeCell ref="M81:P81"/>
    <mergeCell ref="Q81:R81"/>
    <mergeCell ref="M82:P82"/>
    <mergeCell ref="Q82:R82"/>
    <mergeCell ref="M83:P83"/>
    <mergeCell ref="M84:P84"/>
    <mergeCell ref="M85:P85"/>
    <mergeCell ref="Q69:R69"/>
    <mergeCell ref="O76:O78"/>
    <mergeCell ref="P76:P78"/>
    <mergeCell ref="Q76:Q78"/>
    <mergeCell ref="R76:R78"/>
    <mergeCell ref="M79:R79"/>
    <mergeCell ref="Q80:R80"/>
    <mergeCell ref="U80:U82"/>
    <mergeCell ref="U83:U85"/>
    <mergeCell ref="V83:V85"/>
    <mergeCell ref="W83:W85"/>
    <mergeCell ref="X83:X85"/>
    <mergeCell ref="AA83:AA85"/>
    <mergeCell ref="AB83:AB85"/>
    <mergeCell ref="U51:U53"/>
    <mergeCell ref="U61:U63"/>
    <mergeCell ref="U64:U66"/>
    <mergeCell ref="U67:U69"/>
    <mergeCell ref="U70:U72"/>
    <mergeCell ref="U73:U75"/>
    <mergeCell ref="U76:U78"/>
    <mergeCell ref="AF85:AF87"/>
    <mergeCell ref="AG85:AG87"/>
    <mergeCell ref="U86:U88"/>
    <mergeCell ref="V86:V88"/>
    <mergeCell ref="W86:W88"/>
    <mergeCell ref="X86:X88"/>
    <mergeCell ref="AI86:AI88"/>
    <mergeCell ref="AA86:AA88"/>
    <mergeCell ref="AB86:AB88"/>
    <mergeCell ref="U89:U91"/>
    <mergeCell ref="V89:V91"/>
    <mergeCell ref="W89:W91"/>
    <mergeCell ref="X89:X91"/>
    <mergeCell ref="Y89:Y91"/>
    <mergeCell ref="AC76:AC78"/>
    <mergeCell ref="AD76:AD78"/>
    <mergeCell ref="AE76:AE78"/>
    <mergeCell ref="AF76:AF78"/>
    <mergeCell ref="AG76:AG78"/>
    <mergeCell ref="AH76:AH78"/>
    <mergeCell ref="AC80:AH80"/>
    <mergeCell ref="AC81:AH81"/>
    <mergeCell ref="AC82:AH82"/>
    <mergeCell ref="AC83:AH83"/>
    <mergeCell ref="AC84:AH84"/>
    <mergeCell ref="AC85:AC87"/>
    <mergeCell ref="AD85:AD87"/>
    <mergeCell ref="AE85:AE87"/>
    <mergeCell ref="AH85:AH87"/>
    <mergeCell ref="L86:L88"/>
    <mergeCell ref="L89:L91"/>
    <mergeCell ref="L92:L94"/>
    <mergeCell ref="L95:L97"/>
    <mergeCell ref="M95:M97"/>
    <mergeCell ref="N95:N97"/>
    <mergeCell ref="O95:O97"/>
    <mergeCell ref="P95:P97"/>
    <mergeCell ref="AH89:AH91"/>
    <mergeCell ref="AI89:AI91"/>
    <mergeCell ref="AE92:AE94"/>
    <mergeCell ref="AF92:AF94"/>
    <mergeCell ref="AG92:AG94"/>
    <mergeCell ref="AH92:AH94"/>
    <mergeCell ref="AI92:AI94"/>
    <mergeCell ref="AA89:AA91"/>
    <mergeCell ref="AB89:AB91"/>
    <mergeCell ref="AC89:AC91"/>
    <mergeCell ref="AD89:AD91"/>
    <mergeCell ref="AE89:AE91"/>
    <mergeCell ref="AF89:AF91"/>
    <mergeCell ref="AG89:AG91"/>
    <mergeCell ref="AB95:AB97"/>
    <mergeCell ref="AC95:AC97"/>
    <mergeCell ref="AD95:AD97"/>
    <mergeCell ref="AE95:AE97"/>
    <mergeCell ref="AF95:AF97"/>
    <mergeCell ref="AG95:AG97"/>
    <mergeCell ref="AH95:AH97"/>
    <mergeCell ref="AI95:AI97"/>
    <mergeCell ref="U95:U97"/>
    <mergeCell ref="V95:V97"/>
    <mergeCell ref="W95:W97"/>
    <mergeCell ref="X95:X97"/>
    <mergeCell ref="Y95:Y97"/>
    <mergeCell ref="Z95:Z97"/>
    <mergeCell ref="AA95:AA97"/>
    <mergeCell ref="AM102:AM104"/>
    <mergeCell ref="AN102:AN104"/>
    <mergeCell ref="AE102:AE104"/>
    <mergeCell ref="AF102:AF104"/>
    <mergeCell ref="AG102:AG104"/>
    <mergeCell ref="AH102:AH104"/>
    <mergeCell ref="AI102:AI104"/>
    <mergeCell ref="AJ102:AJ104"/>
    <mergeCell ref="AL102:AL104"/>
    <mergeCell ref="AC92:AC94"/>
    <mergeCell ref="AD92:AD94"/>
    <mergeCell ref="AJ92:AJ94"/>
    <mergeCell ref="AM92:AM94"/>
    <mergeCell ref="U92:U94"/>
    <mergeCell ref="V92:V94"/>
    <mergeCell ref="W92:W94"/>
    <mergeCell ref="X92:X94"/>
    <mergeCell ref="Y92:Y94"/>
    <mergeCell ref="AA92:AA94"/>
    <mergeCell ref="AB92:AB94"/>
    <mergeCell ref="O99:O101"/>
    <mergeCell ref="P99:P101"/>
    <mergeCell ref="Q99:Q101"/>
    <mergeCell ref="R99:R101"/>
    <mergeCell ref="U99:U101"/>
    <mergeCell ref="W99:W101"/>
    <mergeCell ref="X99:X101"/>
    <mergeCell ref="AF99:AF101"/>
    <mergeCell ref="AG99:AG101"/>
    <mergeCell ref="AH99:AH101"/>
    <mergeCell ref="AI99:AI101"/>
    <mergeCell ref="AJ99:AJ101"/>
    <mergeCell ref="AL99:AL101"/>
    <mergeCell ref="AM99:AM101"/>
    <mergeCell ref="AN99:AN101"/>
    <mergeCell ref="B95:I95"/>
    <mergeCell ref="B96:I96"/>
    <mergeCell ref="B97:I97"/>
    <mergeCell ref="B98:I98"/>
    <mergeCell ref="L99:L101"/>
    <mergeCell ref="M99:M101"/>
    <mergeCell ref="N99:N101"/>
    <mergeCell ref="L102:L104"/>
    <mergeCell ref="M102:M104"/>
    <mergeCell ref="N102:N104"/>
    <mergeCell ref="O102:O104"/>
    <mergeCell ref="P102:P104"/>
    <mergeCell ref="Q102:Q104"/>
    <mergeCell ref="R102:R104"/>
    <mergeCell ref="Y99:Y101"/>
    <mergeCell ref="Z99:Z101"/>
    <mergeCell ref="AA99:AA101"/>
    <mergeCell ref="AB99:AB101"/>
    <mergeCell ref="AC99:AC101"/>
    <mergeCell ref="AD99:AD101"/>
    <mergeCell ref="AE99:AE101"/>
    <mergeCell ref="U102:U104"/>
    <mergeCell ref="W102:W104"/>
    <mergeCell ref="X102:X104"/>
    <mergeCell ref="Y102:Y104"/>
    <mergeCell ref="Z102:Z104"/>
    <mergeCell ref="AA102:AA104"/>
    <mergeCell ref="AB102:AB104"/>
    <mergeCell ref="U105:U107"/>
    <mergeCell ref="V105:V107"/>
    <mergeCell ref="W105:W107"/>
    <mergeCell ref="X105:X107"/>
    <mergeCell ref="Y105:Y107"/>
    <mergeCell ref="Z105:Z107"/>
    <mergeCell ref="AA105:AA107"/>
    <mergeCell ref="AI105:AI107"/>
    <mergeCell ref="AJ105:AJ107"/>
    <mergeCell ref="AL105:AL107"/>
    <mergeCell ref="AM105:AM107"/>
    <mergeCell ref="AN105:AN107"/>
    <mergeCell ref="AB105:AB107"/>
    <mergeCell ref="AC105:AC107"/>
    <mergeCell ref="AD105:AD107"/>
    <mergeCell ref="AE105:AE107"/>
    <mergeCell ref="AF105:AF107"/>
    <mergeCell ref="AG105:AG107"/>
    <mergeCell ref="AH105:AH107"/>
    <mergeCell ref="L105:L107"/>
    <mergeCell ref="M105:M107"/>
    <mergeCell ref="N105:N107"/>
    <mergeCell ref="O105:O107"/>
    <mergeCell ref="P105:P107"/>
    <mergeCell ref="Q105:Q107"/>
    <mergeCell ref="R105:R107"/>
    <mergeCell ref="L108:L110"/>
    <mergeCell ref="M108:M110"/>
    <mergeCell ref="N108:N110"/>
    <mergeCell ref="O108:O110"/>
    <mergeCell ref="P108:P110"/>
    <mergeCell ref="Q108:Q110"/>
    <mergeCell ref="R108:R110"/>
    <mergeCell ref="AI108:AI110"/>
    <mergeCell ref="AJ108:AJ110"/>
    <mergeCell ref="AL108:AL110"/>
    <mergeCell ref="AM108:AM110"/>
    <mergeCell ref="AN108:AN110"/>
    <mergeCell ref="AC102:AC104"/>
    <mergeCell ref="AD102:AD104"/>
    <mergeCell ref="AD108:AD110"/>
    <mergeCell ref="AE108:AE110"/>
    <mergeCell ref="AF108:AF110"/>
    <mergeCell ref="AG108:AG110"/>
    <mergeCell ref="AH108:AH110"/>
    <mergeCell ref="G111:G113"/>
    <mergeCell ref="I111:I113"/>
    <mergeCell ref="L111:L113"/>
    <mergeCell ref="M111:M113"/>
    <mergeCell ref="N111:N113"/>
    <mergeCell ref="O111:O113"/>
    <mergeCell ref="P111:P113"/>
    <mergeCell ref="Q111:Q113"/>
    <mergeCell ref="R111:R113"/>
    <mergeCell ref="U111:U113"/>
    <mergeCell ref="V111:V113"/>
    <mergeCell ref="W111:W113"/>
    <mergeCell ref="X111:X113"/>
    <mergeCell ref="Y111:Y113"/>
    <mergeCell ref="AG111:AG113"/>
    <mergeCell ref="AH111:AH113"/>
    <mergeCell ref="AI111:AI113"/>
    <mergeCell ref="AJ111:AJ113"/>
    <mergeCell ref="AL111:AL113"/>
    <mergeCell ref="AM111:AM113"/>
    <mergeCell ref="AN111:AN113"/>
    <mergeCell ref="Z111:Z113"/>
    <mergeCell ref="AA111:AA113"/>
    <mergeCell ref="AB111:AB113"/>
    <mergeCell ref="AC111:AC113"/>
    <mergeCell ref="AD111:AD113"/>
    <mergeCell ref="AE111:AE113"/>
    <mergeCell ref="AF111:AF113"/>
    <mergeCell ref="A114:A116"/>
    <mergeCell ref="B114:B116"/>
    <mergeCell ref="C114:C116"/>
    <mergeCell ref="D114:D116"/>
    <mergeCell ref="E114:E116"/>
    <mergeCell ref="F114:F116"/>
    <mergeCell ref="G114:G116"/>
    <mergeCell ref="I114:I116"/>
    <mergeCell ref="L114:L116"/>
    <mergeCell ref="M114:M116"/>
    <mergeCell ref="N114:N116"/>
    <mergeCell ref="O114:O116"/>
    <mergeCell ref="P114:P116"/>
    <mergeCell ref="Q114:Q116"/>
    <mergeCell ref="R114:R116"/>
    <mergeCell ref="U114:U116"/>
    <mergeCell ref="V114:V116"/>
    <mergeCell ref="W114:W116"/>
    <mergeCell ref="X114:X116"/>
    <mergeCell ref="Y114:Y116"/>
    <mergeCell ref="Z114:Z116"/>
    <mergeCell ref="AH114:AH116"/>
    <mergeCell ref="AI114:AI116"/>
    <mergeCell ref="AJ114:AJ116"/>
    <mergeCell ref="AL114:AL116"/>
    <mergeCell ref="AM114:AM116"/>
    <mergeCell ref="AN114:AN116"/>
    <mergeCell ref="AA114:AA116"/>
    <mergeCell ref="AB114:AB116"/>
    <mergeCell ref="AC114:AC116"/>
    <mergeCell ref="AD114:AD116"/>
    <mergeCell ref="AE114:AE116"/>
    <mergeCell ref="AF114:AF116"/>
    <mergeCell ref="AG114:AG116"/>
    <mergeCell ref="G99:G101"/>
    <mergeCell ref="I99:I101"/>
    <mergeCell ref="B102:B104"/>
    <mergeCell ref="C102:C104"/>
    <mergeCell ref="D102:D104"/>
    <mergeCell ref="E102:E104"/>
    <mergeCell ref="F102:F104"/>
    <mergeCell ref="G102:G104"/>
    <mergeCell ref="I102:I104"/>
    <mergeCell ref="A95:A97"/>
    <mergeCell ref="A99:A101"/>
    <mergeCell ref="B99:B101"/>
    <mergeCell ref="C99:C101"/>
    <mergeCell ref="D99:D101"/>
    <mergeCell ref="E99:E101"/>
    <mergeCell ref="F99:F101"/>
    <mergeCell ref="G105:G107"/>
    <mergeCell ref="I105:I107"/>
    <mergeCell ref="B108:B110"/>
    <mergeCell ref="C108:C110"/>
    <mergeCell ref="D108:D110"/>
    <mergeCell ref="E108:E110"/>
    <mergeCell ref="F108:F110"/>
    <mergeCell ref="G108:G110"/>
    <mergeCell ref="I108:I110"/>
    <mergeCell ref="A102:A104"/>
    <mergeCell ref="A105:A107"/>
    <mergeCell ref="B105:B107"/>
    <mergeCell ref="C105:C107"/>
    <mergeCell ref="D105:D107"/>
    <mergeCell ref="E105:E107"/>
    <mergeCell ref="F105:F107"/>
    <mergeCell ref="A108:A110"/>
    <mergeCell ref="A111:A113"/>
    <mergeCell ref="B111:B113"/>
    <mergeCell ref="C111:C113"/>
    <mergeCell ref="D111:D113"/>
    <mergeCell ref="E111:E113"/>
    <mergeCell ref="F111:F113"/>
    <mergeCell ref="A29:A31"/>
    <mergeCell ref="L29:L31"/>
    <mergeCell ref="M29:S29"/>
    <mergeCell ref="M30:S30"/>
    <mergeCell ref="M31:S31"/>
    <mergeCell ref="A32:A34"/>
    <mergeCell ref="A35:A37"/>
    <mergeCell ref="L32:L34"/>
    <mergeCell ref="L35:L37"/>
    <mergeCell ref="L38:L40"/>
    <mergeCell ref="M38:M40"/>
    <mergeCell ref="N38:N40"/>
    <mergeCell ref="O38:O40"/>
    <mergeCell ref="P38:P40"/>
    <mergeCell ref="A19:A21"/>
    <mergeCell ref="B19:I19"/>
    <mergeCell ref="L19:L21"/>
    <mergeCell ref="M19:M21"/>
    <mergeCell ref="N19:N21"/>
    <mergeCell ref="O19:O21"/>
    <mergeCell ref="P19:P21"/>
    <mergeCell ref="B20:I20"/>
    <mergeCell ref="B21:I21"/>
    <mergeCell ref="B22:I22"/>
    <mergeCell ref="B23:K23"/>
    <mergeCell ref="B24:K24"/>
    <mergeCell ref="B25:K25"/>
    <mergeCell ref="B26:K26"/>
    <mergeCell ref="AB35:AB37"/>
    <mergeCell ref="AC35:AC37"/>
    <mergeCell ref="AD35:AD37"/>
    <mergeCell ref="AD38:AD40"/>
    <mergeCell ref="U29:U31"/>
    <mergeCell ref="U32:U34"/>
    <mergeCell ref="U35:U37"/>
    <mergeCell ref="V35:V37"/>
    <mergeCell ref="W35:W37"/>
    <mergeCell ref="Y35:Y37"/>
    <mergeCell ref="Z35:Z37"/>
    <mergeCell ref="R38:R40"/>
    <mergeCell ref="M42:T42"/>
    <mergeCell ref="U42:U44"/>
    <mergeCell ref="V42:AA44"/>
    <mergeCell ref="AB42:AB44"/>
    <mergeCell ref="AC42:AH44"/>
    <mergeCell ref="AI42:AI44"/>
    <mergeCell ref="AF45:AH45"/>
    <mergeCell ref="A42:A44"/>
    <mergeCell ref="A45:A47"/>
    <mergeCell ref="AB45:AB47"/>
    <mergeCell ref="AI45:AI47"/>
    <mergeCell ref="AF46:AH46"/>
    <mergeCell ref="AF47:AH47"/>
    <mergeCell ref="AC48:AH48"/>
    <mergeCell ref="B46:K46"/>
    <mergeCell ref="B47:K47"/>
    <mergeCell ref="M43:T43"/>
    <mergeCell ref="N44:T44"/>
    <mergeCell ref="B45:K45"/>
    <mergeCell ref="L45:L47"/>
    <mergeCell ref="U45:U47"/>
    <mergeCell ref="V45:X45"/>
    <mergeCell ref="M47:S47"/>
    <mergeCell ref="V46:X46"/>
    <mergeCell ref="V47:X47"/>
    <mergeCell ref="U48:U50"/>
    <mergeCell ref="AB48:AB50"/>
    <mergeCell ref="AI48:AI50"/>
    <mergeCell ref="AC49:AH49"/>
    <mergeCell ref="AC50:AH50"/>
    <mergeCell ref="AC54:AH54"/>
    <mergeCell ref="AC55:AH55"/>
    <mergeCell ref="AB51:AB53"/>
    <mergeCell ref="AD51:AD53"/>
    <mergeCell ref="AE51:AE53"/>
    <mergeCell ref="AF51:AF53"/>
    <mergeCell ref="AI51:AI53"/>
    <mergeCell ref="AB54:AB56"/>
    <mergeCell ref="AI54:AI56"/>
    <mergeCell ref="AC56:AH56"/>
    <mergeCell ref="AA57:AA59"/>
    <mergeCell ref="AB57:AB59"/>
    <mergeCell ref="AI57:AI59"/>
    <mergeCell ref="AJ57:AJ59"/>
    <mergeCell ref="U54:U56"/>
    <mergeCell ref="U57:U59"/>
    <mergeCell ref="V57:V59"/>
    <mergeCell ref="W57:W59"/>
    <mergeCell ref="X57:X59"/>
    <mergeCell ref="Y57:Y59"/>
    <mergeCell ref="Z57:Z59"/>
    <mergeCell ref="AJ62:AK62"/>
    <mergeCell ref="AJ63:AK63"/>
    <mergeCell ref="AI64:AI66"/>
    <mergeCell ref="AJ64:AK64"/>
    <mergeCell ref="AJ65:AK65"/>
    <mergeCell ref="AJ66:AK66"/>
    <mergeCell ref="AI67:AI69"/>
    <mergeCell ref="AI76:AI78"/>
    <mergeCell ref="AI80:AI82"/>
    <mergeCell ref="AI83:AI85"/>
    <mergeCell ref="AI70:AI72"/>
    <mergeCell ref="AJ70:AK70"/>
    <mergeCell ref="AJ71:AK71"/>
    <mergeCell ref="AJ72:AK72"/>
    <mergeCell ref="AJ76:AJ78"/>
    <mergeCell ref="AM76:AM78"/>
    <mergeCell ref="AN76:AN78"/>
    <mergeCell ref="AJ80:AK80"/>
    <mergeCell ref="AL80:AM80"/>
    <mergeCell ref="AJ81:AK81"/>
    <mergeCell ref="AL81:AM81"/>
    <mergeCell ref="AJ82:AK82"/>
    <mergeCell ref="AL82:AM82"/>
    <mergeCell ref="AJ83:AK83"/>
    <mergeCell ref="AJ91:AK91"/>
    <mergeCell ref="AJ95:AJ97"/>
    <mergeCell ref="AL95:AL97"/>
    <mergeCell ref="AM95:AM97"/>
    <mergeCell ref="AN95:AN97"/>
    <mergeCell ref="AJ84:AK84"/>
    <mergeCell ref="AJ85:AK85"/>
    <mergeCell ref="AJ86:AK86"/>
    <mergeCell ref="AJ87:AK87"/>
    <mergeCell ref="AJ88:AK88"/>
    <mergeCell ref="AJ89:AK89"/>
    <mergeCell ref="AJ90:AK90"/>
    <mergeCell ref="V61:AA61"/>
    <mergeCell ref="AB61:AB63"/>
    <mergeCell ref="AC61:AH61"/>
    <mergeCell ref="AI61:AI63"/>
    <mergeCell ref="AJ61:AK61"/>
    <mergeCell ref="AC62:AH62"/>
    <mergeCell ref="AC63:AH63"/>
    <mergeCell ref="Y65:Z65"/>
    <mergeCell ref="Y66:Z66"/>
    <mergeCell ref="X73:X75"/>
    <mergeCell ref="V62:AA62"/>
    <mergeCell ref="V63:AA63"/>
    <mergeCell ref="V64:W64"/>
    <mergeCell ref="Y64:Z64"/>
    <mergeCell ref="AB64:AB66"/>
    <mergeCell ref="V65:W65"/>
    <mergeCell ref="V66:W66"/>
    <mergeCell ref="AJ67:AK67"/>
    <mergeCell ref="AL67:AM67"/>
    <mergeCell ref="AL68:AM68"/>
    <mergeCell ref="AJ68:AK68"/>
    <mergeCell ref="AJ69:AK69"/>
    <mergeCell ref="AL69:AM69"/>
    <mergeCell ref="AC69:AE69"/>
    <mergeCell ref="AC70:AE70"/>
    <mergeCell ref="AC71:AE71"/>
    <mergeCell ref="AC72:AE72"/>
    <mergeCell ref="AI73:AI75"/>
    <mergeCell ref="AJ73:AJ75"/>
    <mergeCell ref="AC64:AE64"/>
    <mergeCell ref="AC65:AE65"/>
    <mergeCell ref="AC66:AE66"/>
    <mergeCell ref="AB67:AB69"/>
    <mergeCell ref="AC67:AE67"/>
    <mergeCell ref="AC68:AE68"/>
    <mergeCell ref="AB70:AB72"/>
    <mergeCell ref="AB73:AB75"/>
    <mergeCell ref="AB108:AB110"/>
    <mergeCell ref="AC108:AC110"/>
    <mergeCell ref="U108:U110"/>
    <mergeCell ref="V108:V110"/>
    <mergeCell ref="W108:W110"/>
    <mergeCell ref="X108:X110"/>
    <mergeCell ref="Y108:Y110"/>
    <mergeCell ref="Z108:Z110"/>
    <mergeCell ref="AA108:AA110"/>
    <mergeCell ref="A48:A50"/>
    <mergeCell ref="A51:A53"/>
    <mergeCell ref="A54:A56"/>
    <mergeCell ref="A57:A59"/>
    <mergeCell ref="A61:A63"/>
    <mergeCell ref="A64:A66"/>
    <mergeCell ref="A67:A69"/>
    <mergeCell ref="A70:A72"/>
    <mergeCell ref="A73:A75"/>
    <mergeCell ref="A76:A78"/>
    <mergeCell ref="A80:A82"/>
    <mergeCell ref="A86:A88"/>
    <mergeCell ref="A89:A91"/>
    <mergeCell ref="A92:A9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2.0"/>
    <col customWidth="1" min="2" max="2" width="21.88"/>
    <col customWidth="1" min="3" max="3" width="21.75"/>
    <col customWidth="1" min="4" max="4" width="22.25"/>
    <col customWidth="1" min="5" max="5" width="23.75"/>
    <col customWidth="1" min="6" max="6" width="22.0"/>
    <col customWidth="1" min="7" max="7" width="25.13"/>
    <col customWidth="1" min="8" max="8" width="21.88"/>
    <col customWidth="1" min="9" max="9" width="23.25"/>
    <col customWidth="1" min="10" max="10" width="19.88"/>
    <col customWidth="1" min="11" max="11" width="21.25"/>
    <col customWidth="1" min="12" max="25" width="12.88"/>
  </cols>
  <sheetData>
    <row r="1">
      <c r="A1" s="707" t="s">
        <v>0</v>
      </c>
      <c r="B1" s="2" t="s">
        <v>1</v>
      </c>
      <c r="C1" s="3"/>
      <c r="D1" s="3"/>
      <c r="E1" s="4"/>
      <c r="F1" s="2" t="s">
        <v>1</v>
      </c>
      <c r="G1" s="3"/>
      <c r="H1" s="3"/>
      <c r="I1" s="4"/>
      <c r="J1" s="5"/>
      <c r="K1" s="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708"/>
      <c r="B2" s="18" t="s">
        <v>6</v>
      </c>
      <c r="C2" s="19" t="s">
        <v>7</v>
      </c>
      <c r="D2" s="18" t="s">
        <v>8</v>
      </c>
      <c r="E2" s="19" t="s">
        <v>9</v>
      </c>
      <c r="F2" s="18" t="s">
        <v>10</v>
      </c>
      <c r="G2" s="18" t="s">
        <v>11</v>
      </c>
      <c r="H2" s="18" t="s">
        <v>12</v>
      </c>
      <c r="I2" s="20" t="s">
        <v>13</v>
      </c>
      <c r="J2" s="18" t="s">
        <v>14</v>
      </c>
      <c r="K2" s="18" t="s">
        <v>15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>
      <c r="A3" s="35" t="s">
        <v>41</v>
      </c>
      <c r="B3" s="31"/>
      <c r="I3" s="32"/>
      <c r="J3" s="33"/>
      <c r="K3" s="34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</row>
    <row r="4" ht="29.25" customHeight="1">
      <c r="A4" s="709" t="s">
        <v>42</v>
      </c>
      <c r="B4" s="47" t="s">
        <v>43</v>
      </c>
      <c r="C4" s="3"/>
      <c r="D4" s="3"/>
      <c r="E4" s="3"/>
      <c r="F4" s="3"/>
      <c r="G4" s="3"/>
      <c r="H4" s="3"/>
      <c r="I4" s="3"/>
      <c r="J4" s="3"/>
      <c r="K4" s="4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</row>
    <row r="5" ht="27.75" customHeight="1">
      <c r="A5" s="330"/>
      <c r="B5" s="63" t="s">
        <v>51</v>
      </c>
      <c r="K5" s="32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</row>
    <row r="6" ht="27.75" customHeight="1">
      <c r="A6" s="331"/>
      <c r="B6" s="75">
        <v>108.0</v>
      </c>
      <c r="K6" s="32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</row>
    <row r="7" ht="33.0" customHeight="1">
      <c r="A7" s="709" t="s">
        <v>60</v>
      </c>
      <c r="B7" s="47" t="s">
        <v>61</v>
      </c>
      <c r="C7" s="3"/>
      <c r="D7" s="3"/>
      <c r="E7" s="3"/>
      <c r="F7" s="3"/>
      <c r="G7" s="3"/>
      <c r="H7" s="3"/>
      <c r="I7" s="3"/>
      <c r="J7" s="3"/>
      <c r="K7" s="4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</row>
    <row r="8" ht="31.5" customHeight="1">
      <c r="A8" s="330"/>
      <c r="B8" s="63" t="s">
        <v>51</v>
      </c>
      <c r="K8" s="32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ht="17.25" customHeight="1">
      <c r="A9" s="331"/>
      <c r="B9" s="109">
        <v>108.0</v>
      </c>
      <c r="C9" s="78"/>
      <c r="D9" s="78"/>
      <c r="E9" s="78"/>
      <c r="F9" s="78"/>
      <c r="G9" s="78"/>
      <c r="H9" s="78"/>
      <c r="I9" s="78"/>
      <c r="J9" s="78"/>
      <c r="K9" s="79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</row>
    <row r="10" ht="54.0" customHeight="1">
      <c r="A10" s="710" t="s">
        <v>78</v>
      </c>
      <c r="B10" s="119" t="s">
        <v>79</v>
      </c>
      <c r="C10" s="120"/>
      <c r="D10" s="59"/>
      <c r="E10" s="121" t="s">
        <v>79</v>
      </c>
      <c r="F10" s="59"/>
      <c r="G10" s="122" t="s">
        <v>80</v>
      </c>
      <c r="H10" s="119" t="s">
        <v>79</v>
      </c>
      <c r="I10" s="123"/>
      <c r="J10" s="119" t="s">
        <v>79</v>
      </c>
      <c r="K10" s="59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</row>
    <row r="11">
      <c r="A11" s="199"/>
      <c r="B11" s="132" t="s">
        <v>87</v>
      </c>
      <c r="C11" s="133"/>
      <c r="D11" s="72"/>
      <c r="E11" s="134" t="s">
        <v>88</v>
      </c>
      <c r="F11" s="73"/>
      <c r="G11" s="135" t="s">
        <v>89</v>
      </c>
      <c r="H11" s="136" t="s">
        <v>90</v>
      </c>
      <c r="I11" s="137"/>
      <c r="J11" s="138" t="s">
        <v>91</v>
      </c>
      <c r="K11" s="139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</row>
    <row r="12">
      <c r="A12" s="207"/>
      <c r="B12" s="146">
        <v>303.0</v>
      </c>
      <c r="C12" s="81"/>
      <c r="D12" s="87"/>
      <c r="E12" s="147">
        <v>321.0</v>
      </c>
      <c r="F12" s="148"/>
      <c r="G12" s="149">
        <v>320.0</v>
      </c>
      <c r="H12" s="146">
        <v>101.0</v>
      </c>
      <c r="I12" s="150"/>
      <c r="J12" s="146">
        <v>314.0</v>
      </c>
      <c r="K12" s="87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</row>
    <row r="13">
      <c r="A13" s="709" t="s">
        <v>97</v>
      </c>
      <c r="B13" s="158"/>
      <c r="C13" s="119" t="s">
        <v>79</v>
      </c>
      <c r="D13" s="122" t="s">
        <v>80</v>
      </c>
      <c r="E13" s="59"/>
      <c r="F13" s="159" t="s">
        <v>79</v>
      </c>
      <c r="G13" s="59"/>
      <c r="H13" s="120"/>
      <c r="I13" s="119" t="s">
        <v>79</v>
      </c>
      <c r="J13" s="59"/>
      <c r="K13" s="159" t="s">
        <v>79</v>
      </c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</row>
    <row r="14">
      <c r="A14" s="330"/>
      <c r="B14" s="167"/>
      <c r="C14" s="168" t="s">
        <v>87</v>
      </c>
      <c r="D14" s="135" t="s">
        <v>89</v>
      </c>
      <c r="E14" s="103"/>
      <c r="F14" s="134" t="s">
        <v>88</v>
      </c>
      <c r="G14" s="73"/>
      <c r="H14" s="141"/>
      <c r="I14" s="136" t="s">
        <v>90</v>
      </c>
      <c r="J14" s="139"/>
      <c r="K14" s="138" t="s">
        <v>91</v>
      </c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</row>
    <row r="15">
      <c r="A15" s="331"/>
      <c r="B15" s="175"/>
      <c r="C15" s="146">
        <v>303.0</v>
      </c>
      <c r="D15" s="149">
        <v>320.0</v>
      </c>
      <c r="E15" s="87"/>
      <c r="F15" s="147">
        <v>321.0</v>
      </c>
      <c r="G15" s="148"/>
      <c r="H15" s="176"/>
      <c r="I15" s="146">
        <v>101.0</v>
      </c>
      <c r="J15" s="87"/>
      <c r="K15" s="147">
        <v>314.0</v>
      </c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</row>
    <row r="16">
      <c r="A16" s="46" t="s">
        <v>107</v>
      </c>
      <c r="B16" s="120"/>
      <c r="C16" s="158"/>
      <c r="D16" s="119" t="s">
        <v>79</v>
      </c>
      <c r="E16" s="181" t="s">
        <v>108</v>
      </c>
      <c r="F16" s="182"/>
      <c r="G16" s="159" t="s">
        <v>79</v>
      </c>
      <c r="H16" s="183"/>
      <c r="I16" s="184"/>
      <c r="J16" s="59"/>
      <c r="K16" s="56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</row>
    <row r="17">
      <c r="A17" s="62"/>
      <c r="B17" s="133"/>
      <c r="C17" s="167"/>
      <c r="D17" s="168" t="s">
        <v>87</v>
      </c>
      <c r="E17" s="197" t="s">
        <v>89</v>
      </c>
      <c r="F17" s="62"/>
      <c r="G17" s="134" t="s">
        <v>88</v>
      </c>
      <c r="H17" s="198"/>
      <c r="I17" s="199"/>
      <c r="J17" s="171"/>
      <c r="K17" s="192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</row>
    <row r="18">
      <c r="A18" s="74"/>
      <c r="B18" s="81"/>
      <c r="C18" s="175"/>
      <c r="D18" s="146">
        <v>303.0</v>
      </c>
      <c r="E18" s="205">
        <v>320.0</v>
      </c>
      <c r="F18" s="74"/>
      <c r="G18" s="206">
        <v>321.0</v>
      </c>
      <c r="H18" s="176"/>
      <c r="I18" s="207"/>
      <c r="J18" s="87"/>
      <c r="K18" s="208"/>
      <c r="L18" s="180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</row>
    <row r="19">
      <c r="A19" s="46" t="s">
        <v>392</v>
      </c>
      <c r="B19" s="222"/>
      <c r="C19" s="14"/>
      <c r="D19" s="14"/>
      <c r="E19" s="14"/>
      <c r="F19" s="14"/>
      <c r="G19" s="14"/>
      <c r="H19" s="14"/>
      <c r="I19" s="15"/>
      <c r="J19" s="217"/>
      <c r="K19" s="217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</row>
    <row r="20">
      <c r="A20" s="62"/>
      <c r="B20" s="216"/>
      <c r="I20" s="32"/>
      <c r="J20" s="217"/>
      <c r="K20" s="217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</row>
    <row r="21">
      <c r="A21" s="74"/>
      <c r="B21" s="224"/>
      <c r="C21" s="78"/>
      <c r="D21" s="78"/>
      <c r="E21" s="78"/>
      <c r="F21" s="78"/>
      <c r="G21" s="78"/>
      <c r="H21" s="78"/>
      <c r="I21" s="79"/>
      <c r="J21" s="217"/>
      <c r="K21" s="152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</row>
    <row r="22">
      <c r="A22" s="711" t="s">
        <v>117</v>
      </c>
      <c r="B22" s="226"/>
      <c r="C22" s="3"/>
      <c r="D22" s="3"/>
      <c r="E22" s="3"/>
      <c r="F22" s="3"/>
      <c r="G22" s="3"/>
      <c r="H22" s="3"/>
      <c r="I22" s="4"/>
      <c r="J22" s="44"/>
      <c r="K22" s="227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</row>
    <row r="23" ht="19.5" customHeight="1">
      <c r="A23" s="709" t="s">
        <v>42</v>
      </c>
      <c r="B23" s="234" t="s">
        <v>118</v>
      </c>
      <c r="C23" s="3"/>
      <c r="D23" s="3"/>
      <c r="E23" s="3"/>
      <c r="F23" s="3"/>
      <c r="G23" s="3"/>
      <c r="H23" s="3"/>
      <c r="I23" s="3"/>
      <c r="J23" s="3"/>
      <c r="K23" s="4"/>
      <c r="L23" s="242"/>
      <c r="M23" s="242"/>
      <c r="N23" s="242"/>
      <c r="O23" s="242"/>
      <c r="P23" s="242"/>
      <c r="Q23" s="242"/>
      <c r="R23" s="242"/>
      <c r="S23" s="242"/>
      <c r="T23" s="242"/>
      <c r="U23" s="242"/>
      <c r="V23" s="242"/>
      <c r="W23" s="242"/>
      <c r="X23" s="242"/>
      <c r="Y23" s="242"/>
    </row>
    <row r="24" ht="18.75" customHeight="1">
      <c r="A24" s="330"/>
      <c r="B24" s="243" t="s">
        <v>120</v>
      </c>
      <c r="K24" s="3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</row>
    <row r="25">
      <c r="A25" s="331"/>
      <c r="B25" s="248">
        <v>108.0</v>
      </c>
      <c r="C25" s="78"/>
      <c r="D25" s="78"/>
      <c r="E25" s="78"/>
      <c r="F25" s="78"/>
      <c r="G25" s="78"/>
      <c r="H25" s="78"/>
      <c r="I25" s="78"/>
      <c r="J25" s="78"/>
      <c r="K25" s="79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</row>
    <row r="26">
      <c r="A26" s="46" t="s">
        <v>60</v>
      </c>
      <c r="B26" s="253" t="s">
        <v>121</v>
      </c>
      <c r="K26" s="32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</row>
    <row r="27">
      <c r="A27" s="62"/>
      <c r="B27" s="243" t="s">
        <v>129</v>
      </c>
      <c r="K27" s="32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</row>
    <row r="28">
      <c r="A28" s="74"/>
      <c r="B28" s="267" t="s">
        <v>57</v>
      </c>
      <c r="C28" s="78"/>
      <c r="D28" s="78"/>
      <c r="E28" s="78"/>
      <c r="F28" s="78"/>
      <c r="G28" s="78"/>
      <c r="H28" s="78"/>
      <c r="I28" s="78"/>
      <c r="J28" s="78"/>
      <c r="K28" s="79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</row>
    <row r="29">
      <c r="A29" s="709" t="s">
        <v>78</v>
      </c>
      <c r="B29" s="273" t="s">
        <v>138</v>
      </c>
      <c r="C29" s="274" t="s">
        <v>139</v>
      </c>
      <c r="D29" s="273" t="s">
        <v>138</v>
      </c>
      <c r="E29" s="59"/>
      <c r="F29" s="273" t="s">
        <v>138</v>
      </c>
      <c r="G29" s="274" t="s">
        <v>139</v>
      </c>
      <c r="H29" s="273" t="s">
        <v>138</v>
      </c>
      <c r="I29" s="274" t="s">
        <v>139</v>
      </c>
      <c r="J29" s="273" t="s">
        <v>138</v>
      </c>
      <c r="K29" s="274" t="s">
        <v>139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</row>
    <row r="30" ht="81.0" customHeight="1">
      <c r="A30" s="330"/>
      <c r="B30" s="282" t="s">
        <v>144</v>
      </c>
      <c r="C30" s="283" t="s">
        <v>145</v>
      </c>
      <c r="D30" s="282" t="s">
        <v>144</v>
      </c>
      <c r="E30" s="73"/>
      <c r="F30" s="282" t="s">
        <v>144</v>
      </c>
      <c r="G30" s="284" t="s">
        <v>146</v>
      </c>
      <c r="H30" s="282" t="s">
        <v>144</v>
      </c>
      <c r="I30" s="284" t="s">
        <v>147</v>
      </c>
      <c r="J30" s="282" t="s">
        <v>144</v>
      </c>
      <c r="K30" s="284" t="s">
        <v>148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</row>
    <row r="31" ht="42.75" customHeight="1">
      <c r="A31" s="331"/>
      <c r="B31" s="289" t="s">
        <v>393</v>
      </c>
      <c r="C31" s="290">
        <v>303.0</v>
      </c>
      <c r="D31" s="289" t="s">
        <v>394</v>
      </c>
      <c r="E31" s="87"/>
      <c r="F31" s="289" t="s">
        <v>395</v>
      </c>
      <c r="G31" s="290">
        <v>300.0</v>
      </c>
      <c r="H31" s="289" t="s">
        <v>396</v>
      </c>
      <c r="I31" s="290">
        <v>301.0</v>
      </c>
      <c r="J31" s="289" t="s">
        <v>397</v>
      </c>
      <c r="K31" s="290">
        <v>321.0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</row>
    <row r="32" ht="36.75" customHeight="1">
      <c r="A32" s="709" t="s">
        <v>97</v>
      </c>
      <c r="B32" s="274" t="s">
        <v>139</v>
      </c>
      <c r="C32" s="273" t="s">
        <v>138</v>
      </c>
      <c r="D32" s="59"/>
      <c r="E32" s="273" t="s">
        <v>138</v>
      </c>
      <c r="F32" s="274" t="s">
        <v>139</v>
      </c>
      <c r="G32" s="273" t="s">
        <v>138</v>
      </c>
      <c r="H32" s="274" t="s">
        <v>139</v>
      </c>
      <c r="I32" s="273" t="s">
        <v>138</v>
      </c>
      <c r="J32" s="274" t="s">
        <v>139</v>
      </c>
      <c r="K32" s="273" t="s">
        <v>138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</row>
    <row r="33" ht="74.25" customHeight="1">
      <c r="A33" s="330"/>
      <c r="B33" s="283" t="s">
        <v>145</v>
      </c>
      <c r="C33" s="282" t="s">
        <v>144</v>
      </c>
      <c r="D33" s="73"/>
      <c r="E33" s="282" t="s">
        <v>144</v>
      </c>
      <c r="F33" s="284" t="s">
        <v>146</v>
      </c>
      <c r="G33" s="282" t="s">
        <v>144</v>
      </c>
      <c r="H33" s="284" t="s">
        <v>147</v>
      </c>
      <c r="I33" s="282" t="s">
        <v>144</v>
      </c>
      <c r="J33" s="284" t="s">
        <v>148</v>
      </c>
      <c r="K33" s="282" t="s">
        <v>144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</row>
    <row r="34" ht="29.25" customHeight="1">
      <c r="A34" s="331"/>
      <c r="B34" s="290">
        <v>303.0</v>
      </c>
      <c r="C34" s="289" t="s">
        <v>398</v>
      </c>
      <c r="D34" s="87"/>
      <c r="E34" s="289" t="s">
        <v>399</v>
      </c>
      <c r="F34" s="290">
        <v>300.0</v>
      </c>
      <c r="G34" s="289" t="s">
        <v>400</v>
      </c>
      <c r="H34" s="290">
        <v>301.0</v>
      </c>
      <c r="I34" s="289" t="s">
        <v>401</v>
      </c>
      <c r="J34" s="290">
        <v>106.0</v>
      </c>
      <c r="K34" s="289" t="s">
        <v>402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</row>
    <row r="35">
      <c r="A35" s="709" t="s">
        <v>107</v>
      </c>
      <c r="B35" s="273" t="s">
        <v>138</v>
      </c>
      <c r="C35" s="273" t="s">
        <v>138</v>
      </c>
      <c r="D35" s="273" t="s">
        <v>138</v>
      </c>
      <c r="E35" s="273" t="s">
        <v>138</v>
      </c>
      <c r="F35" s="273" t="s">
        <v>138</v>
      </c>
      <c r="G35" s="273" t="s">
        <v>138</v>
      </c>
      <c r="H35" s="273" t="s">
        <v>138</v>
      </c>
      <c r="I35" s="273" t="s">
        <v>138</v>
      </c>
      <c r="J35" s="273" t="s">
        <v>138</v>
      </c>
      <c r="K35" s="273" t="s">
        <v>138</v>
      </c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</row>
    <row r="36" ht="47.25" customHeight="1">
      <c r="A36" s="330"/>
      <c r="B36" s="282" t="s">
        <v>144</v>
      </c>
      <c r="C36" s="282" t="s">
        <v>144</v>
      </c>
      <c r="D36" s="282" t="s">
        <v>144</v>
      </c>
      <c r="E36" s="282" t="s">
        <v>144</v>
      </c>
      <c r="F36" s="282" t="s">
        <v>144</v>
      </c>
      <c r="G36" s="282" t="s">
        <v>144</v>
      </c>
      <c r="H36" s="282" t="s">
        <v>144</v>
      </c>
      <c r="I36" s="282" t="s">
        <v>144</v>
      </c>
      <c r="J36" s="282" t="s">
        <v>144</v>
      </c>
      <c r="K36" s="282" t="s">
        <v>144</v>
      </c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242"/>
      <c r="W36" s="242"/>
      <c r="X36" s="242"/>
      <c r="Y36" s="242"/>
    </row>
    <row r="37">
      <c r="A37" s="331"/>
      <c r="B37" s="289" t="s">
        <v>403</v>
      </c>
      <c r="C37" s="289" t="s">
        <v>404</v>
      </c>
      <c r="D37" s="289" t="s">
        <v>405</v>
      </c>
      <c r="E37" s="289" t="s">
        <v>406</v>
      </c>
      <c r="F37" s="289" t="s">
        <v>407</v>
      </c>
      <c r="G37" s="289" t="s">
        <v>408</v>
      </c>
      <c r="H37" s="289" t="s">
        <v>409</v>
      </c>
      <c r="I37" s="289" t="s">
        <v>410</v>
      </c>
      <c r="J37" s="289" t="s">
        <v>411</v>
      </c>
      <c r="K37" s="289" t="s">
        <v>412</v>
      </c>
      <c r="L37" s="180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</row>
    <row r="38">
      <c r="A38" s="709" t="s">
        <v>113</v>
      </c>
      <c r="B38" s="320"/>
      <c r="C38" s="321"/>
      <c r="D38" s="321"/>
      <c r="E38" s="321"/>
      <c r="F38" s="321"/>
      <c r="G38" s="322"/>
      <c r="H38" s="56"/>
      <c r="I38" s="242"/>
      <c r="J38" s="192"/>
      <c r="K38" s="208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2"/>
      <c r="W38" s="242"/>
      <c r="X38" s="242"/>
      <c r="Y38" s="242"/>
    </row>
    <row r="39">
      <c r="A39" s="330"/>
      <c r="B39" s="32"/>
      <c r="C39" s="62"/>
      <c r="D39" s="62"/>
      <c r="E39" s="62"/>
      <c r="F39" s="62"/>
      <c r="G39" s="199"/>
      <c r="H39" s="192"/>
      <c r="J39" s="192"/>
      <c r="K39" s="208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42"/>
      <c r="W39" s="242"/>
      <c r="X39" s="242"/>
      <c r="Y39" s="242"/>
    </row>
    <row r="40">
      <c r="A40" s="331"/>
      <c r="B40" s="79"/>
      <c r="C40" s="74"/>
      <c r="D40" s="74"/>
      <c r="E40" s="74"/>
      <c r="F40" s="74"/>
      <c r="G40" s="207"/>
      <c r="H40" s="208"/>
      <c r="I40" s="78"/>
      <c r="J40" s="208"/>
      <c r="K40" s="208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</row>
    <row r="41">
      <c r="A41" s="711" t="s">
        <v>187</v>
      </c>
      <c r="B41" s="332"/>
      <c r="C41" s="14"/>
      <c r="D41" s="14"/>
      <c r="E41" s="14"/>
      <c r="F41" s="14"/>
      <c r="G41" s="14"/>
      <c r="H41" s="14"/>
      <c r="I41" s="15"/>
      <c r="J41" s="333"/>
      <c r="K41" s="334"/>
      <c r="L41" s="242"/>
      <c r="M41" s="242"/>
      <c r="N41" s="242"/>
      <c r="O41" s="242"/>
      <c r="P41" s="242"/>
      <c r="Q41" s="242"/>
      <c r="R41" s="242"/>
      <c r="S41" s="242"/>
      <c r="T41" s="242"/>
      <c r="U41" s="242"/>
      <c r="V41" s="242"/>
      <c r="W41" s="242"/>
      <c r="X41" s="242"/>
      <c r="Y41" s="242"/>
    </row>
    <row r="42">
      <c r="A42" s="709" t="s">
        <v>42</v>
      </c>
      <c r="B42" s="335"/>
      <c r="C42" s="3"/>
      <c r="D42" s="3"/>
      <c r="E42" s="3"/>
      <c r="F42" s="3"/>
      <c r="G42" s="3"/>
      <c r="H42" s="3"/>
      <c r="I42" s="3"/>
      <c r="J42" s="3"/>
      <c r="K42" s="4"/>
      <c r="L42" s="712"/>
      <c r="M42" s="712"/>
      <c r="N42" s="712"/>
      <c r="O42" s="712"/>
      <c r="P42" s="712"/>
      <c r="Q42" s="712"/>
      <c r="R42" s="712"/>
      <c r="S42" s="712"/>
      <c r="T42" s="712"/>
      <c r="U42" s="712"/>
      <c r="V42" s="712"/>
      <c r="W42" s="712"/>
      <c r="X42" s="712"/>
      <c r="Y42" s="712"/>
    </row>
    <row r="43">
      <c r="A43" s="330"/>
      <c r="B43" s="427" t="s">
        <v>188</v>
      </c>
      <c r="K43" s="3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</row>
    <row r="44" ht="15.75" customHeight="1">
      <c r="A44" s="331"/>
      <c r="B44" s="346"/>
      <c r="C44" s="78"/>
      <c r="D44" s="78"/>
      <c r="E44" s="78"/>
      <c r="F44" s="78"/>
      <c r="G44" s="78"/>
      <c r="H44" s="78"/>
      <c r="I44" s="78"/>
      <c r="J44" s="78"/>
      <c r="K44" s="79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</row>
    <row r="45" ht="16.5" customHeight="1">
      <c r="A45" s="709" t="s">
        <v>60</v>
      </c>
      <c r="B45" s="349" t="s">
        <v>191</v>
      </c>
      <c r="K45" s="32"/>
      <c r="L45" s="712"/>
      <c r="M45" s="712"/>
      <c r="N45" s="712"/>
      <c r="O45" s="712"/>
      <c r="P45" s="712"/>
      <c r="Q45" s="712"/>
      <c r="R45" s="712"/>
      <c r="S45" s="712"/>
      <c r="T45" s="712"/>
      <c r="U45" s="712"/>
      <c r="V45" s="712"/>
      <c r="W45" s="712"/>
      <c r="X45" s="712"/>
      <c r="Y45" s="712"/>
    </row>
    <row r="46" ht="18.0" customHeight="1">
      <c r="A46" s="330"/>
      <c r="B46" s="354" t="s">
        <v>195</v>
      </c>
      <c r="K46" s="3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</row>
    <row r="47" ht="15.75" customHeight="1">
      <c r="A47" s="331"/>
      <c r="B47" s="359">
        <v>108.0</v>
      </c>
      <c r="C47" s="78"/>
      <c r="D47" s="78"/>
      <c r="E47" s="78"/>
      <c r="F47" s="78"/>
      <c r="G47" s="78"/>
      <c r="H47" s="78"/>
      <c r="I47" s="78"/>
      <c r="J47" s="78"/>
      <c r="K47" s="79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</row>
    <row r="48" ht="32.25" customHeight="1">
      <c r="A48" s="709" t="s">
        <v>78</v>
      </c>
      <c r="B48" s="365" t="s">
        <v>197</v>
      </c>
      <c r="K48" s="32"/>
      <c r="L48" s="713"/>
      <c r="M48" s="713"/>
      <c r="N48" s="713"/>
      <c r="O48" s="713"/>
      <c r="P48" s="713"/>
      <c r="Q48" s="713"/>
      <c r="R48" s="713"/>
      <c r="S48" s="713"/>
      <c r="T48" s="713"/>
      <c r="U48" s="713"/>
      <c r="V48" s="713"/>
      <c r="W48" s="713"/>
      <c r="X48" s="713"/>
      <c r="Y48" s="713"/>
    </row>
    <row r="49" ht="18.0" customHeight="1">
      <c r="A49" s="330"/>
      <c r="B49" s="354" t="s">
        <v>200</v>
      </c>
      <c r="K49" s="32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</row>
    <row r="50">
      <c r="A50" s="331"/>
      <c r="B50" s="359">
        <v>108.0</v>
      </c>
      <c r="C50" s="78"/>
      <c r="D50" s="78"/>
      <c r="E50" s="78"/>
      <c r="F50" s="78"/>
      <c r="G50" s="78"/>
      <c r="H50" s="78"/>
      <c r="I50" s="78"/>
      <c r="J50" s="78"/>
      <c r="K50" s="79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</row>
    <row r="51">
      <c r="A51" s="709" t="s">
        <v>97</v>
      </c>
      <c r="B51" s="59"/>
      <c r="C51" s="94" t="s">
        <v>204</v>
      </c>
      <c r="D51" s="59"/>
      <c r="E51" s="94" t="s">
        <v>205</v>
      </c>
      <c r="F51" s="122" t="s">
        <v>80</v>
      </c>
      <c r="G51" s="94" t="s">
        <v>205</v>
      </c>
      <c r="H51" s="59"/>
      <c r="I51" s="564" t="s">
        <v>205</v>
      </c>
      <c r="J51" s="59"/>
      <c r="K51" s="59"/>
      <c r="L51" s="713"/>
      <c r="M51" s="713"/>
      <c r="N51" s="713"/>
      <c r="O51" s="713"/>
      <c r="P51" s="713"/>
      <c r="Q51" s="713"/>
      <c r="R51" s="713"/>
      <c r="S51" s="713"/>
      <c r="T51" s="713"/>
      <c r="U51" s="713"/>
      <c r="V51" s="713"/>
      <c r="W51" s="713"/>
      <c r="X51" s="713"/>
      <c r="Y51" s="713"/>
    </row>
    <row r="52">
      <c r="A52" s="330"/>
      <c r="B52" s="358"/>
      <c r="C52" s="385" t="s">
        <v>200</v>
      </c>
      <c r="D52" s="358"/>
      <c r="E52" s="385" t="s">
        <v>161</v>
      </c>
      <c r="F52" s="135" t="s">
        <v>89</v>
      </c>
      <c r="G52" s="385" t="s">
        <v>209</v>
      </c>
      <c r="H52" s="358"/>
      <c r="I52" s="386" t="s">
        <v>71</v>
      </c>
      <c r="J52" s="171"/>
      <c r="K52" s="73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</row>
    <row r="53">
      <c r="A53" s="331"/>
      <c r="B53" s="87"/>
      <c r="C53" s="115">
        <v>321.0</v>
      </c>
      <c r="D53" s="87"/>
      <c r="E53" s="115">
        <v>318.0</v>
      </c>
      <c r="F53" s="149">
        <v>421.0</v>
      </c>
      <c r="G53" s="115">
        <v>312.0</v>
      </c>
      <c r="H53" s="87"/>
      <c r="I53" s="663">
        <v>320.0</v>
      </c>
      <c r="J53" s="87"/>
      <c r="K53" s="87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</row>
    <row r="54">
      <c r="A54" s="709" t="s">
        <v>107</v>
      </c>
      <c r="B54" s="94" t="s">
        <v>204</v>
      </c>
      <c r="C54" s="59"/>
      <c r="D54" s="94" t="s">
        <v>205</v>
      </c>
      <c r="E54" s="122" t="s">
        <v>80</v>
      </c>
      <c r="F54" s="94" t="s">
        <v>205</v>
      </c>
      <c r="G54" s="181" t="s">
        <v>214</v>
      </c>
      <c r="H54" s="94" t="s">
        <v>205</v>
      </c>
      <c r="I54" s="59"/>
      <c r="J54" s="59"/>
      <c r="K54" s="59"/>
      <c r="L54" s="242"/>
      <c r="M54" s="242"/>
      <c r="N54" s="242"/>
      <c r="O54" s="242"/>
      <c r="P54" s="242"/>
      <c r="Q54" s="242"/>
      <c r="R54" s="242"/>
      <c r="S54" s="242"/>
      <c r="T54" s="242"/>
      <c r="U54" s="242"/>
      <c r="V54" s="242"/>
      <c r="W54" s="242"/>
      <c r="X54" s="242"/>
      <c r="Y54" s="242"/>
    </row>
    <row r="55" ht="18.75" customHeight="1">
      <c r="A55" s="330"/>
      <c r="B55" s="385" t="s">
        <v>200</v>
      </c>
      <c r="C55" s="358"/>
      <c r="D55" s="385" t="s">
        <v>161</v>
      </c>
      <c r="E55" s="135" t="s">
        <v>89</v>
      </c>
      <c r="F55" s="385" t="s">
        <v>209</v>
      </c>
      <c r="G55" s="407" t="s">
        <v>103</v>
      </c>
      <c r="H55" s="385" t="s">
        <v>71</v>
      </c>
      <c r="I55" s="358"/>
      <c r="J55" s="171"/>
      <c r="K55" s="73"/>
      <c r="L55" s="180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</row>
    <row r="56">
      <c r="A56" s="331"/>
      <c r="B56" s="115">
        <v>321.0</v>
      </c>
      <c r="C56" s="87"/>
      <c r="D56" s="115">
        <v>318.0</v>
      </c>
      <c r="E56" s="149">
        <v>421.0</v>
      </c>
      <c r="F56" s="115">
        <v>312.0</v>
      </c>
      <c r="G56" s="411">
        <v>303.0</v>
      </c>
      <c r="H56" s="115">
        <v>320.0</v>
      </c>
      <c r="I56" s="87"/>
      <c r="J56" s="87"/>
      <c r="K56" s="87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</row>
    <row r="57">
      <c r="A57" s="46" t="s">
        <v>413</v>
      </c>
      <c r="B57" s="216"/>
      <c r="I57" s="32"/>
      <c r="J57" s="217"/>
      <c r="K57" s="217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</row>
    <row r="58">
      <c r="A58" s="62"/>
      <c r="B58" s="216"/>
      <c r="I58" s="32"/>
      <c r="J58" s="217"/>
      <c r="K58" s="217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</row>
    <row r="59">
      <c r="A59" s="74"/>
      <c r="B59" s="224"/>
      <c r="C59" s="78"/>
      <c r="D59" s="78"/>
      <c r="E59" s="78"/>
      <c r="F59" s="78"/>
      <c r="G59" s="78"/>
      <c r="H59" s="78"/>
      <c r="I59" s="79"/>
      <c r="J59" s="152"/>
      <c r="K59" s="15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</row>
    <row r="60">
      <c r="A60" s="714" t="s">
        <v>221</v>
      </c>
      <c r="B60" s="232"/>
      <c r="C60" s="14"/>
      <c r="D60" s="14"/>
      <c r="E60" s="14"/>
      <c r="F60" s="14"/>
      <c r="G60" s="14"/>
      <c r="H60" s="14"/>
      <c r="I60" s="15"/>
      <c r="J60" s="44"/>
      <c r="K60" s="44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</row>
    <row r="61" ht="17.25" customHeight="1">
      <c r="A61" s="709" t="s">
        <v>42</v>
      </c>
      <c r="B61" s="427"/>
      <c r="K61" s="3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</row>
    <row r="62" ht="16.5" customHeight="1">
      <c r="A62" s="330"/>
      <c r="B62" s="427" t="s">
        <v>188</v>
      </c>
      <c r="K62" s="32"/>
      <c r="L62" s="242"/>
      <c r="M62" s="242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2"/>
    </row>
    <row r="63">
      <c r="A63" s="331"/>
      <c r="B63" s="433"/>
      <c r="C63" s="78"/>
      <c r="D63" s="78"/>
      <c r="E63" s="78"/>
      <c r="F63" s="78"/>
      <c r="G63" s="78"/>
      <c r="H63" s="78"/>
      <c r="I63" s="78"/>
      <c r="J63" s="78"/>
      <c r="K63" s="79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</row>
    <row r="64">
      <c r="A64" s="709" t="s">
        <v>60</v>
      </c>
      <c r="B64" s="435" t="s">
        <v>226</v>
      </c>
      <c r="K64" s="32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</row>
    <row r="65">
      <c r="A65" s="330"/>
      <c r="B65" s="445" t="s">
        <v>233</v>
      </c>
      <c r="K65" s="32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</row>
    <row r="66">
      <c r="A66" s="331"/>
      <c r="B66" s="451">
        <v>108.0</v>
      </c>
      <c r="C66" s="78"/>
      <c r="D66" s="78"/>
      <c r="E66" s="78"/>
      <c r="F66" s="78"/>
      <c r="G66" s="78"/>
      <c r="H66" s="78"/>
      <c r="I66" s="78"/>
      <c r="J66" s="78"/>
      <c r="K66" s="79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</row>
    <row r="67">
      <c r="A67" s="709" t="s">
        <v>78</v>
      </c>
      <c r="B67" s="435" t="s">
        <v>239</v>
      </c>
      <c r="K67" s="32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</row>
    <row r="68" ht="19.5" customHeight="1">
      <c r="A68" s="330"/>
      <c r="B68" s="445" t="s">
        <v>233</v>
      </c>
      <c r="K68" s="32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</row>
    <row r="69" ht="19.5" customHeight="1">
      <c r="A69" s="331"/>
      <c r="B69" s="451">
        <v>108.0</v>
      </c>
      <c r="C69" s="78"/>
      <c r="D69" s="78"/>
      <c r="E69" s="78"/>
      <c r="F69" s="78"/>
      <c r="G69" s="78"/>
      <c r="H69" s="78"/>
      <c r="I69" s="78"/>
      <c r="J69" s="78"/>
      <c r="K69" s="79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</row>
    <row r="70">
      <c r="A70" s="709" t="s">
        <v>97</v>
      </c>
      <c r="B70" s="181" t="s">
        <v>214</v>
      </c>
      <c r="C70" s="51"/>
      <c r="D70" s="59"/>
      <c r="E70" s="51"/>
      <c r="F70" s="181" t="s">
        <v>214</v>
      </c>
      <c r="G70" s="59"/>
      <c r="H70" s="59"/>
      <c r="I70" s="122" t="s">
        <v>80</v>
      </c>
      <c r="J70" s="181" t="s">
        <v>214</v>
      </c>
      <c r="K70" s="94" t="s">
        <v>205</v>
      </c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</row>
    <row r="71">
      <c r="A71" s="330"/>
      <c r="B71" s="488" t="s">
        <v>254</v>
      </c>
      <c r="C71" s="306"/>
      <c r="D71" s="73"/>
      <c r="E71" s="489"/>
      <c r="F71" s="490" t="s">
        <v>103</v>
      </c>
      <c r="G71" s="72"/>
      <c r="H71" s="70"/>
      <c r="I71" s="135" t="s">
        <v>255</v>
      </c>
      <c r="J71" s="490" t="s">
        <v>256</v>
      </c>
      <c r="K71" s="105" t="s">
        <v>200</v>
      </c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</row>
    <row r="72">
      <c r="A72" s="331"/>
      <c r="B72" s="205">
        <v>314.0</v>
      </c>
      <c r="C72" s="81"/>
      <c r="D72" s="87"/>
      <c r="E72" s="81"/>
      <c r="F72" s="205">
        <v>303.0</v>
      </c>
      <c r="G72" s="87"/>
      <c r="H72" s="110"/>
      <c r="I72" s="149">
        <v>101.0</v>
      </c>
      <c r="J72" s="205">
        <v>320.0</v>
      </c>
      <c r="K72" s="115">
        <v>318.0</v>
      </c>
      <c r="L72" s="180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</row>
    <row r="73" ht="37.5" customHeight="1">
      <c r="A73" s="709" t="s">
        <v>107</v>
      </c>
      <c r="B73" s="51"/>
      <c r="C73" s="181" t="s">
        <v>214</v>
      </c>
      <c r="D73" s="274" t="s">
        <v>139</v>
      </c>
      <c r="E73" s="59"/>
      <c r="F73" s="161"/>
      <c r="G73" s="59"/>
      <c r="H73" s="122" t="s">
        <v>80</v>
      </c>
      <c r="I73" s="181" t="s">
        <v>214</v>
      </c>
      <c r="J73" s="94" t="s">
        <v>205</v>
      </c>
      <c r="K73" s="181" t="s">
        <v>214</v>
      </c>
      <c r="L73" s="242"/>
      <c r="M73" s="242"/>
      <c r="N73" s="242"/>
      <c r="O73" s="242"/>
      <c r="P73" s="242"/>
      <c r="Q73" s="242"/>
      <c r="R73" s="242"/>
      <c r="S73" s="242"/>
      <c r="T73" s="242"/>
      <c r="U73" s="242"/>
      <c r="V73" s="242"/>
      <c r="W73" s="242"/>
      <c r="X73" s="242"/>
      <c r="Y73" s="242"/>
    </row>
    <row r="74" ht="31.5" customHeight="1">
      <c r="A74" s="330"/>
      <c r="B74" s="306"/>
      <c r="C74" s="488" t="s">
        <v>254</v>
      </c>
      <c r="D74" s="283" t="s">
        <v>164</v>
      </c>
      <c r="E74" s="73"/>
      <c r="F74" s="72"/>
      <c r="G74" s="70"/>
      <c r="H74" s="135" t="s">
        <v>255</v>
      </c>
      <c r="I74" s="407" t="s">
        <v>264</v>
      </c>
      <c r="J74" s="105" t="s">
        <v>209</v>
      </c>
      <c r="K74" s="490" t="s">
        <v>256</v>
      </c>
      <c r="L74" s="242"/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42"/>
      <c r="Y74" s="242"/>
    </row>
    <row r="75" ht="19.5" customHeight="1">
      <c r="A75" s="331"/>
      <c r="B75" s="81"/>
      <c r="C75" s="205">
        <v>314.0</v>
      </c>
      <c r="D75" s="290">
        <v>301.0</v>
      </c>
      <c r="E75" s="87"/>
      <c r="F75" s="705"/>
      <c r="G75" s="110"/>
      <c r="H75" s="149">
        <v>101.0</v>
      </c>
      <c r="I75" s="411">
        <v>303.0</v>
      </c>
      <c r="J75" s="115">
        <v>318.0</v>
      </c>
      <c r="K75" s="205">
        <v>320.0</v>
      </c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</row>
    <row r="76" ht="24.75" customHeight="1">
      <c r="A76" s="46" t="s">
        <v>413</v>
      </c>
      <c r="B76" s="51"/>
      <c r="C76" s="51"/>
      <c r="D76" s="181" t="s">
        <v>108</v>
      </c>
      <c r="E76" s="274" t="s">
        <v>139</v>
      </c>
      <c r="F76" s="51"/>
      <c r="G76" s="161"/>
      <c r="H76" s="181" t="s">
        <v>214</v>
      </c>
      <c r="I76" s="51"/>
      <c r="J76" s="51"/>
      <c r="K76" s="217"/>
      <c r="L76" s="242"/>
      <c r="M76" s="242"/>
      <c r="N76" s="242"/>
      <c r="O76" s="242"/>
      <c r="P76" s="242"/>
      <c r="Q76" s="242"/>
      <c r="R76" s="242"/>
      <c r="S76" s="242"/>
      <c r="T76" s="242"/>
      <c r="U76" s="242"/>
      <c r="V76" s="242"/>
      <c r="W76" s="242"/>
      <c r="X76" s="242"/>
      <c r="Y76" s="242"/>
    </row>
    <row r="77">
      <c r="A77" s="62"/>
      <c r="B77" s="217"/>
      <c r="C77" s="217"/>
      <c r="D77" s="488" t="s">
        <v>254</v>
      </c>
      <c r="E77" s="283" t="s">
        <v>164</v>
      </c>
      <c r="F77" s="217"/>
      <c r="G77" s="72"/>
      <c r="H77" s="407" t="s">
        <v>264</v>
      </c>
      <c r="I77" s="217"/>
      <c r="J77" s="520"/>
      <c r="K77" s="217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2"/>
      <c r="Y77" s="242"/>
    </row>
    <row r="78">
      <c r="A78" s="74"/>
      <c r="B78" s="152"/>
      <c r="C78" s="152"/>
      <c r="D78" s="205">
        <v>314.0</v>
      </c>
      <c r="E78" s="290">
        <v>301.0</v>
      </c>
      <c r="F78" s="152"/>
      <c r="G78" s="148"/>
      <c r="H78" s="411">
        <v>303.0</v>
      </c>
      <c r="I78" s="152"/>
      <c r="J78" s="152"/>
      <c r="K78" s="152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</row>
    <row r="79">
      <c r="A79" s="714" t="s">
        <v>268</v>
      </c>
      <c r="B79" s="232"/>
      <c r="C79" s="14"/>
      <c r="D79" s="14"/>
      <c r="E79" s="14"/>
      <c r="F79" s="14"/>
      <c r="G79" s="14"/>
      <c r="H79" s="14"/>
      <c r="I79" s="15"/>
      <c r="J79" s="426"/>
      <c r="K79" s="227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</row>
    <row r="80">
      <c r="A80" s="46" t="s">
        <v>42</v>
      </c>
      <c r="B80" s="523" t="s">
        <v>269</v>
      </c>
      <c r="K80" s="3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2"/>
      <c r="Y80" s="242"/>
    </row>
    <row r="81" ht="20.25" customHeight="1">
      <c r="A81" s="62"/>
      <c r="B81" s="532" t="s">
        <v>273</v>
      </c>
      <c r="K81" s="3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242"/>
      <c r="Y81" s="242"/>
    </row>
    <row r="82" ht="21.0" customHeight="1">
      <c r="A82" s="74"/>
      <c r="B82" s="540">
        <v>108.0</v>
      </c>
      <c r="C82" s="78"/>
      <c r="D82" s="78"/>
      <c r="E82" s="78"/>
      <c r="F82" s="78"/>
      <c r="G82" s="78"/>
      <c r="H82" s="78"/>
      <c r="I82" s="78"/>
      <c r="J82" s="78"/>
      <c r="K82" s="79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</row>
    <row r="83" ht="21.0" customHeight="1">
      <c r="A83" s="46" t="s">
        <v>60</v>
      </c>
      <c r="B83" s="549" t="s">
        <v>277</v>
      </c>
      <c r="K83" s="32"/>
      <c r="L83" s="242"/>
      <c r="M83" s="242"/>
      <c r="N83" s="242"/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</row>
    <row r="84">
      <c r="A84" s="62"/>
      <c r="B84" s="532" t="s">
        <v>280</v>
      </c>
      <c r="K84" s="3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</row>
    <row r="85">
      <c r="A85" s="74"/>
      <c r="B85" s="540">
        <v>108.0</v>
      </c>
      <c r="C85" s="78"/>
      <c r="D85" s="78"/>
      <c r="E85" s="78"/>
      <c r="F85" s="78"/>
      <c r="G85" s="78"/>
      <c r="H85" s="78"/>
      <c r="I85" s="78"/>
      <c r="J85" s="78"/>
      <c r="K85" s="79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</row>
    <row r="86" ht="28.5" customHeight="1">
      <c r="A86" s="46" t="s">
        <v>78</v>
      </c>
      <c r="B86" s="563" t="s">
        <v>138</v>
      </c>
      <c r="C86" s="122" t="s">
        <v>80</v>
      </c>
      <c r="D86" s="563" t="s">
        <v>138</v>
      </c>
      <c r="E86" s="161"/>
      <c r="F86" s="563" t="s">
        <v>138</v>
      </c>
      <c r="G86" s="161"/>
      <c r="H86" s="563" t="s">
        <v>138</v>
      </c>
      <c r="I86" s="59"/>
      <c r="J86" s="563" t="s">
        <v>138</v>
      </c>
      <c r="K86" s="122" t="s">
        <v>80</v>
      </c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2"/>
      <c r="W86" s="242"/>
      <c r="X86" s="242"/>
      <c r="Y86" s="242"/>
    </row>
    <row r="87" ht="71.25" customHeight="1">
      <c r="A87" s="62"/>
      <c r="B87" s="563" t="s">
        <v>144</v>
      </c>
      <c r="C87" s="135" t="s">
        <v>255</v>
      </c>
      <c r="D87" s="563" t="s">
        <v>144</v>
      </c>
      <c r="E87" s="72"/>
      <c r="F87" s="563" t="s">
        <v>144</v>
      </c>
      <c r="G87" s="72"/>
      <c r="H87" s="563" t="s">
        <v>144</v>
      </c>
      <c r="I87" s="72"/>
      <c r="J87" s="563" t="s">
        <v>144</v>
      </c>
      <c r="K87" s="135" t="s">
        <v>280</v>
      </c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2"/>
      <c r="W87" s="242"/>
      <c r="X87" s="242"/>
      <c r="Y87" s="242"/>
    </row>
    <row r="88" ht="53.25" customHeight="1">
      <c r="A88" s="74"/>
      <c r="B88" s="569" t="s">
        <v>414</v>
      </c>
      <c r="C88" s="149">
        <v>301.0</v>
      </c>
      <c r="D88" s="569" t="s">
        <v>415</v>
      </c>
      <c r="E88" s="148"/>
      <c r="F88" s="569" t="s">
        <v>416</v>
      </c>
      <c r="G88" s="148"/>
      <c r="H88" s="569" t="s">
        <v>417</v>
      </c>
      <c r="I88" s="87"/>
      <c r="J88" s="569" t="s">
        <v>418</v>
      </c>
      <c r="K88" s="149">
        <v>300.0</v>
      </c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</row>
    <row r="89" ht="34.5" customHeight="1">
      <c r="A89" s="46" t="s">
        <v>97</v>
      </c>
      <c r="B89" s="122" t="s">
        <v>80</v>
      </c>
      <c r="C89" s="563" t="s">
        <v>138</v>
      </c>
      <c r="D89" s="161"/>
      <c r="E89" s="563" t="s">
        <v>138</v>
      </c>
      <c r="F89" s="183"/>
      <c r="G89" s="563" t="s">
        <v>138</v>
      </c>
      <c r="H89" s="59"/>
      <c r="I89" s="563" t="s">
        <v>138</v>
      </c>
      <c r="J89" s="122" t="s">
        <v>80</v>
      </c>
      <c r="K89" s="563" t="s">
        <v>138</v>
      </c>
      <c r="L89" s="242"/>
      <c r="M89" s="242"/>
      <c r="N89" s="242"/>
      <c r="O89" s="242"/>
      <c r="P89" s="242"/>
      <c r="Q89" s="242"/>
      <c r="R89" s="242"/>
      <c r="S89" s="242"/>
      <c r="T89" s="242"/>
      <c r="U89" s="242"/>
      <c r="V89" s="242"/>
      <c r="W89" s="242"/>
      <c r="X89" s="242"/>
      <c r="Y89" s="242"/>
    </row>
    <row r="90">
      <c r="A90" s="62"/>
      <c r="B90" s="135" t="s">
        <v>255</v>
      </c>
      <c r="C90" s="563" t="s">
        <v>144</v>
      </c>
      <c r="D90" s="72"/>
      <c r="E90" s="715" t="s">
        <v>144</v>
      </c>
      <c r="F90" s="67"/>
      <c r="G90" s="563" t="s">
        <v>144</v>
      </c>
      <c r="H90" s="72"/>
      <c r="I90" s="563" t="s">
        <v>144</v>
      </c>
      <c r="J90" s="135" t="s">
        <v>280</v>
      </c>
      <c r="K90" s="563" t="s">
        <v>144</v>
      </c>
      <c r="L90" s="242"/>
      <c r="M90" s="242"/>
      <c r="N90" s="242"/>
      <c r="O90" s="242"/>
      <c r="P90" s="242"/>
      <c r="Q90" s="242"/>
      <c r="R90" s="242"/>
      <c r="S90" s="242"/>
      <c r="T90" s="242"/>
      <c r="U90" s="242"/>
      <c r="V90" s="242"/>
      <c r="W90" s="242"/>
      <c r="X90" s="242"/>
      <c r="Y90" s="242"/>
    </row>
    <row r="91" ht="27.75" customHeight="1">
      <c r="A91" s="74"/>
      <c r="B91" s="149">
        <v>301.0</v>
      </c>
      <c r="C91" s="569" t="s">
        <v>419</v>
      </c>
      <c r="D91" s="148"/>
      <c r="E91" s="569" t="s">
        <v>420</v>
      </c>
      <c r="F91" s="214"/>
      <c r="G91" s="569" t="s">
        <v>421</v>
      </c>
      <c r="H91" s="87"/>
      <c r="I91" s="569" t="s">
        <v>422</v>
      </c>
      <c r="J91" s="149">
        <v>300.0</v>
      </c>
      <c r="K91" s="569" t="s">
        <v>423</v>
      </c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</row>
    <row r="92">
      <c r="A92" s="46" t="s">
        <v>107</v>
      </c>
      <c r="B92" s="563" t="s">
        <v>138</v>
      </c>
      <c r="C92" s="563" t="s">
        <v>138</v>
      </c>
      <c r="D92" s="563" t="s">
        <v>138</v>
      </c>
      <c r="E92" s="563" t="s">
        <v>138</v>
      </c>
      <c r="F92" s="563" t="s">
        <v>138</v>
      </c>
      <c r="G92" s="563" t="s">
        <v>138</v>
      </c>
      <c r="H92" s="563" t="s">
        <v>138</v>
      </c>
      <c r="I92" s="563" t="s">
        <v>138</v>
      </c>
      <c r="J92" s="563" t="s">
        <v>138</v>
      </c>
      <c r="K92" s="563" t="s">
        <v>138</v>
      </c>
      <c r="L92" s="242"/>
      <c r="M92" s="242"/>
      <c r="N92" s="242"/>
      <c r="O92" s="242"/>
      <c r="P92" s="242"/>
      <c r="Q92" s="242"/>
      <c r="R92" s="242"/>
      <c r="S92" s="242"/>
      <c r="T92" s="242"/>
      <c r="U92" s="242"/>
      <c r="V92" s="242"/>
      <c r="W92" s="242"/>
      <c r="X92" s="242"/>
      <c r="Y92" s="242"/>
    </row>
    <row r="93">
      <c r="A93" s="62"/>
      <c r="B93" s="563" t="s">
        <v>144</v>
      </c>
      <c r="C93" s="563" t="s">
        <v>144</v>
      </c>
      <c r="D93" s="563" t="s">
        <v>144</v>
      </c>
      <c r="E93" s="563" t="s">
        <v>144</v>
      </c>
      <c r="F93" s="563" t="s">
        <v>144</v>
      </c>
      <c r="G93" s="563" t="s">
        <v>144</v>
      </c>
      <c r="H93" s="563" t="s">
        <v>144</v>
      </c>
      <c r="I93" s="563" t="s">
        <v>144</v>
      </c>
      <c r="J93" s="563" t="s">
        <v>144</v>
      </c>
      <c r="K93" s="563" t="s">
        <v>144</v>
      </c>
      <c r="L93" s="180"/>
      <c r="M93" s="242"/>
      <c r="N93" s="242"/>
      <c r="O93" s="242"/>
      <c r="P93" s="242"/>
      <c r="Q93" s="242"/>
      <c r="R93" s="242"/>
      <c r="S93" s="242"/>
      <c r="T93" s="242"/>
      <c r="U93" s="242"/>
      <c r="V93" s="242"/>
      <c r="W93" s="242"/>
      <c r="X93" s="242"/>
      <c r="Y93" s="242"/>
    </row>
    <row r="94" ht="30.75" customHeight="1">
      <c r="A94" s="74"/>
      <c r="B94" s="569" t="s">
        <v>297</v>
      </c>
      <c r="C94" s="569" t="s">
        <v>424</v>
      </c>
      <c r="D94" s="569" t="s">
        <v>425</v>
      </c>
      <c r="E94" s="569" t="s">
        <v>426</v>
      </c>
      <c r="F94" s="569" t="s">
        <v>427</v>
      </c>
      <c r="G94" s="569" t="s">
        <v>428</v>
      </c>
      <c r="H94" s="569" t="s">
        <v>429</v>
      </c>
      <c r="I94" s="569" t="s">
        <v>430</v>
      </c>
      <c r="J94" s="569" t="s">
        <v>431</v>
      </c>
      <c r="K94" s="569" t="s">
        <v>432</v>
      </c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</row>
    <row r="95">
      <c r="A95" s="46" t="s">
        <v>413</v>
      </c>
      <c r="B95" s="578"/>
      <c r="C95" s="3"/>
      <c r="D95" s="3"/>
      <c r="E95" s="3"/>
      <c r="F95" s="3"/>
      <c r="G95" s="3"/>
      <c r="H95" s="3"/>
      <c r="I95" s="4"/>
      <c r="J95" s="217"/>
      <c r="K95" s="217"/>
      <c r="L95" s="242"/>
      <c r="M95" s="242"/>
      <c r="N95" s="242"/>
      <c r="O95" s="242"/>
      <c r="P95" s="242"/>
      <c r="Q95" s="242"/>
      <c r="R95" s="242"/>
      <c r="S95" s="242"/>
      <c r="T95" s="242"/>
      <c r="U95" s="242"/>
      <c r="V95" s="242"/>
      <c r="W95" s="242"/>
      <c r="X95" s="242"/>
      <c r="Y95" s="242"/>
    </row>
    <row r="96">
      <c r="A96" s="62"/>
      <c r="B96" s="716"/>
      <c r="I96" s="32"/>
      <c r="J96" s="217"/>
      <c r="K96" s="217"/>
      <c r="L96" s="242"/>
      <c r="M96" s="242"/>
      <c r="N96" s="242"/>
      <c r="O96" s="242"/>
      <c r="P96" s="242"/>
      <c r="Q96" s="242"/>
      <c r="R96" s="242"/>
      <c r="S96" s="242"/>
      <c r="T96" s="242"/>
      <c r="U96" s="242"/>
      <c r="V96" s="242"/>
      <c r="W96" s="242"/>
      <c r="X96" s="242"/>
      <c r="Y96" s="242"/>
    </row>
    <row r="97">
      <c r="A97" s="74"/>
      <c r="B97" s="580"/>
      <c r="C97" s="78"/>
      <c r="D97" s="78"/>
      <c r="E97" s="78"/>
      <c r="F97" s="78"/>
      <c r="G97" s="78"/>
      <c r="H97" s="78"/>
      <c r="I97" s="79"/>
      <c r="J97" s="217"/>
      <c r="K97" s="217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</row>
    <row r="98">
      <c r="A98" s="711" t="s">
        <v>299</v>
      </c>
      <c r="B98" s="581"/>
      <c r="C98" s="78"/>
      <c r="D98" s="78"/>
      <c r="E98" s="78"/>
      <c r="F98" s="78"/>
      <c r="G98" s="78"/>
      <c r="H98" s="78"/>
      <c r="I98" s="79"/>
      <c r="J98" s="44"/>
      <c r="K98" s="44"/>
      <c r="L98" s="242"/>
      <c r="M98" s="242"/>
      <c r="N98" s="242"/>
      <c r="O98" s="242"/>
      <c r="P98" s="242"/>
      <c r="Q98" s="242"/>
      <c r="R98" s="242"/>
      <c r="S98" s="242"/>
      <c r="T98" s="242"/>
      <c r="U98" s="242"/>
      <c r="V98" s="242"/>
      <c r="W98" s="242"/>
      <c r="X98" s="242"/>
      <c r="Y98" s="242"/>
    </row>
    <row r="99">
      <c r="A99" s="709" t="s">
        <v>42</v>
      </c>
      <c r="B99" s="582"/>
      <c r="C99" s="182"/>
      <c r="D99" s="182"/>
      <c r="E99" s="182"/>
      <c r="F99" s="182"/>
      <c r="G99" s="182"/>
      <c r="H99" s="717"/>
      <c r="I99" s="56"/>
      <c r="J99" s="208"/>
      <c r="K99" s="208"/>
      <c r="L99" s="242"/>
      <c r="M99" s="242"/>
      <c r="N99" s="242"/>
      <c r="O99" s="242"/>
      <c r="P99" s="242"/>
      <c r="Q99" s="242"/>
      <c r="R99" s="242"/>
      <c r="S99" s="242"/>
      <c r="T99" s="242"/>
      <c r="U99" s="242"/>
      <c r="V99" s="242"/>
      <c r="W99" s="242"/>
      <c r="X99" s="242"/>
      <c r="Y99" s="242"/>
    </row>
    <row r="100">
      <c r="A100" s="330"/>
      <c r="B100" s="32"/>
      <c r="C100" s="62"/>
      <c r="D100" s="62"/>
      <c r="E100" s="62"/>
      <c r="F100" s="62"/>
      <c r="G100" s="62"/>
      <c r="H100" s="717"/>
      <c r="I100" s="62"/>
      <c r="J100" s="325"/>
      <c r="K100" s="325"/>
      <c r="L100" s="242"/>
      <c r="M100" s="242"/>
      <c r="N100" s="242"/>
      <c r="O100" s="242"/>
      <c r="P100" s="242"/>
      <c r="Q100" s="242"/>
      <c r="R100" s="242"/>
      <c r="S100" s="242"/>
      <c r="T100" s="242"/>
      <c r="U100" s="242"/>
      <c r="V100" s="242"/>
      <c r="W100" s="242"/>
      <c r="X100" s="242"/>
      <c r="Y100" s="242"/>
    </row>
    <row r="101">
      <c r="A101" s="331"/>
      <c r="B101" s="79"/>
      <c r="C101" s="74"/>
      <c r="D101" s="74"/>
      <c r="E101" s="74"/>
      <c r="F101" s="74"/>
      <c r="G101" s="74"/>
      <c r="H101" s="717"/>
      <c r="I101" s="74"/>
      <c r="J101" s="325"/>
      <c r="K101" s="325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</row>
    <row r="102">
      <c r="A102" s="709" t="s">
        <v>60</v>
      </c>
      <c r="B102" s="582"/>
      <c r="C102" s="182"/>
      <c r="D102" s="182"/>
      <c r="E102" s="182"/>
      <c r="F102" s="182"/>
      <c r="G102" s="182"/>
      <c r="H102" s="717"/>
      <c r="I102" s="56"/>
      <c r="J102" s="325"/>
      <c r="K102" s="325"/>
      <c r="L102" s="242"/>
      <c r="M102" s="242"/>
      <c r="N102" s="242"/>
      <c r="O102" s="242"/>
      <c r="P102" s="242"/>
      <c r="Q102" s="242"/>
      <c r="R102" s="242"/>
      <c r="S102" s="242"/>
      <c r="T102" s="242"/>
      <c r="U102" s="242"/>
      <c r="V102" s="242"/>
      <c r="W102" s="242"/>
      <c r="X102" s="242"/>
      <c r="Y102" s="242"/>
    </row>
    <row r="103">
      <c r="A103" s="330"/>
      <c r="B103" s="32"/>
      <c r="C103" s="62"/>
      <c r="D103" s="62"/>
      <c r="E103" s="62"/>
      <c r="F103" s="62"/>
      <c r="G103" s="62"/>
      <c r="H103" s="717"/>
      <c r="I103" s="62"/>
      <c r="J103" s="325"/>
      <c r="K103" s="325"/>
      <c r="L103" s="242"/>
      <c r="M103" s="242"/>
      <c r="N103" s="242"/>
      <c r="O103" s="242"/>
      <c r="P103" s="242"/>
      <c r="Q103" s="242"/>
      <c r="R103" s="242"/>
      <c r="S103" s="242"/>
      <c r="T103" s="242"/>
      <c r="U103" s="242"/>
      <c r="V103" s="242"/>
      <c r="W103" s="242"/>
      <c r="X103" s="242"/>
      <c r="Y103" s="242"/>
    </row>
    <row r="104">
      <c r="A104" s="331"/>
      <c r="B104" s="79"/>
      <c r="C104" s="74"/>
      <c r="D104" s="74"/>
      <c r="E104" s="74"/>
      <c r="F104" s="74"/>
      <c r="G104" s="74"/>
      <c r="H104" s="717"/>
      <c r="I104" s="74"/>
      <c r="J104" s="325"/>
      <c r="K104" s="325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</row>
    <row r="105">
      <c r="A105" s="709" t="s">
        <v>78</v>
      </c>
      <c r="B105" s="582"/>
      <c r="C105" s="182"/>
      <c r="D105" s="182"/>
      <c r="E105" s="182"/>
      <c r="F105" s="182"/>
      <c r="G105" s="182"/>
      <c r="H105" s="717"/>
      <c r="I105" s="56"/>
      <c r="J105" s="325"/>
      <c r="K105" s="325"/>
      <c r="L105" s="242"/>
      <c r="M105" s="242"/>
      <c r="N105" s="242"/>
      <c r="O105" s="242"/>
      <c r="P105" s="242"/>
      <c r="Q105" s="242"/>
      <c r="R105" s="242"/>
      <c r="S105" s="242"/>
      <c r="T105" s="242"/>
      <c r="U105" s="242"/>
      <c r="V105" s="242"/>
      <c r="W105" s="242"/>
      <c r="X105" s="242"/>
      <c r="Y105" s="242"/>
    </row>
    <row r="106">
      <c r="A106" s="330"/>
      <c r="B106" s="32"/>
      <c r="C106" s="62"/>
      <c r="D106" s="62"/>
      <c r="E106" s="62"/>
      <c r="F106" s="62"/>
      <c r="G106" s="62"/>
      <c r="H106" s="717"/>
      <c r="I106" s="62"/>
      <c r="J106" s="325"/>
      <c r="K106" s="325"/>
      <c r="L106" s="242"/>
      <c r="M106" s="242"/>
      <c r="N106" s="242"/>
      <c r="O106" s="242"/>
      <c r="P106" s="242"/>
      <c r="Q106" s="242"/>
      <c r="R106" s="242"/>
      <c r="S106" s="242"/>
      <c r="T106" s="242"/>
      <c r="U106" s="242"/>
      <c r="V106" s="242"/>
      <c r="W106" s="242"/>
      <c r="X106" s="242"/>
      <c r="Y106" s="242"/>
    </row>
    <row r="107">
      <c r="A107" s="331"/>
      <c r="B107" s="79"/>
      <c r="C107" s="74"/>
      <c r="D107" s="74"/>
      <c r="E107" s="74"/>
      <c r="F107" s="74"/>
      <c r="G107" s="74"/>
      <c r="H107" s="717"/>
      <c r="I107" s="74"/>
      <c r="J107" s="325"/>
      <c r="K107" s="325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</row>
    <row r="108">
      <c r="A108" s="709" t="s">
        <v>97</v>
      </c>
      <c r="B108" s="582"/>
      <c r="C108" s="182"/>
      <c r="D108" s="182"/>
      <c r="E108" s="182"/>
      <c r="F108" s="182"/>
      <c r="G108" s="182"/>
      <c r="H108" s="717"/>
      <c r="I108" s="56"/>
      <c r="J108" s="325"/>
      <c r="K108" s="325"/>
      <c r="L108" s="242"/>
      <c r="M108" s="242"/>
      <c r="N108" s="242"/>
      <c r="O108" s="242"/>
      <c r="P108" s="242"/>
      <c r="Q108" s="242"/>
      <c r="R108" s="242"/>
      <c r="S108" s="242"/>
      <c r="T108" s="242"/>
      <c r="U108" s="242"/>
      <c r="V108" s="242"/>
      <c r="W108" s="242"/>
      <c r="X108" s="242"/>
      <c r="Y108" s="242"/>
    </row>
    <row r="109">
      <c r="A109" s="330"/>
      <c r="B109" s="32"/>
      <c r="C109" s="62"/>
      <c r="D109" s="62"/>
      <c r="E109" s="62"/>
      <c r="F109" s="62"/>
      <c r="G109" s="62"/>
      <c r="H109" s="717"/>
      <c r="I109" s="62"/>
      <c r="J109" s="325"/>
      <c r="K109" s="325"/>
      <c r="L109" s="242"/>
      <c r="M109" s="242"/>
      <c r="N109" s="242"/>
      <c r="O109" s="242"/>
      <c r="P109" s="242"/>
      <c r="Q109" s="242"/>
      <c r="R109" s="242"/>
      <c r="S109" s="242"/>
      <c r="T109" s="242"/>
      <c r="U109" s="242"/>
      <c r="V109" s="242"/>
      <c r="W109" s="242"/>
      <c r="X109" s="242"/>
      <c r="Y109" s="242"/>
    </row>
    <row r="110">
      <c r="A110" s="331"/>
      <c r="B110" s="79"/>
      <c r="C110" s="74"/>
      <c r="D110" s="74"/>
      <c r="E110" s="74"/>
      <c r="F110" s="74"/>
      <c r="G110" s="74"/>
      <c r="H110" s="717"/>
      <c r="I110" s="74"/>
      <c r="J110" s="325"/>
      <c r="K110" s="325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</row>
    <row r="111">
      <c r="A111" s="709" t="s">
        <v>107</v>
      </c>
      <c r="B111" s="582"/>
      <c r="C111" s="182"/>
      <c r="D111" s="182"/>
      <c r="E111" s="182"/>
      <c r="F111" s="182"/>
      <c r="G111" s="182"/>
      <c r="H111" s="717"/>
      <c r="I111" s="56"/>
      <c r="J111" s="325"/>
      <c r="K111" s="325"/>
      <c r="L111" s="242"/>
      <c r="M111" s="242"/>
      <c r="N111" s="242"/>
      <c r="O111" s="242"/>
      <c r="P111" s="242"/>
      <c r="Q111" s="242"/>
      <c r="R111" s="242"/>
      <c r="S111" s="242"/>
      <c r="T111" s="242"/>
      <c r="U111" s="242"/>
      <c r="V111" s="242"/>
      <c r="W111" s="242"/>
      <c r="X111" s="242"/>
      <c r="Y111" s="242"/>
    </row>
    <row r="112">
      <c r="A112" s="330"/>
      <c r="B112" s="32"/>
      <c r="C112" s="62"/>
      <c r="D112" s="62"/>
      <c r="E112" s="62"/>
      <c r="F112" s="62"/>
      <c r="G112" s="62"/>
      <c r="H112" s="717"/>
      <c r="I112" s="62"/>
      <c r="J112" s="325"/>
      <c r="K112" s="325"/>
      <c r="L112" s="242"/>
      <c r="M112" s="242"/>
      <c r="N112" s="242"/>
      <c r="O112" s="242"/>
      <c r="P112" s="242"/>
      <c r="Q112" s="242"/>
      <c r="R112" s="242"/>
      <c r="S112" s="242"/>
      <c r="T112" s="242"/>
      <c r="U112" s="242"/>
      <c r="V112" s="242"/>
      <c r="W112" s="242"/>
      <c r="X112" s="242"/>
      <c r="Y112" s="242"/>
    </row>
    <row r="113">
      <c r="A113" s="331"/>
      <c r="B113" s="79"/>
      <c r="C113" s="74"/>
      <c r="D113" s="74"/>
      <c r="E113" s="74"/>
      <c r="F113" s="74"/>
      <c r="G113" s="74"/>
      <c r="H113" s="717"/>
      <c r="I113" s="74"/>
      <c r="J113" s="325"/>
      <c r="K113" s="325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</row>
    <row r="114">
      <c r="A114" s="709" t="s">
        <v>113</v>
      </c>
      <c r="B114" s="582"/>
      <c r="C114" s="182"/>
      <c r="D114" s="182"/>
      <c r="E114" s="182"/>
      <c r="F114" s="182"/>
      <c r="G114" s="182"/>
      <c r="H114" s="717"/>
      <c r="I114" s="56"/>
      <c r="J114" s="325"/>
      <c r="K114" s="325"/>
      <c r="L114" s="242"/>
      <c r="M114" s="242"/>
      <c r="N114" s="242"/>
      <c r="O114" s="242"/>
      <c r="P114" s="242"/>
      <c r="Q114" s="242"/>
      <c r="R114" s="242"/>
      <c r="S114" s="242"/>
      <c r="T114" s="242"/>
      <c r="U114" s="242"/>
      <c r="V114" s="242"/>
      <c r="W114" s="242"/>
      <c r="X114" s="242"/>
      <c r="Y114" s="242"/>
    </row>
    <row r="115">
      <c r="A115" s="330"/>
      <c r="B115" s="32"/>
      <c r="C115" s="62"/>
      <c r="D115" s="62"/>
      <c r="E115" s="62"/>
      <c r="F115" s="62"/>
      <c r="G115" s="62"/>
      <c r="H115" s="718"/>
      <c r="I115" s="62"/>
      <c r="J115" s="325"/>
      <c r="K115" s="325"/>
      <c r="L115" s="242"/>
      <c r="M115" s="242"/>
      <c r="N115" s="242"/>
      <c r="O115" s="242"/>
      <c r="P115" s="242"/>
      <c r="Q115" s="242"/>
      <c r="R115" s="242"/>
      <c r="S115" s="242"/>
      <c r="T115" s="242"/>
      <c r="U115" s="242"/>
      <c r="V115" s="242"/>
      <c r="W115" s="242"/>
      <c r="X115" s="242"/>
      <c r="Y115" s="242"/>
    </row>
    <row r="116">
      <c r="A116" s="331"/>
      <c r="B116" s="79"/>
      <c r="C116" s="74"/>
      <c r="D116" s="74"/>
      <c r="E116" s="74"/>
      <c r="F116" s="74"/>
      <c r="G116" s="74"/>
      <c r="H116" s="718"/>
      <c r="I116" s="74"/>
      <c r="J116" s="325"/>
      <c r="K116" s="325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</row>
  </sheetData>
  <mergeCells count="141">
    <mergeCell ref="I38:I40"/>
    <mergeCell ref="B41:I41"/>
    <mergeCell ref="B42:K42"/>
    <mergeCell ref="B43:K43"/>
    <mergeCell ref="B44:K44"/>
    <mergeCell ref="A38:A40"/>
    <mergeCell ref="B38:B40"/>
    <mergeCell ref="C38:C40"/>
    <mergeCell ref="D38:D40"/>
    <mergeCell ref="E38:E40"/>
    <mergeCell ref="F38:F40"/>
    <mergeCell ref="G38:G40"/>
    <mergeCell ref="B49:K49"/>
    <mergeCell ref="B50:K50"/>
    <mergeCell ref="A42:A44"/>
    <mergeCell ref="A45:A47"/>
    <mergeCell ref="B45:K45"/>
    <mergeCell ref="B46:K46"/>
    <mergeCell ref="B47:K47"/>
    <mergeCell ref="A48:A50"/>
    <mergeCell ref="B48:K48"/>
    <mergeCell ref="B60:I60"/>
    <mergeCell ref="B61:K61"/>
    <mergeCell ref="B62:K62"/>
    <mergeCell ref="B63:K63"/>
    <mergeCell ref="B64:K64"/>
    <mergeCell ref="B65:K65"/>
    <mergeCell ref="B66:K66"/>
    <mergeCell ref="A51:A53"/>
    <mergeCell ref="A54:A56"/>
    <mergeCell ref="A57:A59"/>
    <mergeCell ref="B57:I57"/>
    <mergeCell ref="B58:I58"/>
    <mergeCell ref="B59:I59"/>
    <mergeCell ref="A61:A63"/>
    <mergeCell ref="B7:K7"/>
    <mergeCell ref="B8:K8"/>
    <mergeCell ref="B9:K9"/>
    <mergeCell ref="A1:A2"/>
    <mergeCell ref="B1:E1"/>
    <mergeCell ref="F1:I1"/>
    <mergeCell ref="B3:I3"/>
    <mergeCell ref="B4:K4"/>
    <mergeCell ref="B5:K5"/>
    <mergeCell ref="B6:K6"/>
    <mergeCell ref="A4:A6"/>
    <mergeCell ref="A7:A9"/>
    <mergeCell ref="A10:A12"/>
    <mergeCell ref="A13:A15"/>
    <mergeCell ref="A16:A18"/>
    <mergeCell ref="F16:F18"/>
    <mergeCell ref="I16:I18"/>
    <mergeCell ref="B24:K24"/>
    <mergeCell ref="B25:K25"/>
    <mergeCell ref="A19:A21"/>
    <mergeCell ref="B19:I19"/>
    <mergeCell ref="B20:I20"/>
    <mergeCell ref="B21:I21"/>
    <mergeCell ref="B22:I22"/>
    <mergeCell ref="A23:A25"/>
    <mergeCell ref="B23:K23"/>
    <mergeCell ref="A26:A28"/>
    <mergeCell ref="B26:K26"/>
    <mergeCell ref="B27:K27"/>
    <mergeCell ref="B28:K28"/>
    <mergeCell ref="A29:A31"/>
    <mergeCell ref="A32:A34"/>
    <mergeCell ref="A35:A37"/>
    <mergeCell ref="A64:A66"/>
    <mergeCell ref="A67:A69"/>
    <mergeCell ref="B67:K67"/>
    <mergeCell ref="B68:K68"/>
    <mergeCell ref="B69:K69"/>
    <mergeCell ref="A70:A72"/>
    <mergeCell ref="A73:A75"/>
    <mergeCell ref="A83:A85"/>
    <mergeCell ref="A86:A88"/>
    <mergeCell ref="A89:A91"/>
    <mergeCell ref="A92:A94"/>
    <mergeCell ref="A95:A97"/>
    <mergeCell ref="A99:A101"/>
    <mergeCell ref="B99:B101"/>
    <mergeCell ref="A114:A116"/>
    <mergeCell ref="B114:B116"/>
    <mergeCell ref="C114:C116"/>
    <mergeCell ref="D114:D116"/>
    <mergeCell ref="E114:E116"/>
    <mergeCell ref="F114:F116"/>
    <mergeCell ref="G114:G116"/>
    <mergeCell ref="A111:A113"/>
    <mergeCell ref="B111:B113"/>
    <mergeCell ref="C111:C113"/>
    <mergeCell ref="D111:D113"/>
    <mergeCell ref="E111:E113"/>
    <mergeCell ref="F111:F113"/>
    <mergeCell ref="G111:G113"/>
    <mergeCell ref="B83:K83"/>
    <mergeCell ref="B84:K84"/>
    <mergeCell ref="B95:I95"/>
    <mergeCell ref="B96:I96"/>
    <mergeCell ref="B97:I97"/>
    <mergeCell ref="B98:I98"/>
    <mergeCell ref="A76:A78"/>
    <mergeCell ref="B79:I79"/>
    <mergeCell ref="A80:A82"/>
    <mergeCell ref="B80:K80"/>
    <mergeCell ref="B81:K81"/>
    <mergeCell ref="B82:K82"/>
    <mergeCell ref="B85:K85"/>
    <mergeCell ref="C99:C101"/>
    <mergeCell ref="D99:D101"/>
    <mergeCell ref="E99:E101"/>
    <mergeCell ref="F99:F101"/>
    <mergeCell ref="G99:G101"/>
    <mergeCell ref="I99:I101"/>
    <mergeCell ref="A102:A104"/>
    <mergeCell ref="B102:B104"/>
    <mergeCell ref="C102:C104"/>
    <mergeCell ref="D102:D104"/>
    <mergeCell ref="E102:E104"/>
    <mergeCell ref="F102:F104"/>
    <mergeCell ref="G102:G104"/>
    <mergeCell ref="I102:I104"/>
    <mergeCell ref="A105:A107"/>
    <mergeCell ref="B105:B107"/>
    <mergeCell ref="C105:C107"/>
    <mergeCell ref="D105:D107"/>
    <mergeCell ref="E105:E107"/>
    <mergeCell ref="F105:F107"/>
    <mergeCell ref="G105:G107"/>
    <mergeCell ref="I105:I107"/>
    <mergeCell ref="I108:I110"/>
    <mergeCell ref="I111:I113"/>
    <mergeCell ref="I114:I116"/>
    <mergeCell ref="A108:A110"/>
    <mergeCell ref="B108:B110"/>
    <mergeCell ref="C108:C110"/>
    <mergeCell ref="D108:D110"/>
    <mergeCell ref="E108:E110"/>
    <mergeCell ref="F108:F110"/>
    <mergeCell ref="G108:G11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3.13"/>
    <col customWidth="1" min="2" max="2" width="28.25"/>
    <col customWidth="1" min="3" max="3" width="25.75"/>
    <col customWidth="1" min="4" max="4" width="26.38"/>
    <col customWidth="1" min="5" max="5" width="24.38"/>
    <col customWidth="1" min="6" max="6" width="26.25"/>
    <col customWidth="1" min="7" max="7" width="30.38"/>
    <col customWidth="1" min="8" max="8" width="21.25"/>
    <col customWidth="1" min="9" max="9" width="26.5"/>
    <col customWidth="1" min="10" max="22" width="12.88"/>
  </cols>
  <sheetData>
    <row r="1">
      <c r="A1" s="719"/>
      <c r="B1" s="2" t="s">
        <v>433</v>
      </c>
      <c r="C1" s="3"/>
      <c r="D1" s="3"/>
      <c r="E1" s="3"/>
      <c r="F1" s="3"/>
      <c r="G1" s="3"/>
      <c r="H1" s="3"/>
      <c r="I1" s="4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>
      <c r="A2" s="720"/>
      <c r="B2" s="18" t="s">
        <v>16</v>
      </c>
      <c r="C2" s="18" t="s">
        <v>17</v>
      </c>
      <c r="D2" s="18" t="s">
        <v>18</v>
      </c>
      <c r="E2" s="18" t="s">
        <v>19</v>
      </c>
      <c r="F2" s="18" t="s">
        <v>20</v>
      </c>
      <c r="G2" s="18" t="s">
        <v>21</v>
      </c>
      <c r="H2" s="18" t="s">
        <v>22</v>
      </c>
      <c r="I2" s="18" t="s">
        <v>23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>
      <c r="A3" s="721" t="s">
        <v>41</v>
      </c>
      <c r="B3" s="31"/>
      <c r="G3" s="32"/>
      <c r="H3" s="232"/>
      <c r="I3" s="426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  <c r="U3" s="344"/>
      <c r="V3" s="344"/>
    </row>
    <row r="4" ht="29.25" customHeight="1">
      <c r="A4" s="722" t="s">
        <v>44</v>
      </c>
      <c r="B4" s="49" t="s">
        <v>45</v>
      </c>
      <c r="C4" s="3"/>
      <c r="D4" s="3"/>
      <c r="E4" s="3"/>
      <c r="F4" s="3"/>
      <c r="G4" s="3"/>
      <c r="H4" s="3"/>
      <c r="I4" s="4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  <c r="U4" s="348"/>
      <c r="V4" s="348"/>
    </row>
    <row r="5" ht="27.75" customHeight="1">
      <c r="A5" s="723"/>
      <c r="B5" s="65" t="s">
        <v>52</v>
      </c>
      <c r="I5" s="32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</row>
    <row r="6" ht="27.75" customHeight="1">
      <c r="A6" s="724"/>
      <c r="B6" s="77" t="s">
        <v>56</v>
      </c>
      <c r="C6" s="78"/>
      <c r="D6" s="78"/>
      <c r="E6" s="78"/>
      <c r="F6" s="78"/>
      <c r="G6" s="78"/>
      <c r="H6" s="78"/>
      <c r="I6" s="79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</row>
    <row r="7" ht="33.0" customHeight="1">
      <c r="A7" s="725" t="s">
        <v>62</v>
      </c>
      <c r="B7" s="88"/>
      <c r="C7" s="89" t="s">
        <v>63</v>
      </c>
      <c r="D7" s="88"/>
      <c r="E7" s="90" t="s">
        <v>63</v>
      </c>
      <c r="F7" s="88"/>
      <c r="G7" s="91"/>
      <c r="H7" s="92" t="s">
        <v>63</v>
      </c>
      <c r="I7" s="4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</row>
    <row r="8" ht="29.25" customHeight="1">
      <c r="A8" s="726"/>
      <c r="B8" s="100"/>
      <c r="C8" s="101" t="s">
        <v>70</v>
      </c>
      <c r="D8" s="70"/>
      <c r="E8" s="102" t="s">
        <v>71</v>
      </c>
      <c r="F8" s="72"/>
      <c r="G8" s="103"/>
      <c r="H8" s="104" t="s">
        <v>72</v>
      </c>
      <c r="I8" s="32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</row>
    <row r="9" ht="17.25" customHeight="1">
      <c r="A9" s="727"/>
      <c r="B9" s="110"/>
      <c r="C9" s="728">
        <v>101.0</v>
      </c>
      <c r="D9" s="87"/>
      <c r="E9" s="112">
        <v>303.0</v>
      </c>
      <c r="F9" s="87"/>
      <c r="G9" s="113"/>
      <c r="H9" s="114">
        <v>106.0</v>
      </c>
      <c r="I9" s="79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</row>
    <row r="10" ht="49.5" customHeight="1">
      <c r="A10" s="48" t="s">
        <v>81</v>
      </c>
      <c r="B10" s="124" t="s">
        <v>63</v>
      </c>
      <c r="C10" s="88"/>
      <c r="D10" s="90" t="s">
        <v>63</v>
      </c>
      <c r="E10" s="59"/>
      <c r="F10" s="124" t="s">
        <v>63</v>
      </c>
      <c r="G10" s="88"/>
      <c r="H10" s="120"/>
      <c r="I10" s="729" t="s">
        <v>82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</row>
    <row r="11">
      <c r="A11" s="64"/>
      <c r="B11" s="140" t="s">
        <v>70</v>
      </c>
      <c r="C11" s="100"/>
      <c r="D11" s="102" t="s">
        <v>72</v>
      </c>
      <c r="E11" s="72"/>
      <c r="F11" s="102" t="s">
        <v>92</v>
      </c>
      <c r="G11" s="72"/>
      <c r="H11" s="141"/>
      <c r="I11" s="135" t="s">
        <v>93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</row>
    <row r="12">
      <c r="A12" s="76"/>
      <c r="B12" s="151">
        <v>313.0</v>
      </c>
      <c r="C12" s="110"/>
      <c r="D12" s="112">
        <v>318.0</v>
      </c>
      <c r="E12" s="87"/>
      <c r="F12" s="112">
        <v>421.0</v>
      </c>
      <c r="G12" s="87"/>
      <c r="H12" s="152"/>
      <c r="I12" s="153">
        <v>102.0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</row>
    <row r="13">
      <c r="A13" s="722" t="s">
        <v>98</v>
      </c>
      <c r="B13" s="161"/>
      <c r="C13" s="161"/>
      <c r="D13" s="161"/>
      <c r="E13" s="161"/>
      <c r="F13" s="161"/>
      <c r="G13" s="124" t="s">
        <v>63</v>
      </c>
      <c r="H13" s="162"/>
      <c r="I13" s="729" t="s">
        <v>99</v>
      </c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</row>
    <row r="14">
      <c r="A14" s="723"/>
      <c r="B14" s="169"/>
      <c r="C14" s="169"/>
      <c r="D14" s="169"/>
      <c r="E14" s="169"/>
      <c r="F14" s="169"/>
      <c r="G14" s="102" t="s">
        <v>92</v>
      </c>
      <c r="H14" s="170"/>
      <c r="I14" s="135" t="s">
        <v>103</v>
      </c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</row>
    <row r="15">
      <c r="A15" s="724"/>
      <c r="B15" s="148"/>
      <c r="C15" s="148"/>
      <c r="D15" s="148"/>
      <c r="E15" s="148"/>
      <c r="F15" s="148"/>
      <c r="G15" s="112">
        <v>421.0</v>
      </c>
      <c r="H15" s="177"/>
      <c r="I15" s="153">
        <v>102.0</v>
      </c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</row>
    <row r="16">
      <c r="A16" s="725" t="s">
        <v>109</v>
      </c>
      <c r="B16" s="730"/>
      <c r="C16" s="731"/>
      <c r="D16" s="731"/>
      <c r="E16" s="732"/>
      <c r="F16" s="733"/>
      <c r="G16" s="188"/>
      <c r="H16" s="196"/>
      <c r="I16" s="196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</row>
    <row r="17">
      <c r="A17" s="726"/>
      <c r="B17" s="734"/>
      <c r="C17" s="734"/>
      <c r="D17" s="735"/>
      <c r="E17" s="736"/>
      <c r="F17" s="218"/>
      <c r="G17" s="201"/>
      <c r="H17" s="195"/>
      <c r="I17" s="737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</row>
    <row r="18">
      <c r="A18" s="727"/>
      <c r="B18" s="738"/>
      <c r="C18" s="739"/>
      <c r="D18" s="740"/>
      <c r="E18" s="741"/>
      <c r="F18" s="742"/>
      <c r="G18" s="743"/>
      <c r="H18" s="741"/>
      <c r="I18" s="74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</row>
    <row r="19">
      <c r="A19" s="725" t="s">
        <v>114</v>
      </c>
      <c r="B19" s="218"/>
      <c r="C19" s="56"/>
      <c r="D19" s="56"/>
      <c r="E19" s="192"/>
      <c r="F19" s="192"/>
      <c r="G19" s="192"/>
      <c r="H19" s="744"/>
      <c r="I19" s="195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</row>
    <row r="20">
      <c r="A20" s="726"/>
      <c r="B20" s="32"/>
      <c r="C20" s="62"/>
      <c r="D20" s="62"/>
      <c r="E20" s="62"/>
      <c r="F20" s="62"/>
      <c r="G20" s="62"/>
      <c r="H20" s="744"/>
      <c r="I20" s="19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</row>
    <row r="21">
      <c r="A21" s="727"/>
      <c r="B21" s="79"/>
      <c r="C21" s="74"/>
      <c r="D21" s="74"/>
      <c r="E21" s="74"/>
      <c r="F21" s="74"/>
      <c r="G21" s="74"/>
      <c r="H21" s="744"/>
      <c r="I21" s="195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</row>
    <row r="22">
      <c r="A22" s="745" t="s">
        <v>117</v>
      </c>
      <c r="B22" s="229"/>
      <c r="C22" s="14"/>
      <c r="D22" s="14"/>
      <c r="E22" s="14"/>
      <c r="F22" s="14"/>
      <c r="G22" s="15"/>
      <c r="H22" s="232"/>
      <c r="I22" s="227"/>
      <c r="J22" s="344"/>
      <c r="K22" s="344"/>
      <c r="L22" s="344"/>
      <c r="M22" s="344"/>
      <c r="N22" s="344"/>
      <c r="O22" s="344"/>
      <c r="P22" s="344"/>
      <c r="Q22" s="344"/>
      <c r="R22" s="344"/>
      <c r="S22" s="344"/>
      <c r="T22" s="344"/>
      <c r="U22" s="344"/>
      <c r="V22" s="344"/>
    </row>
    <row r="23">
      <c r="A23" s="725" t="s">
        <v>44</v>
      </c>
      <c r="B23" s="437"/>
      <c r="C23" s="3"/>
      <c r="D23" s="3"/>
      <c r="E23" s="3"/>
      <c r="F23" s="3"/>
      <c r="G23" s="3"/>
      <c r="H23" s="4"/>
      <c r="I23" s="403"/>
      <c r="J23" s="344"/>
      <c r="K23" s="344"/>
      <c r="L23" s="344"/>
      <c r="M23" s="344"/>
      <c r="N23" s="344"/>
      <c r="O23" s="344"/>
      <c r="P23" s="344"/>
      <c r="Q23" s="344"/>
      <c r="R23" s="344"/>
      <c r="S23" s="344"/>
      <c r="T23" s="344"/>
      <c r="U23" s="344"/>
      <c r="V23" s="344"/>
    </row>
    <row r="24">
      <c r="A24" s="726"/>
      <c r="B24" s="476"/>
      <c r="H24" s="32"/>
      <c r="I24" s="17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</row>
    <row r="25">
      <c r="A25" s="727"/>
      <c r="B25" s="542"/>
      <c r="C25" s="78"/>
      <c r="D25" s="78"/>
      <c r="E25" s="78"/>
      <c r="F25" s="78"/>
      <c r="G25" s="78"/>
      <c r="H25" s="79"/>
      <c r="I25" s="148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</row>
    <row r="26">
      <c r="A26" s="725" t="s">
        <v>62</v>
      </c>
      <c r="B26" s="254" t="s">
        <v>122</v>
      </c>
      <c r="C26" s="3"/>
      <c r="D26" s="3"/>
      <c r="E26" s="3"/>
      <c r="F26" s="3"/>
      <c r="G26" s="3"/>
      <c r="H26" s="4"/>
      <c r="I26" s="255" t="s">
        <v>123</v>
      </c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</row>
    <row r="27">
      <c r="A27" s="726"/>
      <c r="B27" s="261" t="s">
        <v>130</v>
      </c>
      <c r="H27" s="32"/>
      <c r="I27" s="262" t="s">
        <v>131</v>
      </c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</row>
    <row r="28">
      <c r="A28" s="727"/>
      <c r="B28" s="268" t="s">
        <v>56</v>
      </c>
      <c r="C28" s="78"/>
      <c r="D28" s="78"/>
      <c r="E28" s="78"/>
      <c r="F28" s="78"/>
      <c r="G28" s="78"/>
      <c r="H28" s="79"/>
      <c r="I28" s="269">
        <v>102.0</v>
      </c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</row>
    <row r="29">
      <c r="A29" s="196" t="s">
        <v>81</v>
      </c>
      <c r="B29" s="254" t="s">
        <v>140</v>
      </c>
      <c r="C29" s="3"/>
      <c r="D29" s="3"/>
      <c r="E29" s="3"/>
      <c r="F29" s="3"/>
      <c r="G29" s="3"/>
      <c r="H29" s="4"/>
      <c r="I29" s="255" t="s">
        <v>141</v>
      </c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</row>
    <row r="30" ht="54.0" customHeight="1">
      <c r="A30" s="62"/>
      <c r="B30" s="261" t="s">
        <v>149</v>
      </c>
      <c r="H30" s="32"/>
      <c r="I30" s="262" t="s">
        <v>131</v>
      </c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</row>
    <row r="31" ht="24.75" customHeight="1">
      <c r="A31" s="74"/>
      <c r="B31" s="627">
        <v>108.0</v>
      </c>
      <c r="C31" s="78"/>
      <c r="D31" s="78"/>
      <c r="E31" s="78"/>
      <c r="F31" s="78"/>
      <c r="G31" s="78"/>
      <c r="H31" s="79"/>
      <c r="I31" s="269">
        <v>102.0</v>
      </c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</row>
    <row r="32" ht="31.5" customHeight="1">
      <c r="A32" s="725" t="s">
        <v>98</v>
      </c>
      <c r="B32" s="294" t="s">
        <v>158</v>
      </c>
      <c r="C32" s="59"/>
      <c r="D32" s="294" t="s">
        <v>158</v>
      </c>
      <c r="E32" s="59"/>
      <c r="F32" s="294" t="s">
        <v>158</v>
      </c>
      <c r="G32" s="186"/>
      <c r="H32" s="746" t="s">
        <v>158</v>
      </c>
      <c r="I32" s="255" t="s">
        <v>159</v>
      </c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</row>
    <row r="33" ht="25.5" customHeight="1">
      <c r="A33" s="726"/>
      <c r="B33" s="299" t="s">
        <v>161</v>
      </c>
      <c r="C33" s="73"/>
      <c r="D33" s="300" t="s">
        <v>162</v>
      </c>
      <c r="E33" s="72"/>
      <c r="F33" s="301" t="s">
        <v>163</v>
      </c>
      <c r="G33" s="668"/>
      <c r="H33" s="747" t="s">
        <v>164</v>
      </c>
      <c r="I33" s="262" t="s">
        <v>131</v>
      </c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</row>
    <row r="34" ht="34.5" customHeight="1">
      <c r="A34" s="727"/>
      <c r="B34" s="307">
        <v>312.0</v>
      </c>
      <c r="C34" s="213"/>
      <c r="D34" s="308">
        <v>317.0</v>
      </c>
      <c r="E34" s="213"/>
      <c r="F34" s="307">
        <v>316.0</v>
      </c>
      <c r="G34" s="211"/>
      <c r="H34" s="748">
        <v>101.0</v>
      </c>
      <c r="I34" s="269">
        <v>102.0</v>
      </c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</row>
    <row r="35">
      <c r="A35" s="725" t="s">
        <v>109</v>
      </c>
      <c r="B35" s="59"/>
      <c r="C35" s="294" t="s">
        <v>158</v>
      </c>
      <c r="D35" s="158"/>
      <c r="E35" s="294" t="s">
        <v>158</v>
      </c>
      <c r="F35" s="51"/>
      <c r="G35" s="746" t="s">
        <v>158</v>
      </c>
      <c r="H35" s="163"/>
      <c r="I35" s="59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</row>
    <row r="36">
      <c r="A36" s="726"/>
      <c r="B36" s="73"/>
      <c r="C36" s="299" t="s">
        <v>161</v>
      </c>
      <c r="D36" s="306"/>
      <c r="E36" s="300" t="s">
        <v>162</v>
      </c>
      <c r="F36" s="306"/>
      <c r="G36" s="747" t="s">
        <v>164</v>
      </c>
      <c r="H36" s="647"/>
      <c r="I36" s="316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242"/>
    </row>
    <row r="37">
      <c r="A37" s="727"/>
      <c r="B37" s="213"/>
      <c r="C37" s="307">
        <v>312.0</v>
      </c>
      <c r="D37" s="318"/>
      <c r="E37" s="308">
        <v>317.0</v>
      </c>
      <c r="F37" s="318"/>
      <c r="G37" s="749">
        <v>301.0</v>
      </c>
      <c r="H37" s="650"/>
      <c r="I37" s="213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</row>
    <row r="38">
      <c r="A38" s="725" t="s">
        <v>114</v>
      </c>
      <c r="B38" s="323"/>
      <c r="C38" s="56"/>
      <c r="D38" s="56"/>
      <c r="E38" s="56"/>
      <c r="F38" s="324"/>
      <c r="G38" s="56"/>
      <c r="H38" s="327"/>
      <c r="I38" s="192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2"/>
    </row>
    <row r="39">
      <c r="A39" s="726"/>
      <c r="B39" s="32"/>
      <c r="C39" s="62"/>
      <c r="D39" s="62"/>
      <c r="E39" s="62"/>
      <c r="F39" s="62"/>
      <c r="G39" s="62"/>
      <c r="H39" s="327"/>
      <c r="I39" s="19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42"/>
    </row>
    <row r="40">
      <c r="A40" s="727"/>
      <c r="B40" s="79"/>
      <c r="C40" s="74"/>
      <c r="D40" s="74"/>
      <c r="E40" s="74"/>
      <c r="F40" s="74"/>
      <c r="G40" s="74"/>
      <c r="H40" s="744"/>
      <c r="I40" s="195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</row>
    <row r="41">
      <c r="A41" s="745" t="s">
        <v>187</v>
      </c>
      <c r="B41" s="230"/>
      <c r="C41" s="45"/>
      <c r="D41" s="227"/>
      <c r="E41" s="45"/>
      <c r="F41" s="227"/>
      <c r="G41" s="227"/>
      <c r="H41" s="232"/>
      <c r="I41" s="426"/>
      <c r="J41" s="344"/>
      <c r="K41" s="344"/>
      <c r="L41" s="344"/>
      <c r="M41" s="344"/>
      <c r="N41" s="344"/>
      <c r="O41" s="344"/>
      <c r="P41" s="344"/>
      <c r="Q41" s="344"/>
      <c r="R41" s="344"/>
      <c r="S41" s="344"/>
      <c r="T41" s="344"/>
      <c r="U41" s="344"/>
      <c r="V41" s="344"/>
    </row>
    <row r="42">
      <c r="A42" s="160" t="s">
        <v>44</v>
      </c>
      <c r="B42" s="336" t="s">
        <v>188</v>
      </c>
      <c r="C42" s="3"/>
      <c r="D42" s="3"/>
      <c r="E42" s="3"/>
      <c r="F42" s="3"/>
      <c r="G42" s="3"/>
      <c r="H42" s="4"/>
      <c r="I42" s="750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</row>
    <row r="43">
      <c r="B43" s="199"/>
      <c r="H43" s="32"/>
      <c r="I43" s="751"/>
      <c r="J43" s="344"/>
      <c r="K43" s="344"/>
      <c r="L43" s="344"/>
      <c r="M43" s="344"/>
      <c r="N43" s="344"/>
      <c r="O43" s="344"/>
      <c r="P43" s="344"/>
      <c r="Q43" s="344"/>
      <c r="R43" s="344"/>
      <c r="S43" s="344"/>
      <c r="T43" s="344"/>
      <c r="U43" s="344"/>
      <c r="V43" s="344"/>
    </row>
    <row r="44" ht="15.75" customHeight="1">
      <c r="A44" s="78"/>
      <c r="B44" s="207"/>
      <c r="C44" s="78"/>
      <c r="D44" s="78"/>
      <c r="E44" s="78"/>
      <c r="F44" s="78"/>
      <c r="G44" s="78"/>
      <c r="H44" s="79"/>
      <c r="I44" s="752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  <c r="U44" s="348"/>
      <c r="V44" s="348"/>
    </row>
    <row r="45">
      <c r="A45" s="160" t="s">
        <v>62</v>
      </c>
      <c r="B45" s="350" t="s">
        <v>192</v>
      </c>
      <c r="C45" s="3"/>
      <c r="D45" s="3"/>
      <c r="E45" s="3"/>
      <c r="F45" s="3"/>
      <c r="G45" s="3"/>
      <c r="H45" s="4"/>
      <c r="I45" s="125" t="s">
        <v>82</v>
      </c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  <c r="U45" s="339"/>
      <c r="V45" s="339"/>
    </row>
    <row r="46">
      <c r="B46" s="355" t="s">
        <v>196</v>
      </c>
      <c r="H46" s="32"/>
      <c r="I46" s="135" t="s">
        <v>93</v>
      </c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</row>
    <row r="47" ht="15.75" customHeight="1">
      <c r="A47" s="78"/>
      <c r="B47" s="360" t="s">
        <v>57</v>
      </c>
      <c r="C47" s="78"/>
      <c r="D47" s="78"/>
      <c r="E47" s="78"/>
      <c r="F47" s="78"/>
      <c r="G47" s="78"/>
      <c r="H47" s="79"/>
      <c r="I47" s="153">
        <v>102.0</v>
      </c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</row>
    <row r="48">
      <c r="A48" s="160" t="s">
        <v>81</v>
      </c>
      <c r="B48" s="350" t="s">
        <v>198</v>
      </c>
      <c r="C48" s="3"/>
      <c r="D48" s="3"/>
      <c r="E48" s="3"/>
      <c r="F48" s="3"/>
      <c r="G48" s="3"/>
      <c r="H48" s="4"/>
      <c r="I48" s="125" t="s">
        <v>99</v>
      </c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</row>
    <row r="49">
      <c r="B49" s="355" t="s">
        <v>201</v>
      </c>
      <c r="H49" s="32"/>
      <c r="I49" s="135" t="s">
        <v>103</v>
      </c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348"/>
      <c r="V49" s="348"/>
    </row>
    <row r="50">
      <c r="A50" s="78"/>
      <c r="B50" s="360">
        <v>105.0</v>
      </c>
      <c r="C50" s="78"/>
      <c r="D50" s="78"/>
      <c r="E50" s="78"/>
      <c r="F50" s="78"/>
      <c r="G50" s="78"/>
      <c r="H50" s="79"/>
      <c r="I50" s="153">
        <v>102.0</v>
      </c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  <c r="V50" s="348"/>
    </row>
    <row r="51">
      <c r="A51" s="722" t="s">
        <v>98</v>
      </c>
      <c r="B51" s="375" t="s">
        <v>206</v>
      </c>
      <c r="C51" s="376"/>
      <c r="D51" s="375" t="s">
        <v>206</v>
      </c>
      <c r="E51" s="377"/>
      <c r="F51" s="375" t="s">
        <v>206</v>
      </c>
      <c r="G51" s="88"/>
      <c r="H51" s="603"/>
      <c r="I51" s="129"/>
      <c r="J51" s="368"/>
      <c r="K51" s="368"/>
      <c r="L51" s="368"/>
      <c r="M51" s="368"/>
      <c r="N51" s="368"/>
      <c r="O51" s="368"/>
      <c r="P51" s="368"/>
      <c r="Q51" s="368"/>
      <c r="R51" s="368"/>
      <c r="S51" s="368"/>
      <c r="T51" s="368"/>
      <c r="U51" s="368"/>
      <c r="V51" s="368"/>
    </row>
    <row r="52">
      <c r="A52" s="723"/>
      <c r="B52" s="387" t="s">
        <v>162</v>
      </c>
      <c r="C52" s="70"/>
      <c r="D52" s="387" t="s">
        <v>210</v>
      </c>
      <c r="E52" s="73"/>
      <c r="F52" s="388" t="s">
        <v>203</v>
      </c>
      <c r="G52" s="72"/>
      <c r="H52" s="342"/>
      <c r="I52" s="169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</row>
    <row r="53">
      <c r="A53" s="724"/>
      <c r="B53" s="397">
        <v>314.0</v>
      </c>
      <c r="C53" s="110"/>
      <c r="D53" s="397">
        <v>101.0</v>
      </c>
      <c r="E53" s="213"/>
      <c r="F53" s="388">
        <v>317.0</v>
      </c>
      <c r="G53" s="213"/>
      <c r="H53" s="650"/>
      <c r="I53" s="1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</row>
    <row r="54">
      <c r="A54" s="196" t="s">
        <v>109</v>
      </c>
      <c r="B54" s="100"/>
      <c r="C54" s="375" t="s">
        <v>206</v>
      </c>
      <c r="D54" s="377"/>
      <c r="E54" s="375" t="s">
        <v>206</v>
      </c>
      <c r="F54" s="129"/>
      <c r="G54" s="375" t="s">
        <v>206</v>
      </c>
      <c r="H54" s="193"/>
      <c r="I54" s="59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</row>
    <row r="55">
      <c r="A55" s="62"/>
      <c r="B55" s="70"/>
      <c r="C55" s="387" t="s">
        <v>162</v>
      </c>
      <c r="D55" s="73"/>
      <c r="E55" s="387" t="s">
        <v>210</v>
      </c>
      <c r="F55" s="73"/>
      <c r="G55" s="388" t="s">
        <v>203</v>
      </c>
      <c r="H55" s="246"/>
      <c r="I55" s="72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344"/>
      <c r="U55" s="344"/>
      <c r="V55" s="344"/>
    </row>
    <row r="56">
      <c r="A56" s="74"/>
      <c r="B56" s="110"/>
      <c r="C56" s="397">
        <v>314.0</v>
      </c>
      <c r="D56" s="213"/>
      <c r="E56" s="397">
        <v>101.0</v>
      </c>
      <c r="F56" s="73"/>
      <c r="G56" s="388">
        <v>313.0</v>
      </c>
      <c r="H56" s="213"/>
      <c r="I56" s="213"/>
      <c r="J56" s="344"/>
      <c r="K56" s="344"/>
      <c r="L56" s="344"/>
      <c r="M56" s="344"/>
      <c r="N56" s="344"/>
      <c r="O56" s="344"/>
      <c r="P56" s="344"/>
      <c r="Q56" s="344"/>
      <c r="R56" s="344"/>
      <c r="S56" s="344"/>
      <c r="T56" s="344"/>
      <c r="U56" s="344"/>
      <c r="V56" s="344"/>
    </row>
    <row r="57">
      <c r="A57" s="725" t="s">
        <v>114</v>
      </c>
      <c r="B57" s="323"/>
      <c r="C57" s="56"/>
      <c r="D57" s="324"/>
      <c r="E57" s="324"/>
      <c r="F57" s="324"/>
      <c r="G57" s="324"/>
      <c r="H57" s="753"/>
      <c r="I57" s="141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  <c r="U57" s="344"/>
      <c r="V57" s="344"/>
    </row>
    <row r="58">
      <c r="A58" s="726"/>
      <c r="B58" s="32"/>
      <c r="C58" s="62"/>
      <c r="D58" s="192"/>
      <c r="E58" s="192"/>
      <c r="F58" s="192"/>
      <c r="G58" s="192"/>
      <c r="H58" s="753"/>
      <c r="I58" s="141"/>
      <c r="J58" s="344"/>
      <c r="K58" s="344"/>
      <c r="L58" s="344"/>
      <c r="M58" s="344"/>
      <c r="N58" s="344"/>
      <c r="O58" s="344"/>
      <c r="P58" s="344"/>
      <c r="Q58" s="344"/>
      <c r="R58" s="344"/>
      <c r="S58" s="344"/>
      <c r="T58" s="344"/>
      <c r="U58" s="344"/>
      <c r="V58" s="344"/>
    </row>
    <row r="59">
      <c r="A59" s="727"/>
      <c r="B59" s="79"/>
      <c r="C59" s="74"/>
      <c r="D59" s="208"/>
      <c r="E59" s="208"/>
      <c r="F59" s="208"/>
      <c r="G59" s="208"/>
      <c r="H59" s="753"/>
      <c r="I59" s="141"/>
      <c r="J59" s="344"/>
      <c r="K59" s="344"/>
      <c r="L59" s="344"/>
      <c r="M59" s="344"/>
      <c r="N59" s="344"/>
      <c r="O59" s="344"/>
      <c r="P59" s="344"/>
      <c r="Q59" s="344"/>
      <c r="R59" s="344"/>
      <c r="S59" s="344"/>
      <c r="T59" s="344"/>
      <c r="U59" s="344"/>
      <c r="V59" s="344"/>
    </row>
    <row r="60">
      <c r="A60" s="745" t="s">
        <v>221</v>
      </c>
      <c r="B60" s="424"/>
      <c r="C60" s="424"/>
      <c r="D60" s="424"/>
      <c r="E60" s="424"/>
      <c r="F60" s="424"/>
      <c r="G60" s="754"/>
      <c r="H60" s="232"/>
      <c r="I60" s="426"/>
      <c r="J60" s="344"/>
      <c r="K60" s="344"/>
      <c r="L60" s="344"/>
      <c r="M60" s="344"/>
      <c r="N60" s="344"/>
      <c r="O60" s="344"/>
      <c r="P60" s="344"/>
      <c r="Q60" s="344"/>
      <c r="R60" s="344"/>
      <c r="S60" s="344"/>
      <c r="T60" s="344"/>
      <c r="U60" s="344"/>
      <c r="V60" s="344"/>
    </row>
    <row r="61">
      <c r="A61" s="196" t="s">
        <v>44</v>
      </c>
      <c r="B61" s="428"/>
      <c r="C61" s="14"/>
      <c r="D61" s="14"/>
      <c r="E61" s="14"/>
      <c r="F61" s="14"/>
      <c r="G61" s="14"/>
      <c r="H61" s="15"/>
      <c r="I61" s="755"/>
      <c r="J61" s="344"/>
      <c r="K61" s="344"/>
      <c r="L61" s="344"/>
      <c r="M61" s="344"/>
      <c r="N61" s="344"/>
      <c r="O61" s="344"/>
      <c r="P61" s="344"/>
      <c r="Q61" s="344"/>
      <c r="R61" s="344"/>
      <c r="S61" s="344"/>
      <c r="T61" s="344"/>
      <c r="U61" s="344"/>
      <c r="V61" s="344"/>
    </row>
    <row r="62" ht="16.5" customHeight="1">
      <c r="A62" s="62"/>
      <c r="B62" s="431" t="s">
        <v>188</v>
      </c>
      <c r="H62" s="32"/>
      <c r="I62" s="432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</row>
    <row r="63">
      <c r="A63" s="74"/>
      <c r="B63" s="434"/>
      <c r="C63" s="78"/>
      <c r="D63" s="78"/>
      <c r="E63" s="78"/>
      <c r="F63" s="78"/>
      <c r="G63" s="78"/>
      <c r="H63" s="79"/>
      <c r="I63" s="39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348"/>
      <c r="V63" s="348"/>
    </row>
    <row r="64">
      <c r="A64" s="722" t="s">
        <v>62</v>
      </c>
      <c r="B64" s="436"/>
      <c r="C64" s="3"/>
      <c r="D64" s="3"/>
      <c r="E64" s="4"/>
      <c r="F64" s="161"/>
      <c r="G64" s="437"/>
      <c r="H64" s="436"/>
      <c r="I64" s="438" t="s">
        <v>227</v>
      </c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348"/>
      <c r="V64" s="348"/>
    </row>
    <row r="65">
      <c r="A65" s="723"/>
      <c r="B65" s="171"/>
      <c r="E65" s="32"/>
      <c r="F65" s="73"/>
      <c r="G65" s="204"/>
      <c r="H65" s="171"/>
      <c r="I65" s="446" t="s">
        <v>165</v>
      </c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</row>
    <row r="66">
      <c r="A66" s="724"/>
      <c r="B66" s="452"/>
      <c r="C66" s="78"/>
      <c r="D66" s="78"/>
      <c r="E66" s="79"/>
      <c r="F66" s="756"/>
      <c r="G66" s="453"/>
      <c r="H66" s="689"/>
      <c r="I66" s="454" t="s">
        <v>57</v>
      </c>
      <c r="J66" s="348"/>
      <c r="K66" s="348"/>
      <c r="L66" s="348"/>
      <c r="M66" s="348"/>
      <c r="N66" s="348"/>
      <c r="O66" s="348"/>
      <c r="P66" s="348"/>
      <c r="Q66" s="348"/>
      <c r="R66" s="348"/>
      <c r="S66" s="348"/>
      <c r="T66" s="348"/>
      <c r="U66" s="348"/>
      <c r="V66" s="348"/>
    </row>
    <row r="67">
      <c r="A67" s="722" t="s">
        <v>81</v>
      </c>
      <c r="B67" s="161"/>
      <c r="C67" s="91"/>
      <c r="D67" s="161"/>
      <c r="E67" s="437"/>
      <c r="F67" s="459" t="s">
        <v>240</v>
      </c>
      <c r="G67" s="4"/>
      <c r="H67" s="682" t="s">
        <v>206</v>
      </c>
      <c r="I67" s="438" t="s">
        <v>241</v>
      </c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</row>
    <row r="68" ht="19.5" customHeight="1">
      <c r="A68" s="723"/>
      <c r="B68" s="73"/>
      <c r="C68" s="467"/>
      <c r="D68" s="73"/>
      <c r="E68" s="204"/>
      <c r="F68" s="132" t="s">
        <v>211</v>
      </c>
      <c r="G68" s="32"/>
      <c r="H68" s="685" t="s">
        <v>203</v>
      </c>
      <c r="I68" s="446" t="s">
        <v>244</v>
      </c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</row>
    <row r="69">
      <c r="A69" s="724"/>
      <c r="B69" s="148"/>
      <c r="C69" s="87"/>
      <c r="D69" s="148"/>
      <c r="E69" s="453"/>
      <c r="F69" s="474" t="s">
        <v>434</v>
      </c>
      <c r="G69" s="79"/>
      <c r="H69" s="685">
        <v>317.0</v>
      </c>
      <c r="I69" s="454">
        <v>103.0</v>
      </c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</row>
    <row r="70">
      <c r="A70" s="48" t="s">
        <v>98</v>
      </c>
      <c r="B70" s="59"/>
      <c r="C70" s="161"/>
      <c r="D70" s="91"/>
      <c r="E70" s="161"/>
      <c r="F70" s="444" t="s">
        <v>249</v>
      </c>
      <c r="G70" s="59"/>
      <c r="H70" s="436"/>
      <c r="I70" s="438" t="s">
        <v>250</v>
      </c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</row>
    <row r="71">
      <c r="A71" s="64"/>
      <c r="B71" s="73"/>
      <c r="C71" s="73"/>
      <c r="D71" s="467"/>
      <c r="E71" s="73"/>
      <c r="F71" s="491" t="s">
        <v>257</v>
      </c>
      <c r="G71" s="358"/>
      <c r="H71" s="171"/>
      <c r="I71" s="446" t="s">
        <v>258</v>
      </c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</row>
    <row r="72">
      <c r="A72" s="76"/>
      <c r="B72" s="213"/>
      <c r="C72" s="148"/>
      <c r="D72" s="87"/>
      <c r="E72" s="148"/>
      <c r="F72" s="146">
        <v>317.0</v>
      </c>
      <c r="G72" s="212"/>
      <c r="H72" s="689"/>
      <c r="I72" s="454">
        <v>103.0</v>
      </c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</row>
    <row r="73">
      <c r="A73" s="725" t="s">
        <v>109</v>
      </c>
      <c r="B73" s="51"/>
      <c r="C73" s="59"/>
      <c r="D73" s="51"/>
      <c r="E73" s="158"/>
      <c r="F73" s="88"/>
      <c r="G73" s="444" t="s">
        <v>249</v>
      </c>
      <c r="H73" s="436"/>
      <c r="I73" s="161"/>
      <c r="J73" s="242"/>
      <c r="K73" s="242"/>
      <c r="L73" s="242"/>
      <c r="M73" s="242"/>
      <c r="N73" s="242"/>
      <c r="O73" s="242"/>
      <c r="P73" s="242"/>
      <c r="Q73" s="242"/>
      <c r="R73" s="242"/>
      <c r="S73" s="242"/>
      <c r="T73" s="242"/>
      <c r="U73" s="242"/>
      <c r="V73" s="242"/>
    </row>
    <row r="74">
      <c r="A74" s="726"/>
      <c r="B74" s="306"/>
      <c r="C74" s="73"/>
      <c r="D74" s="306"/>
      <c r="E74" s="167"/>
      <c r="F74" s="200"/>
      <c r="G74" s="491" t="s">
        <v>257</v>
      </c>
      <c r="H74" s="171"/>
      <c r="I74" s="73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242"/>
      <c r="U74" s="242"/>
      <c r="V74" s="242"/>
    </row>
    <row r="75">
      <c r="A75" s="727"/>
      <c r="B75" s="152"/>
      <c r="C75" s="213"/>
      <c r="D75" s="152"/>
      <c r="E75" s="511"/>
      <c r="F75" s="212"/>
      <c r="G75" s="146">
        <v>317.0</v>
      </c>
      <c r="H75" s="689"/>
      <c r="I75" s="148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</row>
    <row r="76">
      <c r="A76" s="725" t="s">
        <v>114</v>
      </c>
      <c r="B76" s="323"/>
      <c r="C76" s="56"/>
      <c r="D76" s="324"/>
      <c r="E76" s="56"/>
      <c r="F76" s="56"/>
      <c r="G76" s="56"/>
      <c r="H76" s="327"/>
      <c r="I76" s="192"/>
      <c r="J76" s="242"/>
      <c r="K76" s="242"/>
      <c r="L76" s="242"/>
      <c r="M76" s="242"/>
      <c r="N76" s="242"/>
      <c r="O76" s="242"/>
      <c r="P76" s="242"/>
      <c r="Q76" s="242"/>
      <c r="R76" s="242"/>
      <c r="S76" s="242"/>
      <c r="T76" s="242"/>
      <c r="U76" s="242"/>
      <c r="V76" s="242"/>
    </row>
    <row r="77">
      <c r="A77" s="726"/>
      <c r="B77" s="32"/>
      <c r="C77" s="62"/>
      <c r="D77" s="62"/>
      <c r="E77" s="62"/>
      <c r="F77" s="62"/>
      <c r="G77" s="62"/>
      <c r="H77" s="327"/>
      <c r="I77" s="19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</row>
    <row r="78">
      <c r="A78" s="727"/>
      <c r="B78" s="79"/>
      <c r="C78" s="74"/>
      <c r="D78" s="74"/>
      <c r="E78" s="74"/>
      <c r="F78" s="74"/>
      <c r="G78" s="74"/>
      <c r="H78" s="744"/>
      <c r="I78" s="195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</row>
    <row r="79">
      <c r="A79" s="745" t="s">
        <v>268</v>
      </c>
      <c r="B79" s="226"/>
      <c r="C79" s="3"/>
      <c r="D79" s="3"/>
      <c r="E79" s="3"/>
      <c r="F79" s="3"/>
      <c r="G79" s="4"/>
      <c r="H79" s="232"/>
      <c r="I79" s="44"/>
      <c r="J79" s="344"/>
      <c r="K79" s="344"/>
      <c r="L79" s="344"/>
      <c r="M79" s="344"/>
      <c r="N79" s="344"/>
      <c r="O79" s="344"/>
      <c r="P79" s="344"/>
      <c r="Q79" s="344"/>
      <c r="R79" s="344"/>
      <c r="S79" s="344"/>
      <c r="T79" s="344"/>
      <c r="U79" s="344"/>
      <c r="V79" s="344"/>
    </row>
    <row r="80">
      <c r="A80" s="722" t="s">
        <v>44</v>
      </c>
      <c r="B80" s="524" t="s">
        <v>270</v>
      </c>
      <c r="C80" s="3"/>
      <c r="D80" s="3"/>
      <c r="E80" s="4"/>
      <c r="F80" s="437"/>
      <c r="G80" s="437"/>
      <c r="H80" s="437"/>
      <c r="I80" s="161"/>
      <c r="J80" s="344"/>
      <c r="K80" s="344"/>
      <c r="L80" s="344"/>
      <c r="M80" s="344"/>
      <c r="N80" s="344"/>
      <c r="O80" s="344"/>
      <c r="P80" s="344"/>
      <c r="Q80" s="344"/>
      <c r="R80" s="344"/>
      <c r="S80" s="344"/>
      <c r="T80" s="344"/>
      <c r="U80" s="344"/>
      <c r="V80" s="344"/>
    </row>
    <row r="81">
      <c r="A81" s="723"/>
      <c r="B81" s="533" t="s">
        <v>274</v>
      </c>
      <c r="E81" s="32"/>
      <c r="F81" s="476"/>
      <c r="G81" s="476"/>
      <c r="H81" s="476"/>
      <c r="I81" s="172"/>
      <c r="J81" s="344"/>
      <c r="K81" s="344"/>
      <c r="L81" s="344"/>
      <c r="M81" s="344"/>
      <c r="N81" s="344"/>
      <c r="O81" s="344"/>
      <c r="P81" s="344"/>
      <c r="Q81" s="344"/>
      <c r="R81" s="344"/>
      <c r="S81" s="344"/>
      <c r="T81" s="344"/>
      <c r="U81" s="344"/>
      <c r="V81" s="344"/>
    </row>
    <row r="82">
      <c r="A82" s="724"/>
      <c r="B82" s="541" t="s">
        <v>56</v>
      </c>
      <c r="C82" s="78"/>
      <c r="D82" s="78"/>
      <c r="E82" s="79"/>
      <c r="F82" s="542"/>
      <c r="G82" s="542"/>
      <c r="H82" s="542"/>
      <c r="I82" s="1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</row>
    <row r="83">
      <c r="A83" s="725" t="s">
        <v>62</v>
      </c>
      <c r="B83" s="162"/>
      <c r="C83" s="161"/>
      <c r="D83" s="161"/>
      <c r="E83" s="161"/>
      <c r="F83" s="161"/>
      <c r="G83" s="161"/>
      <c r="H83" s="161"/>
      <c r="I83" s="161"/>
      <c r="J83" s="344"/>
      <c r="K83" s="344"/>
      <c r="L83" s="344"/>
      <c r="M83" s="344"/>
      <c r="N83" s="344"/>
      <c r="O83" s="344"/>
      <c r="P83" s="344"/>
      <c r="Q83" s="344"/>
      <c r="R83" s="344"/>
      <c r="S83" s="344"/>
      <c r="T83" s="344"/>
      <c r="U83" s="344"/>
      <c r="V83" s="344"/>
    </row>
    <row r="84">
      <c r="A84" s="726"/>
      <c r="B84" s="534"/>
      <c r="C84" s="172"/>
      <c r="D84" s="172"/>
      <c r="E84" s="172"/>
      <c r="F84" s="172"/>
      <c r="G84" s="172"/>
      <c r="H84" s="172"/>
      <c r="I84" s="172"/>
      <c r="J84" s="344"/>
      <c r="K84" s="344"/>
      <c r="L84" s="344"/>
      <c r="M84" s="344"/>
      <c r="N84" s="344"/>
      <c r="O84" s="344"/>
      <c r="P84" s="344"/>
      <c r="Q84" s="344"/>
      <c r="R84" s="344"/>
      <c r="S84" s="344"/>
      <c r="T84" s="344"/>
      <c r="U84" s="344"/>
      <c r="V84" s="344"/>
    </row>
    <row r="85">
      <c r="A85" s="727"/>
      <c r="B85" s="413"/>
      <c r="C85" s="412"/>
      <c r="D85" s="412"/>
      <c r="E85" s="412"/>
      <c r="F85" s="412"/>
      <c r="G85" s="412"/>
      <c r="H85" s="412"/>
      <c r="I85" s="1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</row>
    <row r="86">
      <c r="A86" s="725" t="s">
        <v>81</v>
      </c>
      <c r="B86" s="161"/>
      <c r="C86" s="564" t="s">
        <v>286</v>
      </c>
      <c r="D86" s="59"/>
      <c r="E86" s="564" t="s">
        <v>286</v>
      </c>
      <c r="F86" s="59"/>
      <c r="G86" s="88"/>
      <c r="H86" s="603"/>
      <c r="I86" s="237"/>
      <c r="J86" s="344"/>
      <c r="K86" s="344"/>
      <c r="L86" s="344"/>
      <c r="M86" s="344"/>
      <c r="N86" s="344"/>
      <c r="O86" s="344"/>
      <c r="P86" s="344"/>
      <c r="Q86" s="344"/>
      <c r="R86" s="344"/>
      <c r="S86" s="344"/>
      <c r="T86" s="344"/>
      <c r="U86" s="344"/>
      <c r="V86" s="344"/>
    </row>
    <row r="87">
      <c r="A87" s="726"/>
      <c r="B87" s="172"/>
      <c r="C87" s="567" t="s">
        <v>288</v>
      </c>
      <c r="D87" s="73"/>
      <c r="E87" s="567" t="s">
        <v>289</v>
      </c>
      <c r="F87" s="316"/>
      <c r="G87" s="568"/>
      <c r="H87" s="70"/>
      <c r="I87" s="72"/>
      <c r="J87" s="344"/>
      <c r="K87" s="344"/>
      <c r="L87" s="344"/>
      <c r="M87" s="344"/>
      <c r="N87" s="344"/>
      <c r="O87" s="344"/>
      <c r="P87" s="344"/>
      <c r="Q87" s="344"/>
      <c r="R87" s="344"/>
      <c r="S87" s="344"/>
      <c r="T87" s="344"/>
      <c r="U87" s="344"/>
      <c r="V87" s="344"/>
    </row>
    <row r="88">
      <c r="A88" s="727"/>
      <c r="B88" s="148"/>
      <c r="C88" s="115">
        <v>101.0</v>
      </c>
      <c r="D88" s="213"/>
      <c r="E88" s="115">
        <v>321.0</v>
      </c>
      <c r="F88" s="213"/>
      <c r="G88" s="212"/>
      <c r="H88" s="757"/>
      <c r="I88" s="570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</row>
    <row r="89">
      <c r="A89" s="196" t="s">
        <v>98</v>
      </c>
      <c r="B89" s="564" t="s">
        <v>286</v>
      </c>
      <c r="C89" s="91"/>
      <c r="D89" s="91"/>
      <c r="E89" s="59"/>
      <c r="F89" s="377"/>
      <c r="G89" s="59"/>
      <c r="H89" s="163"/>
      <c r="I89" s="59"/>
      <c r="J89" s="344"/>
      <c r="K89" s="344"/>
      <c r="L89" s="344"/>
      <c r="M89" s="344"/>
      <c r="N89" s="344"/>
      <c r="O89" s="344"/>
      <c r="P89" s="344"/>
      <c r="Q89" s="344"/>
      <c r="R89" s="344"/>
      <c r="S89" s="344"/>
      <c r="T89" s="344"/>
      <c r="U89" s="344"/>
      <c r="V89" s="344"/>
    </row>
    <row r="90">
      <c r="A90" s="62"/>
      <c r="B90" s="567" t="s">
        <v>288</v>
      </c>
      <c r="C90" s="467"/>
      <c r="D90" s="467"/>
      <c r="E90" s="73"/>
      <c r="F90" s="73"/>
      <c r="G90" s="316"/>
      <c r="H90" s="647"/>
      <c r="I90" s="316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  <c r="U90" s="344"/>
      <c r="V90" s="344"/>
    </row>
    <row r="91">
      <c r="A91" s="74"/>
      <c r="B91" s="115">
        <v>101.0</v>
      </c>
      <c r="C91" s="148"/>
      <c r="D91" s="87"/>
      <c r="E91" s="213"/>
      <c r="F91" s="213"/>
      <c r="G91" s="213"/>
      <c r="H91" s="650"/>
      <c r="I91" s="213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</row>
    <row r="92">
      <c r="A92" s="722" t="s">
        <v>109</v>
      </c>
      <c r="B92" s="56"/>
      <c r="C92" s="120"/>
      <c r="D92" s="564" t="s">
        <v>286</v>
      </c>
      <c r="E92" s="120"/>
      <c r="F92" s="51"/>
      <c r="G92" s="573"/>
      <c r="H92" s="758"/>
      <c r="I92" s="32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  <c r="U92" s="344"/>
      <c r="V92" s="344"/>
    </row>
    <row r="93">
      <c r="A93" s="723"/>
      <c r="B93" s="62"/>
      <c r="C93" s="334"/>
      <c r="D93" s="567" t="s">
        <v>288</v>
      </c>
      <c r="E93" s="141"/>
      <c r="F93" s="306"/>
      <c r="G93" s="306"/>
      <c r="H93" s="753"/>
      <c r="I93" s="141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</row>
    <row r="94">
      <c r="A94" s="724"/>
      <c r="B94" s="74"/>
      <c r="C94" s="152"/>
      <c r="D94" s="115">
        <v>101.0</v>
      </c>
      <c r="E94" s="152"/>
      <c r="F94" s="152"/>
      <c r="G94" s="152"/>
      <c r="H94" s="225"/>
      <c r="I94" s="17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</row>
    <row r="95">
      <c r="A95" s="725" t="s">
        <v>114</v>
      </c>
      <c r="B95" s="323"/>
      <c r="C95" s="56"/>
      <c r="D95" s="56"/>
      <c r="E95" s="56"/>
      <c r="F95" s="51"/>
      <c r="G95" s="51"/>
      <c r="H95" s="753"/>
      <c r="I95" s="141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</row>
    <row r="96">
      <c r="A96" s="726"/>
      <c r="B96" s="32"/>
      <c r="C96" s="62"/>
      <c r="D96" s="62"/>
      <c r="E96" s="62"/>
      <c r="F96" s="306"/>
      <c r="G96" s="306"/>
      <c r="H96" s="753"/>
      <c r="I96" s="141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  <c r="U96" s="344"/>
      <c r="V96" s="344"/>
    </row>
    <row r="97">
      <c r="A97" s="727"/>
      <c r="B97" s="79"/>
      <c r="C97" s="74"/>
      <c r="D97" s="74"/>
      <c r="E97" s="74"/>
      <c r="F97" s="318"/>
      <c r="G97" s="318"/>
      <c r="H97" s="223"/>
      <c r="I97" s="173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  <c r="V97" s="348"/>
    </row>
    <row r="98">
      <c r="A98" s="745" t="s">
        <v>299</v>
      </c>
      <c r="B98" s="43"/>
      <c r="C98" s="44"/>
      <c r="D98" s="44"/>
      <c r="E98" s="44"/>
      <c r="F98" s="44"/>
      <c r="G98" s="44"/>
      <c r="H98" s="232"/>
      <c r="I98" s="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  <c r="U98" s="344"/>
      <c r="V98" s="344"/>
    </row>
    <row r="99">
      <c r="A99" s="725" t="s">
        <v>44</v>
      </c>
      <c r="B99" s="323"/>
      <c r="C99" s="56"/>
      <c r="D99" s="56"/>
      <c r="E99" s="56"/>
      <c r="F99" s="56"/>
      <c r="G99" s="56"/>
      <c r="H99" s="758"/>
      <c r="I99" s="33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4"/>
      <c r="V99" s="344"/>
    </row>
    <row r="100">
      <c r="A100" s="726"/>
      <c r="B100" s="32"/>
      <c r="C100" s="62"/>
      <c r="D100" s="62"/>
      <c r="E100" s="62"/>
      <c r="F100" s="62"/>
      <c r="G100" s="62"/>
      <c r="H100" s="753"/>
      <c r="I100" s="33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  <c r="V100" s="344"/>
    </row>
    <row r="101">
      <c r="A101" s="727"/>
      <c r="B101" s="79"/>
      <c r="C101" s="74"/>
      <c r="D101" s="74"/>
      <c r="E101" s="74"/>
      <c r="F101" s="74"/>
      <c r="G101" s="74"/>
      <c r="H101" s="225"/>
      <c r="I101" s="759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348"/>
      <c r="V101" s="348"/>
    </row>
    <row r="102">
      <c r="A102" s="725" t="s">
        <v>62</v>
      </c>
      <c r="B102" s="323"/>
      <c r="C102" s="56"/>
      <c r="D102" s="56"/>
      <c r="E102" s="56"/>
      <c r="F102" s="56"/>
      <c r="G102" s="56"/>
      <c r="H102" s="758"/>
      <c r="I102" s="33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  <c r="U102" s="344"/>
      <c r="V102" s="344"/>
    </row>
    <row r="103">
      <c r="A103" s="726"/>
      <c r="B103" s="32"/>
      <c r="C103" s="62"/>
      <c r="D103" s="62"/>
      <c r="E103" s="62"/>
      <c r="F103" s="62"/>
      <c r="G103" s="62"/>
      <c r="H103" s="753"/>
      <c r="I103" s="33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  <c r="U103" s="344"/>
      <c r="V103" s="344"/>
    </row>
    <row r="104">
      <c r="A104" s="727"/>
      <c r="B104" s="79"/>
      <c r="C104" s="74"/>
      <c r="D104" s="74"/>
      <c r="E104" s="74"/>
      <c r="F104" s="74"/>
      <c r="G104" s="74"/>
      <c r="H104" s="225"/>
      <c r="I104" s="759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</row>
    <row r="105">
      <c r="A105" s="725" t="s">
        <v>81</v>
      </c>
      <c r="B105" s="323"/>
      <c r="C105" s="56"/>
      <c r="D105" s="56"/>
      <c r="E105" s="56"/>
      <c r="F105" s="56"/>
      <c r="G105" s="56"/>
      <c r="H105" s="758"/>
      <c r="I105" s="334"/>
      <c r="J105" s="344"/>
      <c r="K105" s="344"/>
      <c r="L105" s="344"/>
      <c r="M105" s="344"/>
      <c r="N105" s="344"/>
      <c r="O105" s="344"/>
      <c r="P105" s="344"/>
      <c r="Q105" s="344"/>
      <c r="R105" s="344"/>
      <c r="S105" s="344"/>
      <c r="T105" s="344"/>
      <c r="U105" s="344"/>
      <c r="V105" s="344"/>
    </row>
    <row r="106">
      <c r="A106" s="726"/>
      <c r="B106" s="32"/>
      <c r="C106" s="62"/>
      <c r="D106" s="62"/>
      <c r="E106" s="62"/>
      <c r="F106" s="62"/>
      <c r="G106" s="62"/>
      <c r="H106" s="199"/>
      <c r="I106" s="33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  <c r="U106" s="344"/>
      <c r="V106" s="344"/>
    </row>
    <row r="107">
      <c r="A107" s="727"/>
      <c r="B107" s="79"/>
      <c r="C107" s="74"/>
      <c r="D107" s="74"/>
      <c r="E107" s="74"/>
      <c r="F107" s="74"/>
      <c r="G107" s="74"/>
      <c r="H107" s="207"/>
      <c r="I107" s="334"/>
      <c r="J107" s="348"/>
      <c r="K107" s="348"/>
      <c r="L107" s="348"/>
      <c r="M107" s="348"/>
      <c r="N107" s="348"/>
      <c r="O107" s="348"/>
      <c r="P107" s="348"/>
      <c r="Q107" s="348"/>
      <c r="R107" s="348"/>
      <c r="S107" s="348"/>
      <c r="T107" s="348"/>
      <c r="U107" s="348"/>
      <c r="V107" s="348"/>
    </row>
    <row r="108">
      <c r="A108" s="725" t="s">
        <v>98</v>
      </c>
      <c r="B108" s="323"/>
      <c r="C108" s="56"/>
      <c r="D108" s="56"/>
      <c r="E108" s="56"/>
      <c r="F108" s="56"/>
      <c r="G108" s="56"/>
      <c r="H108" s="758"/>
      <c r="I108" s="334"/>
      <c r="J108" s="344"/>
      <c r="K108" s="344"/>
      <c r="L108" s="344"/>
      <c r="M108" s="344"/>
      <c r="N108" s="344"/>
      <c r="O108" s="344"/>
      <c r="P108" s="344"/>
      <c r="Q108" s="344"/>
      <c r="R108" s="344"/>
      <c r="S108" s="344"/>
      <c r="T108" s="344"/>
      <c r="U108" s="344"/>
      <c r="V108" s="344"/>
    </row>
    <row r="109">
      <c r="A109" s="726"/>
      <c r="B109" s="32"/>
      <c r="C109" s="62"/>
      <c r="D109" s="62"/>
      <c r="E109" s="62"/>
      <c r="F109" s="62"/>
      <c r="G109" s="62"/>
      <c r="H109" s="327"/>
      <c r="I109" s="325"/>
      <c r="J109" s="242"/>
      <c r="K109" s="242"/>
      <c r="L109" s="242"/>
      <c r="M109" s="242"/>
      <c r="N109" s="242"/>
      <c r="O109" s="242"/>
      <c r="P109" s="242"/>
      <c r="Q109" s="242"/>
      <c r="R109" s="242"/>
      <c r="S109" s="242"/>
      <c r="T109" s="242"/>
      <c r="U109" s="242"/>
      <c r="V109" s="242"/>
    </row>
    <row r="110">
      <c r="A110" s="727"/>
      <c r="B110" s="79"/>
      <c r="C110" s="74"/>
      <c r="D110" s="74"/>
      <c r="E110" s="74"/>
      <c r="F110" s="74"/>
      <c r="G110" s="74"/>
      <c r="H110" s="760"/>
      <c r="I110" s="7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</row>
    <row r="111">
      <c r="A111" s="725" t="s">
        <v>109</v>
      </c>
      <c r="B111" s="323"/>
      <c r="C111" s="56"/>
      <c r="D111" s="56"/>
      <c r="E111" s="56"/>
      <c r="F111" s="56"/>
      <c r="G111" s="56"/>
      <c r="H111" s="184"/>
      <c r="I111" s="325"/>
      <c r="J111" s="242"/>
      <c r="K111" s="242"/>
      <c r="L111" s="242"/>
      <c r="M111" s="242"/>
      <c r="N111" s="242"/>
      <c r="O111" s="242"/>
      <c r="P111" s="242"/>
      <c r="Q111" s="242"/>
      <c r="R111" s="242"/>
      <c r="S111" s="242"/>
      <c r="T111" s="242"/>
      <c r="U111" s="242"/>
      <c r="V111" s="242"/>
    </row>
    <row r="112">
      <c r="A112" s="726"/>
      <c r="B112" s="32"/>
      <c r="C112" s="62"/>
      <c r="D112" s="62"/>
      <c r="E112" s="62"/>
      <c r="F112" s="62"/>
      <c r="G112" s="62"/>
      <c r="H112" s="327"/>
      <c r="I112" s="325"/>
      <c r="J112" s="242"/>
      <c r="K112" s="242"/>
      <c r="L112" s="242"/>
      <c r="M112" s="242"/>
      <c r="N112" s="242"/>
      <c r="O112" s="242"/>
      <c r="P112" s="242"/>
      <c r="Q112" s="242"/>
      <c r="R112" s="242"/>
      <c r="S112" s="242"/>
      <c r="T112" s="242"/>
      <c r="U112" s="242"/>
      <c r="V112" s="242"/>
    </row>
    <row r="113">
      <c r="A113" s="727"/>
      <c r="B113" s="79"/>
      <c r="C113" s="74"/>
      <c r="D113" s="74"/>
      <c r="E113" s="74"/>
      <c r="F113" s="74"/>
      <c r="G113" s="74"/>
      <c r="H113" s="760"/>
      <c r="I113" s="7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</row>
    <row r="114">
      <c r="A114" s="725" t="s">
        <v>114</v>
      </c>
      <c r="B114" s="323"/>
      <c r="C114" s="56"/>
      <c r="D114" s="56"/>
      <c r="E114" s="56"/>
      <c r="F114" s="56"/>
      <c r="G114" s="56"/>
      <c r="H114" s="327"/>
      <c r="I114" s="325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2"/>
      <c r="V114" s="242"/>
    </row>
    <row r="115">
      <c r="A115" s="726"/>
      <c r="B115" s="32"/>
      <c r="C115" s="62"/>
      <c r="D115" s="62"/>
      <c r="E115" s="62"/>
      <c r="F115" s="62"/>
      <c r="G115" s="62"/>
      <c r="H115" s="327"/>
      <c r="I115" s="325"/>
      <c r="J115" s="242"/>
      <c r="K115" s="242"/>
      <c r="L115" s="242"/>
      <c r="M115" s="242"/>
      <c r="N115" s="242"/>
      <c r="O115" s="242"/>
      <c r="P115" s="242"/>
      <c r="Q115" s="242"/>
      <c r="R115" s="242"/>
      <c r="S115" s="242"/>
      <c r="T115" s="242"/>
      <c r="U115" s="242"/>
      <c r="V115" s="242"/>
    </row>
    <row r="116">
      <c r="A116" s="727"/>
      <c r="B116" s="79"/>
      <c r="C116" s="74"/>
      <c r="D116" s="74"/>
      <c r="E116" s="74"/>
      <c r="F116" s="74"/>
      <c r="G116" s="74"/>
      <c r="H116" s="760"/>
      <c r="I116" s="7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</row>
  </sheetData>
  <mergeCells count="137">
    <mergeCell ref="B63:H63"/>
    <mergeCell ref="B64:E64"/>
    <mergeCell ref="B65:E65"/>
    <mergeCell ref="B66:E66"/>
    <mergeCell ref="F67:G67"/>
    <mergeCell ref="F68:G68"/>
    <mergeCell ref="F69:G69"/>
    <mergeCell ref="B46:H46"/>
    <mergeCell ref="B47:H47"/>
    <mergeCell ref="B48:H48"/>
    <mergeCell ref="B49:H49"/>
    <mergeCell ref="B50:H50"/>
    <mergeCell ref="B61:H61"/>
    <mergeCell ref="B62:H62"/>
    <mergeCell ref="B6:I6"/>
    <mergeCell ref="H7:I7"/>
    <mergeCell ref="H8:I8"/>
    <mergeCell ref="H9:I9"/>
    <mergeCell ref="A1:A2"/>
    <mergeCell ref="B1:I1"/>
    <mergeCell ref="B3:G3"/>
    <mergeCell ref="A4:A6"/>
    <mergeCell ref="B4:I4"/>
    <mergeCell ref="B5:I5"/>
    <mergeCell ref="A7:A9"/>
    <mergeCell ref="A10:A12"/>
    <mergeCell ref="A13:A15"/>
    <mergeCell ref="A16:A18"/>
    <mergeCell ref="A19:A21"/>
    <mergeCell ref="B19:B21"/>
    <mergeCell ref="C19:C21"/>
    <mergeCell ref="D19:D21"/>
    <mergeCell ref="B26:H26"/>
    <mergeCell ref="B27:H27"/>
    <mergeCell ref="B28:H28"/>
    <mergeCell ref="B29:H29"/>
    <mergeCell ref="B30:H30"/>
    <mergeCell ref="B31:H31"/>
    <mergeCell ref="E19:E21"/>
    <mergeCell ref="F19:F21"/>
    <mergeCell ref="G19:G21"/>
    <mergeCell ref="B22:G22"/>
    <mergeCell ref="B23:H23"/>
    <mergeCell ref="B24:H24"/>
    <mergeCell ref="B25:H25"/>
    <mergeCell ref="C38:C40"/>
    <mergeCell ref="D38:D40"/>
    <mergeCell ref="E38:E40"/>
    <mergeCell ref="F38:F40"/>
    <mergeCell ref="G38:G40"/>
    <mergeCell ref="B42:H44"/>
    <mergeCell ref="B45:H45"/>
    <mergeCell ref="A80:A82"/>
    <mergeCell ref="A83:A85"/>
    <mergeCell ref="A86:A88"/>
    <mergeCell ref="A89:A91"/>
    <mergeCell ref="A92:A94"/>
    <mergeCell ref="B92:B94"/>
    <mergeCell ref="A95:A97"/>
    <mergeCell ref="A111:A113"/>
    <mergeCell ref="A114:A116"/>
    <mergeCell ref="A102:A104"/>
    <mergeCell ref="B102:B104"/>
    <mergeCell ref="A105:A107"/>
    <mergeCell ref="B105:B107"/>
    <mergeCell ref="A108:A110"/>
    <mergeCell ref="B108:B110"/>
    <mergeCell ref="B111:B113"/>
    <mergeCell ref="B114:B116"/>
    <mergeCell ref="E105:E107"/>
    <mergeCell ref="F105:F107"/>
    <mergeCell ref="G105:G107"/>
    <mergeCell ref="H105:H107"/>
    <mergeCell ref="C102:C104"/>
    <mergeCell ref="D102:D104"/>
    <mergeCell ref="E102:E104"/>
    <mergeCell ref="F102:F104"/>
    <mergeCell ref="G102:G104"/>
    <mergeCell ref="C105:C107"/>
    <mergeCell ref="D105:D107"/>
    <mergeCell ref="E111:E113"/>
    <mergeCell ref="F111:F113"/>
    <mergeCell ref="C111:C113"/>
    <mergeCell ref="C114:C116"/>
    <mergeCell ref="D114:D116"/>
    <mergeCell ref="E114:E116"/>
    <mergeCell ref="F114:F116"/>
    <mergeCell ref="G114:G116"/>
    <mergeCell ref="C108:C110"/>
    <mergeCell ref="D108:D110"/>
    <mergeCell ref="E108:E110"/>
    <mergeCell ref="F108:F110"/>
    <mergeCell ref="G108:G110"/>
    <mergeCell ref="D111:D113"/>
    <mergeCell ref="G111:G113"/>
    <mergeCell ref="A23:A25"/>
    <mergeCell ref="A26:A28"/>
    <mergeCell ref="A29:A31"/>
    <mergeCell ref="A32:A34"/>
    <mergeCell ref="A35:A37"/>
    <mergeCell ref="A38:A40"/>
    <mergeCell ref="B38:B40"/>
    <mergeCell ref="A42:A44"/>
    <mergeCell ref="A45:A47"/>
    <mergeCell ref="A48:A50"/>
    <mergeCell ref="A51:A53"/>
    <mergeCell ref="A54:A56"/>
    <mergeCell ref="B57:B59"/>
    <mergeCell ref="C57:C59"/>
    <mergeCell ref="B80:E80"/>
    <mergeCell ref="B81:E81"/>
    <mergeCell ref="B82:E82"/>
    <mergeCell ref="B76:B78"/>
    <mergeCell ref="C76:C78"/>
    <mergeCell ref="D76:D78"/>
    <mergeCell ref="E76:E78"/>
    <mergeCell ref="F76:F78"/>
    <mergeCell ref="G76:G78"/>
    <mergeCell ref="B79:G79"/>
    <mergeCell ref="A57:A59"/>
    <mergeCell ref="A61:A63"/>
    <mergeCell ref="A64:A66"/>
    <mergeCell ref="A67:A69"/>
    <mergeCell ref="A70:A72"/>
    <mergeCell ref="A73:A75"/>
    <mergeCell ref="A76:A78"/>
    <mergeCell ref="B95:B97"/>
    <mergeCell ref="C95:C97"/>
    <mergeCell ref="D95:D97"/>
    <mergeCell ref="E95:E97"/>
    <mergeCell ref="A99:A101"/>
    <mergeCell ref="B99:B101"/>
    <mergeCell ref="C99:C101"/>
    <mergeCell ref="D99:D101"/>
    <mergeCell ref="E99:E101"/>
    <mergeCell ref="F99:F101"/>
    <mergeCell ref="G99:G10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2" max="2" width="24.38"/>
    <col customWidth="1" min="3" max="3" width="21.5"/>
    <col customWidth="1" min="4" max="4" width="25.13"/>
    <col customWidth="1" min="5" max="5" width="26.63"/>
    <col customWidth="1" min="6" max="6" width="25.38"/>
    <col customWidth="1" min="7" max="7" width="22.5"/>
    <col customWidth="1" min="8" max="9" width="24.25"/>
  </cols>
  <sheetData>
    <row r="1">
      <c r="A1" s="719"/>
      <c r="B1" s="762" t="s">
        <v>435</v>
      </c>
      <c r="C1" s="3"/>
      <c r="D1" s="3"/>
      <c r="E1" s="3"/>
      <c r="F1" s="3"/>
      <c r="G1" s="3"/>
      <c r="H1" s="4"/>
      <c r="I1" s="763"/>
    </row>
    <row r="2">
      <c r="A2" s="720"/>
      <c r="B2" s="764" t="s">
        <v>436</v>
      </c>
      <c r="C2" s="764" t="s">
        <v>437</v>
      </c>
      <c r="D2" s="764" t="s">
        <v>438</v>
      </c>
      <c r="E2" s="764" t="s">
        <v>439</v>
      </c>
      <c r="F2" s="764" t="s">
        <v>440</v>
      </c>
      <c r="G2" s="764" t="s">
        <v>441</v>
      </c>
      <c r="H2" s="765" t="s">
        <v>442</v>
      </c>
      <c r="I2" s="764" t="s">
        <v>443</v>
      </c>
    </row>
    <row r="3">
      <c r="A3" s="721" t="s">
        <v>41</v>
      </c>
      <c r="B3" s="31"/>
      <c r="G3" s="32"/>
      <c r="H3" s="766"/>
      <c r="I3" s="34"/>
    </row>
    <row r="4">
      <c r="A4" s="722" t="s">
        <v>44</v>
      </c>
      <c r="B4" s="49" t="s">
        <v>45</v>
      </c>
      <c r="C4" s="3"/>
      <c r="D4" s="3"/>
      <c r="E4" s="3"/>
      <c r="F4" s="3"/>
      <c r="G4" s="3"/>
      <c r="H4" s="3"/>
      <c r="I4" s="4"/>
    </row>
    <row r="5">
      <c r="A5" s="723"/>
      <c r="B5" s="65" t="s">
        <v>52</v>
      </c>
      <c r="I5" s="32"/>
    </row>
    <row r="6">
      <c r="A6" s="724"/>
      <c r="B6" s="77" t="s">
        <v>56</v>
      </c>
      <c r="C6" s="78"/>
      <c r="D6" s="78"/>
      <c r="E6" s="78"/>
      <c r="F6" s="78"/>
      <c r="G6" s="78"/>
      <c r="H6" s="78"/>
      <c r="I6" s="79"/>
    </row>
    <row r="7">
      <c r="A7" s="725" t="s">
        <v>62</v>
      </c>
      <c r="B7" s="88"/>
      <c r="C7" s="89" t="s">
        <v>63</v>
      </c>
      <c r="D7" s="88"/>
      <c r="E7" s="90" t="s">
        <v>63</v>
      </c>
      <c r="F7" s="88"/>
      <c r="G7" s="91"/>
      <c r="H7" s="92" t="s">
        <v>63</v>
      </c>
      <c r="I7" s="4"/>
    </row>
    <row r="8">
      <c r="A8" s="726"/>
      <c r="B8" s="100"/>
      <c r="C8" s="767" t="s">
        <v>70</v>
      </c>
      <c r="D8" s="70"/>
      <c r="E8" s="102" t="s">
        <v>71</v>
      </c>
      <c r="F8" s="72"/>
      <c r="G8" s="103"/>
      <c r="H8" s="104" t="s">
        <v>72</v>
      </c>
      <c r="I8" s="32"/>
    </row>
    <row r="9">
      <c r="A9" s="727"/>
      <c r="B9" s="110"/>
      <c r="C9" s="728">
        <v>101.0</v>
      </c>
      <c r="D9" s="87"/>
      <c r="E9" s="112">
        <v>303.0</v>
      </c>
      <c r="F9" s="87"/>
      <c r="G9" s="113"/>
      <c r="H9" s="114">
        <v>106.0</v>
      </c>
      <c r="I9" s="79"/>
    </row>
    <row r="10">
      <c r="A10" s="48" t="s">
        <v>81</v>
      </c>
      <c r="B10" s="124" t="s">
        <v>63</v>
      </c>
      <c r="C10" s="88"/>
      <c r="D10" s="90" t="s">
        <v>63</v>
      </c>
      <c r="E10" s="59"/>
      <c r="F10" s="124" t="s">
        <v>63</v>
      </c>
      <c r="G10" s="88"/>
      <c r="H10" s="120"/>
      <c r="I10" s="122" t="s">
        <v>307</v>
      </c>
    </row>
    <row r="11">
      <c r="A11" s="64"/>
      <c r="B11" s="140" t="s">
        <v>70</v>
      </c>
      <c r="C11" s="100"/>
      <c r="D11" s="102" t="s">
        <v>72</v>
      </c>
      <c r="E11" s="72"/>
      <c r="F11" s="102" t="s">
        <v>92</v>
      </c>
      <c r="G11" s="72"/>
      <c r="H11" s="141"/>
      <c r="I11" s="135" t="s">
        <v>93</v>
      </c>
    </row>
    <row r="12">
      <c r="A12" s="76"/>
      <c r="B12" s="151">
        <v>313.0</v>
      </c>
      <c r="C12" s="110"/>
      <c r="D12" s="112">
        <v>318.0</v>
      </c>
      <c r="E12" s="87"/>
      <c r="F12" s="112">
        <v>421.0</v>
      </c>
      <c r="G12" s="87"/>
      <c r="H12" s="152"/>
      <c r="I12" s="153">
        <v>102.0</v>
      </c>
    </row>
    <row r="13">
      <c r="A13" s="722" t="s">
        <v>98</v>
      </c>
      <c r="B13" s="161"/>
      <c r="C13" s="161"/>
      <c r="D13" s="161"/>
      <c r="E13" s="161"/>
      <c r="F13" s="161"/>
      <c r="G13" s="298" t="s">
        <v>63</v>
      </c>
      <c r="H13" s="602" t="s">
        <v>309</v>
      </c>
      <c r="I13" s="122" t="s">
        <v>310</v>
      </c>
    </row>
    <row r="14">
      <c r="A14" s="723"/>
      <c r="B14" s="169"/>
      <c r="C14" s="169"/>
      <c r="D14" s="169"/>
      <c r="E14" s="169"/>
      <c r="F14" s="169"/>
      <c r="G14" s="495" t="s">
        <v>92</v>
      </c>
      <c r="H14" s="607" t="s">
        <v>311</v>
      </c>
      <c r="I14" s="135" t="s">
        <v>93</v>
      </c>
    </row>
    <row r="15">
      <c r="A15" s="724"/>
      <c r="B15" s="148"/>
      <c r="C15" s="148"/>
      <c r="D15" s="148"/>
      <c r="E15" s="148"/>
      <c r="F15" s="148"/>
      <c r="G15" s="768">
        <v>421.0</v>
      </c>
      <c r="H15" s="610" t="s">
        <v>444</v>
      </c>
      <c r="I15" s="153">
        <v>102.0</v>
      </c>
    </row>
    <row r="16">
      <c r="A16" s="725" t="s">
        <v>109</v>
      </c>
      <c r="B16" s="185"/>
      <c r="C16" s="88"/>
      <c r="D16" s="88"/>
      <c r="E16" s="186"/>
      <c r="F16" s="187"/>
      <c r="G16" s="59"/>
      <c r="H16" s="612" t="s">
        <v>313</v>
      </c>
      <c r="I16" s="59"/>
    </row>
    <row r="17" ht="21.75" customHeight="1">
      <c r="A17" s="726"/>
      <c r="B17" s="100"/>
      <c r="C17" s="100"/>
      <c r="D17" s="200"/>
      <c r="E17" s="201"/>
      <c r="F17" s="614"/>
      <c r="G17" s="72"/>
      <c r="H17" s="615" t="s">
        <v>314</v>
      </c>
      <c r="I17" s="73"/>
    </row>
    <row r="18">
      <c r="A18" s="727"/>
      <c r="B18" s="209"/>
      <c r="C18" s="212"/>
      <c r="D18" s="210"/>
      <c r="E18" s="211"/>
      <c r="F18" s="212"/>
      <c r="G18" s="213"/>
      <c r="H18" s="616">
        <v>314.0</v>
      </c>
      <c r="I18" s="87"/>
    </row>
    <row r="19">
      <c r="A19" s="725" t="s">
        <v>114</v>
      </c>
      <c r="B19" s="218"/>
      <c r="C19" s="56"/>
      <c r="D19" s="192"/>
      <c r="E19" s="192"/>
      <c r="F19" s="192"/>
      <c r="G19" s="192"/>
      <c r="H19" s="769"/>
      <c r="I19" s="192"/>
    </row>
    <row r="20">
      <c r="A20" s="726"/>
      <c r="B20" s="32"/>
      <c r="C20" s="62"/>
      <c r="D20" s="62"/>
      <c r="E20" s="62"/>
      <c r="F20" s="62"/>
      <c r="G20" s="62"/>
      <c r="H20" s="769"/>
      <c r="I20" s="192"/>
    </row>
    <row r="21">
      <c r="A21" s="727"/>
      <c r="B21" s="79"/>
      <c r="C21" s="74"/>
      <c r="D21" s="74"/>
      <c r="E21" s="74"/>
      <c r="F21" s="74"/>
      <c r="G21" s="74"/>
      <c r="H21" s="769"/>
      <c r="I21" s="192"/>
    </row>
    <row r="22">
      <c r="A22" s="745" t="s">
        <v>117</v>
      </c>
      <c r="B22" s="229"/>
      <c r="C22" s="14"/>
      <c r="D22" s="14"/>
      <c r="E22" s="14"/>
      <c r="F22" s="14"/>
      <c r="G22" s="15"/>
      <c r="H22" s="232"/>
      <c r="I22" s="44"/>
    </row>
    <row r="23">
      <c r="A23" s="725" t="s">
        <v>44</v>
      </c>
      <c r="B23" s="437"/>
      <c r="C23" s="437"/>
      <c r="D23" s="437"/>
      <c r="E23" s="437"/>
      <c r="F23" s="617" t="s">
        <v>315</v>
      </c>
      <c r="G23" s="4"/>
      <c r="H23" s="437"/>
      <c r="I23" s="161"/>
    </row>
    <row r="24">
      <c r="A24" s="726"/>
      <c r="B24" s="476"/>
      <c r="C24" s="476"/>
      <c r="D24" s="476"/>
      <c r="E24" s="476"/>
      <c r="F24" s="619" t="s">
        <v>317</v>
      </c>
      <c r="G24" s="32"/>
      <c r="H24" s="476"/>
      <c r="I24" s="172"/>
    </row>
    <row r="25">
      <c r="A25" s="727"/>
      <c r="B25" s="542"/>
      <c r="C25" s="542"/>
      <c r="D25" s="542"/>
      <c r="E25" s="542"/>
      <c r="F25" s="434" t="s">
        <v>57</v>
      </c>
      <c r="G25" s="79"/>
      <c r="H25" s="542"/>
      <c r="I25" s="148"/>
    </row>
    <row r="26">
      <c r="A26" s="725" t="s">
        <v>62</v>
      </c>
      <c r="B26" s="254" t="s">
        <v>122</v>
      </c>
      <c r="C26" s="3"/>
      <c r="D26" s="3"/>
      <c r="E26" s="3"/>
      <c r="F26" s="3"/>
      <c r="G26" s="3"/>
      <c r="H26" s="4"/>
      <c r="I26" s="255" t="s">
        <v>123</v>
      </c>
    </row>
    <row r="27">
      <c r="A27" s="726"/>
      <c r="B27" s="261" t="s">
        <v>130</v>
      </c>
      <c r="H27" s="32"/>
      <c r="I27" s="262" t="s">
        <v>131</v>
      </c>
    </row>
    <row r="28">
      <c r="A28" s="727"/>
      <c r="B28" s="627" t="s">
        <v>57</v>
      </c>
      <c r="C28" s="78"/>
      <c r="D28" s="78"/>
      <c r="E28" s="78"/>
      <c r="F28" s="78"/>
      <c r="G28" s="78"/>
      <c r="H28" s="79"/>
      <c r="I28" s="269">
        <v>102.0</v>
      </c>
    </row>
    <row r="29">
      <c r="A29" s="725" t="s">
        <v>81</v>
      </c>
      <c r="B29" s="254" t="s">
        <v>140</v>
      </c>
      <c r="C29" s="3"/>
      <c r="D29" s="3"/>
      <c r="E29" s="3"/>
      <c r="F29" s="3"/>
      <c r="G29" s="3"/>
      <c r="H29" s="4"/>
      <c r="I29" s="255" t="s">
        <v>141</v>
      </c>
    </row>
    <row r="30">
      <c r="A30" s="726"/>
      <c r="B30" s="261" t="s">
        <v>149</v>
      </c>
      <c r="H30" s="32"/>
      <c r="I30" s="262" t="s">
        <v>131</v>
      </c>
    </row>
    <row r="31">
      <c r="A31" s="727"/>
      <c r="B31" s="627">
        <v>108.0</v>
      </c>
      <c r="C31" s="78"/>
      <c r="D31" s="78"/>
      <c r="E31" s="78"/>
      <c r="F31" s="78"/>
      <c r="G31" s="78"/>
      <c r="H31" s="79"/>
      <c r="I31" s="269">
        <v>102.0</v>
      </c>
    </row>
    <row r="32">
      <c r="A32" s="725" t="s">
        <v>98</v>
      </c>
      <c r="B32" s="294" t="s">
        <v>158</v>
      </c>
      <c r="C32" s="59"/>
      <c r="D32" s="294" t="s">
        <v>158</v>
      </c>
      <c r="E32" s="59"/>
      <c r="F32" s="294" t="s">
        <v>158</v>
      </c>
      <c r="G32" s="161"/>
      <c r="H32" s="746" t="s">
        <v>158</v>
      </c>
      <c r="I32" s="255" t="s">
        <v>159</v>
      </c>
    </row>
    <row r="33">
      <c r="A33" s="726"/>
      <c r="B33" s="299" t="s">
        <v>161</v>
      </c>
      <c r="C33" s="73"/>
      <c r="D33" s="300" t="s">
        <v>162</v>
      </c>
      <c r="E33" s="72"/>
      <c r="F33" s="301" t="s">
        <v>163</v>
      </c>
      <c r="G33" s="172"/>
      <c r="H33" s="747" t="s">
        <v>164</v>
      </c>
      <c r="I33" s="262" t="s">
        <v>131</v>
      </c>
    </row>
    <row r="34">
      <c r="A34" s="727"/>
      <c r="B34" s="307">
        <v>312.0</v>
      </c>
      <c r="C34" s="213"/>
      <c r="D34" s="308">
        <v>317.0</v>
      </c>
      <c r="E34" s="213"/>
      <c r="F34" s="307">
        <v>316.0</v>
      </c>
      <c r="G34" s="148"/>
      <c r="H34" s="749">
        <v>101.0</v>
      </c>
      <c r="I34" s="269">
        <v>102.0</v>
      </c>
    </row>
    <row r="35">
      <c r="A35" s="725" t="s">
        <v>109</v>
      </c>
      <c r="B35" s="59"/>
      <c r="C35" s="294" t="s">
        <v>158</v>
      </c>
      <c r="D35" s="158"/>
      <c r="E35" s="294" t="s">
        <v>158</v>
      </c>
      <c r="F35" s="555" t="s">
        <v>445</v>
      </c>
      <c r="G35" s="746" t="s">
        <v>158</v>
      </c>
      <c r="H35" s="163"/>
      <c r="I35" s="59"/>
    </row>
    <row r="36">
      <c r="A36" s="726"/>
      <c r="B36" s="73"/>
      <c r="C36" s="299" t="s">
        <v>161</v>
      </c>
      <c r="D36" s="306"/>
      <c r="E36" s="300" t="s">
        <v>162</v>
      </c>
      <c r="F36" s="646" t="s">
        <v>92</v>
      </c>
      <c r="G36" s="747" t="s">
        <v>164</v>
      </c>
      <c r="H36" s="647"/>
      <c r="I36" s="316"/>
    </row>
    <row r="37">
      <c r="A37" s="727"/>
      <c r="B37" s="213"/>
      <c r="C37" s="307">
        <v>312.0</v>
      </c>
      <c r="D37" s="318"/>
      <c r="E37" s="308">
        <v>317.0</v>
      </c>
      <c r="F37" s="398">
        <v>321.0</v>
      </c>
      <c r="G37" s="749">
        <v>301.0</v>
      </c>
      <c r="H37" s="650"/>
      <c r="I37" s="213"/>
    </row>
    <row r="38">
      <c r="A38" s="725" t="s">
        <v>114</v>
      </c>
      <c r="B38" s="323"/>
      <c r="C38" s="56"/>
      <c r="D38" s="56"/>
      <c r="E38" s="56"/>
      <c r="F38" s="555" t="s">
        <v>341</v>
      </c>
      <c r="G38" s="184"/>
      <c r="H38" s="184"/>
      <c r="I38" s="192"/>
    </row>
    <row r="39">
      <c r="A39" s="726"/>
      <c r="B39" s="32"/>
      <c r="C39" s="62"/>
      <c r="D39" s="62"/>
      <c r="E39" s="62"/>
      <c r="F39" s="646" t="s">
        <v>92</v>
      </c>
      <c r="G39" s="199"/>
      <c r="H39" s="327"/>
      <c r="I39" s="192"/>
    </row>
    <row r="40">
      <c r="A40" s="727"/>
      <c r="B40" s="79"/>
      <c r="C40" s="74"/>
      <c r="D40" s="74"/>
      <c r="E40" s="74"/>
      <c r="F40" s="398">
        <v>321.0</v>
      </c>
      <c r="G40" s="207"/>
      <c r="H40" s="769"/>
      <c r="I40" s="192"/>
    </row>
    <row r="41">
      <c r="A41" s="745" t="s">
        <v>187</v>
      </c>
      <c r="B41" s="230"/>
      <c r="C41" s="45"/>
      <c r="D41" s="227"/>
      <c r="E41" s="45"/>
      <c r="F41" s="227"/>
      <c r="G41" s="227"/>
      <c r="H41" s="770"/>
      <c r="I41" s="426"/>
    </row>
    <row r="42">
      <c r="A42" s="160" t="s">
        <v>44</v>
      </c>
      <c r="B42" s="336"/>
      <c r="C42" s="3"/>
      <c r="D42" s="3"/>
      <c r="E42" s="3"/>
      <c r="F42" s="3"/>
      <c r="G42" s="3"/>
      <c r="H42" s="3"/>
      <c r="I42" s="4"/>
    </row>
    <row r="43">
      <c r="B43" s="336" t="s">
        <v>188</v>
      </c>
      <c r="C43" s="3"/>
      <c r="D43" s="3"/>
      <c r="E43" s="3"/>
      <c r="F43" s="3"/>
      <c r="G43" s="3"/>
      <c r="H43" s="3"/>
      <c r="I43" s="4"/>
    </row>
    <row r="44">
      <c r="A44" s="78"/>
      <c r="B44" s="652"/>
      <c r="C44" s="433"/>
      <c r="D44" s="78"/>
      <c r="E44" s="78"/>
      <c r="F44" s="78"/>
      <c r="G44" s="78"/>
      <c r="H44" s="78"/>
      <c r="I44" s="79"/>
    </row>
    <row r="45">
      <c r="A45" s="160" t="s">
        <v>62</v>
      </c>
      <c r="B45" s="350" t="s">
        <v>192</v>
      </c>
      <c r="C45" s="3"/>
      <c r="D45" s="3"/>
      <c r="E45" s="3"/>
      <c r="F45" s="3"/>
      <c r="G45" s="3"/>
      <c r="H45" s="4"/>
      <c r="I45" s="161"/>
    </row>
    <row r="46">
      <c r="B46" s="355" t="s">
        <v>196</v>
      </c>
      <c r="H46" s="32"/>
      <c r="I46" s="72"/>
    </row>
    <row r="47">
      <c r="A47" s="78"/>
      <c r="B47" s="360" t="s">
        <v>57</v>
      </c>
      <c r="C47" s="78"/>
      <c r="D47" s="78"/>
      <c r="E47" s="78"/>
      <c r="F47" s="78"/>
      <c r="G47" s="78"/>
      <c r="H47" s="79"/>
      <c r="I47" s="87"/>
    </row>
    <row r="48">
      <c r="A48" s="160" t="s">
        <v>81</v>
      </c>
      <c r="B48" s="350" t="s">
        <v>198</v>
      </c>
      <c r="C48" s="3"/>
      <c r="D48" s="3"/>
      <c r="E48" s="3"/>
      <c r="F48" s="3"/>
      <c r="G48" s="3"/>
      <c r="H48" s="4"/>
      <c r="I48" s="161"/>
    </row>
    <row r="49">
      <c r="B49" s="355" t="s">
        <v>201</v>
      </c>
      <c r="H49" s="32"/>
      <c r="I49" s="72"/>
    </row>
    <row r="50">
      <c r="A50" s="78"/>
      <c r="B50" s="360" t="s">
        <v>446</v>
      </c>
      <c r="C50" s="78"/>
      <c r="D50" s="78"/>
      <c r="E50" s="78"/>
      <c r="F50" s="78"/>
      <c r="G50" s="78"/>
      <c r="H50" s="79"/>
      <c r="I50" s="87"/>
    </row>
    <row r="51">
      <c r="A51" s="722" t="s">
        <v>98</v>
      </c>
      <c r="B51" s="375" t="s">
        <v>206</v>
      </c>
      <c r="C51" s="376"/>
      <c r="D51" s="375" t="s">
        <v>206</v>
      </c>
      <c r="E51" s="377"/>
      <c r="F51" s="375" t="s">
        <v>206</v>
      </c>
      <c r="G51" s="88"/>
      <c r="H51" s="603"/>
      <c r="I51" s="122" t="s">
        <v>307</v>
      </c>
    </row>
    <row r="52">
      <c r="A52" s="723"/>
      <c r="B52" s="387" t="s">
        <v>162</v>
      </c>
      <c r="C52" s="70"/>
      <c r="D52" s="387" t="s">
        <v>210</v>
      </c>
      <c r="E52" s="73"/>
      <c r="F52" s="388" t="s">
        <v>203</v>
      </c>
      <c r="G52" s="72"/>
      <c r="H52" s="342"/>
      <c r="I52" s="135" t="s">
        <v>355</v>
      </c>
    </row>
    <row r="53">
      <c r="A53" s="724"/>
      <c r="B53" s="397">
        <v>314.0</v>
      </c>
      <c r="C53" s="110"/>
      <c r="D53" s="397">
        <v>101.0</v>
      </c>
      <c r="E53" s="213"/>
      <c r="F53" s="388">
        <v>317.0</v>
      </c>
      <c r="G53" s="213"/>
      <c r="H53" s="650"/>
      <c r="I53" s="153">
        <v>422.0</v>
      </c>
    </row>
    <row r="54">
      <c r="A54" s="196" t="s">
        <v>109</v>
      </c>
      <c r="B54" s="100"/>
      <c r="C54" s="375" t="s">
        <v>206</v>
      </c>
      <c r="D54" s="377"/>
      <c r="E54" s="375" t="s">
        <v>206</v>
      </c>
      <c r="F54" s="129"/>
      <c r="G54" s="375" t="s">
        <v>206</v>
      </c>
      <c r="H54" s="193"/>
      <c r="I54" s="122" t="s">
        <v>310</v>
      </c>
    </row>
    <row r="55">
      <c r="A55" s="62"/>
      <c r="B55" s="70"/>
      <c r="C55" s="387" t="s">
        <v>162</v>
      </c>
      <c r="D55" s="73"/>
      <c r="E55" s="387" t="s">
        <v>210</v>
      </c>
      <c r="F55" s="73"/>
      <c r="G55" s="388" t="s">
        <v>203</v>
      </c>
      <c r="H55" s="246"/>
      <c r="I55" s="135" t="s">
        <v>355</v>
      </c>
    </row>
    <row r="56">
      <c r="A56" s="74"/>
      <c r="B56" s="110"/>
      <c r="C56" s="397">
        <v>314.0</v>
      </c>
      <c r="D56" s="213"/>
      <c r="E56" s="397">
        <v>101.0</v>
      </c>
      <c r="F56" s="73"/>
      <c r="G56" s="388">
        <v>313.0</v>
      </c>
      <c r="H56" s="213"/>
      <c r="I56" s="153">
        <v>422.0</v>
      </c>
    </row>
    <row r="57">
      <c r="A57" s="725" t="s">
        <v>114</v>
      </c>
      <c r="B57" s="323"/>
      <c r="C57" s="56"/>
      <c r="D57" s="324"/>
      <c r="E57" s="324"/>
      <c r="F57" s="324"/>
      <c r="G57" s="324"/>
      <c r="H57" s="758"/>
      <c r="I57" s="141"/>
    </row>
    <row r="58">
      <c r="A58" s="726"/>
      <c r="B58" s="32"/>
      <c r="C58" s="62"/>
      <c r="D58" s="192"/>
      <c r="E58" s="192"/>
      <c r="F58" s="192"/>
      <c r="G58" s="192"/>
      <c r="H58" s="717"/>
      <c r="I58" s="192"/>
    </row>
    <row r="59">
      <c r="A59" s="727"/>
      <c r="B59" s="79"/>
      <c r="C59" s="74"/>
      <c r="D59" s="208"/>
      <c r="E59" s="208"/>
      <c r="F59" s="208"/>
      <c r="G59" s="208"/>
      <c r="H59" s="717"/>
      <c r="I59" s="208"/>
    </row>
    <row r="60">
      <c r="A60" s="745" t="s">
        <v>221</v>
      </c>
      <c r="B60" s="424"/>
      <c r="C60" s="424"/>
      <c r="D60" s="424"/>
      <c r="E60" s="424"/>
      <c r="F60" s="424"/>
      <c r="G60" s="424"/>
      <c r="H60" s="770"/>
      <c r="I60" s="426"/>
    </row>
    <row r="61">
      <c r="A61" s="771" t="s">
        <v>44</v>
      </c>
      <c r="B61" s="430"/>
      <c r="C61" s="3"/>
      <c r="D61" s="3"/>
      <c r="E61" s="3"/>
      <c r="F61" s="3"/>
      <c r="G61" s="3"/>
      <c r="H61" s="3"/>
      <c r="I61" s="4"/>
    </row>
    <row r="62">
      <c r="A62" s="199"/>
      <c r="B62" s="431" t="s">
        <v>188</v>
      </c>
      <c r="I62" s="32"/>
    </row>
    <row r="63">
      <c r="A63" s="207"/>
      <c r="B63" s="434"/>
      <c r="C63" s="78"/>
      <c r="D63" s="78"/>
      <c r="E63" s="78"/>
      <c r="F63" s="78"/>
      <c r="G63" s="78"/>
      <c r="H63" s="78"/>
      <c r="I63" s="79"/>
    </row>
    <row r="64">
      <c r="A64" s="722" t="s">
        <v>62</v>
      </c>
      <c r="B64" s="674" t="s">
        <v>362</v>
      </c>
      <c r="C64" s="3"/>
      <c r="D64" s="3"/>
      <c r="E64" s="4"/>
      <c r="F64" s="437"/>
      <c r="G64" s="437"/>
      <c r="H64" s="674" t="s">
        <v>362</v>
      </c>
      <c r="I64" s="438" t="s">
        <v>227</v>
      </c>
    </row>
    <row r="65">
      <c r="A65" s="723"/>
      <c r="B65" s="677" t="s">
        <v>364</v>
      </c>
      <c r="E65" s="32"/>
      <c r="F65" s="204"/>
      <c r="G65" s="204"/>
      <c r="H65" s="677" t="s">
        <v>364</v>
      </c>
      <c r="I65" s="446" t="s">
        <v>165</v>
      </c>
    </row>
    <row r="66">
      <c r="A66" s="724"/>
      <c r="B66" s="679" t="s">
        <v>447</v>
      </c>
      <c r="C66" s="78"/>
      <c r="D66" s="78"/>
      <c r="E66" s="79"/>
      <c r="F66" s="453"/>
      <c r="G66" s="453"/>
      <c r="H66" s="679">
        <v>105.0</v>
      </c>
      <c r="I66" s="454" t="s">
        <v>57</v>
      </c>
    </row>
    <row r="67">
      <c r="A67" s="722" t="s">
        <v>81</v>
      </c>
      <c r="B67" s="505" t="s">
        <v>366</v>
      </c>
      <c r="C67" s="91"/>
      <c r="D67" s="505" t="s">
        <v>366</v>
      </c>
      <c r="E67" s="437"/>
      <c r="F67" s="459" t="s">
        <v>240</v>
      </c>
      <c r="G67" s="4"/>
      <c r="H67" s="682" t="s">
        <v>206</v>
      </c>
      <c r="I67" s="438" t="s">
        <v>241</v>
      </c>
    </row>
    <row r="68">
      <c r="A68" s="723"/>
      <c r="B68" s="283" t="s">
        <v>369</v>
      </c>
      <c r="C68" s="467"/>
      <c r="D68" s="283" t="s">
        <v>210</v>
      </c>
      <c r="E68" s="204"/>
      <c r="F68" s="132" t="s">
        <v>211</v>
      </c>
      <c r="G68" s="32"/>
      <c r="H68" s="685" t="s">
        <v>203</v>
      </c>
      <c r="I68" s="446" t="s">
        <v>244</v>
      </c>
    </row>
    <row r="69">
      <c r="A69" s="724"/>
      <c r="B69" s="361">
        <v>312.0</v>
      </c>
      <c r="C69" s="87"/>
      <c r="D69" s="361">
        <v>316.0</v>
      </c>
      <c r="E69" s="453"/>
      <c r="F69" s="474" t="s">
        <v>448</v>
      </c>
      <c r="G69" s="79"/>
      <c r="H69" s="685">
        <v>317.0</v>
      </c>
      <c r="I69" s="454">
        <v>103.0</v>
      </c>
    </row>
    <row r="70">
      <c r="A70" s="48" t="s">
        <v>98</v>
      </c>
      <c r="B70" s="59"/>
      <c r="C70" s="505" t="s">
        <v>366</v>
      </c>
      <c r="D70" s="91"/>
      <c r="E70" s="505" t="s">
        <v>366</v>
      </c>
      <c r="F70" s="444" t="s">
        <v>249</v>
      </c>
      <c r="G70" s="59"/>
      <c r="H70" s="436"/>
      <c r="I70" s="438" t="s">
        <v>250</v>
      </c>
    </row>
    <row r="71">
      <c r="A71" s="64"/>
      <c r="B71" s="73"/>
      <c r="C71" s="283" t="s">
        <v>369</v>
      </c>
      <c r="D71" s="467"/>
      <c r="E71" s="283" t="s">
        <v>210</v>
      </c>
      <c r="F71" s="491" t="s">
        <v>257</v>
      </c>
      <c r="G71" s="358"/>
      <c r="H71" s="171"/>
      <c r="I71" s="446" t="s">
        <v>258</v>
      </c>
    </row>
    <row r="72">
      <c r="A72" s="76"/>
      <c r="B72" s="213"/>
      <c r="C72" s="361">
        <v>312.0</v>
      </c>
      <c r="D72" s="87"/>
      <c r="E72" s="361">
        <v>316.0</v>
      </c>
      <c r="F72" s="146">
        <v>317.0</v>
      </c>
      <c r="G72" s="212"/>
      <c r="H72" s="689"/>
      <c r="I72" s="454">
        <v>103.0</v>
      </c>
    </row>
    <row r="73">
      <c r="A73" s="725" t="s">
        <v>109</v>
      </c>
      <c r="B73" s="51"/>
      <c r="C73" s="59"/>
      <c r="D73" s="51"/>
      <c r="E73" s="158"/>
      <c r="F73" s="88"/>
      <c r="G73" s="444" t="s">
        <v>249</v>
      </c>
      <c r="H73" s="505" t="s">
        <v>366</v>
      </c>
      <c r="I73" s="161"/>
    </row>
    <row r="74">
      <c r="A74" s="726"/>
      <c r="B74" s="306"/>
      <c r="C74" s="73"/>
      <c r="D74" s="306"/>
      <c r="E74" s="167"/>
      <c r="F74" s="200"/>
      <c r="G74" s="491" t="s">
        <v>257</v>
      </c>
      <c r="H74" s="283" t="s">
        <v>369</v>
      </c>
      <c r="I74" s="73"/>
    </row>
    <row r="75">
      <c r="A75" s="727"/>
      <c r="B75" s="152"/>
      <c r="C75" s="213"/>
      <c r="D75" s="152"/>
      <c r="E75" s="511"/>
      <c r="F75" s="212"/>
      <c r="G75" s="146">
        <v>317.0</v>
      </c>
      <c r="H75" s="361">
        <v>312.0</v>
      </c>
      <c r="I75" s="148"/>
    </row>
    <row r="76">
      <c r="A76" s="725" t="s">
        <v>114</v>
      </c>
      <c r="B76" s="323"/>
      <c r="C76" s="56"/>
      <c r="D76" s="324"/>
      <c r="E76" s="56"/>
      <c r="F76" s="56"/>
      <c r="G76" s="184"/>
      <c r="H76" s="184"/>
      <c r="I76" s="192"/>
    </row>
    <row r="77">
      <c r="A77" s="726"/>
      <c r="B77" s="32"/>
      <c r="C77" s="62"/>
      <c r="D77" s="62"/>
      <c r="E77" s="62"/>
      <c r="F77" s="62"/>
      <c r="G77" s="199"/>
      <c r="H77" s="327"/>
      <c r="I77" s="192"/>
    </row>
    <row r="78">
      <c r="A78" s="727"/>
      <c r="B78" s="79"/>
      <c r="C78" s="74"/>
      <c r="D78" s="74"/>
      <c r="E78" s="74"/>
      <c r="F78" s="74"/>
      <c r="G78" s="207"/>
      <c r="H78" s="769"/>
      <c r="I78" s="192"/>
    </row>
    <row r="79">
      <c r="A79" s="745" t="s">
        <v>268</v>
      </c>
      <c r="B79" s="226"/>
      <c r="C79" s="3"/>
      <c r="D79" s="3"/>
      <c r="E79" s="3"/>
      <c r="F79" s="3"/>
      <c r="G79" s="4"/>
      <c r="H79" s="770"/>
      <c r="I79" s="44"/>
    </row>
    <row r="80">
      <c r="A80" s="722" t="s">
        <v>44</v>
      </c>
      <c r="B80" s="524" t="s">
        <v>270</v>
      </c>
      <c r="C80" s="3"/>
      <c r="D80" s="3"/>
      <c r="E80" s="4"/>
      <c r="F80" s="617" t="s">
        <v>315</v>
      </c>
      <c r="G80" s="4"/>
      <c r="H80" s="437"/>
      <c r="I80" s="161"/>
    </row>
    <row r="81">
      <c r="A81" s="723"/>
      <c r="B81" s="533" t="s">
        <v>274</v>
      </c>
      <c r="E81" s="32"/>
      <c r="F81" s="619" t="s">
        <v>317</v>
      </c>
      <c r="G81" s="32"/>
      <c r="H81" s="476"/>
      <c r="I81" s="172"/>
    </row>
    <row r="82">
      <c r="A82" s="724"/>
      <c r="B82" s="541" t="s">
        <v>56</v>
      </c>
      <c r="C82" s="78"/>
      <c r="D82" s="78"/>
      <c r="E82" s="79"/>
      <c r="F82" s="434" t="s">
        <v>57</v>
      </c>
      <c r="G82" s="79"/>
      <c r="H82" s="542"/>
      <c r="I82" s="148"/>
    </row>
    <row r="83">
      <c r="A83" s="722" t="s">
        <v>62</v>
      </c>
      <c r="B83" s="674" t="s">
        <v>362</v>
      </c>
      <c r="C83" s="3"/>
      <c r="D83" s="3"/>
      <c r="E83" s="4"/>
      <c r="F83" s="161"/>
      <c r="G83" s="161"/>
      <c r="H83" s="674" t="s">
        <v>362</v>
      </c>
      <c r="I83" s="161"/>
    </row>
    <row r="84">
      <c r="A84" s="723"/>
      <c r="B84" s="677" t="s">
        <v>364</v>
      </c>
      <c r="E84" s="32"/>
      <c r="F84" s="172"/>
      <c r="G84" s="172"/>
      <c r="H84" s="677" t="s">
        <v>364</v>
      </c>
      <c r="I84" s="172"/>
    </row>
    <row r="85">
      <c r="A85" s="724"/>
      <c r="B85" s="679" t="s">
        <v>449</v>
      </c>
      <c r="C85" s="78"/>
      <c r="D85" s="78"/>
      <c r="E85" s="79"/>
      <c r="F85" s="148"/>
      <c r="G85" s="148"/>
      <c r="H85" s="679" t="s">
        <v>450</v>
      </c>
      <c r="I85" s="148"/>
    </row>
    <row r="86">
      <c r="A86" s="725" t="s">
        <v>81</v>
      </c>
      <c r="B86" s="161"/>
      <c r="C86" s="564" t="s">
        <v>286</v>
      </c>
      <c r="D86" s="505" t="s">
        <v>366</v>
      </c>
      <c r="E86" s="260" t="s">
        <v>286</v>
      </c>
      <c r="F86" s="59"/>
      <c r="G86" s="575"/>
      <c r="H86" s="505" t="s">
        <v>366</v>
      </c>
      <c r="I86" s="237"/>
    </row>
    <row r="87">
      <c r="A87" s="726"/>
      <c r="B87" s="172"/>
      <c r="C87" s="567" t="s">
        <v>288</v>
      </c>
      <c r="D87" s="283" t="s">
        <v>210</v>
      </c>
      <c r="E87" s="699" t="s">
        <v>289</v>
      </c>
      <c r="F87" s="316"/>
      <c r="G87" s="172"/>
      <c r="H87" s="283" t="s">
        <v>369</v>
      </c>
      <c r="I87" s="72"/>
    </row>
    <row r="88">
      <c r="A88" s="727"/>
      <c r="B88" s="148"/>
      <c r="C88" s="115">
        <v>101.0</v>
      </c>
      <c r="D88" s="361">
        <v>312.0</v>
      </c>
      <c r="E88" s="700">
        <v>321.0</v>
      </c>
      <c r="F88" s="213"/>
      <c r="G88" s="148"/>
      <c r="H88" s="361">
        <v>305.0</v>
      </c>
      <c r="I88" s="570"/>
    </row>
    <row r="89">
      <c r="A89" s="725" t="s">
        <v>98</v>
      </c>
      <c r="B89" s="564" t="s">
        <v>286</v>
      </c>
      <c r="C89" s="505" t="s">
        <v>366</v>
      </c>
      <c r="D89" s="161"/>
      <c r="E89" s="505" t="s">
        <v>366</v>
      </c>
      <c r="F89" s="161"/>
      <c r="G89" s="772" t="s">
        <v>341</v>
      </c>
      <c r="H89" s="602" t="s">
        <v>309</v>
      </c>
      <c r="I89" s="161"/>
    </row>
    <row r="90">
      <c r="A90" s="726"/>
      <c r="B90" s="567" t="s">
        <v>288</v>
      </c>
      <c r="C90" s="283" t="s">
        <v>369</v>
      </c>
      <c r="D90" s="172"/>
      <c r="E90" s="283" t="s">
        <v>210</v>
      </c>
      <c r="F90" s="172"/>
      <c r="G90" s="773" t="s">
        <v>92</v>
      </c>
      <c r="H90" s="607" t="s">
        <v>311</v>
      </c>
      <c r="I90" s="172"/>
    </row>
    <row r="91">
      <c r="A91" s="727"/>
      <c r="B91" s="115">
        <v>101.0</v>
      </c>
      <c r="C91" s="361">
        <v>305.0</v>
      </c>
      <c r="D91" s="148"/>
      <c r="E91" s="361">
        <v>312.0</v>
      </c>
      <c r="F91" s="148"/>
      <c r="G91" s="601">
        <v>303.0</v>
      </c>
      <c r="H91" s="610" t="s">
        <v>451</v>
      </c>
      <c r="I91" s="148"/>
    </row>
    <row r="92">
      <c r="A92" s="725" t="s">
        <v>109</v>
      </c>
      <c r="B92" s="505" t="s">
        <v>366</v>
      </c>
      <c r="C92" s="161"/>
      <c r="D92" s="564" t="s">
        <v>286</v>
      </c>
      <c r="E92" s="120"/>
      <c r="F92" s="59"/>
      <c r="G92" s="555" t="s">
        <v>341</v>
      </c>
      <c r="H92" s="612" t="s">
        <v>313</v>
      </c>
      <c r="I92" s="161"/>
    </row>
    <row r="93">
      <c r="A93" s="726"/>
      <c r="B93" s="283" t="s">
        <v>369</v>
      </c>
      <c r="C93" s="73"/>
      <c r="D93" s="567" t="s">
        <v>288</v>
      </c>
      <c r="E93" s="141"/>
      <c r="F93" s="316"/>
      <c r="G93" s="646" t="s">
        <v>92</v>
      </c>
      <c r="H93" s="615" t="s">
        <v>314</v>
      </c>
      <c r="I93" s="172"/>
    </row>
    <row r="94">
      <c r="A94" s="727"/>
      <c r="B94" s="361">
        <v>305.0</v>
      </c>
      <c r="C94" s="705"/>
      <c r="D94" s="115">
        <v>101.0</v>
      </c>
      <c r="E94" s="152"/>
      <c r="F94" s="213"/>
      <c r="G94" s="398">
        <v>312.0</v>
      </c>
      <c r="H94" s="616">
        <v>301.0</v>
      </c>
      <c r="I94" s="148"/>
    </row>
    <row r="95">
      <c r="A95" s="725" t="s">
        <v>114</v>
      </c>
      <c r="B95" s="323"/>
      <c r="C95" s="56"/>
      <c r="D95" s="56"/>
      <c r="E95" s="56"/>
      <c r="F95" s="51"/>
      <c r="G95" s="51"/>
      <c r="H95" s="716"/>
      <c r="I95" s="279"/>
    </row>
    <row r="96">
      <c r="A96" s="726"/>
      <c r="B96" s="32"/>
      <c r="C96" s="62"/>
      <c r="D96" s="62"/>
      <c r="E96" s="62"/>
      <c r="F96" s="306"/>
      <c r="G96" s="306"/>
      <c r="H96" s="774"/>
      <c r="I96" s="306"/>
    </row>
    <row r="97">
      <c r="A97" s="727"/>
      <c r="B97" s="79"/>
      <c r="C97" s="74"/>
      <c r="D97" s="74"/>
      <c r="E97" s="74"/>
      <c r="F97" s="318"/>
      <c r="G97" s="318"/>
      <c r="H97" s="775"/>
      <c r="I97" s="573"/>
    </row>
    <row r="98">
      <c r="A98" s="745" t="s">
        <v>299</v>
      </c>
      <c r="B98" s="43"/>
      <c r="C98" s="44"/>
      <c r="D98" s="44"/>
      <c r="E98" s="44"/>
      <c r="F98" s="44"/>
      <c r="G98" s="44"/>
      <c r="H98" s="232"/>
      <c r="I98" s="44"/>
    </row>
    <row r="99">
      <c r="A99" s="725" t="s">
        <v>44</v>
      </c>
      <c r="B99" s="323"/>
      <c r="C99" s="56"/>
      <c r="D99" s="56"/>
      <c r="E99" s="56"/>
      <c r="F99" s="56"/>
      <c r="G99" s="56"/>
      <c r="H99" s="769"/>
      <c r="I99" s="56"/>
    </row>
    <row r="100">
      <c r="A100" s="726"/>
      <c r="B100" s="32"/>
      <c r="C100" s="62"/>
      <c r="D100" s="62"/>
      <c r="E100" s="62"/>
      <c r="F100" s="62"/>
      <c r="G100" s="62"/>
      <c r="H100" s="717"/>
      <c r="I100" s="192"/>
    </row>
    <row r="101">
      <c r="A101" s="727"/>
      <c r="B101" s="79"/>
      <c r="C101" s="74"/>
      <c r="D101" s="74"/>
      <c r="E101" s="74"/>
      <c r="F101" s="74"/>
      <c r="G101" s="74"/>
      <c r="H101" s="717"/>
      <c r="I101" s="208"/>
    </row>
    <row r="102">
      <c r="A102" s="725" t="s">
        <v>62</v>
      </c>
      <c r="B102" s="323"/>
      <c r="C102" s="56"/>
      <c r="D102" s="56"/>
      <c r="E102" s="56"/>
      <c r="F102" s="56"/>
      <c r="G102" s="56"/>
      <c r="H102" s="717"/>
      <c r="I102" s="56"/>
    </row>
    <row r="103">
      <c r="A103" s="726"/>
      <c r="B103" s="32"/>
      <c r="C103" s="62"/>
      <c r="D103" s="62"/>
      <c r="E103" s="62"/>
      <c r="F103" s="62"/>
      <c r="G103" s="62"/>
      <c r="H103" s="717"/>
      <c r="I103" s="192"/>
    </row>
    <row r="104">
      <c r="A104" s="727"/>
      <c r="B104" s="79"/>
      <c r="C104" s="74"/>
      <c r="D104" s="74"/>
      <c r="E104" s="74"/>
      <c r="F104" s="74"/>
      <c r="G104" s="74"/>
      <c r="H104" s="717"/>
      <c r="I104" s="208"/>
    </row>
    <row r="105">
      <c r="A105" s="725" t="s">
        <v>81</v>
      </c>
      <c r="B105" s="323"/>
      <c r="C105" s="56"/>
      <c r="D105" s="56"/>
      <c r="E105" s="56"/>
      <c r="F105" s="56"/>
      <c r="G105" s="56"/>
      <c r="H105" s="717"/>
      <c r="I105" s="56"/>
    </row>
    <row r="106">
      <c r="A106" s="726"/>
      <c r="B106" s="32"/>
      <c r="C106" s="62"/>
      <c r="D106" s="62"/>
      <c r="E106" s="62"/>
      <c r="F106" s="62"/>
      <c r="G106" s="62"/>
      <c r="H106" s="717"/>
      <c r="I106" s="192"/>
    </row>
    <row r="107">
      <c r="A107" s="727"/>
      <c r="B107" s="79"/>
      <c r="C107" s="74"/>
      <c r="D107" s="74"/>
      <c r="E107" s="74"/>
      <c r="F107" s="74"/>
      <c r="G107" s="74"/>
      <c r="H107" s="717"/>
      <c r="I107" s="208"/>
    </row>
    <row r="108">
      <c r="A108" s="725" t="s">
        <v>98</v>
      </c>
      <c r="B108" s="323"/>
      <c r="C108" s="56"/>
      <c r="D108" s="56"/>
      <c r="E108" s="56"/>
      <c r="F108" s="56"/>
      <c r="G108" s="56"/>
      <c r="H108" s="717"/>
      <c r="I108" s="56"/>
    </row>
    <row r="109">
      <c r="A109" s="726"/>
      <c r="B109" s="32"/>
      <c r="C109" s="62"/>
      <c r="D109" s="62"/>
      <c r="E109" s="62"/>
      <c r="F109" s="62"/>
      <c r="G109" s="62"/>
      <c r="H109" s="717"/>
      <c r="I109" s="192"/>
    </row>
    <row r="110">
      <c r="A110" s="727"/>
      <c r="B110" s="79"/>
      <c r="C110" s="74"/>
      <c r="D110" s="74"/>
      <c r="E110" s="74"/>
      <c r="F110" s="74"/>
      <c r="G110" s="74"/>
      <c r="H110" s="717"/>
      <c r="I110" s="208"/>
    </row>
    <row r="111">
      <c r="A111" s="725" t="s">
        <v>109</v>
      </c>
      <c r="B111" s="323"/>
      <c r="C111" s="56"/>
      <c r="D111" s="56"/>
      <c r="E111" s="56"/>
      <c r="F111" s="56"/>
      <c r="G111" s="56"/>
      <c r="H111" s="717"/>
      <c r="I111" s="56"/>
    </row>
    <row r="112">
      <c r="A112" s="726"/>
      <c r="B112" s="32"/>
      <c r="C112" s="62"/>
      <c r="D112" s="62"/>
      <c r="E112" s="62"/>
      <c r="F112" s="62"/>
      <c r="G112" s="62"/>
      <c r="H112" s="717"/>
      <c r="I112" s="192"/>
    </row>
    <row r="113">
      <c r="A113" s="727"/>
      <c r="B113" s="79"/>
      <c r="C113" s="74"/>
      <c r="D113" s="74"/>
      <c r="E113" s="74"/>
      <c r="F113" s="74"/>
      <c r="G113" s="74"/>
      <c r="H113" s="717"/>
      <c r="I113" s="208"/>
    </row>
    <row r="114">
      <c r="A114" s="725" t="s">
        <v>114</v>
      </c>
      <c r="B114" s="323"/>
      <c r="C114" s="56"/>
      <c r="D114" s="56"/>
      <c r="E114" s="56"/>
      <c r="F114" s="56"/>
      <c r="G114" s="56"/>
      <c r="H114" s="717"/>
      <c r="I114" s="56"/>
    </row>
    <row r="115">
      <c r="A115" s="726"/>
      <c r="B115" s="32"/>
      <c r="C115" s="62"/>
      <c r="D115" s="62"/>
      <c r="E115" s="62"/>
      <c r="F115" s="62"/>
      <c r="G115" s="62"/>
      <c r="H115" s="717"/>
      <c r="I115" s="192"/>
    </row>
    <row r="116">
      <c r="A116" s="727"/>
      <c r="B116" s="79"/>
      <c r="C116" s="74"/>
      <c r="D116" s="74"/>
      <c r="E116" s="74"/>
      <c r="F116" s="74"/>
      <c r="G116" s="74"/>
      <c r="H116" s="717"/>
      <c r="I116" s="208"/>
    </row>
    <row r="189">
      <c r="H189" s="776"/>
      <c r="I189" s="579"/>
    </row>
    <row r="190">
      <c r="H190" s="776"/>
      <c r="I190" s="579"/>
    </row>
    <row r="191">
      <c r="H191" s="776"/>
      <c r="I191" s="579"/>
    </row>
    <row r="192">
      <c r="H192" s="776"/>
      <c r="I192" s="579"/>
    </row>
    <row r="193">
      <c r="H193" s="776"/>
      <c r="I193" s="579"/>
    </row>
    <row r="194">
      <c r="H194" s="776"/>
      <c r="I194" s="579"/>
    </row>
    <row r="195">
      <c r="H195" s="776"/>
      <c r="I195" s="579"/>
    </row>
    <row r="196">
      <c r="H196" s="776"/>
      <c r="I196" s="579"/>
    </row>
    <row r="197">
      <c r="H197" s="776"/>
      <c r="I197" s="579"/>
    </row>
    <row r="198">
      <c r="H198" s="776"/>
      <c r="I198" s="579"/>
    </row>
    <row r="199">
      <c r="H199" s="776"/>
      <c r="I199" s="579"/>
    </row>
    <row r="200">
      <c r="H200" s="776"/>
      <c r="I200" s="579"/>
    </row>
    <row r="201">
      <c r="H201" s="776"/>
      <c r="I201" s="579"/>
    </row>
    <row r="202">
      <c r="H202" s="776"/>
      <c r="I202" s="579"/>
    </row>
    <row r="203">
      <c r="H203" s="776"/>
      <c r="I203" s="579"/>
    </row>
    <row r="204">
      <c r="H204" s="776"/>
      <c r="I204" s="579"/>
    </row>
    <row r="205">
      <c r="H205" s="776"/>
      <c r="I205" s="579"/>
    </row>
    <row r="206">
      <c r="H206" s="776"/>
      <c r="I206" s="579"/>
    </row>
    <row r="207">
      <c r="H207" s="776"/>
      <c r="I207" s="579"/>
    </row>
    <row r="208">
      <c r="H208" s="776"/>
      <c r="I208" s="579"/>
    </row>
    <row r="209">
      <c r="H209" s="776"/>
      <c r="I209" s="579"/>
    </row>
    <row r="210">
      <c r="H210" s="776"/>
      <c r="I210" s="579"/>
    </row>
    <row r="211">
      <c r="H211" s="776"/>
      <c r="I211" s="579"/>
    </row>
    <row r="212">
      <c r="H212" s="776"/>
      <c r="I212" s="579"/>
    </row>
    <row r="213">
      <c r="H213" s="776"/>
      <c r="I213" s="579"/>
    </row>
    <row r="214">
      <c r="H214" s="776"/>
      <c r="I214" s="579"/>
    </row>
    <row r="215">
      <c r="H215" s="776"/>
      <c r="I215" s="579"/>
    </row>
    <row r="216">
      <c r="H216" s="776"/>
      <c r="I216" s="579"/>
    </row>
    <row r="217">
      <c r="H217" s="776"/>
      <c r="I217" s="579"/>
    </row>
    <row r="218">
      <c r="H218" s="776"/>
      <c r="I218" s="579"/>
    </row>
    <row r="219">
      <c r="H219" s="776"/>
      <c r="I219" s="579"/>
    </row>
    <row r="220">
      <c r="H220" s="776"/>
      <c r="I220" s="579"/>
    </row>
    <row r="221">
      <c r="H221" s="776"/>
      <c r="I221" s="579"/>
    </row>
    <row r="222">
      <c r="H222" s="776"/>
      <c r="I222" s="579"/>
    </row>
    <row r="223">
      <c r="H223" s="776"/>
      <c r="I223" s="579"/>
    </row>
    <row r="224">
      <c r="H224" s="776"/>
      <c r="I224" s="579"/>
    </row>
    <row r="225">
      <c r="H225" s="776"/>
      <c r="I225" s="579"/>
    </row>
    <row r="226">
      <c r="H226" s="776"/>
      <c r="I226" s="579"/>
    </row>
    <row r="227">
      <c r="H227" s="776"/>
      <c r="I227" s="579"/>
    </row>
    <row r="228">
      <c r="H228" s="776"/>
      <c r="I228" s="579"/>
    </row>
    <row r="229">
      <c r="H229" s="776"/>
      <c r="I229" s="579"/>
    </row>
    <row r="230">
      <c r="H230" s="776"/>
      <c r="I230" s="579"/>
    </row>
    <row r="231">
      <c r="H231" s="776"/>
      <c r="I231" s="579"/>
    </row>
    <row r="232">
      <c r="H232" s="776"/>
      <c r="I232" s="579"/>
    </row>
    <row r="233">
      <c r="H233" s="776"/>
      <c r="I233" s="579"/>
    </row>
    <row r="234">
      <c r="H234" s="776"/>
      <c r="I234" s="579"/>
    </row>
    <row r="235">
      <c r="H235" s="776"/>
      <c r="I235" s="579"/>
    </row>
    <row r="236">
      <c r="H236" s="776"/>
      <c r="I236" s="579"/>
    </row>
    <row r="237">
      <c r="H237" s="776"/>
      <c r="I237" s="579"/>
    </row>
    <row r="238">
      <c r="H238" s="776"/>
      <c r="I238" s="579"/>
    </row>
    <row r="239">
      <c r="H239" s="776"/>
      <c r="I239" s="579"/>
    </row>
    <row r="240">
      <c r="H240" s="776"/>
      <c r="I240" s="579"/>
    </row>
    <row r="241">
      <c r="H241" s="776"/>
      <c r="I241" s="579"/>
    </row>
    <row r="242">
      <c r="H242" s="776"/>
      <c r="I242" s="579"/>
    </row>
    <row r="243">
      <c r="H243" s="776"/>
      <c r="I243" s="579"/>
    </row>
    <row r="244">
      <c r="H244" s="776"/>
      <c r="I244" s="579"/>
    </row>
    <row r="245">
      <c r="H245" s="776"/>
      <c r="I245" s="579"/>
    </row>
    <row r="246">
      <c r="H246" s="776"/>
      <c r="I246" s="579"/>
    </row>
    <row r="247">
      <c r="H247" s="776"/>
      <c r="I247" s="579"/>
    </row>
    <row r="248">
      <c r="H248" s="776"/>
      <c r="I248" s="579"/>
    </row>
    <row r="249">
      <c r="H249" s="776"/>
      <c r="I249" s="579"/>
    </row>
    <row r="250">
      <c r="H250" s="776"/>
      <c r="I250" s="579"/>
    </row>
    <row r="251">
      <c r="H251" s="776"/>
      <c r="I251" s="579"/>
    </row>
    <row r="252">
      <c r="H252" s="776"/>
      <c r="I252" s="579"/>
    </row>
    <row r="253">
      <c r="H253" s="776"/>
      <c r="I253" s="579"/>
    </row>
    <row r="254">
      <c r="H254" s="776"/>
      <c r="I254" s="579"/>
    </row>
    <row r="255">
      <c r="H255" s="776"/>
      <c r="I255" s="579"/>
    </row>
    <row r="256">
      <c r="H256" s="776"/>
      <c r="I256" s="579"/>
    </row>
    <row r="257">
      <c r="H257" s="776"/>
      <c r="I257" s="579"/>
    </row>
    <row r="258">
      <c r="H258" s="776"/>
      <c r="I258" s="579"/>
    </row>
    <row r="259">
      <c r="H259" s="776"/>
      <c r="I259" s="579"/>
    </row>
    <row r="260">
      <c r="H260" s="776"/>
      <c r="I260" s="579"/>
    </row>
    <row r="261">
      <c r="H261" s="776"/>
      <c r="I261" s="579"/>
    </row>
    <row r="262">
      <c r="H262" s="776"/>
      <c r="I262" s="579"/>
    </row>
    <row r="263">
      <c r="H263" s="776"/>
      <c r="I263" s="579"/>
    </row>
    <row r="264">
      <c r="H264" s="776"/>
      <c r="I264" s="579"/>
    </row>
    <row r="265">
      <c r="H265" s="776"/>
      <c r="I265" s="579"/>
    </row>
    <row r="266">
      <c r="H266" s="776"/>
      <c r="I266" s="579"/>
    </row>
    <row r="267">
      <c r="H267" s="776"/>
      <c r="I267" s="579"/>
    </row>
    <row r="268">
      <c r="H268" s="776"/>
      <c r="I268" s="579"/>
    </row>
    <row r="269">
      <c r="H269" s="776"/>
      <c r="I269" s="579"/>
    </row>
    <row r="270">
      <c r="H270" s="776"/>
      <c r="I270" s="579"/>
    </row>
    <row r="271">
      <c r="H271" s="776"/>
      <c r="I271" s="579"/>
    </row>
    <row r="272">
      <c r="H272" s="776"/>
      <c r="I272" s="579"/>
    </row>
    <row r="273">
      <c r="H273" s="776"/>
      <c r="I273" s="579"/>
    </row>
    <row r="274">
      <c r="H274" s="776"/>
      <c r="I274" s="579"/>
    </row>
    <row r="275">
      <c r="H275" s="776"/>
      <c r="I275" s="579"/>
    </row>
    <row r="276">
      <c r="H276" s="776"/>
      <c r="I276" s="579"/>
    </row>
    <row r="277">
      <c r="H277" s="776"/>
      <c r="I277" s="579"/>
    </row>
    <row r="278">
      <c r="H278" s="776"/>
      <c r="I278" s="579"/>
    </row>
    <row r="279">
      <c r="H279" s="776"/>
      <c r="I279" s="579"/>
    </row>
    <row r="280">
      <c r="H280" s="776"/>
      <c r="I280" s="579"/>
    </row>
    <row r="281">
      <c r="H281" s="776"/>
      <c r="I281" s="579"/>
    </row>
    <row r="282">
      <c r="H282" s="776"/>
      <c r="I282" s="579"/>
    </row>
    <row r="283">
      <c r="H283" s="776"/>
      <c r="I283" s="579"/>
    </row>
    <row r="284">
      <c r="H284" s="776"/>
      <c r="I284" s="579"/>
    </row>
    <row r="285">
      <c r="H285" s="776"/>
      <c r="I285" s="579"/>
    </row>
    <row r="286">
      <c r="H286" s="776"/>
      <c r="I286" s="579"/>
    </row>
    <row r="287">
      <c r="H287" s="776"/>
      <c r="I287" s="579"/>
    </row>
    <row r="288">
      <c r="H288" s="776"/>
      <c r="I288" s="579"/>
    </row>
    <row r="289">
      <c r="H289" s="776"/>
      <c r="I289" s="579"/>
    </row>
    <row r="290">
      <c r="H290" s="776"/>
      <c r="I290" s="579"/>
    </row>
    <row r="291">
      <c r="H291" s="776"/>
      <c r="I291" s="579"/>
    </row>
    <row r="292">
      <c r="H292" s="776"/>
      <c r="I292" s="579"/>
    </row>
    <row r="293">
      <c r="H293" s="776"/>
      <c r="I293" s="579"/>
    </row>
    <row r="294">
      <c r="H294" s="776"/>
      <c r="I294" s="579"/>
    </row>
    <row r="295">
      <c r="H295" s="776"/>
      <c r="I295" s="579"/>
    </row>
    <row r="296">
      <c r="H296" s="776"/>
      <c r="I296" s="579"/>
    </row>
    <row r="297">
      <c r="H297" s="776"/>
      <c r="I297" s="579"/>
    </row>
    <row r="298">
      <c r="H298" s="776"/>
      <c r="I298" s="579"/>
    </row>
    <row r="299">
      <c r="H299" s="776"/>
      <c r="I299" s="579"/>
    </row>
    <row r="300">
      <c r="H300" s="776"/>
      <c r="I300" s="579"/>
    </row>
    <row r="301">
      <c r="H301" s="776"/>
      <c r="I301" s="579"/>
    </row>
    <row r="302">
      <c r="H302" s="776"/>
      <c r="I302" s="579"/>
    </row>
    <row r="303">
      <c r="H303" s="776"/>
      <c r="I303" s="579"/>
    </row>
    <row r="304">
      <c r="H304" s="776"/>
      <c r="I304" s="579"/>
    </row>
    <row r="305">
      <c r="H305" s="776"/>
      <c r="I305" s="579"/>
    </row>
    <row r="306">
      <c r="H306" s="776"/>
      <c r="I306" s="579"/>
    </row>
    <row r="307">
      <c r="H307" s="776"/>
      <c r="I307" s="579"/>
    </row>
    <row r="308">
      <c r="H308" s="776"/>
      <c r="I308" s="579"/>
    </row>
    <row r="309">
      <c r="H309" s="776"/>
      <c r="I309" s="579"/>
    </row>
    <row r="310">
      <c r="H310" s="776"/>
      <c r="I310" s="579"/>
    </row>
    <row r="311">
      <c r="H311" s="776"/>
      <c r="I311" s="579"/>
    </row>
    <row r="312">
      <c r="H312" s="776"/>
      <c r="I312" s="579"/>
    </row>
    <row r="313">
      <c r="H313" s="776"/>
      <c r="I313" s="579"/>
    </row>
    <row r="314">
      <c r="H314" s="776"/>
      <c r="I314" s="579"/>
    </row>
    <row r="315">
      <c r="H315" s="776"/>
      <c r="I315" s="579"/>
    </row>
    <row r="316">
      <c r="H316" s="776"/>
      <c r="I316" s="579"/>
    </row>
    <row r="317">
      <c r="H317" s="776"/>
      <c r="I317" s="579"/>
    </row>
    <row r="318">
      <c r="H318" s="776"/>
      <c r="I318" s="579"/>
    </row>
    <row r="319">
      <c r="H319" s="776"/>
      <c r="I319" s="579"/>
    </row>
    <row r="320">
      <c r="H320" s="776"/>
      <c r="I320" s="579"/>
    </row>
    <row r="321">
      <c r="H321" s="776"/>
      <c r="I321" s="579"/>
    </row>
    <row r="322">
      <c r="H322" s="776"/>
      <c r="I322" s="579"/>
    </row>
    <row r="323">
      <c r="H323" s="776"/>
      <c r="I323" s="579"/>
    </row>
    <row r="324">
      <c r="H324" s="776"/>
      <c r="I324" s="579"/>
    </row>
    <row r="325">
      <c r="H325" s="776"/>
      <c r="I325" s="579"/>
    </row>
    <row r="326">
      <c r="H326" s="776"/>
      <c r="I326" s="579"/>
    </row>
    <row r="327">
      <c r="H327" s="776"/>
      <c r="I327" s="579"/>
    </row>
    <row r="328">
      <c r="H328" s="776"/>
      <c r="I328" s="579"/>
    </row>
    <row r="329">
      <c r="H329" s="776"/>
      <c r="I329" s="579"/>
    </row>
    <row r="330">
      <c r="H330" s="776"/>
      <c r="I330" s="579"/>
    </row>
    <row r="331">
      <c r="H331" s="776"/>
      <c r="I331" s="579"/>
    </row>
    <row r="332">
      <c r="H332" s="776"/>
      <c r="I332" s="579"/>
    </row>
    <row r="333">
      <c r="H333" s="776"/>
      <c r="I333" s="579"/>
    </row>
    <row r="334">
      <c r="H334" s="776"/>
      <c r="I334" s="579"/>
    </row>
    <row r="335">
      <c r="H335" s="776"/>
      <c r="I335" s="579"/>
    </row>
    <row r="336">
      <c r="H336" s="776"/>
      <c r="I336" s="579"/>
    </row>
    <row r="337">
      <c r="H337" s="776"/>
      <c r="I337" s="579"/>
    </row>
    <row r="338">
      <c r="H338" s="776"/>
      <c r="I338" s="579"/>
    </row>
    <row r="339">
      <c r="H339" s="776"/>
      <c r="I339" s="579"/>
    </row>
    <row r="340">
      <c r="H340" s="776"/>
      <c r="I340" s="579"/>
    </row>
    <row r="341">
      <c r="H341" s="776"/>
      <c r="I341" s="579"/>
    </row>
    <row r="342">
      <c r="H342" s="776"/>
      <c r="I342" s="579"/>
    </row>
    <row r="343">
      <c r="H343" s="776"/>
      <c r="I343" s="579"/>
    </row>
    <row r="344">
      <c r="H344" s="776"/>
      <c r="I344" s="579"/>
    </row>
    <row r="345">
      <c r="H345" s="776"/>
      <c r="I345" s="579"/>
    </row>
    <row r="346">
      <c r="H346" s="776"/>
      <c r="I346" s="579"/>
    </row>
    <row r="347">
      <c r="H347" s="776"/>
      <c r="I347" s="579"/>
    </row>
    <row r="348">
      <c r="H348" s="776"/>
      <c r="I348" s="579"/>
    </row>
    <row r="349">
      <c r="H349" s="776"/>
      <c r="I349" s="579"/>
    </row>
    <row r="350">
      <c r="H350" s="776"/>
      <c r="I350" s="579"/>
    </row>
    <row r="351">
      <c r="H351" s="776"/>
      <c r="I351" s="579"/>
    </row>
    <row r="352">
      <c r="H352" s="776"/>
      <c r="I352" s="579"/>
    </row>
    <row r="353">
      <c r="H353" s="776"/>
      <c r="I353" s="579"/>
    </row>
    <row r="354">
      <c r="H354" s="776"/>
      <c r="I354" s="579"/>
    </row>
    <row r="355">
      <c r="H355" s="776"/>
      <c r="I355" s="579"/>
    </row>
    <row r="356">
      <c r="H356" s="776"/>
      <c r="I356" s="579"/>
    </row>
    <row r="357">
      <c r="H357" s="776"/>
      <c r="I357" s="579"/>
    </row>
    <row r="358">
      <c r="H358" s="776"/>
      <c r="I358" s="579"/>
    </row>
    <row r="359">
      <c r="H359" s="776"/>
      <c r="I359" s="579"/>
    </row>
    <row r="360">
      <c r="H360" s="776"/>
      <c r="I360" s="579"/>
    </row>
    <row r="361">
      <c r="H361" s="776"/>
      <c r="I361" s="579"/>
    </row>
    <row r="362">
      <c r="H362" s="776"/>
      <c r="I362" s="579"/>
    </row>
    <row r="363">
      <c r="H363" s="776"/>
      <c r="I363" s="579"/>
    </row>
    <row r="364">
      <c r="H364" s="776"/>
      <c r="I364" s="579"/>
    </row>
    <row r="365">
      <c r="H365" s="776"/>
      <c r="I365" s="579"/>
    </row>
    <row r="366">
      <c r="H366" s="776"/>
      <c r="I366" s="579"/>
    </row>
    <row r="367">
      <c r="H367" s="776"/>
      <c r="I367" s="579"/>
    </row>
    <row r="368">
      <c r="H368" s="776"/>
      <c r="I368" s="579"/>
    </row>
    <row r="369">
      <c r="H369" s="776"/>
      <c r="I369" s="579"/>
    </row>
    <row r="370">
      <c r="H370" s="776"/>
      <c r="I370" s="579"/>
    </row>
    <row r="371">
      <c r="H371" s="776"/>
      <c r="I371" s="579"/>
    </row>
    <row r="372">
      <c r="H372" s="776"/>
      <c r="I372" s="579"/>
    </row>
    <row r="373">
      <c r="H373" s="776"/>
      <c r="I373" s="579"/>
    </row>
    <row r="374">
      <c r="H374" s="776"/>
      <c r="I374" s="579"/>
    </row>
    <row r="375">
      <c r="H375" s="776"/>
      <c r="I375" s="579"/>
    </row>
    <row r="376">
      <c r="H376" s="776"/>
      <c r="I376" s="579"/>
    </row>
    <row r="377">
      <c r="H377" s="776"/>
      <c r="I377" s="579"/>
    </row>
    <row r="378">
      <c r="H378" s="776"/>
      <c r="I378" s="579"/>
    </row>
    <row r="379">
      <c r="H379" s="776"/>
      <c r="I379" s="579"/>
    </row>
    <row r="380">
      <c r="H380" s="776"/>
      <c r="I380" s="579"/>
    </row>
    <row r="381">
      <c r="H381" s="776"/>
      <c r="I381" s="579"/>
    </row>
    <row r="382">
      <c r="H382" s="776"/>
      <c r="I382" s="579"/>
    </row>
    <row r="383">
      <c r="H383" s="776"/>
      <c r="I383" s="579"/>
    </row>
    <row r="384">
      <c r="H384" s="776"/>
      <c r="I384" s="579"/>
    </row>
    <row r="385">
      <c r="H385" s="776"/>
      <c r="I385" s="579"/>
    </row>
    <row r="386">
      <c r="H386" s="776"/>
      <c r="I386" s="579"/>
    </row>
    <row r="387">
      <c r="H387" s="776"/>
      <c r="I387" s="579"/>
    </row>
    <row r="388">
      <c r="H388" s="776"/>
      <c r="I388" s="579"/>
    </row>
    <row r="389">
      <c r="H389" s="776"/>
      <c r="I389" s="579"/>
    </row>
    <row r="390">
      <c r="H390" s="776"/>
      <c r="I390" s="579"/>
    </row>
    <row r="391">
      <c r="H391" s="776"/>
      <c r="I391" s="579"/>
    </row>
    <row r="392">
      <c r="H392" s="776"/>
      <c r="I392" s="579"/>
    </row>
    <row r="393">
      <c r="H393" s="776"/>
      <c r="I393" s="579"/>
    </row>
    <row r="394">
      <c r="H394" s="776"/>
      <c r="I394" s="579"/>
    </row>
    <row r="395">
      <c r="H395" s="776"/>
      <c r="I395" s="579"/>
    </row>
    <row r="396">
      <c r="H396" s="776"/>
      <c r="I396" s="579"/>
    </row>
    <row r="397">
      <c r="H397" s="776"/>
      <c r="I397" s="579"/>
    </row>
    <row r="398">
      <c r="H398" s="776"/>
      <c r="I398" s="579"/>
    </row>
    <row r="399">
      <c r="H399" s="776"/>
      <c r="I399" s="579"/>
    </row>
    <row r="400">
      <c r="H400" s="776"/>
      <c r="I400" s="579"/>
    </row>
    <row r="401">
      <c r="H401" s="776"/>
      <c r="I401" s="579"/>
    </row>
    <row r="402">
      <c r="H402" s="776"/>
      <c r="I402" s="579"/>
    </row>
    <row r="403">
      <c r="H403" s="776"/>
      <c r="I403" s="579"/>
    </row>
    <row r="404">
      <c r="H404" s="776"/>
      <c r="I404" s="579"/>
    </row>
    <row r="405">
      <c r="H405" s="776"/>
      <c r="I405" s="579"/>
    </row>
    <row r="406">
      <c r="H406" s="776"/>
      <c r="I406" s="579"/>
    </row>
    <row r="407">
      <c r="H407" s="776"/>
      <c r="I407" s="579"/>
    </row>
    <row r="408">
      <c r="H408" s="776"/>
      <c r="I408" s="579"/>
    </row>
    <row r="409">
      <c r="H409" s="776"/>
      <c r="I409" s="579"/>
    </row>
    <row r="410">
      <c r="H410" s="776"/>
      <c r="I410" s="579"/>
    </row>
    <row r="411">
      <c r="H411" s="776"/>
      <c r="I411" s="579"/>
    </row>
    <row r="412">
      <c r="H412" s="776"/>
      <c r="I412" s="579"/>
    </row>
    <row r="413">
      <c r="H413" s="776"/>
      <c r="I413" s="579"/>
    </row>
    <row r="414">
      <c r="H414" s="776"/>
      <c r="I414" s="579"/>
    </row>
    <row r="415">
      <c r="H415" s="776"/>
      <c r="I415" s="579"/>
    </row>
    <row r="416">
      <c r="H416" s="776"/>
      <c r="I416" s="579"/>
    </row>
    <row r="417">
      <c r="H417" s="776"/>
      <c r="I417" s="579"/>
    </row>
    <row r="418">
      <c r="H418" s="776"/>
      <c r="I418" s="579"/>
    </row>
    <row r="419">
      <c r="H419" s="776"/>
      <c r="I419" s="579"/>
    </row>
    <row r="420">
      <c r="H420" s="776"/>
      <c r="I420" s="579"/>
    </row>
    <row r="421">
      <c r="H421" s="776"/>
      <c r="I421" s="579"/>
    </row>
    <row r="422">
      <c r="H422" s="776"/>
      <c r="I422" s="579"/>
    </row>
    <row r="423">
      <c r="H423" s="776"/>
      <c r="I423" s="579"/>
    </row>
    <row r="424">
      <c r="H424" s="776"/>
      <c r="I424" s="579"/>
    </row>
    <row r="425">
      <c r="H425" s="776"/>
      <c r="I425" s="579"/>
    </row>
    <row r="426">
      <c r="H426" s="776"/>
      <c r="I426" s="579"/>
    </row>
    <row r="427">
      <c r="H427" s="776"/>
      <c r="I427" s="579"/>
    </row>
    <row r="428">
      <c r="H428" s="776"/>
      <c r="I428" s="579"/>
    </row>
    <row r="429">
      <c r="H429" s="776"/>
      <c r="I429" s="579"/>
    </row>
    <row r="430">
      <c r="H430" s="776"/>
      <c r="I430" s="579"/>
    </row>
    <row r="431">
      <c r="H431" s="776"/>
      <c r="I431" s="579"/>
    </row>
    <row r="432">
      <c r="H432" s="776"/>
      <c r="I432" s="579"/>
    </row>
    <row r="433">
      <c r="H433" s="776"/>
      <c r="I433" s="579"/>
    </row>
    <row r="434">
      <c r="H434" s="776"/>
      <c r="I434" s="579"/>
    </row>
    <row r="435">
      <c r="H435" s="776"/>
      <c r="I435" s="579"/>
    </row>
    <row r="436">
      <c r="H436" s="776"/>
      <c r="I436" s="579"/>
    </row>
    <row r="437">
      <c r="H437" s="776"/>
      <c r="I437" s="579"/>
    </row>
    <row r="438">
      <c r="H438" s="776"/>
      <c r="I438" s="579"/>
    </row>
    <row r="439">
      <c r="H439" s="776"/>
      <c r="I439" s="579"/>
    </row>
    <row r="440">
      <c r="H440" s="776"/>
      <c r="I440" s="579"/>
    </row>
    <row r="441">
      <c r="H441" s="776"/>
      <c r="I441" s="579"/>
    </row>
    <row r="442">
      <c r="H442" s="776"/>
      <c r="I442" s="579"/>
    </row>
    <row r="443">
      <c r="H443" s="776"/>
      <c r="I443" s="579"/>
    </row>
    <row r="444">
      <c r="H444" s="776"/>
      <c r="I444" s="579"/>
    </row>
    <row r="445">
      <c r="H445" s="776"/>
      <c r="I445" s="579"/>
    </row>
    <row r="446">
      <c r="H446" s="776"/>
      <c r="I446" s="579"/>
    </row>
    <row r="447">
      <c r="H447" s="776"/>
      <c r="I447" s="579"/>
    </row>
    <row r="448">
      <c r="H448" s="776"/>
      <c r="I448" s="579"/>
    </row>
    <row r="449">
      <c r="H449" s="776"/>
      <c r="I449" s="579"/>
    </row>
    <row r="450">
      <c r="H450" s="776"/>
      <c r="I450" s="579"/>
    </row>
    <row r="451">
      <c r="H451" s="776"/>
      <c r="I451" s="579"/>
    </row>
    <row r="452">
      <c r="H452" s="776"/>
      <c r="I452" s="579"/>
    </row>
    <row r="453">
      <c r="H453" s="776"/>
      <c r="I453" s="579"/>
    </row>
    <row r="454">
      <c r="H454" s="776"/>
      <c r="I454" s="579"/>
    </row>
    <row r="455">
      <c r="H455" s="776"/>
      <c r="I455" s="579"/>
    </row>
    <row r="456">
      <c r="H456" s="776"/>
      <c r="I456" s="579"/>
    </row>
    <row r="457">
      <c r="H457" s="776"/>
      <c r="I457" s="579"/>
    </row>
    <row r="458">
      <c r="H458" s="776"/>
      <c r="I458" s="579"/>
    </row>
    <row r="459">
      <c r="H459" s="776"/>
      <c r="I459" s="579"/>
    </row>
    <row r="460">
      <c r="H460" s="776"/>
      <c r="I460" s="579"/>
    </row>
    <row r="461">
      <c r="H461" s="776"/>
      <c r="I461" s="579"/>
    </row>
    <row r="462">
      <c r="H462" s="776"/>
      <c r="I462" s="579"/>
    </row>
    <row r="463">
      <c r="H463" s="776"/>
      <c r="I463" s="579"/>
    </row>
    <row r="464">
      <c r="H464" s="776"/>
      <c r="I464" s="579"/>
    </row>
    <row r="465">
      <c r="H465" s="776"/>
      <c r="I465" s="579"/>
    </row>
    <row r="466">
      <c r="H466" s="776"/>
      <c r="I466" s="579"/>
    </row>
    <row r="467">
      <c r="H467" s="776"/>
      <c r="I467" s="579"/>
    </row>
    <row r="468">
      <c r="H468" s="776"/>
      <c r="I468" s="579"/>
    </row>
    <row r="469">
      <c r="H469" s="776"/>
      <c r="I469" s="579"/>
    </row>
    <row r="470">
      <c r="H470" s="776"/>
      <c r="I470" s="579"/>
    </row>
    <row r="471">
      <c r="H471" s="776"/>
      <c r="I471" s="579"/>
    </row>
    <row r="472">
      <c r="H472" s="776"/>
      <c r="I472" s="579"/>
    </row>
    <row r="473">
      <c r="H473" s="776"/>
      <c r="I473" s="579"/>
    </row>
    <row r="474">
      <c r="H474" s="776"/>
      <c r="I474" s="579"/>
    </row>
    <row r="475">
      <c r="H475" s="776"/>
      <c r="I475" s="579"/>
    </row>
    <row r="476">
      <c r="H476" s="776"/>
      <c r="I476" s="579"/>
    </row>
    <row r="477">
      <c r="H477" s="776"/>
      <c r="I477" s="579"/>
    </row>
    <row r="478">
      <c r="H478" s="776"/>
      <c r="I478" s="579"/>
    </row>
    <row r="479">
      <c r="H479" s="776"/>
      <c r="I479" s="579"/>
    </row>
    <row r="480">
      <c r="H480" s="776"/>
      <c r="I480" s="579"/>
    </row>
    <row r="481">
      <c r="H481" s="776"/>
      <c r="I481" s="579"/>
    </row>
    <row r="482">
      <c r="H482" s="776"/>
      <c r="I482" s="579"/>
    </row>
    <row r="483">
      <c r="H483" s="776"/>
      <c r="I483" s="579"/>
    </row>
    <row r="484">
      <c r="H484" s="776"/>
      <c r="I484" s="579"/>
    </row>
    <row r="485">
      <c r="H485" s="776"/>
      <c r="I485" s="579"/>
    </row>
    <row r="486">
      <c r="H486" s="776"/>
      <c r="I486" s="579"/>
    </row>
    <row r="487">
      <c r="H487" s="776"/>
      <c r="I487" s="579"/>
    </row>
    <row r="488">
      <c r="H488" s="776"/>
      <c r="I488" s="579"/>
    </row>
    <row r="489">
      <c r="H489" s="776"/>
      <c r="I489" s="579"/>
    </row>
    <row r="490">
      <c r="H490" s="776"/>
      <c r="I490" s="579"/>
    </row>
    <row r="491">
      <c r="H491" s="776"/>
      <c r="I491" s="579"/>
    </row>
    <row r="492">
      <c r="H492" s="776"/>
      <c r="I492" s="579"/>
    </row>
    <row r="493">
      <c r="H493" s="776"/>
      <c r="I493" s="579"/>
    </row>
    <row r="494">
      <c r="H494" s="776"/>
      <c r="I494" s="579"/>
    </row>
    <row r="495">
      <c r="H495" s="776"/>
      <c r="I495" s="579"/>
    </row>
    <row r="496">
      <c r="H496" s="776"/>
      <c r="I496" s="579"/>
    </row>
    <row r="497">
      <c r="H497" s="776"/>
      <c r="I497" s="579"/>
    </row>
    <row r="498">
      <c r="H498" s="776"/>
      <c r="I498" s="579"/>
    </row>
    <row r="499">
      <c r="H499" s="776"/>
      <c r="I499" s="579"/>
    </row>
    <row r="500">
      <c r="H500" s="776"/>
      <c r="I500" s="579"/>
    </row>
    <row r="501">
      <c r="H501" s="776"/>
      <c r="I501" s="579"/>
    </row>
    <row r="502">
      <c r="H502" s="776"/>
      <c r="I502" s="579"/>
    </row>
    <row r="503">
      <c r="H503" s="776"/>
      <c r="I503" s="579"/>
    </row>
    <row r="504">
      <c r="H504" s="776"/>
      <c r="I504" s="579"/>
    </row>
    <row r="505">
      <c r="H505" s="776"/>
      <c r="I505" s="579"/>
    </row>
    <row r="506">
      <c r="H506" s="776"/>
      <c r="I506" s="579"/>
    </row>
    <row r="507">
      <c r="H507" s="776"/>
      <c r="I507" s="579"/>
    </row>
    <row r="508">
      <c r="H508" s="776"/>
      <c r="I508" s="579"/>
    </row>
    <row r="509">
      <c r="H509" s="776"/>
      <c r="I509" s="579"/>
    </row>
    <row r="510">
      <c r="H510" s="776"/>
      <c r="I510" s="579"/>
    </row>
    <row r="511">
      <c r="H511" s="776"/>
      <c r="I511" s="579"/>
    </row>
    <row r="512">
      <c r="H512" s="776"/>
      <c r="I512" s="579"/>
    </row>
    <row r="513">
      <c r="H513" s="776"/>
      <c r="I513" s="579"/>
    </row>
    <row r="514">
      <c r="H514" s="776"/>
      <c r="I514" s="579"/>
    </row>
    <row r="515">
      <c r="H515" s="776"/>
      <c r="I515" s="579"/>
    </row>
    <row r="516">
      <c r="H516" s="776"/>
      <c r="I516" s="579"/>
    </row>
    <row r="517">
      <c r="H517" s="776"/>
      <c r="I517" s="579"/>
    </row>
    <row r="518">
      <c r="H518" s="776"/>
      <c r="I518" s="579"/>
    </row>
    <row r="519">
      <c r="H519" s="776"/>
      <c r="I519" s="579"/>
    </row>
    <row r="520">
      <c r="H520" s="776"/>
      <c r="I520" s="579"/>
    </row>
    <row r="521">
      <c r="H521" s="776"/>
      <c r="I521" s="579"/>
    </row>
    <row r="522">
      <c r="H522" s="776"/>
      <c r="I522" s="579"/>
    </row>
    <row r="523">
      <c r="H523" s="776"/>
      <c r="I523" s="579"/>
    </row>
    <row r="524">
      <c r="H524" s="776"/>
      <c r="I524" s="579"/>
    </row>
    <row r="525">
      <c r="H525" s="776"/>
      <c r="I525" s="579"/>
    </row>
    <row r="526">
      <c r="H526" s="776"/>
      <c r="I526" s="579"/>
    </row>
    <row r="527">
      <c r="H527" s="776"/>
      <c r="I527" s="579"/>
    </row>
    <row r="528">
      <c r="H528" s="776"/>
      <c r="I528" s="579"/>
    </row>
    <row r="529">
      <c r="H529" s="776"/>
      <c r="I529" s="579"/>
    </row>
    <row r="530">
      <c r="H530" s="776"/>
      <c r="I530" s="579"/>
    </row>
    <row r="531">
      <c r="H531" s="776"/>
      <c r="I531" s="579"/>
    </row>
    <row r="532">
      <c r="H532" s="776"/>
      <c r="I532" s="579"/>
    </row>
    <row r="533">
      <c r="H533" s="776"/>
      <c r="I533" s="579"/>
    </row>
    <row r="534">
      <c r="H534" s="776"/>
      <c r="I534" s="579"/>
    </row>
    <row r="535">
      <c r="H535" s="776"/>
      <c r="I535" s="579"/>
    </row>
    <row r="536">
      <c r="H536" s="776"/>
      <c r="I536" s="579"/>
    </row>
    <row r="537">
      <c r="H537" s="776"/>
      <c r="I537" s="579"/>
    </row>
    <row r="538">
      <c r="H538" s="776"/>
      <c r="I538" s="579"/>
    </row>
    <row r="539">
      <c r="H539" s="776"/>
      <c r="I539" s="579"/>
    </row>
    <row r="540">
      <c r="H540" s="776"/>
      <c r="I540" s="579"/>
    </row>
    <row r="541">
      <c r="H541" s="776"/>
      <c r="I541" s="579"/>
    </row>
    <row r="542">
      <c r="H542" s="776"/>
      <c r="I542" s="579"/>
    </row>
    <row r="543">
      <c r="H543" s="776"/>
      <c r="I543" s="579"/>
    </row>
    <row r="544">
      <c r="H544" s="776"/>
      <c r="I544" s="579"/>
    </row>
    <row r="545">
      <c r="H545" s="776"/>
      <c r="I545" s="579"/>
    </row>
    <row r="546">
      <c r="H546" s="776"/>
      <c r="I546" s="579"/>
    </row>
    <row r="547">
      <c r="H547" s="776"/>
      <c r="I547" s="579"/>
    </row>
    <row r="548">
      <c r="H548" s="776"/>
      <c r="I548" s="579"/>
    </row>
    <row r="549">
      <c r="H549" s="776"/>
      <c r="I549" s="579"/>
    </row>
    <row r="550">
      <c r="H550" s="776"/>
      <c r="I550" s="579"/>
    </row>
    <row r="551">
      <c r="H551" s="776"/>
      <c r="I551" s="579"/>
    </row>
    <row r="552">
      <c r="H552" s="776"/>
      <c r="I552" s="579"/>
    </row>
    <row r="553">
      <c r="H553" s="776"/>
      <c r="I553" s="579"/>
    </row>
    <row r="554">
      <c r="H554" s="776"/>
      <c r="I554" s="579"/>
    </row>
    <row r="555">
      <c r="H555" s="776"/>
      <c r="I555" s="579"/>
    </row>
    <row r="556">
      <c r="H556" s="776"/>
      <c r="I556" s="579"/>
    </row>
    <row r="557">
      <c r="H557" s="776"/>
      <c r="I557" s="579"/>
    </row>
    <row r="558">
      <c r="H558" s="776"/>
      <c r="I558" s="579"/>
    </row>
    <row r="559">
      <c r="H559" s="776"/>
      <c r="I559" s="579"/>
    </row>
    <row r="560">
      <c r="H560" s="776"/>
      <c r="I560" s="579"/>
    </row>
    <row r="561">
      <c r="H561" s="776"/>
      <c r="I561" s="579"/>
    </row>
    <row r="562">
      <c r="H562" s="776"/>
      <c r="I562" s="579"/>
    </row>
    <row r="563">
      <c r="H563" s="776"/>
      <c r="I563" s="579"/>
    </row>
    <row r="564">
      <c r="H564" s="776"/>
      <c r="I564" s="579"/>
    </row>
    <row r="565">
      <c r="H565" s="776"/>
      <c r="I565" s="579"/>
    </row>
    <row r="566">
      <c r="H566" s="776"/>
      <c r="I566" s="579"/>
    </row>
    <row r="567">
      <c r="H567" s="776"/>
      <c r="I567" s="579"/>
    </row>
    <row r="568">
      <c r="H568" s="776"/>
      <c r="I568" s="579"/>
    </row>
    <row r="569">
      <c r="H569" s="776"/>
      <c r="I569" s="579"/>
    </row>
    <row r="570">
      <c r="H570" s="776"/>
      <c r="I570" s="579"/>
    </row>
    <row r="571">
      <c r="H571" s="776"/>
      <c r="I571" s="579"/>
    </row>
    <row r="572">
      <c r="H572" s="776"/>
      <c r="I572" s="579"/>
    </row>
    <row r="573">
      <c r="H573" s="776"/>
      <c r="I573" s="579"/>
    </row>
    <row r="574">
      <c r="H574" s="776"/>
      <c r="I574" s="579"/>
    </row>
    <row r="575">
      <c r="H575" s="776"/>
      <c r="I575" s="579"/>
    </row>
    <row r="576">
      <c r="H576" s="776"/>
      <c r="I576" s="579"/>
    </row>
    <row r="577">
      <c r="H577" s="776"/>
      <c r="I577" s="579"/>
    </row>
    <row r="578">
      <c r="H578" s="776"/>
      <c r="I578" s="579"/>
    </row>
    <row r="579">
      <c r="H579" s="776"/>
      <c r="I579" s="579"/>
    </row>
    <row r="580">
      <c r="H580" s="776"/>
      <c r="I580" s="579"/>
    </row>
    <row r="581">
      <c r="H581" s="776"/>
      <c r="I581" s="579"/>
    </row>
    <row r="582">
      <c r="H582" s="776"/>
      <c r="I582" s="579"/>
    </row>
    <row r="583">
      <c r="H583" s="776"/>
      <c r="I583" s="579"/>
    </row>
    <row r="584">
      <c r="H584" s="776"/>
      <c r="I584" s="579"/>
    </row>
    <row r="585">
      <c r="H585" s="776"/>
      <c r="I585" s="579"/>
    </row>
    <row r="586">
      <c r="H586" s="776"/>
      <c r="I586" s="579"/>
    </row>
    <row r="587">
      <c r="H587" s="776"/>
      <c r="I587" s="579"/>
    </row>
    <row r="588">
      <c r="H588" s="776"/>
      <c r="I588" s="579"/>
    </row>
    <row r="589">
      <c r="H589" s="776"/>
      <c r="I589" s="579"/>
    </row>
    <row r="590">
      <c r="H590" s="776"/>
      <c r="I590" s="579"/>
    </row>
    <row r="591">
      <c r="H591" s="776"/>
      <c r="I591" s="579"/>
    </row>
    <row r="592">
      <c r="H592" s="776"/>
      <c r="I592" s="579"/>
    </row>
    <row r="593">
      <c r="H593" s="776"/>
      <c r="I593" s="579"/>
    </row>
    <row r="594">
      <c r="H594" s="776"/>
      <c r="I594" s="579"/>
    </row>
    <row r="595">
      <c r="H595" s="776"/>
      <c r="I595" s="579"/>
    </row>
    <row r="596">
      <c r="H596" s="776"/>
      <c r="I596" s="579"/>
    </row>
    <row r="597">
      <c r="H597" s="776"/>
      <c r="I597" s="579"/>
    </row>
    <row r="598">
      <c r="H598" s="776"/>
      <c r="I598" s="579"/>
    </row>
    <row r="599">
      <c r="H599" s="776"/>
      <c r="I599" s="579"/>
    </row>
    <row r="600">
      <c r="H600" s="776"/>
      <c r="I600" s="579"/>
    </row>
    <row r="601">
      <c r="H601" s="776"/>
      <c r="I601" s="579"/>
    </row>
    <row r="602">
      <c r="H602" s="776"/>
      <c r="I602" s="579"/>
    </row>
    <row r="603">
      <c r="H603" s="776"/>
      <c r="I603" s="579"/>
    </row>
    <row r="604">
      <c r="H604" s="776"/>
      <c r="I604" s="579"/>
    </row>
    <row r="605">
      <c r="H605" s="776"/>
      <c r="I605" s="579"/>
    </row>
    <row r="606">
      <c r="H606" s="776"/>
      <c r="I606" s="579"/>
    </row>
    <row r="607">
      <c r="H607" s="776"/>
      <c r="I607" s="579"/>
    </row>
    <row r="608">
      <c r="H608" s="776"/>
      <c r="I608" s="579"/>
    </row>
    <row r="609">
      <c r="H609" s="776"/>
      <c r="I609" s="579"/>
    </row>
    <row r="610">
      <c r="H610" s="776"/>
      <c r="I610" s="579"/>
    </row>
    <row r="611">
      <c r="H611" s="776"/>
      <c r="I611" s="579"/>
    </row>
    <row r="612">
      <c r="H612" s="776"/>
      <c r="I612" s="579"/>
    </row>
    <row r="613">
      <c r="H613" s="776"/>
      <c r="I613" s="579"/>
    </row>
    <row r="614">
      <c r="H614" s="776"/>
      <c r="I614" s="579"/>
    </row>
    <row r="615">
      <c r="H615" s="776"/>
      <c r="I615" s="579"/>
    </row>
    <row r="616">
      <c r="H616" s="776"/>
      <c r="I616" s="579"/>
    </row>
    <row r="617">
      <c r="H617" s="776"/>
      <c r="I617" s="579"/>
    </row>
    <row r="618">
      <c r="H618" s="776"/>
      <c r="I618" s="579"/>
    </row>
    <row r="619">
      <c r="H619" s="776"/>
      <c r="I619" s="579"/>
    </row>
    <row r="620">
      <c r="H620" s="776"/>
      <c r="I620" s="579"/>
    </row>
    <row r="621">
      <c r="H621" s="776"/>
      <c r="I621" s="579"/>
    </row>
    <row r="622">
      <c r="H622" s="776"/>
      <c r="I622" s="579"/>
    </row>
    <row r="623">
      <c r="H623" s="776"/>
      <c r="I623" s="579"/>
    </row>
    <row r="624">
      <c r="H624" s="776"/>
      <c r="I624" s="579"/>
    </row>
    <row r="625">
      <c r="H625" s="776"/>
      <c r="I625" s="579"/>
    </row>
    <row r="626">
      <c r="H626" s="776"/>
      <c r="I626" s="579"/>
    </row>
    <row r="627">
      <c r="H627" s="776"/>
      <c r="I627" s="579"/>
    </row>
    <row r="628">
      <c r="H628" s="776"/>
      <c r="I628" s="579"/>
    </row>
    <row r="629">
      <c r="H629" s="776"/>
      <c r="I629" s="579"/>
    </row>
    <row r="630">
      <c r="H630" s="776"/>
      <c r="I630" s="579"/>
    </row>
    <row r="631">
      <c r="H631" s="776"/>
      <c r="I631" s="579"/>
    </row>
    <row r="632">
      <c r="H632" s="776"/>
      <c r="I632" s="579"/>
    </row>
    <row r="633">
      <c r="H633" s="776"/>
      <c r="I633" s="579"/>
    </row>
    <row r="634">
      <c r="H634" s="776"/>
      <c r="I634" s="579"/>
    </row>
    <row r="635">
      <c r="H635" s="776"/>
      <c r="I635" s="579"/>
    </row>
    <row r="636">
      <c r="H636" s="776"/>
      <c r="I636" s="579"/>
    </row>
    <row r="637">
      <c r="H637" s="776"/>
      <c r="I637" s="579"/>
    </row>
    <row r="638">
      <c r="H638" s="776"/>
      <c r="I638" s="579"/>
    </row>
    <row r="639">
      <c r="H639" s="776"/>
      <c r="I639" s="579"/>
    </row>
    <row r="640">
      <c r="H640" s="776"/>
      <c r="I640" s="579"/>
    </row>
    <row r="641">
      <c r="H641" s="776"/>
      <c r="I641" s="579"/>
    </row>
    <row r="642">
      <c r="H642" s="776"/>
      <c r="I642" s="579"/>
    </row>
    <row r="643">
      <c r="H643" s="776"/>
      <c r="I643" s="579"/>
    </row>
    <row r="644">
      <c r="H644" s="776"/>
      <c r="I644" s="579"/>
    </row>
    <row r="645">
      <c r="H645" s="776"/>
      <c r="I645" s="579"/>
    </row>
    <row r="646">
      <c r="H646" s="776"/>
      <c r="I646" s="579"/>
    </row>
    <row r="647">
      <c r="H647" s="776"/>
      <c r="I647" s="579"/>
    </row>
    <row r="648">
      <c r="H648" s="776"/>
      <c r="I648" s="579"/>
    </row>
    <row r="649">
      <c r="H649" s="776"/>
      <c r="I649" s="579"/>
    </row>
    <row r="650">
      <c r="H650" s="776"/>
      <c r="I650" s="579"/>
    </row>
    <row r="651">
      <c r="H651" s="776"/>
      <c r="I651" s="579"/>
    </row>
    <row r="652">
      <c r="H652" s="776"/>
      <c r="I652" s="579"/>
    </row>
    <row r="653">
      <c r="H653" s="776"/>
      <c r="I653" s="579"/>
    </row>
    <row r="654">
      <c r="H654" s="776"/>
      <c r="I654" s="579"/>
    </row>
    <row r="655">
      <c r="H655" s="776"/>
      <c r="I655" s="579"/>
    </row>
    <row r="656">
      <c r="H656" s="776"/>
      <c r="I656" s="579"/>
    </row>
    <row r="657">
      <c r="H657" s="776"/>
      <c r="I657" s="579"/>
    </row>
    <row r="658">
      <c r="H658" s="776"/>
      <c r="I658" s="579"/>
    </row>
    <row r="659">
      <c r="H659" s="776"/>
      <c r="I659" s="579"/>
    </row>
    <row r="660">
      <c r="H660" s="776"/>
      <c r="I660" s="579"/>
    </row>
    <row r="661">
      <c r="H661" s="776"/>
      <c r="I661" s="579"/>
    </row>
    <row r="662">
      <c r="H662" s="776"/>
      <c r="I662" s="579"/>
    </row>
    <row r="663">
      <c r="H663" s="776"/>
      <c r="I663" s="579"/>
    </row>
    <row r="664">
      <c r="H664" s="776"/>
      <c r="I664" s="579"/>
    </row>
    <row r="665">
      <c r="H665" s="776"/>
      <c r="I665" s="579"/>
    </row>
    <row r="666">
      <c r="H666" s="776"/>
      <c r="I666" s="579"/>
    </row>
    <row r="667">
      <c r="H667" s="776"/>
      <c r="I667" s="579"/>
    </row>
    <row r="668">
      <c r="H668" s="776"/>
      <c r="I668" s="579"/>
    </row>
    <row r="669">
      <c r="H669" s="776"/>
      <c r="I669" s="579"/>
    </row>
    <row r="670">
      <c r="H670" s="776"/>
      <c r="I670" s="579"/>
    </row>
    <row r="671">
      <c r="H671" s="776"/>
      <c r="I671" s="579"/>
    </row>
    <row r="672">
      <c r="H672" s="776"/>
      <c r="I672" s="579"/>
    </row>
    <row r="673">
      <c r="H673" s="776"/>
      <c r="I673" s="579"/>
    </row>
    <row r="674">
      <c r="H674" s="776"/>
      <c r="I674" s="579"/>
    </row>
    <row r="675">
      <c r="H675" s="776"/>
      <c r="I675" s="579"/>
    </row>
    <row r="676">
      <c r="H676" s="776"/>
      <c r="I676" s="579"/>
    </row>
    <row r="677">
      <c r="H677" s="776"/>
      <c r="I677" s="579"/>
    </row>
    <row r="678">
      <c r="H678" s="776"/>
      <c r="I678" s="579"/>
    </row>
    <row r="679">
      <c r="H679" s="776"/>
      <c r="I679" s="579"/>
    </row>
    <row r="680">
      <c r="H680" s="776"/>
      <c r="I680" s="579"/>
    </row>
    <row r="681">
      <c r="H681" s="776"/>
      <c r="I681" s="579"/>
    </row>
    <row r="682">
      <c r="H682" s="776"/>
      <c r="I682" s="579"/>
    </row>
    <row r="683">
      <c r="H683" s="776"/>
      <c r="I683" s="579"/>
    </row>
    <row r="684">
      <c r="H684" s="776"/>
      <c r="I684" s="579"/>
    </row>
    <row r="685">
      <c r="H685" s="776"/>
      <c r="I685" s="579"/>
    </row>
    <row r="686">
      <c r="H686" s="776"/>
      <c r="I686" s="579"/>
    </row>
    <row r="687">
      <c r="H687" s="776"/>
      <c r="I687" s="579"/>
    </row>
    <row r="688">
      <c r="H688" s="776"/>
      <c r="I688" s="579"/>
    </row>
    <row r="689">
      <c r="H689" s="776"/>
      <c r="I689" s="579"/>
    </row>
    <row r="690">
      <c r="H690" s="776"/>
      <c r="I690" s="579"/>
    </row>
    <row r="691">
      <c r="H691" s="776"/>
      <c r="I691" s="579"/>
    </row>
    <row r="692">
      <c r="H692" s="776"/>
      <c r="I692" s="579"/>
    </row>
    <row r="693">
      <c r="H693" s="776"/>
      <c r="I693" s="579"/>
    </row>
    <row r="694">
      <c r="H694" s="776"/>
      <c r="I694" s="579"/>
    </row>
    <row r="695">
      <c r="H695" s="776"/>
      <c r="I695" s="579"/>
    </row>
    <row r="696">
      <c r="H696" s="776"/>
      <c r="I696" s="579"/>
    </row>
    <row r="697">
      <c r="H697" s="776"/>
      <c r="I697" s="579"/>
    </row>
    <row r="698">
      <c r="H698" s="776"/>
      <c r="I698" s="579"/>
    </row>
    <row r="699">
      <c r="H699" s="776"/>
      <c r="I699" s="579"/>
    </row>
    <row r="700">
      <c r="H700" s="776"/>
      <c r="I700" s="579"/>
    </row>
    <row r="701">
      <c r="H701" s="776"/>
      <c r="I701" s="579"/>
    </row>
    <row r="702">
      <c r="H702" s="776"/>
      <c r="I702" s="579"/>
    </row>
    <row r="703">
      <c r="H703" s="776"/>
      <c r="I703" s="579"/>
    </row>
    <row r="704">
      <c r="H704" s="776"/>
      <c r="I704" s="579"/>
    </row>
    <row r="705">
      <c r="H705" s="776"/>
      <c r="I705" s="579"/>
    </row>
    <row r="706">
      <c r="H706" s="776"/>
      <c r="I706" s="579"/>
    </row>
    <row r="707">
      <c r="H707" s="776"/>
      <c r="I707" s="579"/>
    </row>
    <row r="708">
      <c r="H708" s="776"/>
      <c r="I708" s="579"/>
    </row>
    <row r="709">
      <c r="H709" s="776"/>
      <c r="I709" s="579"/>
    </row>
    <row r="710">
      <c r="H710" s="776"/>
      <c r="I710" s="579"/>
    </row>
    <row r="711">
      <c r="H711" s="776"/>
      <c r="I711" s="579"/>
    </row>
    <row r="712">
      <c r="H712" s="776"/>
      <c r="I712" s="579"/>
    </row>
    <row r="713">
      <c r="H713" s="776"/>
      <c r="I713" s="579"/>
    </row>
    <row r="714">
      <c r="H714" s="776"/>
      <c r="I714" s="579"/>
    </row>
    <row r="715">
      <c r="H715" s="776"/>
      <c r="I715" s="579"/>
    </row>
    <row r="716">
      <c r="H716" s="776"/>
      <c r="I716" s="579"/>
    </row>
    <row r="717">
      <c r="H717" s="776"/>
      <c r="I717" s="579"/>
    </row>
    <row r="718">
      <c r="H718" s="776"/>
      <c r="I718" s="579"/>
    </row>
    <row r="719">
      <c r="H719" s="776"/>
      <c r="I719" s="579"/>
    </row>
    <row r="720">
      <c r="H720" s="776"/>
      <c r="I720" s="579"/>
    </row>
    <row r="721">
      <c r="H721" s="776"/>
      <c r="I721" s="579"/>
    </row>
    <row r="722">
      <c r="H722" s="776"/>
      <c r="I722" s="579"/>
    </row>
    <row r="723">
      <c r="H723" s="776"/>
      <c r="I723" s="579"/>
    </row>
    <row r="724">
      <c r="H724" s="776"/>
      <c r="I724" s="579"/>
    </row>
    <row r="725">
      <c r="H725" s="776"/>
      <c r="I725" s="579"/>
    </row>
    <row r="726">
      <c r="H726" s="776"/>
      <c r="I726" s="579"/>
    </row>
    <row r="727">
      <c r="H727" s="776"/>
      <c r="I727" s="579"/>
    </row>
    <row r="728">
      <c r="H728" s="776"/>
      <c r="I728" s="579"/>
    </row>
    <row r="729">
      <c r="H729" s="776"/>
      <c r="I729" s="579"/>
    </row>
    <row r="730">
      <c r="H730" s="776"/>
      <c r="I730" s="579"/>
    </row>
    <row r="731">
      <c r="H731" s="776"/>
      <c r="I731" s="579"/>
    </row>
    <row r="732">
      <c r="H732" s="776"/>
      <c r="I732" s="579"/>
    </row>
    <row r="733">
      <c r="H733" s="776"/>
      <c r="I733" s="579"/>
    </row>
    <row r="734">
      <c r="H734" s="776"/>
      <c r="I734" s="579"/>
    </row>
    <row r="735">
      <c r="H735" s="776"/>
      <c r="I735" s="579"/>
    </row>
    <row r="736">
      <c r="H736" s="776"/>
      <c r="I736" s="579"/>
    </row>
    <row r="737">
      <c r="H737" s="776"/>
      <c r="I737" s="579"/>
    </row>
    <row r="738">
      <c r="H738" s="776"/>
      <c r="I738" s="579"/>
    </row>
    <row r="739">
      <c r="H739" s="776"/>
      <c r="I739" s="579"/>
    </row>
    <row r="740">
      <c r="H740" s="776"/>
      <c r="I740" s="579"/>
    </row>
    <row r="741">
      <c r="H741" s="776"/>
      <c r="I741" s="579"/>
    </row>
    <row r="742">
      <c r="H742" s="776"/>
      <c r="I742" s="579"/>
    </row>
    <row r="743">
      <c r="H743" s="776"/>
      <c r="I743" s="579"/>
    </row>
    <row r="744">
      <c r="H744" s="776"/>
      <c r="I744" s="579"/>
    </row>
    <row r="745">
      <c r="H745" s="776"/>
      <c r="I745" s="579"/>
    </row>
    <row r="746">
      <c r="H746" s="776"/>
      <c r="I746" s="579"/>
    </row>
    <row r="747">
      <c r="H747" s="776"/>
      <c r="I747" s="579"/>
    </row>
    <row r="748">
      <c r="H748" s="776"/>
      <c r="I748" s="579"/>
    </row>
    <row r="749">
      <c r="H749" s="776"/>
      <c r="I749" s="579"/>
    </row>
    <row r="750">
      <c r="H750" s="776"/>
      <c r="I750" s="579"/>
    </row>
    <row r="751">
      <c r="H751" s="776"/>
      <c r="I751" s="579"/>
    </row>
    <row r="752">
      <c r="H752" s="776"/>
      <c r="I752" s="579"/>
    </row>
    <row r="753">
      <c r="H753" s="776"/>
      <c r="I753" s="579"/>
    </row>
    <row r="754">
      <c r="H754" s="776"/>
      <c r="I754" s="579"/>
    </row>
    <row r="755">
      <c r="H755" s="776"/>
      <c r="I755" s="579"/>
    </row>
    <row r="756">
      <c r="H756" s="776"/>
      <c r="I756" s="579"/>
    </row>
    <row r="757">
      <c r="H757" s="776"/>
      <c r="I757" s="579"/>
    </row>
    <row r="758">
      <c r="H758" s="776"/>
      <c r="I758" s="579"/>
    </row>
    <row r="759">
      <c r="H759" s="776"/>
      <c r="I759" s="579"/>
    </row>
    <row r="760">
      <c r="H760" s="776"/>
      <c r="I760" s="579"/>
    </row>
    <row r="761">
      <c r="H761" s="776"/>
      <c r="I761" s="579"/>
    </row>
    <row r="762">
      <c r="H762" s="776"/>
      <c r="I762" s="579"/>
    </row>
    <row r="763">
      <c r="H763" s="776"/>
      <c r="I763" s="579"/>
    </row>
    <row r="764">
      <c r="H764" s="776"/>
      <c r="I764" s="579"/>
    </row>
    <row r="765">
      <c r="H765" s="776"/>
      <c r="I765" s="579"/>
    </row>
    <row r="766">
      <c r="H766" s="776"/>
      <c r="I766" s="579"/>
    </row>
    <row r="767">
      <c r="H767" s="776"/>
      <c r="I767" s="579"/>
    </row>
    <row r="768">
      <c r="H768" s="776"/>
      <c r="I768" s="579"/>
    </row>
    <row r="769">
      <c r="H769" s="776"/>
      <c r="I769" s="579"/>
    </row>
    <row r="770">
      <c r="H770" s="776"/>
      <c r="I770" s="579"/>
    </row>
    <row r="771">
      <c r="H771" s="776"/>
      <c r="I771" s="579"/>
    </row>
    <row r="772">
      <c r="H772" s="776"/>
      <c r="I772" s="579"/>
    </row>
    <row r="773">
      <c r="H773" s="776"/>
      <c r="I773" s="579"/>
    </row>
    <row r="774">
      <c r="H774" s="776"/>
      <c r="I774" s="579"/>
    </row>
    <row r="775">
      <c r="H775" s="776"/>
      <c r="I775" s="579"/>
    </row>
    <row r="776">
      <c r="H776" s="776"/>
      <c r="I776" s="579"/>
    </row>
    <row r="777">
      <c r="H777" s="776"/>
      <c r="I777" s="579"/>
    </row>
    <row r="778">
      <c r="H778" s="776"/>
      <c r="I778" s="579"/>
    </row>
    <row r="779">
      <c r="H779" s="776"/>
      <c r="I779" s="579"/>
    </row>
    <row r="780">
      <c r="H780" s="776"/>
      <c r="I780" s="579"/>
    </row>
    <row r="781">
      <c r="H781" s="776"/>
      <c r="I781" s="579"/>
    </row>
    <row r="782">
      <c r="H782" s="776"/>
      <c r="I782" s="579"/>
    </row>
    <row r="783">
      <c r="H783" s="776"/>
      <c r="I783" s="579"/>
    </row>
    <row r="784">
      <c r="H784" s="776"/>
      <c r="I784" s="579"/>
    </row>
    <row r="785">
      <c r="H785" s="776"/>
      <c r="I785" s="579"/>
    </row>
    <row r="786">
      <c r="H786" s="776"/>
      <c r="I786" s="579"/>
    </row>
    <row r="787">
      <c r="H787" s="776"/>
      <c r="I787" s="579"/>
    </row>
    <row r="788">
      <c r="H788" s="776"/>
      <c r="I788" s="579"/>
    </row>
    <row r="789">
      <c r="H789" s="776"/>
      <c r="I789" s="579"/>
    </row>
    <row r="790">
      <c r="H790" s="776"/>
      <c r="I790" s="579"/>
    </row>
    <row r="791">
      <c r="H791" s="776"/>
      <c r="I791" s="579"/>
    </row>
    <row r="792">
      <c r="H792" s="776"/>
      <c r="I792" s="579"/>
    </row>
    <row r="793">
      <c r="H793" s="776"/>
      <c r="I793" s="579"/>
    </row>
    <row r="794">
      <c r="H794" s="776"/>
      <c r="I794" s="579"/>
    </row>
    <row r="795">
      <c r="H795" s="776"/>
      <c r="I795" s="579"/>
    </row>
    <row r="796">
      <c r="H796" s="776"/>
      <c r="I796" s="579"/>
    </row>
    <row r="797">
      <c r="H797" s="776"/>
      <c r="I797" s="579"/>
    </row>
    <row r="798">
      <c r="H798" s="776"/>
      <c r="I798" s="579"/>
    </row>
    <row r="799">
      <c r="H799" s="776"/>
      <c r="I799" s="579"/>
    </row>
    <row r="800">
      <c r="H800" s="776"/>
      <c r="I800" s="579"/>
    </row>
    <row r="801">
      <c r="H801" s="776"/>
      <c r="I801" s="579"/>
    </row>
    <row r="802">
      <c r="H802" s="776"/>
      <c r="I802" s="579"/>
    </row>
    <row r="803">
      <c r="H803" s="776"/>
      <c r="I803" s="579"/>
    </row>
    <row r="804">
      <c r="H804" s="776"/>
      <c r="I804" s="579"/>
    </row>
    <row r="805">
      <c r="H805" s="776"/>
      <c r="I805" s="579"/>
    </row>
    <row r="806">
      <c r="H806" s="776"/>
      <c r="I806" s="579"/>
    </row>
    <row r="807">
      <c r="H807" s="776"/>
      <c r="I807" s="579"/>
    </row>
    <row r="808">
      <c r="H808" s="776"/>
      <c r="I808" s="579"/>
    </row>
    <row r="809">
      <c r="H809" s="776"/>
      <c r="I809" s="579"/>
    </row>
    <row r="810">
      <c r="H810" s="776"/>
      <c r="I810" s="579"/>
    </row>
    <row r="811">
      <c r="H811" s="776"/>
      <c r="I811" s="579"/>
    </row>
    <row r="812">
      <c r="H812" s="776"/>
      <c r="I812" s="579"/>
    </row>
    <row r="813">
      <c r="H813" s="776"/>
      <c r="I813" s="579"/>
    </row>
    <row r="814">
      <c r="H814" s="776"/>
      <c r="I814" s="579"/>
    </row>
    <row r="815">
      <c r="H815" s="776"/>
      <c r="I815" s="579"/>
    </row>
    <row r="816">
      <c r="H816" s="776"/>
      <c r="I816" s="579"/>
    </row>
    <row r="817">
      <c r="H817" s="776"/>
      <c r="I817" s="579"/>
    </row>
    <row r="818">
      <c r="H818" s="776"/>
      <c r="I818" s="579"/>
    </row>
    <row r="819">
      <c r="H819" s="776"/>
      <c r="I819" s="579"/>
    </row>
    <row r="820">
      <c r="H820" s="776"/>
      <c r="I820" s="579"/>
    </row>
    <row r="821">
      <c r="H821" s="776"/>
      <c r="I821" s="579"/>
    </row>
    <row r="822">
      <c r="H822" s="776"/>
      <c r="I822" s="579"/>
    </row>
    <row r="823">
      <c r="H823" s="776"/>
      <c r="I823" s="579"/>
    </row>
    <row r="824">
      <c r="H824" s="776"/>
      <c r="I824" s="579"/>
    </row>
    <row r="825">
      <c r="H825" s="776"/>
      <c r="I825" s="579"/>
    </row>
    <row r="826">
      <c r="H826" s="776"/>
      <c r="I826" s="579"/>
    </row>
    <row r="827">
      <c r="H827" s="776"/>
      <c r="I827" s="579"/>
    </row>
    <row r="828">
      <c r="H828" s="776"/>
      <c r="I828" s="579"/>
    </row>
    <row r="829">
      <c r="H829" s="776"/>
      <c r="I829" s="579"/>
    </row>
    <row r="830">
      <c r="H830" s="776"/>
      <c r="I830" s="579"/>
    </row>
    <row r="831">
      <c r="H831" s="776"/>
      <c r="I831" s="579"/>
    </row>
    <row r="832">
      <c r="H832" s="776"/>
      <c r="I832" s="579"/>
    </row>
    <row r="833">
      <c r="H833" s="776"/>
      <c r="I833" s="579"/>
    </row>
    <row r="834">
      <c r="H834" s="776"/>
      <c r="I834" s="579"/>
    </row>
    <row r="835">
      <c r="H835" s="776"/>
      <c r="I835" s="579"/>
    </row>
    <row r="836">
      <c r="H836" s="776"/>
      <c r="I836" s="579"/>
    </row>
    <row r="837">
      <c r="H837" s="776"/>
      <c r="I837" s="579"/>
    </row>
    <row r="838">
      <c r="H838" s="776"/>
      <c r="I838" s="579"/>
    </row>
    <row r="839">
      <c r="H839" s="776"/>
      <c r="I839" s="579"/>
    </row>
    <row r="840">
      <c r="H840" s="776"/>
      <c r="I840" s="579"/>
    </row>
    <row r="841">
      <c r="H841" s="776"/>
      <c r="I841" s="579"/>
    </row>
    <row r="842">
      <c r="H842" s="776"/>
      <c r="I842" s="579"/>
    </row>
    <row r="843">
      <c r="H843" s="776"/>
      <c r="I843" s="579"/>
    </row>
    <row r="844">
      <c r="H844" s="776"/>
      <c r="I844" s="579"/>
    </row>
    <row r="845">
      <c r="H845" s="776"/>
      <c r="I845" s="579"/>
    </row>
    <row r="846">
      <c r="H846" s="776"/>
      <c r="I846" s="579"/>
    </row>
    <row r="847">
      <c r="H847" s="776"/>
      <c r="I847" s="579"/>
    </row>
    <row r="848">
      <c r="H848" s="776"/>
      <c r="I848" s="579"/>
    </row>
    <row r="849">
      <c r="H849" s="776"/>
      <c r="I849" s="579"/>
    </row>
    <row r="850">
      <c r="H850" s="776"/>
      <c r="I850" s="579"/>
    </row>
    <row r="851">
      <c r="H851" s="776"/>
      <c r="I851" s="579"/>
    </row>
    <row r="852">
      <c r="H852" s="776"/>
      <c r="I852" s="579"/>
    </row>
    <row r="853">
      <c r="H853" s="776"/>
      <c r="I853" s="579"/>
    </row>
    <row r="854">
      <c r="H854" s="776"/>
      <c r="I854" s="579"/>
    </row>
    <row r="855">
      <c r="H855" s="776"/>
      <c r="I855" s="579"/>
    </row>
    <row r="856">
      <c r="H856" s="776"/>
      <c r="I856" s="579"/>
    </row>
    <row r="857">
      <c r="H857" s="776"/>
      <c r="I857" s="579"/>
    </row>
    <row r="858">
      <c r="H858" s="776"/>
      <c r="I858" s="579"/>
    </row>
    <row r="859">
      <c r="H859" s="776"/>
      <c r="I859" s="579"/>
    </row>
    <row r="860">
      <c r="H860" s="776"/>
      <c r="I860" s="579"/>
    </row>
    <row r="861">
      <c r="H861" s="776"/>
      <c r="I861" s="579"/>
    </row>
    <row r="862">
      <c r="H862" s="776"/>
      <c r="I862" s="579"/>
    </row>
    <row r="863">
      <c r="H863" s="776"/>
      <c r="I863" s="579"/>
    </row>
    <row r="864">
      <c r="H864" s="776"/>
      <c r="I864" s="579"/>
    </row>
    <row r="865">
      <c r="H865" s="776"/>
      <c r="I865" s="579"/>
    </row>
    <row r="866">
      <c r="H866" s="776"/>
      <c r="I866" s="579"/>
    </row>
    <row r="867">
      <c r="H867" s="776"/>
      <c r="I867" s="579"/>
    </row>
    <row r="868">
      <c r="H868" s="776"/>
      <c r="I868" s="579"/>
    </row>
    <row r="869">
      <c r="H869" s="776"/>
      <c r="I869" s="579"/>
    </row>
    <row r="870">
      <c r="H870" s="776"/>
      <c r="I870" s="579"/>
    </row>
    <row r="871">
      <c r="H871" s="776"/>
      <c r="I871" s="579"/>
    </row>
    <row r="872">
      <c r="H872" s="776"/>
      <c r="I872" s="579"/>
    </row>
    <row r="873">
      <c r="H873" s="776"/>
      <c r="I873" s="579"/>
    </row>
    <row r="874">
      <c r="H874" s="776"/>
      <c r="I874" s="579"/>
    </row>
    <row r="875">
      <c r="H875" s="776"/>
      <c r="I875" s="579"/>
    </row>
    <row r="876">
      <c r="H876" s="776"/>
      <c r="I876" s="579"/>
    </row>
    <row r="877">
      <c r="H877" s="776"/>
      <c r="I877" s="579"/>
    </row>
    <row r="878">
      <c r="H878" s="776"/>
      <c r="I878" s="579"/>
    </row>
    <row r="879">
      <c r="H879" s="776"/>
      <c r="I879" s="579"/>
    </row>
    <row r="880">
      <c r="H880" s="776"/>
      <c r="I880" s="579"/>
    </row>
    <row r="881">
      <c r="H881" s="776"/>
      <c r="I881" s="579"/>
    </row>
    <row r="882">
      <c r="H882" s="776"/>
      <c r="I882" s="579"/>
    </row>
    <row r="883">
      <c r="H883" s="776"/>
      <c r="I883" s="579"/>
    </row>
    <row r="884">
      <c r="H884" s="776"/>
      <c r="I884" s="579"/>
    </row>
    <row r="885">
      <c r="H885" s="776"/>
      <c r="I885" s="579"/>
    </row>
    <row r="886">
      <c r="H886" s="776"/>
      <c r="I886" s="579"/>
    </row>
    <row r="887">
      <c r="H887" s="776"/>
      <c r="I887" s="579"/>
    </row>
    <row r="888">
      <c r="H888" s="776"/>
      <c r="I888" s="579"/>
    </row>
    <row r="889">
      <c r="H889" s="776"/>
      <c r="I889" s="579"/>
    </row>
    <row r="890">
      <c r="H890" s="776"/>
      <c r="I890" s="579"/>
    </row>
    <row r="891">
      <c r="H891" s="776"/>
      <c r="I891" s="579"/>
    </row>
    <row r="892">
      <c r="H892" s="776"/>
      <c r="I892" s="579"/>
    </row>
    <row r="893">
      <c r="H893" s="776"/>
      <c r="I893" s="579"/>
    </row>
    <row r="894">
      <c r="H894" s="776"/>
      <c r="I894" s="579"/>
    </row>
    <row r="895">
      <c r="H895" s="776"/>
      <c r="I895" s="579"/>
    </row>
    <row r="896">
      <c r="H896" s="776"/>
      <c r="I896" s="579"/>
    </row>
    <row r="897">
      <c r="H897" s="776"/>
      <c r="I897" s="579"/>
    </row>
    <row r="898">
      <c r="H898" s="776"/>
      <c r="I898" s="579"/>
    </row>
    <row r="899">
      <c r="H899" s="776"/>
      <c r="I899" s="579"/>
    </row>
    <row r="900">
      <c r="H900" s="776"/>
      <c r="I900" s="579"/>
    </row>
    <row r="901">
      <c r="H901" s="776"/>
      <c r="I901" s="579"/>
    </row>
    <row r="902">
      <c r="H902" s="776"/>
      <c r="I902" s="579"/>
    </row>
    <row r="903">
      <c r="H903" s="776"/>
      <c r="I903" s="579"/>
    </row>
    <row r="904">
      <c r="H904" s="776"/>
      <c r="I904" s="579"/>
    </row>
    <row r="905">
      <c r="H905" s="776"/>
      <c r="I905" s="579"/>
    </row>
    <row r="906">
      <c r="H906" s="776"/>
      <c r="I906" s="579"/>
    </row>
    <row r="907">
      <c r="H907" s="776"/>
      <c r="I907" s="579"/>
    </row>
    <row r="908">
      <c r="H908" s="776"/>
      <c r="I908" s="579"/>
    </row>
    <row r="909">
      <c r="H909" s="776"/>
      <c r="I909" s="579"/>
    </row>
    <row r="910">
      <c r="H910" s="776"/>
      <c r="I910" s="579"/>
    </row>
    <row r="911">
      <c r="H911" s="776"/>
      <c r="I911" s="579"/>
    </row>
    <row r="912">
      <c r="H912" s="776"/>
      <c r="I912" s="579"/>
    </row>
    <row r="913">
      <c r="H913" s="776"/>
      <c r="I913" s="579"/>
    </row>
    <row r="914">
      <c r="H914" s="776"/>
      <c r="I914" s="579"/>
    </row>
    <row r="915">
      <c r="H915" s="776"/>
      <c r="I915" s="579"/>
    </row>
    <row r="916">
      <c r="H916" s="776"/>
      <c r="I916" s="579"/>
    </row>
    <row r="917">
      <c r="H917" s="776"/>
      <c r="I917" s="579"/>
    </row>
    <row r="918">
      <c r="H918" s="776"/>
      <c r="I918" s="579"/>
    </row>
    <row r="919">
      <c r="H919" s="776"/>
      <c r="I919" s="579"/>
    </row>
    <row r="920">
      <c r="H920" s="776"/>
      <c r="I920" s="579"/>
    </row>
    <row r="921">
      <c r="H921" s="776"/>
      <c r="I921" s="579"/>
    </row>
    <row r="922">
      <c r="H922" s="776"/>
      <c r="I922" s="579"/>
    </row>
    <row r="923">
      <c r="H923" s="776"/>
      <c r="I923" s="579"/>
    </row>
    <row r="924">
      <c r="H924" s="776"/>
      <c r="I924" s="579"/>
    </row>
    <row r="925">
      <c r="H925" s="776"/>
      <c r="I925" s="579"/>
    </row>
    <row r="926">
      <c r="H926" s="776"/>
      <c r="I926" s="579"/>
    </row>
    <row r="927">
      <c r="H927" s="776"/>
      <c r="I927" s="579"/>
    </row>
    <row r="928">
      <c r="H928" s="776"/>
      <c r="I928" s="579"/>
    </row>
    <row r="929">
      <c r="H929" s="776"/>
      <c r="I929" s="579"/>
    </row>
    <row r="930">
      <c r="H930" s="776"/>
      <c r="I930" s="579"/>
    </row>
    <row r="931">
      <c r="H931" s="776"/>
      <c r="I931" s="579"/>
    </row>
    <row r="932">
      <c r="H932" s="776"/>
      <c r="I932" s="579"/>
    </row>
    <row r="933">
      <c r="H933" s="776"/>
      <c r="I933" s="579"/>
    </row>
    <row r="934">
      <c r="H934" s="776"/>
      <c r="I934" s="579"/>
    </row>
    <row r="935">
      <c r="H935" s="776"/>
      <c r="I935" s="579"/>
    </row>
    <row r="936">
      <c r="H936" s="776"/>
      <c r="I936" s="579"/>
    </row>
    <row r="937">
      <c r="H937" s="776"/>
      <c r="I937" s="579"/>
    </row>
    <row r="938">
      <c r="H938" s="776"/>
      <c r="I938" s="579"/>
    </row>
    <row r="939">
      <c r="H939" s="776"/>
      <c r="I939" s="579"/>
    </row>
    <row r="940">
      <c r="H940" s="776"/>
      <c r="I940" s="579"/>
    </row>
    <row r="941">
      <c r="H941" s="776"/>
      <c r="I941" s="579"/>
    </row>
    <row r="942">
      <c r="H942" s="776"/>
      <c r="I942" s="579"/>
    </row>
    <row r="943">
      <c r="H943" s="776"/>
      <c r="I943" s="579"/>
    </row>
    <row r="944">
      <c r="H944" s="776"/>
      <c r="I944" s="579"/>
    </row>
    <row r="945">
      <c r="H945" s="776"/>
      <c r="I945" s="579"/>
    </row>
    <row r="946">
      <c r="H946" s="776"/>
      <c r="I946" s="579"/>
    </row>
    <row r="947">
      <c r="H947" s="776"/>
      <c r="I947" s="579"/>
    </row>
    <row r="948">
      <c r="H948" s="776"/>
      <c r="I948" s="579"/>
    </row>
    <row r="949">
      <c r="H949" s="776"/>
      <c r="I949" s="579"/>
    </row>
    <row r="950">
      <c r="H950" s="776"/>
      <c r="I950" s="579"/>
    </row>
    <row r="951">
      <c r="H951" s="776"/>
      <c r="I951" s="579"/>
    </row>
    <row r="952">
      <c r="H952" s="776"/>
      <c r="I952" s="579"/>
    </row>
    <row r="953">
      <c r="H953" s="776"/>
      <c r="I953" s="579"/>
    </row>
    <row r="954">
      <c r="H954" s="776"/>
      <c r="I954" s="579"/>
    </row>
    <row r="955">
      <c r="H955" s="776"/>
      <c r="I955" s="579"/>
    </row>
    <row r="956">
      <c r="H956" s="776"/>
      <c r="I956" s="579"/>
    </row>
    <row r="957">
      <c r="H957" s="776"/>
      <c r="I957" s="579"/>
    </row>
    <row r="958">
      <c r="H958" s="776"/>
      <c r="I958" s="579"/>
    </row>
    <row r="959">
      <c r="H959" s="776"/>
      <c r="I959" s="579"/>
    </row>
    <row r="960">
      <c r="H960" s="776"/>
      <c r="I960" s="579"/>
    </row>
    <row r="961">
      <c r="H961" s="776"/>
      <c r="I961" s="579"/>
    </row>
    <row r="962">
      <c r="H962" s="776"/>
      <c r="I962" s="579"/>
    </row>
    <row r="963">
      <c r="H963" s="776"/>
      <c r="I963" s="579"/>
    </row>
    <row r="964">
      <c r="H964" s="776"/>
      <c r="I964" s="579"/>
    </row>
    <row r="965">
      <c r="H965" s="776"/>
      <c r="I965" s="579"/>
    </row>
    <row r="966">
      <c r="H966" s="776"/>
      <c r="I966" s="579"/>
    </row>
    <row r="967">
      <c r="H967" s="776"/>
      <c r="I967" s="579"/>
    </row>
    <row r="968">
      <c r="H968" s="776"/>
      <c r="I968" s="579"/>
    </row>
    <row r="969">
      <c r="H969" s="776"/>
      <c r="I969" s="579"/>
    </row>
    <row r="970">
      <c r="H970" s="776"/>
      <c r="I970" s="579"/>
    </row>
    <row r="971">
      <c r="H971" s="776"/>
      <c r="I971" s="579"/>
    </row>
    <row r="972">
      <c r="H972" s="776"/>
      <c r="I972" s="579"/>
    </row>
    <row r="973">
      <c r="H973" s="776"/>
      <c r="I973" s="579"/>
    </row>
    <row r="974">
      <c r="H974" s="776"/>
      <c r="I974" s="579"/>
    </row>
    <row r="975">
      <c r="H975" s="776"/>
      <c r="I975" s="579"/>
    </row>
    <row r="976">
      <c r="H976" s="776"/>
      <c r="I976" s="579"/>
    </row>
    <row r="977">
      <c r="H977" s="776"/>
      <c r="I977" s="579"/>
    </row>
    <row r="978">
      <c r="H978" s="776"/>
      <c r="I978" s="579"/>
    </row>
    <row r="979">
      <c r="H979" s="776"/>
      <c r="I979" s="579"/>
    </row>
    <row r="980">
      <c r="H980" s="776"/>
      <c r="I980" s="579"/>
    </row>
    <row r="981">
      <c r="H981" s="776"/>
      <c r="I981" s="579"/>
    </row>
    <row r="982">
      <c r="H982" s="776"/>
      <c r="I982" s="579"/>
    </row>
    <row r="983">
      <c r="H983" s="776"/>
      <c r="I983" s="579"/>
    </row>
    <row r="984">
      <c r="H984" s="776"/>
      <c r="I984" s="579"/>
    </row>
    <row r="985">
      <c r="H985" s="776"/>
      <c r="I985" s="579"/>
    </row>
    <row r="986">
      <c r="H986" s="776"/>
      <c r="I986" s="579"/>
    </row>
    <row r="987">
      <c r="H987" s="776"/>
      <c r="I987" s="579"/>
    </row>
    <row r="988">
      <c r="H988" s="776"/>
      <c r="I988" s="579"/>
    </row>
    <row r="989">
      <c r="H989" s="776"/>
      <c r="I989" s="579"/>
    </row>
    <row r="990">
      <c r="H990" s="776"/>
      <c r="I990" s="579"/>
    </row>
    <row r="991">
      <c r="H991" s="776"/>
      <c r="I991" s="579"/>
    </row>
    <row r="992">
      <c r="H992" s="776"/>
      <c r="I992" s="579"/>
    </row>
    <row r="993">
      <c r="H993" s="776"/>
      <c r="I993" s="579"/>
    </row>
    <row r="994">
      <c r="H994" s="776"/>
      <c r="I994" s="579"/>
    </row>
    <row r="995">
      <c r="H995" s="776"/>
      <c r="I995" s="579"/>
    </row>
    <row r="996">
      <c r="H996" s="776"/>
      <c r="I996" s="579"/>
    </row>
    <row r="997">
      <c r="H997" s="776"/>
      <c r="I997" s="579"/>
    </row>
    <row r="998">
      <c r="H998" s="776"/>
      <c r="I998" s="579"/>
    </row>
    <row r="999">
      <c r="H999" s="776"/>
      <c r="I999" s="579"/>
    </row>
    <row r="1000">
      <c r="H1000" s="777"/>
      <c r="I1000" s="576"/>
    </row>
  </sheetData>
  <mergeCells count="142">
    <mergeCell ref="B62:I62"/>
    <mergeCell ref="B63:I63"/>
    <mergeCell ref="B64:E64"/>
    <mergeCell ref="B65:E65"/>
    <mergeCell ref="B66:E66"/>
    <mergeCell ref="F67:G67"/>
    <mergeCell ref="F68:G68"/>
    <mergeCell ref="F69:G69"/>
    <mergeCell ref="B45:H45"/>
    <mergeCell ref="B46:H46"/>
    <mergeCell ref="B47:H47"/>
    <mergeCell ref="B48:H48"/>
    <mergeCell ref="B49:H49"/>
    <mergeCell ref="B50:H50"/>
    <mergeCell ref="B61:I61"/>
    <mergeCell ref="B6:I6"/>
    <mergeCell ref="H7:I7"/>
    <mergeCell ref="H8:I8"/>
    <mergeCell ref="H9:I9"/>
    <mergeCell ref="A1:A2"/>
    <mergeCell ref="B1:H1"/>
    <mergeCell ref="B3:G3"/>
    <mergeCell ref="A4:A6"/>
    <mergeCell ref="B4:I4"/>
    <mergeCell ref="B5:I5"/>
    <mergeCell ref="A7:A9"/>
    <mergeCell ref="A10:A12"/>
    <mergeCell ref="A13:A15"/>
    <mergeCell ref="A16:A18"/>
    <mergeCell ref="A19:A21"/>
    <mergeCell ref="B19:B21"/>
    <mergeCell ref="C19:C21"/>
    <mergeCell ref="D19:D21"/>
    <mergeCell ref="B26:H26"/>
    <mergeCell ref="B27:H27"/>
    <mergeCell ref="B28:H28"/>
    <mergeCell ref="B29:H29"/>
    <mergeCell ref="B30:H30"/>
    <mergeCell ref="B31:H31"/>
    <mergeCell ref="E19:E21"/>
    <mergeCell ref="F19:F21"/>
    <mergeCell ref="G19:G21"/>
    <mergeCell ref="B22:G22"/>
    <mergeCell ref="F23:G23"/>
    <mergeCell ref="F24:G24"/>
    <mergeCell ref="F25:G25"/>
    <mergeCell ref="C38:C40"/>
    <mergeCell ref="D38:D40"/>
    <mergeCell ref="E38:E40"/>
    <mergeCell ref="G38:G40"/>
    <mergeCell ref="B42:I42"/>
    <mergeCell ref="B43:I43"/>
    <mergeCell ref="C44:I44"/>
    <mergeCell ref="A99:A101"/>
    <mergeCell ref="B99:B101"/>
    <mergeCell ref="C99:C101"/>
    <mergeCell ref="D99:D101"/>
    <mergeCell ref="E99:E101"/>
    <mergeCell ref="F99:F101"/>
    <mergeCell ref="G99:G101"/>
    <mergeCell ref="A102:A104"/>
    <mergeCell ref="B102:B104"/>
    <mergeCell ref="C102:C104"/>
    <mergeCell ref="D102:D104"/>
    <mergeCell ref="E102:E104"/>
    <mergeCell ref="F102:F104"/>
    <mergeCell ref="G102:G104"/>
    <mergeCell ref="A80:A82"/>
    <mergeCell ref="A83:A85"/>
    <mergeCell ref="A86:A88"/>
    <mergeCell ref="A89:A91"/>
    <mergeCell ref="A92:A94"/>
    <mergeCell ref="A95:A97"/>
    <mergeCell ref="B95:B97"/>
    <mergeCell ref="A105:A107"/>
    <mergeCell ref="B105:B107"/>
    <mergeCell ref="C105:C107"/>
    <mergeCell ref="D105:D107"/>
    <mergeCell ref="E105:E107"/>
    <mergeCell ref="F105:F107"/>
    <mergeCell ref="G105:G107"/>
    <mergeCell ref="A108:A110"/>
    <mergeCell ref="B108:B110"/>
    <mergeCell ref="C108:C110"/>
    <mergeCell ref="D108:D110"/>
    <mergeCell ref="E108:E110"/>
    <mergeCell ref="F108:F110"/>
    <mergeCell ref="G108:G110"/>
    <mergeCell ref="A114:A116"/>
    <mergeCell ref="B114:B116"/>
    <mergeCell ref="C114:C116"/>
    <mergeCell ref="D114:D116"/>
    <mergeCell ref="E114:E116"/>
    <mergeCell ref="F114:F116"/>
    <mergeCell ref="G114:G116"/>
    <mergeCell ref="A111:A113"/>
    <mergeCell ref="B111:B113"/>
    <mergeCell ref="C111:C113"/>
    <mergeCell ref="D111:D113"/>
    <mergeCell ref="E111:E113"/>
    <mergeCell ref="F111:F113"/>
    <mergeCell ref="G111:G113"/>
    <mergeCell ref="A23:A25"/>
    <mergeCell ref="A26:A28"/>
    <mergeCell ref="A29:A31"/>
    <mergeCell ref="A32:A34"/>
    <mergeCell ref="A35:A37"/>
    <mergeCell ref="A38:A40"/>
    <mergeCell ref="B38:B40"/>
    <mergeCell ref="A42:A44"/>
    <mergeCell ref="A45:A47"/>
    <mergeCell ref="A48:A50"/>
    <mergeCell ref="A51:A53"/>
    <mergeCell ref="A54:A56"/>
    <mergeCell ref="B57:B59"/>
    <mergeCell ref="C57:C59"/>
    <mergeCell ref="B76:B78"/>
    <mergeCell ref="C76:C78"/>
    <mergeCell ref="D76:D78"/>
    <mergeCell ref="E76:E78"/>
    <mergeCell ref="F76:F78"/>
    <mergeCell ref="G76:G78"/>
    <mergeCell ref="B79:G79"/>
    <mergeCell ref="A57:A59"/>
    <mergeCell ref="A61:A63"/>
    <mergeCell ref="A64:A66"/>
    <mergeCell ref="A67:A69"/>
    <mergeCell ref="A70:A72"/>
    <mergeCell ref="A73:A75"/>
    <mergeCell ref="A76:A78"/>
    <mergeCell ref="B84:E84"/>
    <mergeCell ref="B85:E85"/>
    <mergeCell ref="B80:E80"/>
    <mergeCell ref="F80:G80"/>
    <mergeCell ref="B81:E81"/>
    <mergeCell ref="F81:G81"/>
    <mergeCell ref="B82:E82"/>
    <mergeCell ref="F82:G82"/>
    <mergeCell ref="B83:E83"/>
    <mergeCell ref="C95:C97"/>
    <mergeCell ref="D95:D97"/>
    <mergeCell ref="E95:E9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3.5"/>
    <col customWidth="1" min="2" max="2" width="30.38"/>
    <col customWidth="1" min="3" max="3" width="28.25"/>
    <col customWidth="1" min="4" max="4" width="35.63"/>
    <col customWidth="1" min="5" max="5" width="33.0"/>
    <col customWidth="1" min="6" max="6" width="33.75"/>
    <col customWidth="1" min="7" max="7" width="29.5"/>
    <col customWidth="1" min="8" max="21" width="12.88"/>
  </cols>
  <sheetData>
    <row r="1">
      <c r="A1" s="12"/>
      <c r="B1" s="26" t="s">
        <v>452</v>
      </c>
      <c r="C1" s="10"/>
      <c r="D1" s="10"/>
      <c r="E1" s="10"/>
      <c r="F1" s="10"/>
      <c r="G1" s="11"/>
      <c r="H1" s="778"/>
      <c r="I1" s="778"/>
      <c r="J1" s="778"/>
      <c r="K1" s="778"/>
      <c r="L1" s="778"/>
      <c r="M1" s="778"/>
      <c r="N1" s="778"/>
      <c r="O1" s="778"/>
      <c r="P1" s="778"/>
      <c r="Q1" s="778"/>
      <c r="R1" s="778"/>
      <c r="S1" s="778"/>
      <c r="T1" s="778"/>
      <c r="U1" s="778"/>
    </row>
    <row r="2">
      <c r="A2" s="74"/>
      <c r="B2" s="22" t="s">
        <v>24</v>
      </c>
      <c r="C2" s="22" t="s">
        <v>25</v>
      </c>
      <c r="D2" s="23" t="s">
        <v>26</v>
      </c>
      <c r="E2" s="23" t="s">
        <v>27</v>
      </c>
      <c r="F2" s="24" t="s">
        <v>28</v>
      </c>
      <c r="G2" s="25" t="s">
        <v>29</v>
      </c>
      <c r="H2" s="779"/>
      <c r="I2" s="779"/>
      <c r="J2" s="779"/>
      <c r="K2" s="779"/>
      <c r="L2" s="779"/>
      <c r="M2" s="779"/>
      <c r="N2" s="779"/>
      <c r="O2" s="779"/>
      <c r="P2" s="779"/>
      <c r="Q2" s="779"/>
      <c r="R2" s="779"/>
      <c r="S2" s="779"/>
      <c r="T2" s="779"/>
      <c r="U2" s="779"/>
    </row>
    <row r="3">
      <c r="A3" s="780" t="s">
        <v>41</v>
      </c>
      <c r="B3" s="36"/>
      <c r="C3" s="37"/>
      <c r="D3" s="37"/>
      <c r="E3" s="37"/>
      <c r="F3" s="37"/>
      <c r="G3" s="38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  <c r="U3" s="344"/>
    </row>
    <row r="4" ht="29.25" customHeight="1">
      <c r="A4" s="46" t="s">
        <v>46</v>
      </c>
      <c r="B4" s="50" t="s">
        <v>47</v>
      </c>
      <c r="C4" s="3"/>
      <c r="D4" s="3"/>
      <c r="E4" s="3"/>
      <c r="F4" s="4"/>
      <c r="G4" s="51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  <c r="U4" s="348"/>
    </row>
    <row r="5" ht="27.75" customHeight="1">
      <c r="A5" s="62"/>
      <c r="B5" s="66" t="s">
        <v>53</v>
      </c>
      <c r="F5" s="32"/>
      <c r="G5" s="67"/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  <c r="T5" s="348"/>
      <c r="U5" s="348"/>
    </row>
    <row r="6" ht="27.75" customHeight="1">
      <c r="A6" s="74"/>
      <c r="B6" s="80" t="s">
        <v>57</v>
      </c>
      <c r="C6" s="78"/>
      <c r="D6" s="78"/>
      <c r="E6" s="78"/>
      <c r="F6" s="79"/>
      <c r="G6" s="81"/>
      <c r="H6" s="348"/>
      <c r="I6" s="348"/>
      <c r="J6" s="348"/>
      <c r="K6" s="348"/>
      <c r="L6" s="348"/>
      <c r="M6" s="348"/>
      <c r="N6" s="348"/>
      <c r="O6" s="348"/>
      <c r="P6" s="348"/>
      <c r="Q6" s="348"/>
      <c r="R6" s="348"/>
      <c r="S6" s="348"/>
      <c r="T6" s="348"/>
      <c r="U6" s="348"/>
    </row>
    <row r="7" ht="33.0" customHeight="1">
      <c r="A7" s="781" t="s">
        <v>64</v>
      </c>
      <c r="B7" s="94" t="s">
        <v>65</v>
      </c>
      <c r="C7" s="95"/>
      <c r="D7" s="94" t="s">
        <v>65</v>
      </c>
      <c r="E7" s="96" t="s">
        <v>66</v>
      </c>
      <c r="F7" s="3"/>
      <c r="G7" s="4"/>
      <c r="H7" s="348"/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T7" s="348"/>
      <c r="U7" s="348"/>
    </row>
    <row r="8" ht="27.0" customHeight="1">
      <c r="A8" s="723"/>
      <c r="B8" s="105" t="s">
        <v>73</v>
      </c>
      <c r="C8" s="72"/>
      <c r="D8" s="105" t="s">
        <v>74</v>
      </c>
      <c r="E8" s="106" t="s">
        <v>75</v>
      </c>
      <c r="G8" s="32"/>
      <c r="H8" s="348"/>
      <c r="I8" s="348"/>
      <c r="J8" s="348"/>
      <c r="K8" s="348"/>
      <c r="L8" s="348"/>
      <c r="M8" s="348"/>
      <c r="N8" s="348"/>
      <c r="O8" s="348"/>
      <c r="P8" s="348"/>
      <c r="Q8" s="348"/>
      <c r="R8" s="348"/>
      <c r="S8" s="348"/>
      <c r="T8" s="348"/>
      <c r="U8" s="348"/>
    </row>
    <row r="9" ht="17.25" customHeight="1">
      <c r="A9" s="724"/>
      <c r="B9" s="115">
        <v>301.0</v>
      </c>
      <c r="C9" s="87"/>
      <c r="D9" s="115">
        <v>312.0</v>
      </c>
      <c r="E9" s="596">
        <v>300.0</v>
      </c>
      <c r="F9" s="78"/>
      <c r="G9" s="79"/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</row>
    <row r="10" ht="49.5" customHeight="1">
      <c r="A10" s="46" t="s">
        <v>83</v>
      </c>
      <c r="B10" s="126"/>
      <c r="C10" s="94" t="s">
        <v>65</v>
      </c>
      <c r="D10" s="127"/>
      <c r="E10" s="94" t="s">
        <v>65</v>
      </c>
      <c r="F10" s="128" t="s">
        <v>84</v>
      </c>
      <c r="G10" s="128" t="s">
        <v>84</v>
      </c>
      <c r="H10" s="348"/>
      <c r="I10" s="348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  <c r="U10" s="348"/>
    </row>
    <row r="11">
      <c r="A11" s="62"/>
      <c r="B11" s="32"/>
      <c r="C11" s="105" t="s">
        <v>73</v>
      </c>
      <c r="D11" s="72"/>
      <c r="E11" s="105" t="s">
        <v>74</v>
      </c>
      <c r="F11" s="142" t="s">
        <v>75</v>
      </c>
      <c r="G11" s="142" t="s">
        <v>94</v>
      </c>
      <c r="H11" s="348"/>
      <c r="I11" s="348"/>
      <c r="J11" s="348"/>
      <c r="K11" s="348"/>
      <c r="L11" s="348"/>
      <c r="M11" s="348"/>
      <c r="N11" s="348"/>
      <c r="O11" s="348"/>
      <c r="P11" s="348"/>
      <c r="Q11" s="348"/>
      <c r="R11" s="348"/>
      <c r="S11" s="348"/>
      <c r="T11" s="348"/>
      <c r="U11" s="348"/>
    </row>
    <row r="12">
      <c r="A12" s="74"/>
      <c r="B12" s="79"/>
      <c r="C12" s="115">
        <v>301.0</v>
      </c>
      <c r="D12" s="87"/>
      <c r="E12" s="115">
        <v>312.0</v>
      </c>
      <c r="F12" s="154">
        <v>300.0</v>
      </c>
      <c r="G12" s="154">
        <v>317.0</v>
      </c>
      <c r="H12" s="348"/>
      <c r="I12" s="348"/>
      <c r="J12" s="348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</row>
    <row r="13">
      <c r="A13" s="46" t="s">
        <v>100</v>
      </c>
      <c r="B13" s="163"/>
      <c r="C13" s="4"/>
      <c r="D13" s="60"/>
      <c r="E13" s="128" t="s">
        <v>84</v>
      </c>
      <c r="F13" s="129"/>
      <c r="G13" s="164"/>
      <c r="H13" s="348"/>
      <c r="I13" s="348"/>
      <c r="J13" s="348"/>
      <c r="K13" s="348"/>
      <c r="L13" s="348"/>
      <c r="M13" s="348"/>
      <c r="N13" s="348"/>
      <c r="O13" s="348"/>
      <c r="P13" s="348"/>
      <c r="Q13" s="348"/>
      <c r="R13" s="348"/>
      <c r="S13" s="348"/>
      <c r="T13" s="348"/>
      <c r="U13" s="348"/>
    </row>
    <row r="14">
      <c r="A14" s="62"/>
      <c r="B14" s="171"/>
      <c r="C14" s="32"/>
      <c r="D14" s="72"/>
      <c r="E14" s="142" t="s">
        <v>94</v>
      </c>
      <c r="F14" s="172"/>
      <c r="G14" s="173"/>
      <c r="H14" s="348"/>
      <c r="I14" s="348"/>
      <c r="J14" s="348"/>
      <c r="K14" s="348"/>
      <c r="L14" s="348"/>
      <c r="M14" s="348"/>
      <c r="N14" s="348"/>
      <c r="O14" s="348"/>
      <c r="P14" s="348"/>
      <c r="Q14" s="348"/>
      <c r="R14" s="348"/>
      <c r="S14" s="348"/>
      <c r="T14" s="348"/>
      <c r="U14" s="348"/>
    </row>
    <row r="15">
      <c r="A15" s="74"/>
      <c r="B15" s="85"/>
      <c r="C15" s="79"/>
      <c r="D15" s="87"/>
      <c r="E15" s="154">
        <v>313.0</v>
      </c>
      <c r="F15" s="148"/>
      <c r="G15" s="178"/>
      <c r="H15" s="286"/>
      <c r="I15" s="286"/>
      <c r="J15" s="286"/>
      <c r="K15" s="286"/>
      <c r="L15" s="286"/>
      <c r="M15" s="286"/>
      <c r="N15" s="286"/>
      <c r="O15" s="286"/>
      <c r="P15" s="286"/>
      <c r="Q15" s="286"/>
      <c r="R15" s="286"/>
      <c r="S15" s="286"/>
      <c r="T15" s="286"/>
      <c r="U15" s="286"/>
    </row>
    <row r="16">
      <c r="A16" s="46" t="s">
        <v>110</v>
      </c>
      <c r="B16" s="163"/>
      <c r="C16" s="4"/>
      <c r="D16" s="173"/>
      <c r="E16" s="190"/>
      <c r="F16" s="191"/>
      <c r="G16" s="192"/>
      <c r="H16" s="348"/>
      <c r="I16" s="348"/>
      <c r="J16" s="348"/>
      <c r="K16" s="348"/>
      <c r="L16" s="348"/>
      <c r="M16" s="348"/>
      <c r="N16" s="348"/>
      <c r="O16" s="348"/>
      <c r="P16" s="348"/>
      <c r="Q16" s="348"/>
      <c r="R16" s="348"/>
      <c r="S16" s="348"/>
      <c r="T16" s="348"/>
      <c r="U16" s="348"/>
    </row>
    <row r="17">
      <c r="A17" s="62"/>
      <c r="B17" s="171"/>
      <c r="C17" s="32"/>
      <c r="D17" s="62"/>
      <c r="E17" s="173"/>
      <c r="F17" s="203"/>
      <c r="G17" s="62"/>
      <c r="H17" s="348"/>
      <c r="I17" s="348"/>
      <c r="J17" s="348"/>
      <c r="K17" s="348"/>
      <c r="L17" s="348"/>
      <c r="M17" s="348"/>
      <c r="N17" s="348"/>
      <c r="O17" s="348"/>
      <c r="P17" s="348"/>
      <c r="Q17" s="348"/>
      <c r="R17" s="348"/>
      <c r="S17" s="348"/>
      <c r="T17" s="348"/>
      <c r="U17" s="348"/>
    </row>
    <row r="18">
      <c r="A18" s="74"/>
      <c r="B18" s="85"/>
      <c r="C18" s="79"/>
      <c r="D18" s="74"/>
      <c r="E18" s="178"/>
      <c r="F18" s="214"/>
      <c r="G18" s="74"/>
      <c r="H18" s="348"/>
      <c r="I18" s="348"/>
      <c r="J18" s="348"/>
      <c r="K18" s="348"/>
      <c r="L18" s="348"/>
      <c r="M18" s="348"/>
      <c r="N18" s="348"/>
      <c r="O18" s="348"/>
      <c r="P18" s="348"/>
      <c r="Q18" s="348"/>
      <c r="R18" s="348"/>
      <c r="S18" s="348"/>
      <c r="T18" s="348"/>
      <c r="U18" s="348"/>
    </row>
    <row r="19">
      <c r="A19" s="46" t="s">
        <v>115</v>
      </c>
      <c r="B19" s="219"/>
      <c r="C19" s="196"/>
      <c r="D19" s="196"/>
      <c r="E19" s="220"/>
      <c r="F19" s="196"/>
      <c r="G19" s="196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</row>
    <row r="20">
      <c r="A20" s="62"/>
      <c r="B20" s="32"/>
      <c r="C20" s="62"/>
      <c r="D20" s="62"/>
      <c r="E20" s="223"/>
      <c r="F20" s="62"/>
      <c r="G20" s="62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</row>
    <row r="21">
      <c r="A21" s="74"/>
      <c r="B21" s="79"/>
      <c r="C21" s="74"/>
      <c r="D21" s="74"/>
      <c r="E21" s="225"/>
      <c r="F21" s="74"/>
      <c r="G21" s="74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</row>
    <row r="22">
      <c r="A22" s="782" t="s">
        <v>117</v>
      </c>
      <c r="B22" s="230"/>
      <c r="C22" s="227"/>
      <c r="D22" s="227"/>
      <c r="E22" s="227"/>
      <c r="F22" s="227"/>
      <c r="G22" s="227"/>
      <c r="H22" s="344"/>
      <c r="I22" s="344"/>
      <c r="J22" s="344"/>
      <c r="K22" s="344"/>
      <c r="L22" s="344"/>
      <c r="M22" s="344"/>
      <c r="N22" s="344"/>
      <c r="O22" s="344"/>
      <c r="P22" s="344"/>
      <c r="Q22" s="344"/>
      <c r="R22" s="344"/>
      <c r="S22" s="344"/>
      <c r="T22" s="344"/>
      <c r="U22" s="344"/>
    </row>
    <row r="23">
      <c r="A23" s="46" t="s">
        <v>46</v>
      </c>
      <c r="B23" s="237"/>
      <c r="C23" s="237"/>
      <c r="D23" s="238"/>
      <c r="E23" s="59"/>
      <c r="F23" s="239"/>
      <c r="G23" s="88"/>
      <c r="H23" s="344"/>
      <c r="I23" s="344"/>
      <c r="J23" s="344"/>
      <c r="K23" s="344"/>
      <c r="L23" s="344"/>
      <c r="M23" s="344"/>
      <c r="N23" s="344"/>
      <c r="O23" s="344"/>
      <c r="P23" s="344"/>
      <c r="Q23" s="344"/>
      <c r="R23" s="344"/>
      <c r="S23" s="344"/>
      <c r="T23" s="344"/>
      <c r="U23" s="344"/>
    </row>
    <row r="24">
      <c r="A24" s="62"/>
      <c r="B24" s="73"/>
      <c r="C24" s="73"/>
      <c r="D24" s="204"/>
      <c r="E24" s="72"/>
      <c r="F24" s="100"/>
      <c r="G24" s="100"/>
      <c r="H24" s="344"/>
      <c r="I24" s="344"/>
      <c r="J24" s="344"/>
      <c r="K24" s="344"/>
      <c r="L24" s="344"/>
      <c r="M24" s="344"/>
      <c r="N24" s="344"/>
      <c r="O24" s="344"/>
      <c r="P24" s="344"/>
      <c r="Q24" s="344"/>
      <c r="R24" s="344"/>
      <c r="S24" s="344"/>
      <c r="T24" s="344"/>
      <c r="U24" s="344"/>
    </row>
    <row r="25">
      <c r="A25" s="74"/>
      <c r="B25" s="87"/>
      <c r="C25" s="87"/>
      <c r="D25" s="215"/>
      <c r="E25" s="87"/>
      <c r="F25" s="110"/>
      <c r="G25" s="100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</row>
    <row r="26">
      <c r="A26" s="93" t="s">
        <v>64</v>
      </c>
      <c r="B26" s="59"/>
      <c r="C26" s="256"/>
      <c r="D26" s="257" t="s">
        <v>124</v>
      </c>
      <c r="E26" s="59"/>
      <c r="F26" s="59"/>
      <c r="G26" s="258" t="s">
        <v>125</v>
      </c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</row>
    <row r="27">
      <c r="B27" s="72"/>
      <c r="C27" s="100"/>
      <c r="D27" s="263" t="s">
        <v>132</v>
      </c>
      <c r="E27" s="72"/>
      <c r="F27" s="72"/>
      <c r="G27" s="264" t="s">
        <v>133</v>
      </c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</row>
    <row r="28">
      <c r="A28" s="78"/>
      <c r="B28" s="87"/>
      <c r="C28" s="110"/>
      <c r="D28" s="270">
        <v>312.0</v>
      </c>
      <c r="E28" s="87"/>
      <c r="F28" s="87"/>
      <c r="G28" s="271" t="s">
        <v>453</v>
      </c>
      <c r="H28" s="348"/>
      <c r="I28" s="348"/>
      <c r="J28" s="348"/>
      <c r="K28" s="348"/>
      <c r="L28" s="348"/>
      <c r="M28" s="348"/>
      <c r="N28" s="348"/>
      <c r="O28" s="348"/>
      <c r="P28" s="348"/>
      <c r="Q28" s="348"/>
      <c r="R28" s="348"/>
      <c r="S28" s="348"/>
      <c r="T28" s="348"/>
      <c r="U28" s="348"/>
    </row>
    <row r="29">
      <c r="A29" s="46" t="s">
        <v>83</v>
      </c>
      <c r="B29" s="276"/>
      <c r="C29" s="59"/>
      <c r="D29" s="277" t="s">
        <v>142</v>
      </c>
      <c r="E29" s="59"/>
      <c r="F29" s="564" t="s">
        <v>65</v>
      </c>
      <c r="G29" s="278" t="s">
        <v>125</v>
      </c>
      <c r="H29" s="348"/>
      <c r="I29" s="348"/>
      <c r="J29" s="348"/>
      <c r="K29" s="348"/>
      <c r="L29" s="348"/>
      <c r="M29" s="348"/>
      <c r="N29" s="348"/>
      <c r="O29" s="348"/>
      <c r="P29" s="348"/>
      <c r="Q29" s="348"/>
      <c r="R29" s="348"/>
      <c r="S29" s="348"/>
      <c r="T29" s="348"/>
      <c r="U29" s="348"/>
    </row>
    <row r="30" ht="70.5" customHeight="1">
      <c r="A30" s="62"/>
      <c r="B30" s="62"/>
      <c r="C30" s="72"/>
      <c r="D30" s="285" t="s">
        <v>150</v>
      </c>
      <c r="E30" s="72"/>
      <c r="F30" s="783" t="s">
        <v>73</v>
      </c>
      <c r="G30" s="264" t="s">
        <v>133</v>
      </c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348"/>
      <c r="S30" s="348"/>
      <c r="T30" s="348"/>
      <c r="U30" s="348"/>
    </row>
    <row r="31" ht="24.75" customHeight="1">
      <c r="A31" s="74"/>
      <c r="B31" s="74"/>
      <c r="C31" s="87"/>
      <c r="D31" s="270">
        <v>312.0</v>
      </c>
      <c r="E31" s="87"/>
      <c r="F31" s="115">
        <v>316.0</v>
      </c>
      <c r="G31" s="271" t="s">
        <v>454</v>
      </c>
      <c r="H31" s="348"/>
      <c r="I31" s="348"/>
      <c r="J31" s="348"/>
      <c r="K31" s="348"/>
      <c r="L31" s="348"/>
      <c r="M31" s="348"/>
      <c r="N31" s="348"/>
      <c r="O31" s="348"/>
      <c r="P31" s="348"/>
      <c r="Q31" s="348"/>
      <c r="R31" s="348"/>
      <c r="S31" s="348"/>
      <c r="T31" s="348"/>
      <c r="U31" s="348"/>
    </row>
    <row r="32" ht="25.5" customHeight="1">
      <c r="A32" s="46" t="s">
        <v>100</v>
      </c>
      <c r="B32" s="163"/>
      <c r="C32" s="4"/>
      <c r="D32" s="295"/>
      <c r="E32" s="296"/>
      <c r="F32" s="59"/>
      <c r="G32" s="59"/>
      <c r="H32" s="348"/>
      <c r="I32" s="348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  <c r="U32" s="348"/>
    </row>
    <row r="33" ht="25.5" customHeight="1">
      <c r="A33" s="62"/>
      <c r="B33" s="171"/>
      <c r="C33" s="32"/>
      <c r="D33" s="70"/>
      <c r="E33" s="303"/>
      <c r="F33" s="72"/>
      <c r="G33" s="72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</row>
    <row r="34" ht="34.5" customHeight="1">
      <c r="A34" s="74"/>
      <c r="B34" s="319"/>
      <c r="C34" s="79"/>
      <c r="D34" s="310"/>
      <c r="E34" s="311"/>
      <c r="F34" s="87"/>
      <c r="G34" s="87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</row>
    <row r="35">
      <c r="A35" s="46" t="s">
        <v>110</v>
      </c>
      <c r="B35" s="163"/>
      <c r="C35" s="4"/>
      <c r="D35" s="315"/>
      <c r="E35" s="56"/>
      <c r="F35" s="56"/>
      <c r="G35" s="59"/>
      <c r="H35" s="344"/>
      <c r="I35" s="344"/>
      <c r="J35" s="344"/>
      <c r="K35" s="344"/>
      <c r="L35" s="344"/>
      <c r="M35" s="344"/>
      <c r="N35" s="344"/>
      <c r="O35" s="344"/>
      <c r="P35" s="344"/>
      <c r="Q35" s="344"/>
      <c r="R35" s="344"/>
      <c r="S35" s="344"/>
      <c r="T35" s="344"/>
      <c r="U35" s="344"/>
    </row>
    <row r="36">
      <c r="A36" s="62"/>
      <c r="B36" s="171"/>
      <c r="C36" s="32"/>
      <c r="D36" s="648"/>
      <c r="E36" s="62"/>
      <c r="F36" s="62"/>
      <c r="G36" s="72"/>
      <c r="H36" s="344"/>
      <c r="I36" s="344"/>
      <c r="J36" s="344"/>
      <c r="K36" s="344"/>
      <c r="L36" s="344"/>
      <c r="M36" s="344"/>
      <c r="N36" s="344"/>
      <c r="O36" s="344"/>
      <c r="P36" s="344"/>
      <c r="Q36" s="344"/>
      <c r="R36" s="344"/>
      <c r="S36" s="344"/>
      <c r="T36" s="344"/>
      <c r="U36" s="344"/>
    </row>
    <row r="37">
      <c r="A37" s="74"/>
      <c r="B37" s="319"/>
      <c r="C37" s="79"/>
      <c r="D37" s="81"/>
      <c r="E37" s="74"/>
      <c r="F37" s="74"/>
      <c r="G37" s="87"/>
      <c r="H37" s="348"/>
      <c r="I37" s="348"/>
      <c r="J37" s="348"/>
      <c r="K37" s="348"/>
      <c r="L37" s="348"/>
      <c r="M37" s="348"/>
      <c r="N37" s="348"/>
      <c r="O37" s="348"/>
      <c r="P37" s="348"/>
      <c r="Q37" s="348"/>
      <c r="R37" s="348"/>
      <c r="S37" s="348"/>
      <c r="T37" s="348"/>
      <c r="U37" s="348"/>
    </row>
    <row r="38">
      <c r="A38" s="46" t="s">
        <v>115</v>
      </c>
      <c r="B38" s="323"/>
      <c r="C38" s="56"/>
      <c r="D38" s="56"/>
      <c r="E38" s="56"/>
      <c r="F38" s="56"/>
      <c r="G38" s="500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</row>
    <row r="39">
      <c r="A39" s="62"/>
      <c r="B39" s="32"/>
      <c r="C39" s="62"/>
      <c r="D39" s="62"/>
      <c r="E39" s="62"/>
      <c r="F39" s="62"/>
      <c r="G39" s="62"/>
      <c r="H39" s="344"/>
      <c r="I39" s="344"/>
      <c r="J39" s="344"/>
      <c r="K39" s="344"/>
      <c r="L39" s="344"/>
      <c r="M39" s="344"/>
      <c r="N39" s="344"/>
      <c r="O39" s="344"/>
      <c r="P39" s="344"/>
      <c r="Q39" s="344"/>
      <c r="R39" s="344"/>
      <c r="S39" s="344"/>
      <c r="T39" s="344"/>
      <c r="U39" s="344"/>
    </row>
    <row r="40">
      <c r="A40" s="74"/>
      <c r="B40" s="79"/>
      <c r="C40" s="74"/>
      <c r="D40" s="74"/>
      <c r="E40" s="74"/>
      <c r="F40" s="74"/>
      <c r="G40" s="74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</row>
    <row r="41">
      <c r="A41" s="782" t="s">
        <v>187</v>
      </c>
      <c r="B41" s="230"/>
      <c r="C41" s="227"/>
      <c r="D41" s="227"/>
      <c r="E41" s="227"/>
      <c r="F41" s="227"/>
      <c r="G41" s="44"/>
      <c r="H41" s="344"/>
      <c r="I41" s="344"/>
      <c r="J41" s="344"/>
      <c r="K41" s="344"/>
      <c r="L41" s="344"/>
      <c r="M41" s="344"/>
      <c r="N41" s="344"/>
      <c r="O41" s="344"/>
      <c r="P41" s="344"/>
      <c r="Q41" s="344"/>
      <c r="R41" s="344"/>
      <c r="S41" s="344"/>
      <c r="T41" s="344"/>
      <c r="U41" s="344"/>
    </row>
    <row r="42">
      <c r="A42" s="781" t="s">
        <v>46</v>
      </c>
      <c r="B42" s="336" t="s">
        <v>188</v>
      </c>
      <c r="C42" s="3"/>
      <c r="D42" s="3"/>
      <c r="E42" s="3"/>
      <c r="F42" s="3"/>
      <c r="G42" s="4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</row>
    <row r="43">
      <c r="A43" s="723"/>
      <c r="B43" s="199"/>
      <c r="G43" s="32"/>
      <c r="H43" s="344"/>
      <c r="I43" s="344"/>
      <c r="J43" s="344"/>
      <c r="K43" s="344"/>
      <c r="L43" s="344"/>
      <c r="M43" s="344"/>
      <c r="N43" s="344"/>
      <c r="O43" s="344"/>
      <c r="P43" s="344"/>
      <c r="Q43" s="344"/>
      <c r="R43" s="344"/>
      <c r="S43" s="344"/>
      <c r="T43" s="344"/>
      <c r="U43" s="344"/>
    </row>
    <row r="44" ht="15.75" customHeight="1">
      <c r="A44" s="724"/>
      <c r="B44" s="199"/>
      <c r="G44" s="32"/>
      <c r="H44" s="348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  <c r="U44" s="348"/>
    </row>
    <row r="45">
      <c r="A45" s="781" t="s">
        <v>64</v>
      </c>
      <c r="B45" s="351" t="s">
        <v>193</v>
      </c>
      <c r="C45" s="3"/>
      <c r="D45" s="4"/>
      <c r="E45" s="59"/>
      <c r="F45" s="274" t="s">
        <v>455</v>
      </c>
      <c r="G45" s="59"/>
      <c r="H45" s="339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  <c r="U45" s="339"/>
    </row>
    <row r="46">
      <c r="A46" s="723"/>
      <c r="B46" s="356" t="s">
        <v>120</v>
      </c>
      <c r="D46" s="32"/>
      <c r="E46" s="73"/>
      <c r="F46" s="357" t="s">
        <v>88</v>
      </c>
      <c r="G46" s="72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</row>
    <row r="47" ht="15.75" customHeight="1">
      <c r="A47" s="724"/>
      <c r="B47" s="77">
        <v>106.0</v>
      </c>
      <c r="C47" s="78"/>
      <c r="D47" s="79"/>
      <c r="E47" s="87"/>
      <c r="F47" s="361">
        <v>303.0</v>
      </c>
      <c r="G47" s="87"/>
      <c r="H47" s="348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</row>
    <row r="48">
      <c r="A48" s="46" t="s">
        <v>83</v>
      </c>
      <c r="B48" s="366" t="s">
        <v>199</v>
      </c>
      <c r="C48" s="162"/>
      <c r="D48" s="366" t="s">
        <v>199</v>
      </c>
      <c r="E48" s="127"/>
      <c r="F48" s="163"/>
      <c r="G48" s="59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</row>
    <row r="49">
      <c r="A49" s="62"/>
      <c r="B49" s="102" t="s">
        <v>202</v>
      </c>
      <c r="C49" s="139"/>
      <c r="D49" s="102" t="s">
        <v>203</v>
      </c>
      <c r="E49" s="72"/>
      <c r="F49" s="171"/>
      <c r="G49" s="72"/>
      <c r="H49" s="348"/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348"/>
    </row>
    <row r="50">
      <c r="A50" s="74"/>
      <c r="B50" s="372">
        <v>313.0</v>
      </c>
      <c r="C50" s="177"/>
      <c r="D50" s="372">
        <v>303.0</v>
      </c>
      <c r="E50" s="148"/>
      <c r="F50" s="85"/>
      <c r="G50" s="87"/>
      <c r="H50" s="348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</row>
    <row r="51">
      <c r="A51" s="93" t="s">
        <v>100</v>
      </c>
      <c r="B51" s="378"/>
      <c r="C51" s="366" t="s">
        <v>199</v>
      </c>
      <c r="D51" s="72"/>
      <c r="E51" s="784" t="s">
        <v>207</v>
      </c>
      <c r="F51" s="380"/>
      <c r="G51" s="59"/>
      <c r="H51" s="368"/>
      <c r="I51" s="368"/>
      <c r="J51" s="368"/>
      <c r="K51" s="368"/>
      <c r="L51" s="368"/>
      <c r="M51" s="368"/>
      <c r="N51" s="368"/>
      <c r="O51" s="368"/>
      <c r="P51" s="368"/>
      <c r="Q51" s="368"/>
      <c r="R51" s="368"/>
      <c r="S51" s="368"/>
      <c r="T51" s="368"/>
      <c r="U51" s="368"/>
    </row>
    <row r="52">
      <c r="B52" s="389"/>
      <c r="C52" s="102" t="s">
        <v>202</v>
      </c>
      <c r="D52" s="72"/>
      <c r="E52" s="599" t="s">
        <v>211</v>
      </c>
      <c r="F52" s="391"/>
      <c r="G52" s="72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</row>
    <row r="53">
      <c r="A53" s="78"/>
      <c r="B53" s="85"/>
      <c r="C53" s="372">
        <v>313.0</v>
      </c>
      <c r="D53" s="87"/>
      <c r="E53" s="601">
        <v>300.0</v>
      </c>
      <c r="F53" s="87"/>
      <c r="G53" s="87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</row>
    <row r="54">
      <c r="A54" s="46" t="s">
        <v>110</v>
      </c>
      <c r="B54" s="163"/>
      <c r="C54" s="4"/>
      <c r="D54" s="161"/>
      <c r="E54" s="785" t="s">
        <v>215</v>
      </c>
      <c r="F54" s="403"/>
      <c r="G54" s="59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</row>
    <row r="55">
      <c r="A55" s="62"/>
      <c r="B55" s="171"/>
      <c r="C55" s="32"/>
      <c r="D55" s="72"/>
      <c r="E55" s="599" t="s">
        <v>216</v>
      </c>
      <c r="F55" s="72"/>
      <c r="G55" s="72"/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344"/>
      <c r="U55" s="344"/>
    </row>
    <row r="56">
      <c r="A56" s="74"/>
      <c r="B56" s="319"/>
      <c r="C56" s="79"/>
      <c r="D56" s="148"/>
      <c r="E56" s="601">
        <v>300.0</v>
      </c>
      <c r="F56" s="148"/>
      <c r="G56" s="87"/>
      <c r="H56" s="344"/>
      <c r="I56" s="344"/>
      <c r="J56" s="344"/>
      <c r="K56" s="344"/>
      <c r="L56" s="344"/>
      <c r="M56" s="344"/>
      <c r="N56" s="344"/>
      <c r="O56" s="344"/>
      <c r="P56" s="344"/>
      <c r="Q56" s="344"/>
      <c r="R56" s="344"/>
      <c r="S56" s="344"/>
      <c r="T56" s="344"/>
      <c r="U56" s="344"/>
    </row>
    <row r="57">
      <c r="A57" s="46" t="s">
        <v>115</v>
      </c>
      <c r="B57" s="163"/>
      <c r="C57" s="4"/>
      <c r="D57" s="500"/>
      <c r="E57" s="500"/>
      <c r="F57" s="500"/>
      <c r="G57" s="500"/>
      <c r="H57" s="344"/>
      <c r="I57" s="344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  <c r="U57" s="344"/>
    </row>
    <row r="58">
      <c r="A58" s="62"/>
      <c r="B58" s="171"/>
      <c r="C58" s="32"/>
      <c r="D58" s="202"/>
      <c r="E58" s="202"/>
      <c r="F58" s="202"/>
      <c r="G58" s="202"/>
      <c r="H58" s="344"/>
      <c r="I58" s="344"/>
      <c r="J58" s="344"/>
      <c r="K58" s="344"/>
      <c r="L58" s="344"/>
      <c r="M58" s="344"/>
      <c r="N58" s="344"/>
      <c r="O58" s="344"/>
      <c r="P58" s="344"/>
      <c r="Q58" s="344"/>
      <c r="R58" s="344"/>
      <c r="S58" s="344"/>
      <c r="T58" s="344"/>
      <c r="U58" s="344"/>
    </row>
    <row r="59">
      <c r="A59" s="74"/>
      <c r="B59" s="319"/>
      <c r="C59" s="79"/>
      <c r="D59" s="595"/>
      <c r="E59" s="595"/>
      <c r="F59" s="595"/>
      <c r="G59" s="595"/>
      <c r="H59" s="344"/>
      <c r="I59" s="344"/>
      <c r="J59" s="344"/>
      <c r="K59" s="344"/>
      <c r="L59" s="344"/>
      <c r="M59" s="344"/>
      <c r="N59" s="344"/>
      <c r="O59" s="344"/>
      <c r="P59" s="344"/>
      <c r="Q59" s="344"/>
      <c r="R59" s="344"/>
      <c r="S59" s="344"/>
      <c r="T59" s="344"/>
      <c r="U59" s="344"/>
    </row>
    <row r="60">
      <c r="A60" s="782" t="s">
        <v>221</v>
      </c>
      <c r="B60" s="230"/>
      <c r="C60" s="227"/>
      <c r="D60" s="227"/>
      <c r="E60" s="227"/>
      <c r="F60" s="227"/>
      <c r="G60" s="227"/>
      <c r="H60" s="344"/>
      <c r="I60" s="344"/>
      <c r="J60" s="344"/>
      <c r="K60" s="344"/>
      <c r="L60" s="344"/>
      <c r="M60" s="344"/>
      <c r="N60" s="344"/>
      <c r="O60" s="344"/>
      <c r="P60" s="344"/>
      <c r="Q60" s="344"/>
      <c r="R60" s="344"/>
      <c r="S60" s="344"/>
      <c r="T60" s="344"/>
      <c r="U60" s="344"/>
    </row>
    <row r="61">
      <c r="A61" s="781" t="s">
        <v>46</v>
      </c>
      <c r="B61" s="430"/>
      <c r="C61" s="3"/>
      <c r="D61" s="3"/>
      <c r="E61" s="3"/>
      <c r="F61" s="3"/>
      <c r="G61" s="4"/>
      <c r="H61" s="344"/>
      <c r="I61" s="344"/>
      <c r="J61" s="344"/>
      <c r="K61" s="344"/>
      <c r="L61" s="344"/>
      <c r="M61" s="344"/>
      <c r="N61" s="344"/>
      <c r="O61" s="344"/>
      <c r="P61" s="344"/>
      <c r="Q61" s="344"/>
      <c r="R61" s="344"/>
      <c r="S61" s="344"/>
      <c r="T61" s="344"/>
      <c r="U61" s="344"/>
    </row>
    <row r="62" ht="16.5" customHeight="1">
      <c r="A62" s="723"/>
      <c r="B62" s="431" t="s">
        <v>188</v>
      </c>
      <c r="G62" s="32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</row>
    <row r="63">
      <c r="A63" s="724"/>
      <c r="B63" s="434"/>
      <c r="C63" s="78"/>
      <c r="D63" s="78"/>
      <c r="E63" s="78"/>
      <c r="F63" s="78"/>
      <c r="G63" s="79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348"/>
    </row>
    <row r="64">
      <c r="A64" s="93" t="s">
        <v>64</v>
      </c>
      <c r="B64" s="163"/>
      <c r="C64" s="4"/>
      <c r="D64" s="439"/>
      <c r="E64" s="163"/>
      <c r="F64" s="59"/>
      <c r="G64" s="440" t="s">
        <v>228</v>
      </c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348"/>
    </row>
    <row r="65">
      <c r="B65" s="171"/>
      <c r="C65" s="32"/>
      <c r="D65" s="391"/>
      <c r="E65" s="171"/>
      <c r="F65" s="447"/>
      <c r="G65" s="448" t="s">
        <v>103</v>
      </c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</row>
    <row r="66">
      <c r="A66" s="78"/>
      <c r="B66" s="85"/>
      <c r="C66" s="79"/>
      <c r="D66" s="87"/>
      <c r="E66" s="85"/>
      <c r="F66" s="148"/>
      <c r="G66" s="455" t="s">
        <v>456</v>
      </c>
      <c r="H66" s="348"/>
      <c r="I66" s="348"/>
      <c r="J66" s="348"/>
      <c r="K66" s="348"/>
      <c r="L66" s="348"/>
      <c r="M66" s="348"/>
      <c r="N66" s="348"/>
      <c r="O66" s="348"/>
      <c r="P66" s="348"/>
      <c r="Q66" s="348"/>
      <c r="R66" s="348"/>
      <c r="S66" s="348"/>
      <c r="T66" s="348"/>
      <c r="U66" s="348"/>
    </row>
    <row r="67">
      <c r="A67" s="46" t="s">
        <v>83</v>
      </c>
      <c r="B67" s="460" t="s">
        <v>242</v>
      </c>
      <c r="C67" s="377"/>
      <c r="D67" s="257" t="s">
        <v>124</v>
      </c>
      <c r="E67" s="461"/>
      <c r="F67" s="59"/>
      <c r="G67" s="440" t="s">
        <v>228</v>
      </c>
      <c r="H67" s="348"/>
      <c r="I67" s="348"/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8"/>
      <c r="U67" s="348"/>
    </row>
    <row r="68" ht="19.5" customHeight="1">
      <c r="A68" s="62"/>
      <c r="B68" s="468" t="s">
        <v>245</v>
      </c>
      <c r="C68" s="200"/>
      <c r="D68" s="263" t="s">
        <v>132</v>
      </c>
      <c r="E68" s="469"/>
      <c r="F68" s="447"/>
      <c r="G68" s="448" t="s">
        <v>103</v>
      </c>
      <c r="H68" s="348"/>
      <c r="I68" s="348"/>
      <c r="J68" s="348"/>
      <c r="K68" s="348"/>
      <c r="L68" s="348"/>
      <c r="M68" s="348"/>
      <c r="N68" s="348"/>
      <c r="O68" s="348"/>
      <c r="P68" s="348"/>
      <c r="Q68" s="348"/>
      <c r="R68" s="348"/>
      <c r="S68" s="348"/>
      <c r="T68" s="348"/>
      <c r="U68" s="348"/>
    </row>
    <row r="69">
      <c r="A69" s="74"/>
      <c r="B69" s="475">
        <v>300.0</v>
      </c>
      <c r="C69" s="476"/>
      <c r="D69" s="270">
        <v>312.0</v>
      </c>
      <c r="E69" s="150"/>
      <c r="F69" s="148"/>
      <c r="G69" s="455" t="s">
        <v>457</v>
      </c>
      <c r="H69" s="348"/>
      <c r="I69" s="348"/>
      <c r="J69" s="348"/>
      <c r="K69" s="348"/>
      <c r="L69" s="348"/>
      <c r="M69" s="348"/>
      <c r="N69" s="348"/>
      <c r="O69" s="348"/>
      <c r="P69" s="348"/>
      <c r="Q69" s="348"/>
      <c r="R69" s="348"/>
      <c r="S69" s="348"/>
      <c r="T69" s="348"/>
      <c r="U69" s="348"/>
    </row>
    <row r="70">
      <c r="A70" s="93" t="s">
        <v>100</v>
      </c>
      <c r="B70" s="163"/>
      <c r="C70" s="460" t="s">
        <v>242</v>
      </c>
      <c r="D70" s="277" t="s">
        <v>142</v>
      </c>
      <c r="E70" s="483"/>
      <c r="F70" s="59"/>
      <c r="G70" s="278" t="s">
        <v>251</v>
      </c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</row>
    <row r="71">
      <c r="B71" s="171"/>
      <c r="C71" s="468" t="s">
        <v>245</v>
      </c>
      <c r="D71" s="285" t="s">
        <v>150</v>
      </c>
      <c r="E71" s="483"/>
      <c r="F71" s="447"/>
      <c r="G71" s="264" t="s">
        <v>259</v>
      </c>
      <c r="H71" s="348"/>
      <c r="I71" s="348"/>
      <c r="J71" s="348"/>
      <c r="K71" s="348"/>
      <c r="L71" s="348"/>
      <c r="M71" s="348"/>
      <c r="N71" s="348"/>
      <c r="O71" s="348"/>
      <c r="P71" s="348"/>
      <c r="Q71" s="348"/>
      <c r="R71" s="348"/>
      <c r="S71" s="348"/>
      <c r="T71" s="348"/>
      <c r="U71" s="348"/>
    </row>
    <row r="72">
      <c r="A72" s="78"/>
      <c r="B72" s="85"/>
      <c r="C72" s="475">
        <v>300.0</v>
      </c>
      <c r="D72" s="270">
        <v>312.0</v>
      </c>
      <c r="E72" s="496"/>
      <c r="F72" s="148"/>
      <c r="G72" s="423" t="s">
        <v>57</v>
      </c>
      <c r="H72" s="348"/>
      <c r="I72" s="348"/>
      <c r="J72" s="348"/>
      <c r="K72" s="348"/>
      <c r="L72" s="348"/>
      <c r="M72" s="348"/>
      <c r="N72" s="348"/>
      <c r="O72" s="348"/>
      <c r="P72" s="348"/>
      <c r="Q72" s="348"/>
      <c r="R72" s="348"/>
      <c r="S72" s="348"/>
      <c r="T72" s="348"/>
      <c r="U72" s="348"/>
    </row>
    <row r="73">
      <c r="A73" s="46" t="s">
        <v>110</v>
      </c>
      <c r="B73" s="163"/>
      <c r="C73" s="4"/>
      <c r="D73" s="202"/>
      <c r="E73" s="501"/>
      <c r="F73" s="502"/>
      <c r="G73" s="278" t="s">
        <v>251</v>
      </c>
      <c r="H73" s="344"/>
      <c r="I73" s="344"/>
      <c r="J73" s="344"/>
      <c r="K73" s="344"/>
      <c r="L73" s="344"/>
      <c r="M73" s="344"/>
      <c r="N73" s="344"/>
      <c r="O73" s="344"/>
      <c r="P73" s="344"/>
      <c r="Q73" s="344"/>
      <c r="R73" s="344"/>
      <c r="S73" s="344"/>
      <c r="T73" s="344"/>
      <c r="U73" s="344"/>
    </row>
    <row r="74">
      <c r="A74" s="62"/>
      <c r="B74" s="171"/>
      <c r="C74" s="32"/>
      <c r="D74" s="62"/>
      <c r="E74" s="506"/>
      <c r="F74" s="507"/>
      <c r="G74" s="264" t="s">
        <v>259</v>
      </c>
      <c r="H74" s="344"/>
      <c r="I74" s="344"/>
      <c r="J74" s="344"/>
      <c r="K74" s="344"/>
      <c r="L74" s="344"/>
      <c r="M74" s="344"/>
      <c r="N74" s="344"/>
      <c r="O74" s="344"/>
      <c r="P74" s="344"/>
      <c r="Q74" s="344"/>
      <c r="R74" s="344"/>
      <c r="S74" s="344"/>
      <c r="T74" s="344"/>
      <c r="U74" s="344"/>
    </row>
    <row r="75">
      <c r="A75" s="74"/>
      <c r="B75" s="85"/>
      <c r="C75" s="79"/>
      <c r="D75" s="74"/>
      <c r="E75" s="512"/>
      <c r="F75" s="176"/>
      <c r="G75" s="423" t="s">
        <v>57</v>
      </c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</row>
    <row r="76">
      <c r="A76" s="781" t="s">
        <v>115</v>
      </c>
      <c r="B76" s="192"/>
      <c r="C76" s="192"/>
      <c r="D76" s="192"/>
      <c r="E76" s="192"/>
      <c r="F76" s="195"/>
      <c r="G76" s="192"/>
      <c r="H76" s="344"/>
      <c r="I76" s="344"/>
      <c r="J76" s="344"/>
      <c r="K76" s="344"/>
      <c r="L76" s="344"/>
      <c r="M76" s="344"/>
      <c r="N76" s="344"/>
      <c r="O76" s="344"/>
      <c r="P76" s="344"/>
      <c r="Q76" s="344"/>
      <c r="R76" s="344"/>
      <c r="S76" s="344"/>
      <c r="T76" s="344"/>
      <c r="U76" s="344"/>
    </row>
    <row r="77">
      <c r="A77" s="723"/>
      <c r="B77" s="62"/>
      <c r="C77" s="62"/>
      <c r="D77" s="62"/>
      <c r="E77" s="62"/>
      <c r="F77" s="62"/>
      <c r="G77" s="62"/>
      <c r="H77" s="344"/>
      <c r="I77" s="344"/>
      <c r="J77" s="344"/>
      <c r="K77" s="344"/>
      <c r="L77" s="344"/>
      <c r="M77" s="344"/>
      <c r="N77" s="344"/>
      <c r="O77" s="344"/>
      <c r="P77" s="344"/>
      <c r="Q77" s="344"/>
      <c r="R77" s="344"/>
      <c r="S77" s="344"/>
      <c r="T77" s="344"/>
      <c r="U77" s="344"/>
    </row>
    <row r="78">
      <c r="A78" s="724"/>
      <c r="B78" s="74"/>
      <c r="C78" s="74"/>
      <c r="D78" s="74"/>
      <c r="E78" s="74"/>
      <c r="F78" s="74"/>
      <c r="G78" s="74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</row>
    <row r="79">
      <c r="A79" s="782" t="s">
        <v>268</v>
      </c>
      <c r="B79" s="44"/>
      <c r="C79" s="44"/>
      <c r="D79" s="44"/>
      <c r="E79" s="44"/>
      <c r="F79" s="44"/>
      <c r="G79" s="44"/>
      <c r="H79" s="344"/>
      <c r="I79" s="344"/>
      <c r="J79" s="344"/>
      <c r="K79" s="344"/>
      <c r="L79" s="344"/>
      <c r="M79" s="344"/>
      <c r="N79" s="344"/>
      <c r="O79" s="344"/>
      <c r="P79" s="344"/>
      <c r="Q79" s="344"/>
      <c r="R79" s="344"/>
      <c r="S79" s="344"/>
      <c r="T79" s="344"/>
      <c r="U79" s="344"/>
    </row>
    <row r="80">
      <c r="A80" s="781" t="s">
        <v>46</v>
      </c>
      <c r="B80" s="525"/>
      <c r="C80" s="4"/>
      <c r="D80" s="526"/>
      <c r="E80" s="526"/>
      <c r="F80" s="526"/>
      <c r="G80" s="527"/>
      <c r="H80" s="344"/>
      <c r="I80" s="344"/>
      <c r="J80" s="344"/>
      <c r="K80" s="344"/>
      <c r="L80" s="344"/>
      <c r="M80" s="344"/>
      <c r="N80" s="344"/>
      <c r="O80" s="344"/>
      <c r="P80" s="344"/>
      <c r="Q80" s="344"/>
      <c r="R80" s="344"/>
      <c r="S80" s="344"/>
      <c r="T80" s="344"/>
      <c r="U80" s="344"/>
    </row>
    <row r="81">
      <c r="A81" s="723"/>
      <c r="B81" s="535"/>
      <c r="C81" s="32"/>
      <c r="D81" s="427"/>
      <c r="E81" s="427"/>
      <c r="F81" s="427"/>
      <c r="G81" s="536"/>
      <c r="H81" s="344"/>
      <c r="I81" s="344"/>
      <c r="J81" s="344"/>
      <c r="K81" s="344"/>
      <c r="L81" s="344"/>
      <c r="M81" s="344"/>
      <c r="N81" s="344"/>
      <c r="O81" s="344"/>
      <c r="P81" s="344"/>
      <c r="Q81" s="344"/>
      <c r="R81" s="344"/>
      <c r="S81" s="344"/>
      <c r="T81" s="344"/>
      <c r="U81" s="344"/>
    </row>
    <row r="82">
      <c r="A82" s="724"/>
      <c r="B82" s="543"/>
      <c r="C82" s="79"/>
      <c r="D82" s="433"/>
      <c r="E82" s="433"/>
      <c r="F82" s="433"/>
      <c r="G82" s="544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</row>
    <row r="83">
      <c r="A83" s="93" t="s">
        <v>64</v>
      </c>
      <c r="B83" s="525"/>
      <c r="C83" s="4"/>
      <c r="D83" s="550"/>
      <c r="E83" s="379"/>
      <c r="F83" s="551"/>
      <c r="G83" s="550"/>
      <c r="H83" s="344"/>
      <c r="I83" s="344"/>
      <c r="J83" s="344"/>
      <c r="K83" s="344"/>
      <c r="L83" s="344"/>
      <c r="M83" s="344"/>
      <c r="N83" s="344"/>
      <c r="O83" s="344"/>
      <c r="P83" s="344"/>
      <c r="Q83" s="344"/>
      <c r="R83" s="344"/>
      <c r="S83" s="344"/>
      <c r="T83" s="344"/>
      <c r="U83" s="344"/>
    </row>
    <row r="84">
      <c r="B84" s="535"/>
      <c r="C84" s="32"/>
      <c r="D84" s="62"/>
      <c r="E84" s="535"/>
      <c r="F84" s="556"/>
      <c r="G84" s="62"/>
      <c r="H84" s="344"/>
      <c r="I84" s="344"/>
      <c r="J84" s="344"/>
      <c r="K84" s="344"/>
      <c r="L84" s="344"/>
      <c r="M84" s="344"/>
      <c r="N84" s="344"/>
      <c r="O84" s="344"/>
      <c r="P84" s="344"/>
      <c r="Q84" s="344"/>
      <c r="R84" s="344"/>
      <c r="S84" s="344"/>
      <c r="T84" s="344"/>
      <c r="U84" s="344"/>
    </row>
    <row r="85">
      <c r="A85" s="78"/>
      <c r="B85" s="543"/>
      <c r="C85" s="79"/>
      <c r="D85" s="74"/>
      <c r="E85" s="543"/>
      <c r="F85" s="559"/>
      <c r="G85" s="74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</row>
    <row r="86">
      <c r="A86" s="781" t="s">
        <v>83</v>
      </c>
      <c r="B86" s="550"/>
      <c r="C86" s="550"/>
      <c r="D86" s="550"/>
      <c r="E86" s="379"/>
      <c r="F86" s="551"/>
      <c r="G86" s="550"/>
      <c r="H86" s="344"/>
      <c r="I86" s="344"/>
      <c r="J86" s="344"/>
      <c r="K86" s="344"/>
      <c r="L86" s="344"/>
      <c r="M86" s="344"/>
      <c r="N86" s="344"/>
      <c r="O86" s="344"/>
      <c r="P86" s="344"/>
      <c r="Q86" s="344"/>
      <c r="R86" s="344"/>
      <c r="S86" s="344"/>
      <c r="T86" s="344"/>
      <c r="U86" s="344"/>
    </row>
    <row r="87">
      <c r="A87" s="723"/>
      <c r="B87" s="62"/>
      <c r="C87" s="62"/>
      <c r="D87" s="62"/>
      <c r="E87" s="535"/>
      <c r="F87" s="556"/>
      <c r="G87" s="62"/>
      <c r="H87" s="344"/>
      <c r="I87" s="344"/>
      <c r="J87" s="344"/>
      <c r="K87" s="344"/>
      <c r="L87" s="344"/>
      <c r="M87" s="344"/>
      <c r="N87" s="344"/>
      <c r="O87" s="344"/>
      <c r="P87" s="344"/>
      <c r="Q87" s="344"/>
      <c r="R87" s="344"/>
      <c r="S87" s="344"/>
      <c r="T87" s="344"/>
      <c r="U87" s="344"/>
    </row>
    <row r="88">
      <c r="A88" s="724"/>
      <c r="B88" s="74"/>
      <c r="C88" s="74"/>
      <c r="D88" s="74"/>
      <c r="E88" s="543"/>
      <c r="F88" s="559"/>
      <c r="G88" s="74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</row>
    <row r="89">
      <c r="A89" s="781" t="s">
        <v>100</v>
      </c>
      <c r="B89" s="550"/>
      <c r="C89" s="550"/>
      <c r="D89" s="550"/>
      <c r="E89" s="550"/>
      <c r="F89" s="274" t="s">
        <v>458</v>
      </c>
      <c r="G89" s="550"/>
      <c r="H89" s="344"/>
      <c r="I89" s="344"/>
      <c r="J89" s="344"/>
      <c r="K89" s="344"/>
      <c r="L89" s="344"/>
      <c r="M89" s="344"/>
      <c r="N89" s="344"/>
      <c r="O89" s="344"/>
      <c r="P89" s="344"/>
      <c r="Q89" s="344"/>
      <c r="R89" s="344"/>
      <c r="S89" s="344"/>
      <c r="T89" s="344"/>
      <c r="U89" s="344"/>
    </row>
    <row r="90">
      <c r="A90" s="723"/>
      <c r="B90" s="62"/>
      <c r="C90" s="62"/>
      <c r="D90" s="62"/>
      <c r="E90" s="62"/>
      <c r="F90" s="283" t="s">
        <v>281</v>
      </c>
      <c r="G90" s="62"/>
      <c r="H90" s="344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  <c r="U90" s="344"/>
    </row>
    <row r="91">
      <c r="A91" s="724"/>
      <c r="B91" s="74"/>
      <c r="C91" s="74"/>
      <c r="D91" s="74"/>
      <c r="E91" s="74"/>
      <c r="F91" s="290" t="s">
        <v>459</v>
      </c>
      <c r="G91" s="74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</row>
    <row r="92">
      <c r="A92" s="781" t="s">
        <v>110</v>
      </c>
      <c r="B92" s="550"/>
      <c r="C92" s="550"/>
      <c r="D92" s="550"/>
      <c r="E92" s="550"/>
      <c r="F92" s="274" t="s">
        <v>460</v>
      </c>
      <c r="G92" s="550"/>
      <c r="H92" s="344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  <c r="U92" s="344"/>
    </row>
    <row r="93">
      <c r="A93" s="723"/>
      <c r="B93" s="62"/>
      <c r="C93" s="62"/>
      <c r="D93" s="62"/>
      <c r="E93" s="62"/>
      <c r="F93" s="283" t="s">
        <v>281</v>
      </c>
      <c r="G93" s="62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</row>
    <row r="94">
      <c r="A94" s="724"/>
      <c r="B94" s="74"/>
      <c r="C94" s="74"/>
      <c r="D94" s="74"/>
      <c r="E94" s="74"/>
      <c r="F94" s="290" t="s">
        <v>461</v>
      </c>
      <c r="G94" s="74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</row>
    <row r="95">
      <c r="A95" s="781" t="s">
        <v>115</v>
      </c>
      <c r="B95" s="550"/>
      <c r="C95" s="550"/>
      <c r="D95" s="550"/>
      <c r="E95" s="550"/>
      <c r="F95" s="550"/>
      <c r="G95" s="550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</row>
    <row r="96">
      <c r="A96" s="723"/>
      <c r="B96" s="62"/>
      <c r="C96" s="62"/>
      <c r="D96" s="62"/>
      <c r="E96" s="62"/>
      <c r="F96" s="62"/>
      <c r="G96" s="62"/>
      <c r="H96" s="344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  <c r="U96" s="344"/>
    </row>
    <row r="97">
      <c r="A97" s="724"/>
      <c r="B97" s="74"/>
      <c r="C97" s="74"/>
      <c r="D97" s="74"/>
      <c r="E97" s="74"/>
      <c r="F97" s="74"/>
      <c r="G97" s="74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</row>
    <row r="98">
      <c r="A98" s="782" t="s">
        <v>299</v>
      </c>
      <c r="B98" s="44"/>
      <c r="C98" s="44"/>
      <c r="D98" s="44"/>
      <c r="E98" s="44"/>
      <c r="F98" s="44"/>
      <c r="G98" s="44"/>
      <c r="H98" s="344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  <c r="U98" s="344"/>
    </row>
    <row r="99">
      <c r="A99" s="781" t="s">
        <v>46</v>
      </c>
      <c r="B99" s="786"/>
      <c r="C99" s="550"/>
      <c r="D99" s="550"/>
      <c r="E99" s="550"/>
      <c r="F99" s="550"/>
      <c r="G99" s="550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4"/>
    </row>
    <row r="100">
      <c r="A100" s="723"/>
      <c r="B100" s="558"/>
      <c r="C100" s="62"/>
      <c r="D100" s="62"/>
      <c r="E100" s="62"/>
      <c r="F100" s="62"/>
      <c r="G100" s="62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</row>
    <row r="101">
      <c r="A101" s="724"/>
      <c r="B101" s="562"/>
      <c r="C101" s="74"/>
      <c r="D101" s="74"/>
      <c r="E101" s="74"/>
      <c r="F101" s="74"/>
      <c r="G101" s="74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348"/>
    </row>
    <row r="102">
      <c r="A102" s="781" t="s">
        <v>64</v>
      </c>
      <c r="B102" s="772"/>
      <c r="C102" s="550"/>
      <c r="D102" s="550"/>
      <c r="E102" s="550"/>
      <c r="F102" s="550"/>
      <c r="G102" s="550"/>
      <c r="H102" s="344"/>
      <c r="I102" s="34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  <c r="U102" s="344"/>
    </row>
    <row r="103">
      <c r="A103" s="723"/>
      <c r="B103" s="773"/>
      <c r="C103" s="62"/>
      <c r="D103" s="62"/>
      <c r="E103" s="62"/>
      <c r="F103" s="62"/>
      <c r="G103" s="62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  <c r="U103" s="344"/>
    </row>
    <row r="104">
      <c r="A104" s="724"/>
      <c r="B104" s="601"/>
      <c r="C104" s="74"/>
      <c r="D104" s="74"/>
      <c r="E104" s="74"/>
      <c r="F104" s="74"/>
      <c r="G104" s="74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</row>
    <row r="105">
      <c r="A105" s="781" t="s">
        <v>83</v>
      </c>
      <c r="B105" s="550"/>
      <c r="C105" s="550"/>
      <c r="D105" s="550"/>
      <c r="E105" s="550"/>
      <c r="F105" s="550"/>
      <c r="G105" s="550"/>
      <c r="H105" s="344"/>
      <c r="I105" s="344"/>
      <c r="J105" s="344"/>
      <c r="K105" s="344"/>
      <c r="L105" s="344"/>
      <c r="M105" s="344"/>
      <c r="N105" s="344"/>
      <c r="O105" s="344"/>
      <c r="P105" s="344"/>
      <c r="Q105" s="344"/>
      <c r="R105" s="344"/>
      <c r="S105" s="344"/>
      <c r="T105" s="344"/>
      <c r="U105" s="344"/>
    </row>
    <row r="106">
      <c r="A106" s="723"/>
      <c r="B106" s="62"/>
      <c r="C106" s="62"/>
      <c r="D106" s="62"/>
      <c r="E106" s="62"/>
      <c r="F106" s="62"/>
      <c r="G106" s="62"/>
      <c r="H106" s="344"/>
      <c r="I106" s="34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  <c r="U106" s="344"/>
    </row>
    <row r="107">
      <c r="A107" s="724"/>
      <c r="B107" s="74"/>
      <c r="C107" s="74"/>
      <c r="D107" s="74"/>
      <c r="E107" s="74"/>
      <c r="F107" s="74"/>
      <c r="G107" s="74"/>
      <c r="H107" s="348"/>
      <c r="I107" s="348"/>
      <c r="J107" s="348"/>
      <c r="K107" s="348"/>
      <c r="L107" s="348"/>
      <c r="M107" s="348"/>
      <c r="N107" s="348"/>
      <c r="O107" s="348"/>
      <c r="P107" s="348"/>
      <c r="Q107" s="348"/>
      <c r="R107" s="348"/>
      <c r="S107" s="348"/>
      <c r="T107" s="348"/>
      <c r="U107" s="348"/>
    </row>
    <row r="108">
      <c r="A108" s="781" t="s">
        <v>100</v>
      </c>
      <c r="B108" s="550"/>
      <c r="C108" s="550"/>
      <c r="D108" s="550"/>
      <c r="E108" s="550"/>
      <c r="F108" s="550"/>
      <c r="G108" s="550"/>
      <c r="H108" s="344"/>
      <c r="I108" s="344"/>
      <c r="J108" s="344"/>
      <c r="K108" s="344"/>
      <c r="L108" s="344"/>
      <c r="M108" s="344"/>
      <c r="N108" s="344"/>
      <c r="O108" s="344"/>
      <c r="P108" s="344"/>
      <c r="Q108" s="344"/>
      <c r="R108" s="344"/>
      <c r="S108" s="344"/>
      <c r="T108" s="344"/>
      <c r="U108" s="344"/>
    </row>
    <row r="109">
      <c r="A109" s="723"/>
      <c r="B109" s="62"/>
      <c r="C109" s="62"/>
      <c r="D109" s="62"/>
      <c r="E109" s="62"/>
      <c r="F109" s="62"/>
      <c r="G109" s="62"/>
      <c r="H109" s="344"/>
      <c r="I109" s="344"/>
      <c r="J109" s="344"/>
      <c r="K109" s="344"/>
      <c r="L109" s="344"/>
      <c r="M109" s="344"/>
      <c r="N109" s="344"/>
      <c r="O109" s="344"/>
      <c r="P109" s="344"/>
      <c r="Q109" s="344"/>
      <c r="R109" s="344"/>
      <c r="S109" s="344"/>
      <c r="T109" s="344"/>
      <c r="U109" s="344"/>
    </row>
    <row r="110">
      <c r="A110" s="724"/>
      <c r="B110" s="74"/>
      <c r="C110" s="74"/>
      <c r="D110" s="74"/>
      <c r="E110" s="74"/>
      <c r="F110" s="74"/>
      <c r="G110" s="74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</row>
    <row r="111">
      <c r="A111" s="781" t="s">
        <v>110</v>
      </c>
      <c r="B111" s="550"/>
      <c r="C111" s="550"/>
      <c r="D111" s="550"/>
      <c r="E111" s="550"/>
      <c r="F111" s="550"/>
      <c r="G111" s="550"/>
      <c r="H111" s="344"/>
      <c r="I111" s="344"/>
      <c r="J111" s="344"/>
      <c r="K111" s="344"/>
      <c r="L111" s="344"/>
      <c r="M111" s="344"/>
      <c r="N111" s="344"/>
      <c r="O111" s="344"/>
      <c r="P111" s="344"/>
      <c r="Q111" s="344"/>
      <c r="R111" s="344"/>
      <c r="S111" s="344"/>
      <c r="T111" s="344"/>
      <c r="U111" s="344"/>
    </row>
    <row r="112">
      <c r="A112" s="723"/>
      <c r="B112" s="62"/>
      <c r="C112" s="62"/>
      <c r="D112" s="62"/>
      <c r="E112" s="62"/>
      <c r="F112" s="62"/>
      <c r="G112" s="62"/>
      <c r="H112" s="344"/>
      <c r="I112" s="344"/>
      <c r="J112" s="344"/>
      <c r="K112" s="344"/>
      <c r="L112" s="344"/>
      <c r="M112" s="344"/>
      <c r="N112" s="344"/>
      <c r="O112" s="344"/>
      <c r="P112" s="344"/>
      <c r="Q112" s="344"/>
      <c r="R112" s="344"/>
      <c r="S112" s="344"/>
      <c r="T112" s="344"/>
      <c r="U112" s="344"/>
    </row>
    <row r="113">
      <c r="A113" s="724"/>
      <c r="B113" s="74"/>
      <c r="C113" s="74"/>
      <c r="D113" s="74"/>
      <c r="E113" s="74"/>
      <c r="F113" s="74"/>
      <c r="G113" s="74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348"/>
    </row>
    <row r="114">
      <c r="A114" s="781" t="s">
        <v>115</v>
      </c>
      <c r="B114" s="550"/>
      <c r="C114" s="550"/>
      <c r="D114" s="550"/>
      <c r="E114" s="550"/>
      <c r="F114" s="550"/>
      <c r="G114" s="550"/>
      <c r="H114" s="344"/>
      <c r="I114" s="344"/>
      <c r="J114" s="344"/>
      <c r="K114" s="344"/>
      <c r="L114" s="344"/>
      <c r="M114" s="344"/>
      <c r="N114" s="344"/>
      <c r="O114" s="344"/>
      <c r="P114" s="344"/>
      <c r="Q114" s="344"/>
      <c r="R114" s="344"/>
      <c r="S114" s="344"/>
      <c r="T114" s="344"/>
      <c r="U114" s="344"/>
    </row>
    <row r="115">
      <c r="A115" s="723"/>
      <c r="B115" s="62"/>
      <c r="C115" s="62"/>
      <c r="D115" s="62"/>
      <c r="E115" s="62"/>
      <c r="F115" s="62"/>
      <c r="G115" s="62"/>
      <c r="H115" s="344"/>
      <c r="I115" s="344"/>
      <c r="J115" s="344"/>
      <c r="K115" s="344"/>
      <c r="L115" s="344"/>
      <c r="M115" s="344"/>
      <c r="N115" s="344"/>
      <c r="O115" s="344"/>
      <c r="P115" s="344"/>
      <c r="Q115" s="344"/>
      <c r="R115" s="344"/>
      <c r="S115" s="344"/>
      <c r="T115" s="344"/>
      <c r="U115" s="344"/>
    </row>
    <row r="116">
      <c r="A116" s="724"/>
      <c r="B116" s="74"/>
      <c r="C116" s="74"/>
      <c r="D116" s="74"/>
      <c r="E116" s="74"/>
      <c r="F116" s="74"/>
      <c r="G116" s="74"/>
      <c r="H116" s="348"/>
      <c r="I116" s="348"/>
      <c r="J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  <c r="U116" s="348"/>
    </row>
  </sheetData>
  <mergeCells count="162">
    <mergeCell ref="B6:F6"/>
    <mergeCell ref="E7:G7"/>
    <mergeCell ref="E8:G8"/>
    <mergeCell ref="E9:G9"/>
    <mergeCell ref="A1:A2"/>
    <mergeCell ref="B1:G1"/>
    <mergeCell ref="B3:G3"/>
    <mergeCell ref="A4:A6"/>
    <mergeCell ref="B4:F4"/>
    <mergeCell ref="B5:F5"/>
    <mergeCell ref="A7:A9"/>
    <mergeCell ref="B16:C16"/>
    <mergeCell ref="D16:D18"/>
    <mergeCell ref="G16:G18"/>
    <mergeCell ref="B17:C17"/>
    <mergeCell ref="B18:C18"/>
    <mergeCell ref="A19:A21"/>
    <mergeCell ref="B19:B21"/>
    <mergeCell ref="C19:C21"/>
    <mergeCell ref="D19:D21"/>
    <mergeCell ref="F19:F21"/>
    <mergeCell ref="G19:G21"/>
    <mergeCell ref="A10:A12"/>
    <mergeCell ref="B10:B12"/>
    <mergeCell ref="A13:A15"/>
    <mergeCell ref="B13:C13"/>
    <mergeCell ref="B14:C14"/>
    <mergeCell ref="B15:C15"/>
    <mergeCell ref="A16:A18"/>
    <mergeCell ref="A32:A34"/>
    <mergeCell ref="A35:A37"/>
    <mergeCell ref="E35:E37"/>
    <mergeCell ref="F35:F37"/>
    <mergeCell ref="B36:C36"/>
    <mergeCell ref="B37:C37"/>
    <mergeCell ref="A54:A56"/>
    <mergeCell ref="A57:A59"/>
    <mergeCell ref="A61:A63"/>
    <mergeCell ref="A64:A66"/>
    <mergeCell ref="A67:A69"/>
    <mergeCell ref="A70:A72"/>
    <mergeCell ref="A73:A75"/>
    <mergeCell ref="A99:A101"/>
    <mergeCell ref="A102:A104"/>
    <mergeCell ref="A105:A107"/>
    <mergeCell ref="A108:A110"/>
    <mergeCell ref="A111:A113"/>
    <mergeCell ref="A114:A116"/>
    <mergeCell ref="A76:A78"/>
    <mergeCell ref="A80:A82"/>
    <mergeCell ref="A83:A85"/>
    <mergeCell ref="A86:A88"/>
    <mergeCell ref="A89:A91"/>
    <mergeCell ref="A92:A94"/>
    <mergeCell ref="A95:A97"/>
    <mergeCell ref="C76:C78"/>
    <mergeCell ref="D76:D78"/>
    <mergeCell ref="E76:E78"/>
    <mergeCell ref="F76:F78"/>
    <mergeCell ref="G76:G78"/>
    <mergeCell ref="B80:C80"/>
    <mergeCell ref="B81:C81"/>
    <mergeCell ref="B82:C82"/>
    <mergeCell ref="B83:C83"/>
    <mergeCell ref="D83:D85"/>
    <mergeCell ref="G83:G85"/>
    <mergeCell ref="B84:C84"/>
    <mergeCell ref="D89:D91"/>
    <mergeCell ref="E89:E91"/>
    <mergeCell ref="B85:C85"/>
    <mergeCell ref="B86:B88"/>
    <mergeCell ref="C86:C88"/>
    <mergeCell ref="D86:D88"/>
    <mergeCell ref="G86:G88"/>
    <mergeCell ref="C89:C91"/>
    <mergeCell ref="G89:G91"/>
    <mergeCell ref="B89:B91"/>
    <mergeCell ref="B92:B94"/>
    <mergeCell ref="C92:C94"/>
    <mergeCell ref="D92:D94"/>
    <mergeCell ref="E92:E94"/>
    <mergeCell ref="G92:G94"/>
    <mergeCell ref="B95:B97"/>
    <mergeCell ref="G95:G97"/>
    <mergeCell ref="E95:E97"/>
    <mergeCell ref="F95:F97"/>
    <mergeCell ref="C99:C101"/>
    <mergeCell ref="D99:D101"/>
    <mergeCell ref="E99:E101"/>
    <mergeCell ref="F99:F101"/>
    <mergeCell ref="G99:G101"/>
    <mergeCell ref="D105:D107"/>
    <mergeCell ref="E105:E107"/>
    <mergeCell ref="F105:F107"/>
    <mergeCell ref="G105:G107"/>
    <mergeCell ref="C102:C104"/>
    <mergeCell ref="D102:D104"/>
    <mergeCell ref="E102:E104"/>
    <mergeCell ref="F102:F104"/>
    <mergeCell ref="G102:G104"/>
    <mergeCell ref="B105:B107"/>
    <mergeCell ref="C105:C107"/>
    <mergeCell ref="C111:C113"/>
    <mergeCell ref="D111:D113"/>
    <mergeCell ref="B114:B116"/>
    <mergeCell ref="C114:C116"/>
    <mergeCell ref="D114:D116"/>
    <mergeCell ref="E111:E113"/>
    <mergeCell ref="F111:F113"/>
    <mergeCell ref="E114:E116"/>
    <mergeCell ref="F114:F116"/>
    <mergeCell ref="G114:G116"/>
    <mergeCell ref="B108:B110"/>
    <mergeCell ref="C108:C110"/>
    <mergeCell ref="D108:D110"/>
    <mergeCell ref="E108:E110"/>
    <mergeCell ref="F108:F110"/>
    <mergeCell ref="G108:G110"/>
    <mergeCell ref="B111:B113"/>
    <mergeCell ref="G111:G113"/>
    <mergeCell ref="G38:G40"/>
    <mergeCell ref="B42:G44"/>
    <mergeCell ref="B45:D45"/>
    <mergeCell ref="B46:D46"/>
    <mergeCell ref="B47:D47"/>
    <mergeCell ref="A29:A31"/>
    <mergeCell ref="A38:A40"/>
    <mergeCell ref="B38:B40"/>
    <mergeCell ref="C38:C40"/>
    <mergeCell ref="D38:D40"/>
    <mergeCell ref="E38:E40"/>
    <mergeCell ref="F38:F40"/>
    <mergeCell ref="A23:A25"/>
    <mergeCell ref="A26:A28"/>
    <mergeCell ref="B29:B31"/>
    <mergeCell ref="B32:C32"/>
    <mergeCell ref="B33:C33"/>
    <mergeCell ref="B34:C34"/>
    <mergeCell ref="B35:C35"/>
    <mergeCell ref="A42:A44"/>
    <mergeCell ref="A45:A47"/>
    <mergeCell ref="A48:A50"/>
    <mergeCell ref="A51:A53"/>
    <mergeCell ref="B54:C54"/>
    <mergeCell ref="B55:C55"/>
    <mergeCell ref="B56:C56"/>
    <mergeCell ref="B57:C57"/>
    <mergeCell ref="B58:C58"/>
    <mergeCell ref="B59:C59"/>
    <mergeCell ref="B61:G61"/>
    <mergeCell ref="B62:G62"/>
    <mergeCell ref="B63:G63"/>
    <mergeCell ref="B64:C64"/>
    <mergeCell ref="B65:C65"/>
    <mergeCell ref="B66:C66"/>
    <mergeCell ref="B73:C73"/>
    <mergeCell ref="D73:D75"/>
    <mergeCell ref="B74:C74"/>
    <mergeCell ref="B75:C75"/>
    <mergeCell ref="B76:B78"/>
    <mergeCell ref="C95:C97"/>
    <mergeCell ref="D95:D9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3.5"/>
    <col customWidth="1" min="2" max="2" width="28.0"/>
    <col customWidth="1" min="3" max="3" width="33.63"/>
    <col customWidth="1" min="4" max="4" width="38.0"/>
    <col customWidth="1" min="5" max="5" width="30.25"/>
    <col customWidth="1" min="6" max="6" width="35.38"/>
    <col customWidth="1" min="7" max="7" width="31.38"/>
    <col customWidth="1" min="8" max="9" width="22.38"/>
  </cols>
  <sheetData>
    <row r="1">
      <c r="A1" s="12"/>
      <c r="B1" s="787" t="s">
        <v>462</v>
      </c>
      <c r="C1" s="3"/>
      <c r="D1" s="3"/>
      <c r="E1" s="3"/>
      <c r="F1" s="3"/>
      <c r="G1" s="788"/>
      <c r="H1" s="16"/>
      <c r="I1" s="16"/>
    </row>
    <row r="2">
      <c r="A2" s="17"/>
      <c r="B2" s="22" t="s">
        <v>24</v>
      </c>
      <c r="C2" s="22" t="s">
        <v>25</v>
      </c>
      <c r="D2" s="23" t="s">
        <v>26</v>
      </c>
      <c r="E2" s="23" t="s">
        <v>27</v>
      </c>
      <c r="F2" s="24" t="s">
        <v>28</v>
      </c>
      <c r="G2" s="25" t="s">
        <v>29</v>
      </c>
      <c r="H2" s="779"/>
      <c r="I2" s="779"/>
    </row>
    <row r="3">
      <c r="A3" s="30" t="s">
        <v>41</v>
      </c>
      <c r="B3" s="789"/>
      <c r="C3" s="37"/>
      <c r="D3" s="37"/>
      <c r="E3" s="37"/>
      <c r="F3" s="37"/>
      <c r="G3" s="38"/>
      <c r="H3" s="344"/>
      <c r="I3" s="344"/>
    </row>
    <row r="4">
      <c r="A4" s="46" t="s">
        <v>46</v>
      </c>
      <c r="B4" s="50" t="s">
        <v>47</v>
      </c>
      <c r="C4" s="3"/>
      <c r="D4" s="3"/>
      <c r="E4" s="3"/>
      <c r="F4" s="4"/>
      <c r="G4" s="51"/>
      <c r="H4" s="286"/>
      <c r="I4" s="286"/>
    </row>
    <row r="5">
      <c r="A5" s="62"/>
      <c r="B5" s="66" t="s">
        <v>53</v>
      </c>
      <c r="F5" s="32"/>
      <c r="G5" s="67"/>
      <c r="H5" s="286"/>
      <c r="I5" s="286"/>
    </row>
    <row r="6">
      <c r="A6" s="74"/>
      <c r="B6" s="80" t="s">
        <v>57</v>
      </c>
      <c r="C6" s="78"/>
      <c r="D6" s="78"/>
      <c r="E6" s="78"/>
      <c r="F6" s="79"/>
      <c r="G6" s="81"/>
      <c r="H6" s="286"/>
      <c r="I6" s="286"/>
    </row>
    <row r="7">
      <c r="A7" s="46" t="s">
        <v>64</v>
      </c>
      <c r="B7" s="94" t="s">
        <v>65</v>
      </c>
      <c r="C7" s="95"/>
      <c r="D7" s="94" t="s">
        <v>65</v>
      </c>
      <c r="E7" s="96" t="s">
        <v>66</v>
      </c>
      <c r="F7" s="3"/>
      <c r="G7" s="4"/>
      <c r="H7" s="286"/>
      <c r="I7" s="286"/>
    </row>
    <row r="8">
      <c r="A8" s="62"/>
      <c r="B8" s="105" t="s">
        <v>73</v>
      </c>
      <c r="C8" s="72"/>
      <c r="D8" s="105" t="s">
        <v>74</v>
      </c>
      <c r="E8" s="106" t="s">
        <v>75</v>
      </c>
      <c r="G8" s="32"/>
      <c r="H8" s="286"/>
      <c r="I8" s="286"/>
    </row>
    <row r="9">
      <c r="A9" s="74"/>
      <c r="B9" s="115">
        <v>301.0</v>
      </c>
      <c r="C9" s="87"/>
      <c r="D9" s="115">
        <v>312.0</v>
      </c>
      <c r="E9" s="596">
        <v>300.0</v>
      </c>
      <c r="F9" s="78"/>
      <c r="G9" s="79"/>
      <c r="H9" s="286"/>
      <c r="I9" s="286"/>
    </row>
    <row r="10">
      <c r="A10" s="46" t="s">
        <v>83</v>
      </c>
      <c r="B10" s="126"/>
      <c r="C10" s="94" t="s">
        <v>65</v>
      </c>
      <c r="D10" s="127"/>
      <c r="E10" s="94" t="s">
        <v>65</v>
      </c>
      <c r="F10" s="128" t="s">
        <v>84</v>
      </c>
      <c r="G10" s="128" t="s">
        <v>84</v>
      </c>
      <c r="H10" s="216"/>
      <c r="I10" s="216"/>
    </row>
    <row r="11">
      <c r="A11" s="62"/>
      <c r="B11" s="32"/>
      <c r="C11" s="105" t="s">
        <v>73</v>
      </c>
      <c r="D11" s="72"/>
      <c r="E11" s="105" t="s">
        <v>74</v>
      </c>
      <c r="F11" s="142" t="s">
        <v>75</v>
      </c>
      <c r="G11" s="142" t="s">
        <v>94</v>
      </c>
      <c r="H11" s="286"/>
      <c r="I11" s="286"/>
    </row>
    <row r="12">
      <c r="A12" s="74"/>
      <c r="B12" s="79"/>
      <c r="C12" s="115">
        <v>301.0</v>
      </c>
      <c r="D12" s="87"/>
      <c r="E12" s="115">
        <v>312.0</v>
      </c>
      <c r="F12" s="154">
        <v>300.0</v>
      </c>
      <c r="G12" s="154">
        <v>317.0</v>
      </c>
      <c r="H12" s="286"/>
      <c r="I12" s="286"/>
    </row>
    <row r="13">
      <c r="A13" s="46" t="s">
        <v>100</v>
      </c>
      <c r="B13" s="126"/>
      <c r="C13" s="202"/>
      <c r="D13" s="60"/>
      <c r="E13" s="128" t="s">
        <v>84</v>
      </c>
      <c r="F13" s="129"/>
      <c r="G13" s="164"/>
      <c r="H13" s="216"/>
      <c r="I13" s="216"/>
    </row>
    <row r="14">
      <c r="A14" s="62"/>
      <c r="B14" s="32"/>
      <c r="C14" s="62"/>
      <c r="D14" s="72"/>
      <c r="E14" s="142" t="s">
        <v>94</v>
      </c>
      <c r="F14" s="172"/>
      <c r="G14" s="173"/>
      <c r="H14" s="286"/>
      <c r="I14" s="286"/>
    </row>
    <row r="15">
      <c r="A15" s="74"/>
      <c r="B15" s="79"/>
      <c r="C15" s="74"/>
      <c r="D15" s="87"/>
      <c r="E15" s="154">
        <v>313.0</v>
      </c>
      <c r="F15" s="148"/>
      <c r="G15" s="178"/>
      <c r="H15" s="286"/>
      <c r="I15" s="286"/>
    </row>
    <row r="16">
      <c r="A16" s="46" t="s">
        <v>110</v>
      </c>
      <c r="B16" s="613"/>
      <c r="C16" s="190"/>
      <c r="D16" s="173"/>
      <c r="E16" s="190"/>
      <c r="F16" s="191"/>
      <c r="G16" s="120"/>
      <c r="H16" s="348"/>
      <c r="I16" s="348"/>
    </row>
    <row r="17">
      <c r="A17" s="62"/>
      <c r="B17" s="32"/>
      <c r="C17" s="173"/>
      <c r="D17" s="62"/>
      <c r="E17" s="173"/>
      <c r="F17" s="203"/>
      <c r="G17" s="141"/>
      <c r="H17" s="348"/>
      <c r="I17" s="348"/>
    </row>
    <row r="18">
      <c r="A18" s="74"/>
      <c r="B18" s="79"/>
      <c r="C18" s="178"/>
      <c r="D18" s="74"/>
      <c r="E18" s="178"/>
      <c r="F18" s="214"/>
      <c r="G18" s="333"/>
      <c r="H18" s="348"/>
      <c r="I18" s="348"/>
    </row>
    <row r="19">
      <c r="A19" s="46" t="s">
        <v>115</v>
      </c>
      <c r="B19" s="173"/>
      <c r="C19" s="173"/>
      <c r="D19" s="173"/>
      <c r="E19" s="173"/>
      <c r="F19" s="790"/>
      <c r="G19" s="173"/>
      <c r="H19" s="348"/>
      <c r="I19" s="348"/>
    </row>
    <row r="20">
      <c r="A20" s="62"/>
      <c r="B20" s="62"/>
      <c r="C20" s="62"/>
      <c r="D20" s="62"/>
      <c r="E20" s="62"/>
      <c r="F20" s="62"/>
      <c r="G20" s="62"/>
      <c r="H20" s="348"/>
      <c r="I20" s="348"/>
    </row>
    <row r="21">
      <c r="A21" s="74"/>
      <c r="B21" s="74"/>
      <c r="C21" s="74"/>
      <c r="D21" s="74"/>
      <c r="E21" s="74"/>
      <c r="F21" s="74"/>
      <c r="G21" s="74"/>
      <c r="H21" s="348"/>
      <c r="I21" s="348"/>
    </row>
    <row r="22">
      <c r="A22" s="791" t="s">
        <v>117</v>
      </c>
      <c r="B22" s="522"/>
      <c r="C22" s="3"/>
      <c r="D22" s="3"/>
      <c r="E22" s="3"/>
      <c r="F22" s="3"/>
      <c r="G22" s="4"/>
      <c r="H22" s="348"/>
      <c r="I22" s="348"/>
    </row>
    <row r="23">
      <c r="A23" s="46" t="s">
        <v>46</v>
      </c>
      <c r="B23" s="618" t="s">
        <v>316</v>
      </c>
      <c r="C23" s="4"/>
      <c r="D23" s="238"/>
      <c r="E23" s="238"/>
      <c r="F23" s="239"/>
      <c r="G23" s="88"/>
      <c r="H23" s="344"/>
      <c r="I23" s="344"/>
    </row>
    <row r="24">
      <c r="A24" s="62"/>
      <c r="B24" s="620" t="s">
        <v>51</v>
      </c>
      <c r="C24" s="32"/>
      <c r="D24" s="204"/>
      <c r="E24" s="204"/>
      <c r="F24" s="100"/>
      <c r="G24" s="100"/>
      <c r="H24" s="344"/>
      <c r="I24" s="344"/>
    </row>
    <row r="25">
      <c r="A25" s="74"/>
      <c r="B25" s="621">
        <v>106.0</v>
      </c>
      <c r="C25" s="79"/>
      <c r="D25" s="215"/>
      <c r="E25" s="215"/>
      <c r="F25" s="110"/>
      <c r="G25" s="100"/>
      <c r="H25" s="344"/>
      <c r="I25" s="344"/>
    </row>
    <row r="26">
      <c r="A26" s="46" t="s">
        <v>64</v>
      </c>
      <c r="B26" s="622" t="s">
        <v>316</v>
      </c>
      <c r="C26" s="4"/>
      <c r="D26" s="623" t="s">
        <v>318</v>
      </c>
      <c r="E26" s="624" t="s">
        <v>319</v>
      </c>
      <c r="F26" s="4"/>
      <c r="G26" s="119" t="s">
        <v>320</v>
      </c>
      <c r="H26" s="344"/>
      <c r="I26" s="344"/>
    </row>
    <row r="27">
      <c r="A27" s="62"/>
      <c r="B27" s="538" t="s">
        <v>51</v>
      </c>
      <c r="C27" s="32"/>
      <c r="D27" s="625" t="s">
        <v>321</v>
      </c>
      <c r="E27" s="626" t="s">
        <v>322</v>
      </c>
      <c r="F27" s="32"/>
      <c r="G27" s="491" t="s">
        <v>244</v>
      </c>
      <c r="H27" s="344"/>
      <c r="I27" s="344"/>
    </row>
    <row r="28">
      <c r="A28" s="74"/>
      <c r="B28" s="628">
        <v>106.0</v>
      </c>
      <c r="C28" s="79"/>
      <c r="D28" s="629">
        <v>321.0</v>
      </c>
      <c r="E28" s="630">
        <v>300.0</v>
      </c>
      <c r="F28" s="79"/>
      <c r="G28" s="146">
        <v>103.0</v>
      </c>
      <c r="H28" s="344"/>
      <c r="I28" s="344"/>
    </row>
    <row r="29">
      <c r="A29" s="46" t="s">
        <v>83</v>
      </c>
      <c r="B29" s="622" t="s">
        <v>324</v>
      </c>
      <c r="C29" s="4"/>
      <c r="D29" s="623" t="s">
        <v>325</v>
      </c>
      <c r="E29" s="631" t="s">
        <v>326</v>
      </c>
      <c r="F29" s="94" t="s">
        <v>65</v>
      </c>
      <c r="G29" s="119" t="s">
        <v>320</v>
      </c>
      <c r="H29" s="216"/>
      <c r="I29" s="216"/>
    </row>
    <row r="30">
      <c r="A30" s="62"/>
      <c r="B30" s="635" t="s">
        <v>328</v>
      </c>
      <c r="C30" s="32"/>
      <c r="D30" s="636" t="s">
        <v>150</v>
      </c>
      <c r="E30" s="300" t="s">
        <v>235</v>
      </c>
      <c r="F30" s="105" t="s">
        <v>73</v>
      </c>
      <c r="G30" s="491" t="s">
        <v>244</v>
      </c>
      <c r="H30" s="286"/>
      <c r="I30" s="286"/>
    </row>
    <row r="31">
      <c r="A31" s="74"/>
      <c r="B31" s="628">
        <v>106.0</v>
      </c>
      <c r="C31" s="79"/>
      <c r="D31" s="629">
        <v>312.0</v>
      </c>
      <c r="E31" s="638" t="s">
        <v>463</v>
      </c>
      <c r="F31" s="115">
        <v>316.0</v>
      </c>
      <c r="G31" s="146">
        <v>103.0</v>
      </c>
      <c r="H31" s="286"/>
      <c r="I31" s="286"/>
    </row>
    <row r="32">
      <c r="A32" s="46" t="s">
        <v>100</v>
      </c>
      <c r="B32" s="158"/>
      <c r="C32" s="59"/>
      <c r="D32" s="237"/>
      <c r="E32" s="59"/>
      <c r="F32" s="631" t="s">
        <v>326</v>
      </c>
      <c r="G32" s="641"/>
      <c r="H32" s="216"/>
      <c r="I32" s="216"/>
    </row>
    <row r="33">
      <c r="A33" s="62"/>
      <c r="B33" s="293"/>
      <c r="C33" s="642"/>
      <c r="D33" s="72"/>
      <c r="E33" s="70"/>
      <c r="F33" s="300" t="s">
        <v>235</v>
      </c>
      <c r="G33" s="73"/>
      <c r="H33" s="286"/>
      <c r="I33" s="286"/>
    </row>
    <row r="34">
      <c r="A34" s="74"/>
      <c r="B34" s="175"/>
      <c r="C34" s="87"/>
      <c r="D34" s="148"/>
      <c r="E34" s="110"/>
      <c r="F34" s="638" t="s">
        <v>464</v>
      </c>
      <c r="G34" s="213"/>
      <c r="H34" s="286"/>
      <c r="I34" s="286"/>
    </row>
    <row r="35">
      <c r="A35" s="46" t="s">
        <v>110</v>
      </c>
      <c r="B35" s="158"/>
      <c r="C35" s="56"/>
      <c r="D35" s="642"/>
      <c r="E35" s="88"/>
      <c r="F35" s="70"/>
      <c r="G35" s="641"/>
      <c r="H35" s="344"/>
      <c r="I35" s="344"/>
    </row>
    <row r="36">
      <c r="A36" s="62"/>
      <c r="B36" s="167"/>
      <c r="C36" s="62"/>
      <c r="D36" s="72"/>
      <c r="E36" s="100"/>
      <c r="F36" s="70"/>
      <c r="G36" s="73"/>
      <c r="H36" s="344"/>
      <c r="I36" s="344"/>
    </row>
    <row r="37">
      <c r="A37" s="74"/>
      <c r="B37" s="175"/>
      <c r="C37" s="74"/>
      <c r="D37" s="148"/>
      <c r="E37" s="110"/>
      <c r="F37" s="689"/>
      <c r="G37" s="213"/>
      <c r="H37" s="344"/>
      <c r="I37" s="344"/>
    </row>
    <row r="38">
      <c r="A38" s="46" t="s">
        <v>115</v>
      </c>
      <c r="B38" s="323"/>
      <c r="C38" s="56"/>
      <c r="D38" s="51"/>
      <c r="E38" s="51"/>
      <c r="F38" s="56"/>
      <c r="G38" s="56"/>
      <c r="H38" s="344"/>
      <c r="I38" s="344"/>
    </row>
    <row r="39">
      <c r="A39" s="62"/>
      <c r="B39" s="32"/>
      <c r="C39" s="62"/>
      <c r="D39" s="489"/>
      <c r="E39" s="507"/>
      <c r="F39" s="62"/>
      <c r="G39" s="62"/>
      <c r="H39" s="344"/>
      <c r="I39" s="344"/>
    </row>
    <row r="40">
      <c r="A40" s="74"/>
      <c r="B40" s="79"/>
      <c r="C40" s="74"/>
      <c r="D40" s="81"/>
      <c r="E40" s="81"/>
      <c r="F40" s="74"/>
      <c r="G40" s="74"/>
      <c r="H40" s="344"/>
      <c r="I40" s="344"/>
    </row>
    <row r="41">
      <c r="A41" s="791" t="s">
        <v>187</v>
      </c>
      <c r="B41" s="522"/>
      <c r="C41" s="3"/>
      <c r="D41" s="3"/>
      <c r="E41" s="3"/>
      <c r="F41" s="3"/>
      <c r="G41" s="4"/>
      <c r="H41" s="344"/>
      <c r="I41" s="344"/>
    </row>
    <row r="42">
      <c r="A42" s="46" t="s">
        <v>46</v>
      </c>
      <c r="B42" s="336" t="s">
        <v>188</v>
      </c>
      <c r="C42" s="3"/>
      <c r="D42" s="3"/>
      <c r="E42" s="3"/>
      <c r="F42" s="3"/>
      <c r="G42" s="4"/>
      <c r="H42" s="344"/>
      <c r="I42" s="344"/>
    </row>
    <row r="43">
      <c r="A43" s="62"/>
      <c r="B43" s="199"/>
      <c r="G43" s="32"/>
      <c r="H43" s="344"/>
      <c r="I43" s="344"/>
    </row>
    <row r="44">
      <c r="A44" s="74"/>
      <c r="B44" s="199"/>
      <c r="G44" s="32"/>
      <c r="H44" s="344"/>
      <c r="I44" s="344"/>
    </row>
    <row r="45">
      <c r="A45" s="46" t="s">
        <v>64</v>
      </c>
      <c r="B45" s="351" t="s">
        <v>193</v>
      </c>
      <c r="C45" s="3"/>
      <c r="D45" s="4"/>
      <c r="E45" s="59"/>
      <c r="F45" s="274" t="s">
        <v>465</v>
      </c>
      <c r="G45" s="59"/>
      <c r="H45" s="216"/>
      <c r="I45" s="216"/>
    </row>
    <row r="46">
      <c r="A46" s="62"/>
      <c r="B46" s="356" t="s">
        <v>120</v>
      </c>
      <c r="D46" s="32"/>
      <c r="E46" s="73"/>
      <c r="F46" s="357" t="s">
        <v>88</v>
      </c>
      <c r="G46" s="72"/>
      <c r="H46" s="286"/>
      <c r="I46" s="286"/>
    </row>
    <row r="47">
      <c r="A47" s="74"/>
      <c r="B47" s="77">
        <v>106.0</v>
      </c>
      <c r="C47" s="78"/>
      <c r="D47" s="79"/>
      <c r="E47" s="87"/>
      <c r="F47" s="361">
        <v>303.0</v>
      </c>
      <c r="G47" s="87"/>
      <c r="H47" s="344"/>
      <c r="I47" s="286"/>
    </row>
    <row r="48">
      <c r="A48" s="46" t="s">
        <v>83</v>
      </c>
      <c r="B48" s="366" t="s">
        <v>199</v>
      </c>
      <c r="C48" s="59"/>
      <c r="D48" s="366" t="s">
        <v>199</v>
      </c>
      <c r="E48" s="127"/>
      <c r="F48" s="163"/>
      <c r="G48" s="59"/>
      <c r="H48" s="216"/>
      <c r="I48" s="216"/>
    </row>
    <row r="49">
      <c r="A49" s="62"/>
      <c r="B49" s="102" t="s">
        <v>202</v>
      </c>
      <c r="C49" s="72"/>
      <c r="D49" s="102" t="s">
        <v>203</v>
      </c>
      <c r="E49" s="72"/>
      <c r="F49" s="171"/>
      <c r="G49" s="72"/>
      <c r="H49" s="286"/>
      <c r="I49" s="286"/>
    </row>
    <row r="50" ht="15.75" customHeight="1">
      <c r="A50" s="74"/>
      <c r="B50" s="372">
        <v>313.0</v>
      </c>
      <c r="C50" s="87"/>
      <c r="D50" s="372">
        <v>303.0</v>
      </c>
      <c r="E50" s="148"/>
      <c r="F50" s="85"/>
      <c r="G50" s="87"/>
      <c r="H50" s="286"/>
      <c r="I50" s="286"/>
    </row>
    <row r="51">
      <c r="A51" s="46" t="s">
        <v>100</v>
      </c>
      <c r="B51" s="59"/>
      <c r="C51" s="366" t="s">
        <v>199</v>
      </c>
      <c r="D51" s="72"/>
      <c r="E51" s="598" t="s">
        <v>207</v>
      </c>
      <c r="F51" s="661"/>
      <c r="G51" s="554"/>
      <c r="H51" s="368"/>
      <c r="I51" s="368"/>
    </row>
    <row r="52">
      <c r="A52" s="62"/>
      <c r="B52" s="73"/>
      <c r="C52" s="102" t="s">
        <v>202</v>
      </c>
      <c r="D52" s="72"/>
      <c r="E52" s="599" t="s">
        <v>211</v>
      </c>
      <c r="F52" s="662"/>
      <c r="G52" s="103"/>
      <c r="H52" s="348"/>
      <c r="I52" s="348"/>
    </row>
    <row r="53" ht="15.75" customHeight="1">
      <c r="A53" s="74"/>
      <c r="B53" s="87"/>
      <c r="C53" s="372">
        <v>313.0</v>
      </c>
      <c r="D53" s="87"/>
      <c r="E53" s="601">
        <v>300.0</v>
      </c>
      <c r="F53" s="215"/>
      <c r="G53" s="547"/>
      <c r="H53" s="348"/>
      <c r="I53" s="348"/>
    </row>
    <row r="54">
      <c r="A54" s="46" t="s">
        <v>110</v>
      </c>
      <c r="B54" s="126"/>
      <c r="C54" s="161"/>
      <c r="D54" s="161"/>
      <c r="E54" s="785" t="s">
        <v>215</v>
      </c>
      <c r="F54" s="403"/>
      <c r="G54" s="792"/>
      <c r="H54" s="344"/>
      <c r="I54" s="344"/>
    </row>
    <row r="55">
      <c r="A55" s="62"/>
      <c r="B55" s="32"/>
      <c r="C55" s="72"/>
      <c r="D55" s="72"/>
      <c r="E55" s="599" t="s">
        <v>216</v>
      </c>
      <c r="F55" s="70"/>
      <c r="G55" s="668"/>
      <c r="H55" s="344"/>
      <c r="I55" s="344"/>
    </row>
    <row r="56">
      <c r="A56" s="74"/>
      <c r="B56" s="79"/>
      <c r="C56" s="793"/>
      <c r="D56" s="148"/>
      <c r="E56" s="601">
        <v>300.0</v>
      </c>
      <c r="F56" s="148"/>
      <c r="G56" s="113"/>
      <c r="H56" s="344"/>
      <c r="I56" s="344"/>
    </row>
    <row r="57">
      <c r="A57" s="46" t="s">
        <v>115</v>
      </c>
      <c r="B57" s="56"/>
      <c r="C57" s="196"/>
      <c r="D57" s="196"/>
      <c r="E57" s="196"/>
      <c r="F57" s="56"/>
      <c r="G57" s="56"/>
      <c r="H57" s="344"/>
      <c r="I57" s="344"/>
    </row>
    <row r="58">
      <c r="A58" s="62"/>
      <c r="B58" s="62"/>
      <c r="C58" s="62"/>
      <c r="D58" s="62"/>
      <c r="E58" s="62"/>
      <c r="F58" s="62"/>
      <c r="G58" s="62"/>
      <c r="H58" s="344"/>
      <c r="I58" s="344"/>
    </row>
    <row r="59">
      <c r="A59" s="74"/>
      <c r="B59" s="74"/>
      <c r="C59" s="74"/>
      <c r="D59" s="74"/>
      <c r="E59" s="74"/>
      <c r="F59" s="74"/>
      <c r="G59" s="74"/>
      <c r="H59" s="344"/>
      <c r="I59" s="344"/>
    </row>
    <row r="60">
      <c r="A60" s="791" t="s">
        <v>221</v>
      </c>
      <c r="B60" s="522"/>
      <c r="C60" s="3"/>
      <c r="D60" s="3"/>
      <c r="E60" s="3"/>
      <c r="F60" s="3"/>
      <c r="G60" s="4"/>
      <c r="H60" s="344"/>
      <c r="I60" s="344"/>
    </row>
    <row r="61">
      <c r="A61" s="46" t="s">
        <v>46</v>
      </c>
      <c r="B61" s="430"/>
      <c r="C61" s="3"/>
      <c r="D61" s="3"/>
      <c r="E61" s="3"/>
      <c r="F61" s="3"/>
      <c r="G61" s="4"/>
      <c r="H61" s="344"/>
      <c r="I61" s="344"/>
    </row>
    <row r="62">
      <c r="A62" s="62"/>
      <c r="B62" s="431" t="s">
        <v>188</v>
      </c>
      <c r="G62" s="32"/>
      <c r="H62" s="344"/>
      <c r="I62" s="344"/>
    </row>
    <row r="63">
      <c r="A63" s="74"/>
      <c r="B63" s="434"/>
      <c r="C63" s="78"/>
      <c r="D63" s="78"/>
      <c r="E63" s="78"/>
      <c r="F63" s="78"/>
      <c r="G63" s="79"/>
      <c r="H63" s="344"/>
      <c r="I63" s="344"/>
    </row>
    <row r="64">
      <c r="A64" s="46" t="s">
        <v>64</v>
      </c>
      <c r="B64" s="163"/>
      <c r="C64" s="4"/>
      <c r="D64" s="623" t="s">
        <v>318</v>
      </c>
      <c r="E64" s="624" t="s">
        <v>319</v>
      </c>
      <c r="F64" s="4"/>
      <c r="G64" s="675" t="s">
        <v>228</v>
      </c>
      <c r="H64" s="216"/>
      <c r="I64" s="216"/>
    </row>
    <row r="65">
      <c r="A65" s="62"/>
      <c r="B65" s="171"/>
      <c r="C65" s="32"/>
      <c r="D65" s="625" t="s">
        <v>321</v>
      </c>
      <c r="E65" s="626" t="s">
        <v>322</v>
      </c>
      <c r="F65" s="32"/>
      <c r="G65" s="678" t="s">
        <v>103</v>
      </c>
      <c r="H65" s="286"/>
      <c r="I65" s="286"/>
    </row>
    <row r="66">
      <c r="A66" s="74"/>
      <c r="B66" s="85"/>
      <c r="C66" s="79"/>
      <c r="D66" s="629">
        <v>303.0</v>
      </c>
      <c r="E66" s="630">
        <v>300.0</v>
      </c>
      <c r="F66" s="79"/>
      <c r="G66" s="680">
        <v>305.0</v>
      </c>
      <c r="H66" s="286"/>
      <c r="I66" s="286"/>
    </row>
    <row r="67">
      <c r="A67" s="46" t="s">
        <v>83</v>
      </c>
      <c r="B67" s="683" t="s">
        <v>242</v>
      </c>
      <c r="C67" s="181" t="s">
        <v>324</v>
      </c>
      <c r="D67" s="623" t="s">
        <v>325</v>
      </c>
      <c r="E67" s="631" t="s">
        <v>326</v>
      </c>
      <c r="F67" s="59"/>
      <c r="G67" s="684" t="s">
        <v>367</v>
      </c>
      <c r="H67" s="216"/>
      <c r="I67" s="216"/>
    </row>
    <row r="68">
      <c r="A68" s="62"/>
      <c r="B68" s="686" t="s">
        <v>245</v>
      </c>
      <c r="C68" s="490" t="s">
        <v>202</v>
      </c>
      <c r="D68" s="636" t="s">
        <v>150</v>
      </c>
      <c r="E68" s="300" t="s">
        <v>235</v>
      </c>
      <c r="F68" s="447"/>
      <c r="G68" s="687" t="s">
        <v>103</v>
      </c>
      <c r="H68" s="286"/>
      <c r="I68" s="286"/>
    </row>
    <row r="69">
      <c r="A69" s="74"/>
      <c r="B69" s="261">
        <v>300.0</v>
      </c>
      <c r="C69" s="205">
        <v>421.0</v>
      </c>
      <c r="D69" s="629">
        <v>303.0</v>
      </c>
      <c r="E69" s="638" t="s">
        <v>466</v>
      </c>
      <c r="F69" s="148"/>
      <c r="G69" s="688">
        <v>305.0</v>
      </c>
      <c r="H69" s="286"/>
      <c r="I69" s="286"/>
    </row>
    <row r="70">
      <c r="A70" s="46" t="s">
        <v>100</v>
      </c>
      <c r="B70" s="181" t="s">
        <v>324</v>
      </c>
      <c r="C70" s="460" t="s">
        <v>242</v>
      </c>
      <c r="D70" s="502"/>
      <c r="E70" s="483"/>
      <c r="F70" s="631" t="s">
        <v>326</v>
      </c>
      <c r="G70" s="119" t="s">
        <v>375</v>
      </c>
      <c r="H70" s="216"/>
      <c r="I70" s="216"/>
    </row>
    <row r="71" ht="16.5" customHeight="1">
      <c r="A71" s="62"/>
      <c r="B71" s="488" t="s">
        <v>51</v>
      </c>
      <c r="C71" s="468" t="s">
        <v>245</v>
      </c>
      <c r="D71" s="507"/>
      <c r="E71" s="483"/>
      <c r="F71" s="300" t="s">
        <v>235</v>
      </c>
      <c r="G71" s="491" t="s">
        <v>377</v>
      </c>
      <c r="H71" s="286"/>
      <c r="I71" s="286"/>
    </row>
    <row r="72">
      <c r="A72" s="74"/>
      <c r="B72" s="205">
        <v>421.0</v>
      </c>
      <c r="C72" s="475">
        <v>300.0</v>
      </c>
      <c r="D72" s="176"/>
      <c r="E72" s="496"/>
      <c r="F72" s="638" t="s">
        <v>467</v>
      </c>
      <c r="G72" s="146">
        <v>305.0</v>
      </c>
      <c r="H72" s="348"/>
      <c r="I72" s="348"/>
    </row>
    <row r="73">
      <c r="A73" s="46" t="s">
        <v>110</v>
      </c>
      <c r="B73" s="502"/>
      <c r="C73" s="95"/>
      <c r="D73" s="202"/>
      <c r="E73" s="501"/>
      <c r="F73" s="502"/>
      <c r="G73" s="119" t="s">
        <v>375</v>
      </c>
      <c r="H73" s="344"/>
      <c r="I73" s="344"/>
    </row>
    <row r="74">
      <c r="A74" s="62"/>
      <c r="B74" s="489"/>
      <c r="C74" s="358"/>
      <c r="D74" s="62"/>
      <c r="E74" s="506"/>
      <c r="F74" s="507"/>
      <c r="G74" s="491" t="s">
        <v>377</v>
      </c>
      <c r="H74" s="344"/>
      <c r="I74" s="344"/>
    </row>
    <row r="75">
      <c r="A75" s="74"/>
      <c r="B75" s="176"/>
      <c r="C75" s="148"/>
      <c r="D75" s="74"/>
      <c r="E75" s="512"/>
      <c r="F75" s="176"/>
      <c r="G75" s="146">
        <v>305.0</v>
      </c>
      <c r="H75" s="344"/>
      <c r="I75" s="344"/>
    </row>
    <row r="76">
      <c r="A76" s="46" t="s">
        <v>115</v>
      </c>
      <c r="B76" s="196"/>
      <c r="C76" s="196"/>
      <c r="D76" s="196"/>
      <c r="E76" s="56"/>
      <c r="F76" s="195"/>
      <c r="G76" s="641"/>
      <c r="H76" s="344"/>
      <c r="I76" s="344"/>
    </row>
    <row r="77" ht="19.5" customHeight="1">
      <c r="A77" s="62"/>
      <c r="B77" s="62"/>
      <c r="C77" s="62"/>
      <c r="D77" s="62"/>
      <c r="E77" s="62"/>
      <c r="F77" s="62"/>
      <c r="G77" s="73"/>
      <c r="H77" s="344"/>
      <c r="I77" s="344"/>
    </row>
    <row r="78">
      <c r="A78" s="74"/>
      <c r="B78" s="74"/>
      <c r="C78" s="74"/>
      <c r="D78" s="74"/>
      <c r="E78" s="74"/>
      <c r="F78" s="74"/>
      <c r="G78" s="213"/>
      <c r="H78" s="344"/>
      <c r="I78" s="344"/>
    </row>
    <row r="79">
      <c r="A79" s="791" t="s">
        <v>268</v>
      </c>
      <c r="B79" s="794"/>
      <c r="C79" s="794"/>
      <c r="D79" s="44"/>
      <c r="E79" s="794"/>
      <c r="F79" s="44"/>
      <c r="G79" s="794"/>
      <c r="H79" s="344"/>
      <c r="I79" s="344"/>
    </row>
    <row r="80">
      <c r="A80" s="46" t="s">
        <v>46</v>
      </c>
      <c r="B80" s="336"/>
      <c r="C80" s="3"/>
      <c r="D80" s="3"/>
      <c r="E80" s="3"/>
      <c r="F80" s="3"/>
      <c r="G80" s="4"/>
      <c r="H80" s="344"/>
      <c r="I80" s="344"/>
    </row>
    <row r="81">
      <c r="A81" s="62"/>
      <c r="B81" s="199"/>
      <c r="G81" s="32"/>
      <c r="H81" s="344"/>
      <c r="I81" s="344"/>
    </row>
    <row r="82">
      <c r="A82" s="74"/>
      <c r="B82" s="207"/>
      <c r="C82" s="78"/>
      <c r="D82" s="78"/>
      <c r="E82" s="78"/>
      <c r="F82" s="78"/>
      <c r="G82" s="79"/>
      <c r="H82" s="344"/>
      <c r="I82" s="344"/>
    </row>
    <row r="83">
      <c r="A83" s="46" t="s">
        <v>64</v>
      </c>
      <c r="B83" s="550"/>
      <c r="C83" s="550"/>
      <c r="D83" s="550"/>
      <c r="E83" s="379"/>
      <c r="F83" s="551"/>
      <c r="G83" s="550"/>
      <c r="H83" s="286"/>
      <c r="I83" s="286"/>
    </row>
    <row r="84">
      <c r="A84" s="62"/>
      <c r="B84" s="62"/>
      <c r="C84" s="62"/>
      <c r="D84" s="62"/>
      <c r="E84" s="535"/>
      <c r="F84" s="556"/>
      <c r="G84" s="62"/>
      <c r="H84" s="286"/>
      <c r="I84" s="286"/>
    </row>
    <row r="85">
      <c r="A85" s="74"/>
      <c r="B85" s="74"/>
      <c r="C85" s="74"/>
      <c r="D85" s="74"/>
      <c r="E85" s="543"/>
      <c r="F85" s="559"/>
      <c r="G85" s="74"/>
      <c r="H85" s="286"/>
      <c r="I85" s="286"/>
    </row>
    <row r="86">
      <c r="A86" s="46" t="s">
        <v>83</v>
      </c>
      <c r="B86" s="550"/>
      <c r="C86" s="550"/>
      <c r="D86" s="550"/>
      <c r="E86" s="379"/>
      <c r="F86" s="551"/>
      <c r="G86" s="550"/>
      <c r="H86" s="286"/>
      <c r="I86" s="286"/>
    </row>
    <row r="87">
      <c r="A87" s="62"/>
      <c r="B87" s="62"/>
      <c r="C87" s="62"/>
      <c r="D87" s="62"/>
      <c r="E87" s="535"/>
      <c r="F87" s="556"/>
      <c r="G87" s="62"/>
      <c r="H87" s="286"/>
      <c r="I87" s="286"/>
    </row>
    <row r="88">
      <c r="A88" s="74"/>
      <c r="B88" s="74"/>
      <c r="C88" s="74"/>
      <c r="D88" s="74"/>
      <c r="E88" s="543"/>
      <c r="F88" s="559"/>
      <c r="G88" s="74"/>
      <c r="H88" s="286"/>
      <c r="I88" s="286"/>
    </row>
    <row r="89">
      <c r="A89" s="46" t="s">
        <v>100</v>
      </c>
      <c r="B89" s="550"/>
      <c r="C89" s="550"/>
      <c r="D89" s="550"/>
      <c r="E89" s="550"/>
      <c r="F89" s="274" t="s">
        <v>387</v>
      </c>
      <c r="G89" s="550"/>
      <c r="H89" s="344"/>
      <c r="I89" s="344"/>
    </row>
    <row r="90">
      <c r="A90" s="62"/>
      <c r="B90" s="62"/>
      <c r="C90" s="62"/>
      <c r="D90" s="62"/>
      <c r="E90" s="62"/>
      <c r="F90" s="283" t="s">
        <v>281</v>
      </c>
      <c r="G90" s="62"/>
      <c r="H90" s="344"/>
      <c r="I90" s="344"/>
    </row>
    <row r="91">
      <c r="A91" s="74"/>
      <c r="B91" s="74"/>
      <c r="C91" s="74"/>
      <c r="D91" s="74"/>
      <c r="E91" s="74"/>
      <c r="F91" s="290" t="s">
        <v>468</v>
      </c>
      <c r="G91" s="74"/>
      <c r="H91" s="344"/>
      <c r="I91" s="344"/>
    </row>
    <row r="92">
      <c r="A92" s="46" t="s">
        <v>110</v>
      </c>
      <c r="B92" s="550"/>
      <c r="C92" s="550"/>
      <c r="D92" s="550"/>
      <c r="E92" s="550"/>
      <c r="F92" s="274" t="s">
        <v>469</v>
      </c>
      <c r="G92" s="550"/>
      <c r="H92" s="344"/>
      <c r="I92" s="344"/>
    </row>
    <row r="93">
      <c r="A93" s="62"/>
      <c r="B93" s="62"/>
      <c r="C93" s="62"/>
      <c r="D93" s="62"/>
      <c r="E93" s="62"/>
      <c r="F93" s="283" t="s">
        <v>281</v>
      </c>
      <c r="G93" s="62"/>
      <c r="H93" s="344"/>
      <c r="I93" s="344"/>
    </row>
    <row r="94">
      <c r="A94" s="74"/>
      <c r="B94" s="74"/>
      <c r="C94" s="74"/>
      <c r="D94" s="74"/>
      <c r="E94" s="74"/>
      <c r="F94" s="290" t="s">
        <v>470</v>
      </c>
      <c r="G94" s="74"/>
      <c r="H94" s="344"/>
      <c r="I94" s="344"/>
    </row>
    <row r="95">
      <c r="A95" s="46" t="s">
        <v>115</v>
      </c>
      <c r="B95" s="795"/>
      <c r="C95" s="795"/>
      <c r="D95" s="550"/>
      <c r="E95" s="796"/>
      <c r="F95" s="795"/>
      <c r="G95" s="795"/>
      <c r="H95" s="344"/>
      <c r="I95" s="344"/>
    </row>
    <row r="96">
      <c r="A96" s="62"/>
      <c r="B96" s="62"/>
      <c r="C96" s="62"/>
      <c r="D96" s="62"/>
      <c r="E96" s="390"/>
      <c r="F96" s="62"/>
      <c r="G96" s="62"/>
      <c r="H96" s="344"/>
      <c r="I96" s="344"/>
    </row>
    <row r="97">
      <c r="A97" s="74"/>
      <c r="B97" s="74"/>
      <c r="C97" s="74"/>
      <c r="D97" s="74"/>
      <c r="E97" s="562"/>
      <c r="F97" s="74"/>
      <c r="G97" s="74"/>
      <c r="H97" s="344"/>
      <c r="I97" s="344"/>
    </row>
    <row r="98">
      <c r="A98" s="791" t="s">
        <v>299</v>
      </c>
      <c r="B98" s="794"/>
      <c r="C98" s="794"/>
      <c r="D98" s="794"/>
      <c r="E98" s="44"/>
      <c r="F98" s="794"/>
      <c r="G98" s="794"/>
      <c r="H98" s="344"/>
      <c r="I98" s="344"/>
    </row>
    <row r="99">
      <c r="A99" s="46" t="s">
        <v>46</v>
      </c>
      <c r="B99" s="585"/>
      <c r="C99" s="795"/>
      <c r="D99" s="795"/>
      <c r="E99" s="796"/>
      <c r="F99" s="795"/>
      <c r="G99" s="795"/>
      <c r="H99" s="344"/>
      <c r="I99" s="344"/>
    </row>
    <row r="100">
      <c r="A100" s="62"/>
      <c r="B100" s="556"/>
      <c r="C100" s="62"/>
      <c r="D100" s="62"/>
      <c r="E100" s="390"/>
      <c r="F100" s="62"/>
      <c r="G100" s="62"/>
      <c r="H100" s="344"/>
      <c r="I100" s="344"/>
    </row>
    <row r="101">
      <c r="A101" s="74"/>
      <c r="B101" s="559"/>
      <c r="C101" s="74"/>
      <c r="D101" s="74"/>
      <c r="E101" s="562"/>
      <c r="F101" s="74"/>
      <c r="G101" s="74"/>
      <c r="H101" s="344"/>
      <c r="I101" s="344"/>
    </row>
    <row r="102">
      <c r="A102" s="46" t="s">
        <v>64</v>
      </c>
      <c r="B102" s="797"/>
      <c r="C102" s="795"/>
      <c r="D102" s="550"/>
      <c r="E102" s="796"/>
      <c r="F102" s="550"/>
      <c r="G102" s="550"/>
      <c r="H102" s="344"/>
      <c r="I102" s="344"/>
    </row>
    <row r="103">
      <c r="A103" s="62"/>
      <c r="B103" s="798"/>
      <c r="C103" s="62"/>
      <c r="D103" s="62"/>
      <c r="E103" s="390"/>
      <c r="F103" s="62"/>
      <c r="G103" s="62"/>
      <c r="H103" s="344"/>
      <c r="I103" s="344"/>
    </row>
    <row r="104">
      <c r="A104" s="74"/>
      <c r="B104" s="799"/>
      <c r="C104" s="74"/>
      <c r="D104" s="74"/>
      <c r="E104" s="562"/>
      <c r="F104" s="74"/>
      <c r="G104" s="74"/>
      <c r="H104" s="344"/>
      <c r="I104" s="344"/>
    </row>
    <row r="105">
      <c r="A105" s="46" t="s">
        <v>83</v>
      </c>
      <c r="B105" s="560"/>
      <c r="C105" s="550"/>
      <c r="D105" s="550"/>
      <c r="E105" s="800"/>
      <c r="F105" s="550"/>
      <c r="G105" s="550"/>
      <c r="H105" s="344"/>
      <c r="I105" s="344"/>
    </row>
    <row r="106">
      <c r="A106" s="62"/>
      <c r="B106" s="32"/>
      <c r="C106" s="62"/>
      <c r="D106" s="62"/>
      <c r="E106" s="390"/>
      <c r="F106" s="62"/>
      <c r="G106" s="62"/>
      <c r="H106" s="344"/>
      <c r="I106" s="344"/>
    </row>
    <row r="107">
      <c r="A107" s="74"/>
      <c r="B107" s="79"/>
      <c r="C107" s="74"/>
      <c r="D107" s="74"/>
      <c r="E107" s="801"/>
      <c r="F107" s="74"/>
      <c r="G107" s="74"/>
      <c r="H107" s="344"/>
      <c r="I107" s="344"/>
    </row>
    <row r="108">
      <c r="A108" s="46" t="s">
        <v>100</v>
      </c>
      <c r="B108" s="550"/>
      <c r="C108" s="550"/>
      <c r="D108" s="550"/>
      <c r="E108" s="800"/>
      <c r="F108" s="550"/>
      <c r="G108" s="550"/>
      <c r="H108" s="344"/>
      <c r="I108" s="344"/>
    </row>
    <row r="109">
      <c r="A109" s="62"/>
      <c r="B109" s="62"/>
      <c r="C109" s="62"/>
      <c r="D109" s="62"/>
      <c r="E109" s="390"/>
      <c r="F109" s="62"/>
      <c r="G109" s="62"/>
      <c r="H109" s="344"/>
      <c r="I109" s="344"/>
    </row>
    <row r="110">
      <c r="A110" s="74"/>
      <c r="B110" s="74"/>
      <c r="C110" s="74"/>
      <c r="D110" s="74"/>
      <c r="E110" s="801"/>
      <c r="F110" s="74"/>
      <c r="G110" s="74"/>
      <c r="H110" s="344"/>
      <c r="I110" s="344"/>
    </row>
    <row r="111">
      <c r="A111" s="46" t="s">
        <v>110</v>
      </c>
      <c r="B111" s="550"/>
      <c r="C111" s="550"/>
      <c r="D111" s="550"/>
      <c r="E111" s="550"/>
      <c r="F111" s="550"/>
      <c r="G111" s="550"/>
      <c r="H111" s="344"/>
      <c r="I111" s="344"/>
    </row>
    <row r="112">
      <c r="A112" s="62"/>
      <c r="B112" s="62"/>
      <c r="C112" s="62"/>
      <c r="D112" s="62"/>
      <c r="E112" s="62"/>
      <c r="F112" s="62"/>
      <c r="G112" s="62"/>
      <c r="H112" s="344"/>
      <c r="I112" s="344"/>
    </row>
    <row r="113">
      <c r="A113" s="74"/>
      <c r="B113" s="74"/>
      <c r="C113" s="74"/>
      <c r="D113" s="74"/>
      <c r="E113" s="74"/>
      <c r="F113" s="74"/>
      <c r="G113" s="74"/>
      <c r="H113" s="344"/>
      <c r="I113" s="344"/>
    </row>
    <row r="114">
      <c r="A114" s="46" t="s">
        <v>115</v>
      </c>
      <c r="B114" s="550"/>
      <c r="C114" s="550"/>
      <c r="D114" s="550"/>
      <c r="E114" s="550"/>
      <c r="F114" s="550"/>
      <c r="G114" s="550"/>
      <c r="H114" s="344"/>
      <c r="I114" s="344"/>
    </row>
    <row r="115">
      <c r="A115" s="62"/>
      <c r="B115" s="62"/>
      <c r="C115" s="62"/>
      <c r="D115" s="62"/>
      <c r="E115" s="62"/>
      <c r="F115" s="62"/>
      <c r="G115" s="62"/>
      <c r="H115" s="344"/>
      <c r="I115" s="344"/>
    </row>
    <row r="116">
      <c r="A116" s="74"/>
      <c r="B116" s="74"/>
      <c r="C116" s="74"/>
      <c r="D116" s="74"/>
      <c r="E116" s="74"/>
      <c r="F116" s="74"/>
      <c r="G116" s="74"/>
      <c r="H116" s="344"/>
      <c r="I116" s="344"/>
    </row>
  </sheetData>
  <mergeCells count="156">
    <mergeCell ref="B6:F6"/>
    <mergeCell ref="E7:G7"/>
    <mergeCell ref="E8:G8"/>
    <mergeCell ref="E9:G9"/>
    <mergeCell ref="A1:A2"/>
    <mergeCell ref="B1:G1"/>
    <mergeCell ref="B3:G3"/>
    <mergeCell ref="A4:A6"/>
    <mergeCell ref="B4:F4"/>
    <mergeCell ref="B5:F5"/>
    <mergeCell ref="A7:A9"/>
    <mergeCell ref="A10:A12"/>
    <mergeCell ref="B10:B12"/>
    <mergeCell ref="A13:A15"/>
    <mergeCell ref="B13:B15"/>
    <mergeCell ref="C13:C15"/>
    <mergeCell ref="B16:B18"/>
    <mergeCell ref="D16:D18"/>
    <mergeCell ref="G19:G21"/>
    <mergeCell ref="B22:G22"/>
    <mergeCell ref="A16:A18"/>
    <mergeCell ref="A19:A21"/>
    <mergeCell ref="B19:B21"/>
    <mergeCell ref="C19:C21"/>
    <mergeCell ref="D19:D21"/>
    <mergeCell ref="E19:E21"/>
    <mergeCell ref="F19:F21"/>
    <mergeCell ref="E26:F26"/>
    <mergeCell ref="E27:F27"/>
    <mergeCell ref="E28:F28"/>
    <mergeCell ref="A23:A25"/>
    <mergeCell ref="B23:C23"/>
    <mergeCell ref="B24:C24"/>
    <mergeCell ref="B25:C25"/>
    <mergeCell ref="B26:C26"/>
    <mergeCell ref="B27:C27"/>
    <mergeCell ref="B28:C28"/>
    <mergeCell ref="G38:G40"/>
    <mergeCell ref="B41:G41"/>
    <mergeCell ref="B42:G44"/>
    <mergeCell ref="B45:D45"/>
    <mergeCell ref="B46:D46"/>
    <mergeCell ref="B47:D47"/>
    <mergeCell ref="B29:C29"/>
    <mergeCell ref="B30:C30"/>
    <mergeCell ref="B31:C31"/>
    <mergeCell ref="C35:C37"/>
    <mergeCell ref="B38:B40"/>
    <mergeCell ref="C38:C40"/>
    <mergeCell ref="F38:F40"/>
    <mergeCell ref="A26:A28"/>
    <mergeCell ref="A29:A31"/>
    <mergeCell ref="A32:A34"/>
    <mergeCell ref="A35:A37"/>
    <mergeCell ref="A38:A40"/>
    <mergeCell ref="A42:A44"/>
    <mergeCell ref="A45:A47"/>
    <mergeCell ref="A48:A50"/>
    <mergeCell ref="A51:A53"/>
    <mergeCell ref="A54:A56"/>
    <mergeCell ref="B54:B56"/>
    <mergeCell ref="A57:A59"/>
    <mergeCell ref="B57:B59"/>
    <mergeCell ref="C57:C59"/>
    <mergeCell ref="B63:G63"/>
    <mergeCell ref="B64:C64"/>
    <mergeCell ref="E64:F64"/>
    <mergeCell ref="B65:C65"/>
    <mergeCell ref="E65:F65"/>
    <mergeCell ref="B66:C66"/>
    <mergeCell ref="E66:F66"/>
    <mergeCell ref="D57:D59"/>
    <mergeCell ref="E57:E59"/>
    <mergeCell ref="F57:F59"/>
    <mergeCell ref="G57:G59"/>
    <mergeCell ref="B60:G60"/>
    <mergeCell ref="B61:G61"/>
    <mergeCell ref="B62:G62"/>
    <mergeCell ref="D95:D97"/>
    <mergeCell ref="F95:F97"/>
    <mergeCell ref="F99:F101"/>
    <mergeCell ref="G99:G101"/>
    <mergeCell ref="F102:F104"/>
    <mergeCell ref="G102:G104"/>
    <mergeCell ref="B95:B97"/>
    <mergeCell ref="C95:C97"/>
    <mergeCell ref="A99:A101"/>
    <mergeCell ref="C99:C101"/>
    <mergeCell ref="D99:D101"/>
    <mergeCell ref="C102:C104"/>
    <mergeCell ref="D102:D104"/>
    <mergeCell ref="B111:B113"/>
    <mergeCell ref="C111:C113"/>
    <mergeCell ref="A114:A116"/>
    <mergeCell ref="B114:B116"/>
    <mergeCell ref="C114:C116"/>
    <mergeCell ref="D111:D113"/>
    <mergeCell ref="E111:E113"/>
    <mergeCell ref="D114:D116"/>
    <mergeCell ref="E114:E116"/>
    <mergeCell ref="F111:F113"/>
    <mergeCell ref="G111:G113"/>
    <mergeCell ref="F114:F116"/>
    <mergeCell ref="G114:G116"/>
    <mergeCell ref="A108:A110"/>
    <mergeCell ref="B108:B110"/>
    <mergeCell ref="C108:C110"/>
    <mergeCell ref="D108:D110"/>
    <mergeCell ref="F108:F110"/>
    <mergeCell ref="G108:G110"/>
    <mergeCell ref="A111:A113"/>
    <mergeCell ref="B76:B78"/>
    <mergeCell ref="C76:C78"/>
    <mergeCell ref="E76:E78"/>
    <mergeCell ref="F76:F78"/>
    <mergeCell ref="B80:G82"/>
    <mergeCell ref="G83:G85"/>
    <mergeCell ref="A61:A63"/>
    <mergeCell ref="A64:A66"/>
    <mergeCell ref="A67:A69"/>
    <mergeCell ref="A70:A72"/>
    <mergeCell ref="A73:A75"/>
    <mergeCell ref="D73:D75"/>
    <mergeCell ref="D76:D78"/>
    <mergeCell ref="B86:B88"/>
    <mergeCell ref="C86:C88"/>
    <mergeCell ref="G86:G88"/>
    <mergeCell ref="A76:A78"/>
    <mergeCell ref="A80:A82"/>
    <mergeCell ref="A83:A85"/>
    <mergeCell ref="B83:B85"/>
    <mergeCell ref="C83:C85"/>
    <mergeCell ref="D83:D85"/>
    <mergeCell ref="D86:D88"/>
    <mergeCell ref="A86:A88"/>
    <mergeCell ref="A89:A91"/>
    <mergeCell ref="B89:B91"/>
    <mergeCell ref="C89:C91"/>
    <mergeCell ref="D89:D91"/>
    <mergeCell ref="E89:E91"/>
    <mergeCell ref="G89:G91"/>
    <mergeCell ref="A92:A94"/>
    <mergeCell ref="B92:B94"/>
    <mergeCell ref="C92:C94"/>
    <mergeCell ref="D92:D94"/>
    <mergeCell ref="E92:E94"/>
    <mergeCell ref="G92:G94"/>
    <mergeCell ref="A95:A97"/>
    <mergeCell ref="G95:G97"/>
    <mergeCell ref="A102:A104"/>
    <mergeCell ref="A105:A107"/>
    <mergeCell ref="B105:B107"/>
    <mergeCell ref="C105:C107"/>
    <mergeCell ref="D105:D107"/>
    <mergeCell ref="F105:F107"/>
    <mergeCell ref="G105:G10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0"/>
    <col customWidth="1" min="2" max="2" width="21.38"/>
    <col customWidth="1" min="3" max="3" width="27.63"/>
    <col customWidth="1" min="4" max="5" width="24.88"/>
    <col customWidth="1" min="6" max="6" width="24.75"/>
    <col customWidth="1" min="7" max="7" width="25.63"/>
    <col customWidth="1" min="8" max="11" width="25.13"/>
    <col customWidth="1" min="12" max="12" width="13.13"/>
    <col customWidth="1" min="13" max="13" width="25.13"/>
    <col customWidth="1" min="14" max="14" width="27.25"/>
    <col customWidth="1" min="15" max="15" width="25.75"/>
    <col customWidth="1" min="16" max="16" width="28.5"/>
    <col customWidth="1" min="17" max="17" width="26.0"/>
    <col customWidth="1" min="18" max="20" width="26.38"/>
    <col customWidth="1" min="21" max="21" width="13.5"/>
    <col customWidth="1" min="22" max="22" width="25.13"/>
    <col customWidth="1" min="23" max="23" width="27.38"/>
    <col customWidth="1" min="24" max="27" width="26.38"/>
    <col customWidth="1" min="28" max="28" width="13.25"/>
    <col customWidth="1" min="29" max="34" width="26.38"/>
    <col customWidth="1" min="35" max="35" width="12.13"/>
    <col customWidth="1" min="36" max="37" width="26.38"/>
    <col customWidth="1" min="38" max="38" width="28.75"/>
    <col customWidth="1" min="39" max="39" width="33.5"/>
    <col customWidth="1" min="40" max="40" width="25.0"/>
    <col customWidth="1" min="41" max="45" width="22.38"/>
  </cols>
  <sheetData>
    <row r="1">
      <c r="A1" s="1"/>
      <c r="B1" s="2" t="s">
        <v>1</v>
      </c>
      <c r="C1" s="3"/>
      <c r="D1" s="3"/>
      <c r="E1" s="4"/>
      <c r="F1" s="2" t="s">
        <v>1</v>
      </c>
      <c r="G1" s="3"/>
      <c r="H1" s="3"/>
      <c r="I1" s="4"/>
      <c r="J1" s="5"/>
      <c r="K1" s="5"/>
      <c r="L1" s="802"/>
      <c r="M1" s="7" t="s">
        <v>2</v>
      </c>
      <c r="N1" s="3"/>
      <c r="O1" s="3"/>
      <c r="P1" s="3"/>
      <c r="Q1" s="3"/>
      <c r="R1" s="3"/>
      <c r="S1" s="3"/>
      <c r="T1" s="4"/>
      <c r="U1" s="6"/>
      <c r="V1" s="9" t="s">
        <v>3</v>
      </c>
      <c r="W1" s="10"/>
      <c r="X1" s="10"/>
      <c r="Y1" s="10"/>
      <c r="Z1" s="10"/>
      <c r="AA1" s="11"/>
      <c r="AB1" s="803"/>
      <c r="AC1" s="9" t="s">
        <v>4</v>
      </c>
      <c r="AD1" s="10"/>
      <c r="AE1" s="10"/>
      <c r="AF1" s="10"/>
      <c r="AG1" s="10"/>
      <c r="AH1" s="11"/>
      <c r="AI1" s="804"/>
      <c r="AJ1" s="13" t="s">
        <v>5</v>
      </c>
      <c r="AK1" s="14"/>
      <c r="AL1" s="14"/>
      <c r="AM1" s="14"/>
      <c r="AN1" s="15"/>
      <c r="AO1" s="20" t="s">
        <v>471</v>
      </c>
      <c r="AP1" s="15"/>
      <c r="AQ1" s="16"/>
      <c r="AR1" s="16"/>
      <c r="AS1" s="16"/>
    </row>
    <row r="2">
      <c r="A2" s="17"/>
      <c r="B2" s="18" t="s">
        <v>6</v>
      </c>
      <c r="C2" s="19" t="s">
        <v>7</v>
      </c>
      <c r="D2" s="18" t="s">
        <v>8</v>
      </c>
      <c r="E2" s="19" t="s">
        <v>9</v>
      </c>
      <c r="F2" s="18" t="s">
        <v>10</v>
      </c>
      <c r="G2" s="18" t="s">
        <v>11</v>
      </c>
      <c r="H2" s="18" t="s">
        <v>12</v>
      </c>
      <c r="I2" s="20" t="s">
        <v>13</v>
      </c>
      <c r="J2" s="18" t="s">
        <v>14</v>
      </c>
      <c r="K2" s="18" t="s">
        <v>15</v>
      </c>
      <c r="L2" s="805"/>
      <c r="M2" s="18" t="s">
        <v>472</v>
      </c>
      <c r="N2" s="18" t="s">
        <v>473</v>
      </c>
      <c r="O2" s="18" t="s">
        <v>474</v>
      </c>
      <c r="P2" s="18" t="s">
        <v>475</v>
      </c>
      <c r="Q2" s="18" t="s">
        <v>476</v>
      </c>
      <c r="R2" s="18" t="s">
        <v>477</v>
      </c>
      <c r="S2" s="18" t="s">
        <v>478</v>
      </c>
      <c r="T2" s="18" t="s">
        <v>479</v>
      </c>
      <c r="U2" s="21"/>
      <c r="V2" s="22" t="s">
        <v>24</v>
      </c>
      <c r="W2" s="22" t="s">
        <v>25</v>
      </c>
      <c r="X2" s="23" t="s">
        <v>26</v>
      </c>
      <c r="Y2" s="23" t="s">
        <v>27</v>
      </c>
      <c r="Z2" s="24" t="s">
        <v>28</v>
      </c>
      <c r="AA2" s="25" t="s">
        <v>29</v>
      </c>
      <c r="AB2" s="806"/>
      <c r="AC2" s="22" t="s">
        <v>30</v>
      </c>
      <c r="AD2" s="23" t="s">
        <v>31</v>
      </c>
      <c r="AE2" s="24" t="s">
        <v>32</v>
      </c>
      <c r="AF2" s="24" t="s">
        <v>33</v>
      </c>
      <c r="AG2" s="25" t="s">
        <v>34</v>
      </c>
      <c r="AH2" s="26" t="s">
        <v>35</v>
      </c>
      <c r="AI2" s="720"/>
      <c r="AJ2" s="27" t="s">
        <v>36</v>
      </c>
      <c r="AK2" s="27" t="s">
        <v>37</v>
      </c>
      <c r="AL2" s="18" t="s">
        <v>480</v>
      </c>
      <c r="AM2" s="18" t="s">
        <v>39</v>
      </c>
      <c r="AN2" s="28" t="s">
        <v>40</v>
      </c>
      <c r="AO2" s="807" t="s">
        <v>481</v>
      </c>
      <c r="AP2" s="18" t="s">
        <v>482</v>
      </c>
      <c r="AQ2" s="29"/>
      <c r="AR2" s="29"/>
      <c r="AS2" s="29"/>
    </row>
    <row r="3">
      <c r="A3" s="30" t="s">
        <v>41</v>
      </c>
      <c r="B3" s="31"/>
      <c r="I3" s="32"/>
      <c r="J3" s="33"/>
      <c r="K3" s="34"/>
      <c r="L3" s="35" t="s">
        <v>41</v>
      </c>
      <c r="M3" s="31"/>
      <c r="R3" s="32"/>
      <c r="S3" s="34"/>
      <c r="T3" s="31"/>
      <c r="U3" s="721" t="s">
        <v>41</v>
      </c>
      <c r="V3" s="36"/>
      <c r="W3" s="37"/>
      <c r="X3" s="37"/>
      <c r="Y3" s="37"/>
      <c r="Z3" s="37"/>
      <c r="AA3" s="38"/>
      <c r="AB3" s="30" t="s">
        <v>41</v>
      </c>
      <c r="AC3" s="39"/>
      <c r="AD3" s="40"/>
      <c r="AE3" s="40"/>
      <c r="AF3" s="40"/>
      <c r="AG3" s="40"/>
      <c r="AH3" s="41"/>
      <c r="AI3" s="228" t="s">
        <v>41</v>
      </c>
      <c r="AJ3" s="229"/>
      <c r="AK3" s="43"/>
      <c r="AL3" s="232"/>
      <c r="AM3" s="44"/>
      <c r="AN3" s="426"/>
      <c r="AO3" s="44"/>
      <c r="AP3" s="44"/>
      <c r="AQ3" s="45"/>
      <c r="AR3" s="45"/>
      <c r="AS3" s="45"/>
    </row>
    <row r="4">
      <c r="A4" s="46" t="s">
        <v>42</v>
      </c>
      <c r="B4" s="47" t="s">
        <v>483</v>
      </c>
      <c r="C4" s="3"/>
      <c r="D4" s="3"/>
      <c r="E4" s="3"/>
      <c r="F4" s="3"/>
      <c r="G4" s="3"/>
      <c r="H4" s="3"/>
      <c r="I4" s="3"/>
      <c r="J4" s="3"/>
      <c r="K4" s="4"/>
      <c r="L4" s="48" t="s">
        <v>44</v>
      </c>
      <c r="M4" s="808" t="s">
        <v>484</v>
      </c>
      <c r="N4" s="3"/>
      <c r="O4" s="3"/>
      <c r="P4" s="3"/>
      <c r="Q4" s="3"/>
      <c r="R4" s="3"/>
      <c r="S4" s="3"/>
      <c r="T4" s="4"/>
      <c r="U4" s="93" t="s">
        <v>46</v>
      </c>
      <c r="V4" s="809" t="s">
        <v>270</v>
      </c>
      <c r="W4" s="3"/>
      <c r="X4" s="4"/>
      <c r="Y4" s="810"/>
      <c r="Z4" s="811" t="s">
        <v>485</v>
      </c>
      <c r="AA4" s="812" t="s">
        <v>486</v>
      </c>
      <c r="AB4" s="732" t="s">
        <v>48</v>
      </c>
      <c r="AC4" s="53" t="s">
        <v>49</v>
      </c>
      <c r="AD4" s="237"/>
      <c r="AE4" s="55" t="s">
        <v>49</v>
      </c>
      <c r="AF4" s="56"/>
      <c r="AG4" s="55" t="s">
        <v>49</v>
      </c>
      <c r="AH4" s="184"/>
      <c r="AI4" s="813" t="s">
        <v>42</v>
      </c>
      <c r="AJ4" s="814"/>
      <c r="AK4" s="3"/>
      <c r="AL4" s="4"/>
      <c r="AM4" s="280"/>
      <c r="AN4" s="815" t="s">
        <v>487</v>
      </c>
      <c r="AO4" s="816" t="s">
        <v>488</v>
      </c>
      <c r="AP4" s="32"/>
      <c r="AQ4" s="286"/>
      <c r="AR4" s="286"/>
      <c r="AS4" s="286"/>
    </row>
    <row r="5">
      <c r="A5" s="62"/>
      <c r="B5" s="63" t="s">
        <v>489</v>
      </c>
      <c r="K5" s="32"/>
      <c r="L5" s="64"/>
      <c r="M5" s="817" t="s">
        <v>75</v>
      </c>
      <c r="T5" s="32"/>
      <c r="V5" s="132" t="s">
        <v>274</v>
      </c>
      <c r="X5" s="32"/>
      <c r="Y5" s="818"/>
      <c r="Z5" s="819" t="s">
        <v>317</v>
      </c>
      <c r="AA5" s="450" t="s">
        <v>490</v>
      </c>
      <c r="AB5" s="62"/>
      <c r="AC5" s="68" t="s">
        <v>54</v>
      </c>
      <c r="AD5" s="72"/>
      <c r="AE5" s="68" t="s">
        <v>54</v>
      </c>
      <c r="AF5" s="62"/>
      <c r="AG5" s="68" t="s">
        <v>54</v>
      </c>
      <c r="AH5" s="199"/>
      <c r="AI5" s="726"/>
      <c r="AJ5" s="469"/>
      <c r="AL5" s="32"/>
      <c r="AM5" s="67"/>
      <c r="AN5" s="820" t="s">
        <v>491</v>
      </c>
      <c r="AO5" s="107" t="s">
        <v>311</v>
      </c>
      <c r="AP5" s="32"/>
      <c r="AQ5" s="286"/>
      <c r="AR5" s="286"/>
      <c r="AS5" s="286"/>
    </row>
    <row r="6">
      <c r="A6" s="74"/>
      <c r="B6" s="75">
        <v>108.0</v>
      </c>
      <c r="K6" s="32"/>
      <c r="L6" s="76"/>
      <c r="M6" s="821">
        <v>105.0</v>
      </c>
      <c r="N6" s="78"/>
      <c r="O6" s="78"/>
      <c r="P6" s="78"/>
      <c r="Q6" s="78"/>
      <c r="R6" s="78"/>
      <c r="S6" s="78"/>
      <c r="T6" s="79"/>
      <c r="U6" s="78"/>
      <c r="V6" s="681" t="s">
        <v>57</v>
      </c>
      <c r="W6" s="78"/>
      <c r="X6" s="79"/>
      <c r="Y6" s="822"/>
      <c r="Z6" s="823" t="s">
        <v>57</v>
      </c>
      <c r="AA6" s="112" t="s">
        <v>57</v>
      </c>
      <c r="AB6" s="74"/>
      <c r="AC6" s="82" t="s">
        <v>58</v>
      </c>
      <c r="AD6" s="312"/>
      <c r="AE6" s="84" t="s">
        <v>58</v>
      </c>
      <c r="AF6" s="74"/>
      <c r="AG6" s="84" t="s">
        <v>58</v>
      </c>
      <c r="AH6" s="207"/>
      <c r="AI6" s="727"/>
      <c r="AJ6" s="225"/>
      <c r="AK6" s="310"/>
      <c r="AL6" s="175"/>
      <c r="AM6" s="81"/>
      <c r="AN6" s="824" t="s">
        <v>492</v>
      </c>
      <c r="AO6" s="592" t="s">
        <v>57</v>
      </c>
      <c r="AP6" s="79"/>
      <c r="AQ6" s="286"/>
      <c r="AR6" s="286"/>
      <c r="AS6" s="286"/>
    </row>
    <row r="7">
      <c r="A7" s="46" t="s">
        <v>60</v>
      </c>
      <c r="B7" s="47" t="s">
        <v>493</v>
      </c>
      <c r="C7" s="3"/>
      <c r="D7" s="3"/>
      <c r="E7" s="3"/>
      <c r="F7" s="3"/>
      <c r="G7" s="3"/>
      <c r="H7" s="3"/>
      <c r="I7" s="3"/>
      <c r="J7" s="3"/>
      <c r="K7" s="4"/>
      <c r="L7" s="48" t="s">
        <v>62</v>
      </c>
      <c r="M7" s="825" t="s">
        <v>494</v>
      </c>
      <c r="N7" s="3"/>
      <c r="O7" s="3"/>
      <c r="P7" s="3"/>
      <c r="Q7" s="3"/>
      <c r="R7" s="3"/>
      <c r="S7" s="3"/>
      <c r="T7" s="4"/>
      <c r="U7" s="93" t="s">
        <v>64</v>
      </c>
      <c r="V7" s="826" t="s">
        <v>286</v>
      </c>
      <c r="W7" s="502"/>
      <c r="X7" s="827"/>
      <c r="Y7" s="828" t="s">
        <v>495</v>
      </c>
      <c r="Z7" s="4"/>
      <c r="AA7" s="829" t="s">
        <v>496</v>
      </c>
      <c r="AB7" s="732" t="s">
        <v>67</v>
      </c>
      <c r="AC7" s="54"/>
      <c r="AD7" s="97" t="s">
        <v>49</v>
      </c>
      <c r="AE7" s="61"/>
      <c r="AF7" s="97" t="s">
        <v>49</v>
      </c>
      <c r="AG7" s="56"/>
      <c r="AH7" s="830" t="s">
        <v>49</v>
      </c>
      <c r="AI7" s="813" t="s">
        <v>60</v>
      </c>
      <c r="AJ7" s="831"/>
      <c r="AK7" s="520"/>
      <c r="AL7" s="831"/>
      <c r="AM7" s="832" t="s">
        <v>497</v>
      </c>
      <c r="AN7" s="815" t="s">
        <v>487</v>
      </c>
      <c r="AO7" s="833" t="s">
        <v>498</v>
      </c>
      <c r="AP7" s="51"/>
      <c r="AQ7" s="286"/>
      <c r="AR7" s="286"/>
      <c r="AS7" s="286"/>
    </row>
    <row r="8">
      <c r="A8" s="62"/>
      <c r="B8" s="817" t="s">
        <v>161</v>
      </c>
      <c r="K8" s="32"/>
      <c r="L8" s="64"/>
      <c r="M8" s="450" t="s">
        <v>499</v>
      </c>
      <c r="T8" s="32"/>
      <c r="V8" s="491" t="s">
        <v>288</v>
      </c>
      <c r="W8" s="67"/>
      <c r="X8" s="834"/>
      <c r="Y8" s="835" t="s">
        <v>75</v>
      </c>
      <c r="Z8" s="32"/>
      <c r="AA8" s="450" t="s">
        <v>355</v>
      </c>
      <c r="AB8" s="62"/>
      <c r="AC8" s="69"/>
      <c r="AD8" s="68" t="s">
        <v>54</v>
      </c>
      <c r="AF8" s="68" t="s">
        <v>54</v>
      </c>
      <c r="AG8" s="62"/>
      <c r="AH8" s="68" t="s">
        <v>54</v>
      </c>
      <c r="AI8" s="726"/>
      <c r="AJ8" s="306"/>
      <c r="AK8" s="167"/>
      <c r="AL8" s="306"/>
      <c r="AM8" s="105" t="s">
        <v>244</v>
      </c>
      <c r="AN8" s="820" t="s">
        <v>491</v>
      </c>
      <c r="AO8" s="283" t="s">
        <v>500</v>
      </c>
      <c r="AP8" s="306"/>
      <c r="AQ8" s="286"/>
      <c r="AR8" s="286"/>
      <c r="AS8" s="286"/>
    </row>
    <row r="9">
      <c r="A9" s="74"/>
      <c r="B9" s="109">
        <v>108.0</v>
      </c>
      <c r="C9" s="78"/>
      <c r="D9" s="78"/>
      <c r="E9" s="78"/>
      <c r="F9" s="78"/>
      <c r="G9" s="78"/>
      <c r="H9" s="78"/>
      <c r="I9" s="78"/>
      <c r="J9" s="78"/>
      <c r="K9" s="79"/>
      <c r="L9" s="76"/>
      <c r="M9" s="836">
        <v>105.0</v>
      </c>
      <c r="N9" s="78"/>
      <c r="O9" s="78"/>
      <c r="P9" s="78"/>
      <c r="Q9" s="78"/>
      <c r="R9" s="78"/>
      <c r="S9" s="78"/>
      <c r="T9" s="79"/>
      <c r="U9" s="78"/>
      <c r="V9" s="146">
        <v>312.0</v>
      </c>
      <c r="W9" s="81"/>
      <c r="X9" s="286"/>
      <c r="Y9" s="596">
        <v>300.0</v>
      </c>
      <c r="Z9" s="79"/>
      <c r="AA9" s="112">
        <v>304.0</v>
      </c>
      <c r="AB9" s="74"/>
      <c r="AC9" s="83"/>
      <c r="AD9" s="84" t="s">
        <v>58</v>
      </c>
      <c r="AF9" s="84" t="s">
        <v>58</v>
      </c>
      <c r="AG9" s="74"/>
      <c r="AH9" s="837" t="s">
        <v>58</v>
      </c>
      <c r="AI9" s="727"/>
      <c r="AJ9" s="81"/>
      <c r="AK9" s="175"/>
      <c r="AL9" s="81"/>
      <c r="AM9" s="115">
        <v>103.0</v>
      </c>
      <c r="AN9" s="824" t="s">
        <v>501</v>
      </c>
      <c r="AO9" s="290">
        <v>317.0</v>
      </c>
      <c r="AP9" s="81"/>
      <c r="AQ9" s="286"/>
      <c r="AR9" s="286"/>
      <c r="AS9" s="286"/>
    </row>
    <row r="10">
      <c r="A10" s="46" t="s">
        <v>78</v>
      </c>
      <c r="B10" s="119" t="s">
        <v>502</v>
      </c>
      <c r="C10" s="120"/>
      <c r="D10" s="119" t="s">
        <v>502</v>
      </c>
      <c r="E10" s="158"/>
      <c r="F10" s="119" t="s">
        <v>502</v>
      </c>
      <c r="G10" s="183"/>
      <c r="H10" s="119" t="s">
        <v>502</v>
      </c>
      <c r="I10" s="123"/>
      <c r="J10" s="51"/>
      <c r="K10" s="838"/>
      <c r="L10" s="196" t="s">
        <v>81</v>
      </c>
      <c r="M10" s="825" t="s">
        <v>503</v>
      </c>
      <c r="N10" s="3"/>
      <c r="O10" s="3"/>
      <c r="P10" s="3"/>
      <c r="Q10" s="3"/>
      <c r="R10" s="3"/>
      <c r="S10" s="3"/>
      <c r="T10" s="4"/>
      <c r="U10" s="52" t="s">
        <v>83</v>
      </c>
      <c r="V10" s="218"/>
      <c r="W10" s="839" t="s">
        <v>286</v>
      </c>
      <c r="X10" s="280"/>
      <c r="Y10" s="840" t="s">
        <v>504</v>
      </c>
      <c r="Z10" s="841"/>
      <c r="AA10" s="842" t="s">
        <v>505</v>
      </c>
      <c r="AB10" s="732" t="s">
        <v>85</v>
      </c>
      <c r="AC10" s="603"/>
      <c r="AD10" s="4"/>
      <c r="AE10" s="843"/>
      <c r="AF10" s="405"/>
      <c r="AG10" s="405"/>
      <c r="AH10" s="406"/>
      <c r="AI10" s="52" t="s">
        <v>78</v>
      </c>
      <c r="AJ10" s="844"/>
      <c r="AK10" s="4"/>
      <c r="AL10" s="845"/>
      <c r="AM10" s="832" t="s">
        <v>506</v>
      </c>
      <c r="AN10" s="815" t="s">
        <v>507</v>
      </c>
      <c r="AO10" s="51"/>
      <c r="AP10" s="846" t="s">
        <v>498</v>
      </c>
      <c r="AQ10" s="216"/>
      <c r="AR10" s="216"/>
      <c r="AS10" s="216"/>
    </row>
    <row r="11">
      <c r="A11" s="62"/>
      <c r="B11" s="847" t="s">
        <v>508</v>
      </c>
      <c r="C11" s="133"/>
      <c r="D11" s="848" t="s">
        <v>88</v>
      </c>
      <c r="E11" s="167"/>
      <c r="F11" s="849" t="s">
        <v>509</v>
      </c>
      <c r="G11" s="850"/>
      <c r="H11" s="849" t="s">
        <v>203</v>
      </c>
      <c r="I11" s="137"/>
      <c r="J11" s="850"/>
      <c r="K11" s="198"/>
      <c r="L11" s="62"/>
      <c r="M11" s="450" t="s">
        <v>254</v>
      </c>
      <c r="T11" s="32"/>
      <c r="U11" s="64"/>
      <c r="V11" s="32"/>
      <c r="W11" s="491" t="s">
        <v>288</v>
      </c>
      <c r="X11" s="67"/>
      <c r="Y11" s="851" t="s">
        <v>161</v>
      </c>
      <c r="Z11" s="841"/>
      <c r="AA11" s="852" t="s">
        <v>510</v>
      </c>
      <c r="AB11" s="62"/>
      <c r="AC11" s="608"/>
      <c r="AD11" s="32"/>
      <c r="AE11" s="287"/>
      <c r="AF11" s="409"/>
      <c r="AG11" s="409"/>
      <c r="AH11" s="410"/>
      <c r="AI11" s="64"/>
      <c r="AJ11" s="774"/>
      <c r="AK11" s="32"/>
      <c r="AL11" s="774"/>
      <c r="AM11" s="105" t="s">
        <v>377</v>
      </c>
      <c r="AN11" s="820" t="s">
        <v>511</v>
      </c>
      <c r="AO11" s="306"/>
      <c r="AP11" s="283" t="s">
        <v>500</v>
      </c>
      <c r="AQ11" s="286"/>
      <c r="AR11" s="286"/>
      <c r="AS11" s="286"/>
    </row>
    <row r="12">
      <c r="A12" s="74"/>
      <c r="B12" s="146">
        <v>303.0</v>
      </c>
      <c r="C12" s="81"/>
      <c r="D12" s="853">
        <v>321.0</v>
      </c>
      <c r="E12" s="175"/>
      <c r="F12" s="146">
        <v>101.0</v>
      </c>
      <c r="G12" s="214"/>
      <c r="H12" s="569">
        <v>320.0</v>
      </c>
      <c r="I12" s="150"/>
      <c r="J12" s="176"/>
      <c r="K12" s="176"/>
      <c r="L12" s="74"/>
      <c r="M12" s="836">
        <v>105.0</v>
      </c>
      <c r="N12" s="78"/>
      <c r="O12" s="78"/>
      <c r="P12" s="78"/>
      <c r="Q12" s="78"/>
      <c r="R12" s="78"/>
      <c r="S12" s="78"/>
      <c r="T12" s="79"/>
      <c r="U12" s="76"/>
      <c r="V12" s="79"/>
      <c r="W12" s="146">
        <v>314.0</v>
      </c>
      <c r="X12" s="81"/>
      <c r="Y12" s="154">
        <v>313.0</v>
      </c>
      <c r="Z12" s="854"/>
      <c r="AA12" s="824" t="s">
        <v>57</v>
      </c>
      <c r="AB12" s="74"/>
      <c r="AC12" s="611"/>
      <c r="AD12" s="79"/>
      <c r="AE12" s="175"/>
      <c r="AF12" s="409"/>
      <c r="AG12" s="409"/>
      <c r="AH12" s="410"/>
      <c r="AI12" s="76"/>
      <c r="AJ12" s="640"/>
      <c r="AK12" s="79"/>
      <c r="AL12" s="640"/>
      <c r="AM12" s="115">
        <v>103.0</v>
      </c>
      <c r="AN12" s="824" t="s">
        <v>512</v>
      </c>
      <c r="AO12" s="81"/>
      <c r="AP12" s="290">
        <v>317.0</v>
      </c>
      <c r="AQ12" s="286"/>
      <c r="AR12" s="286"/>
      <c r="AS12" s="286"/>
    </row>
    <row r="13">
      <c r="A13" s="46" t="s">
        <v>97</v>
      </c>
      <c r="B13" s="158"/>
      <c r="C13" s="119" t="s">
        <v>502</v>
      </c>
      <c r="D13" s="158"/>
      <c r="E13" s="119" t="s">
        <v>502</v>
      </c>
      <c r="F13" s="122" t="s">
        <v>513</v>
      </c>
      <c r="G13" s="119" t="s">
        <v>502</v>
      </c>
      <c r="H13" s="120"/>
      <c r="I13" s="119" t="s">
        <v>502</v>
      </c>
      <c r="J13" s="51"/>
      <c r="K13" s="51"/>
      <c r="L13" s="48" t="s">
        <v>98</v>
      </c>
      <c r="M13" s="124" t="s">
        <v>514</v>
      </c>
      <c r="N13" s="120"/>
      <c r="O13" s="124" t="s">
        <v>514</v>
      </c>
      <c r="P13" s="120"/>
      <c r="Q13" s="90" t="s">
        <v>514</v>
      </c>
      <c r="R13" s="183"/>
      <c r="S13" s="90" t="s">
        <v>514</v>
      </c>
      <c r="T13" s="183"/>
      <c r="U13" s="813" t="s">
        <v>100</v>
      </c>
      <c r="V13" s="218"/>
      <c r="W13" s="192"/>
      <c r="X13" s="839" t="s">
        <v>286</v>
      </c>
      <c r="Y13" s="855"/>
      <c r="Z13" s="856" t="s">
        <v>504</v>
      </c>
      <c r="AA13" s="842" t="s">
        <v>515</v>
      </c>
      <c r="AB13" s="732" t="s">
        <v>101</v>
      </c>
      <c r="AC13" s="603"/>
      <c r="AD13" s="4"/>
      <c r="AE13" s="287"/>
      <c r="AF13" s="418"/>
      <c r="AG13" s="405"/>
      <c r="AH13" s="406"/>
      <c r="AI13" s="52" t="s">
        <v>97</v>
      </c>
      <c r="AJ13" s="295"/>
      <c r="AK13" s="4"/>
      <c r="AL13" s="578"/>
      <c r="AM13" s="158"/>
      <c r="AN13" s="815" t="s">
        <v>507</v>
      </c>
      <c r="AO13" s="51"/>
      <c r="AP13" s="51"/>
      <c r="AQ13" s="216"/>
      <c r="AR13" s="216"/>
      <c r="AS13" s="216"/>
    </row>
    <row r="14">
      <c r="A14" s="62"/>
      <c r="B14" s="167"/>
      <c r="C14" s="857" t="s">
        <v>508</v>
      </c>
      <c r="D14" s="167"/>
      <c r="E14" s="168" t="s">
        <v>88</v>
      </c>
      <c r="F14" s="858" t="s">
        <v>254</v>
      </c>
      <c r="G14" s="849" t="s">
        <v>509</v>
      </c>
      <c r="H14" s="141"/>
      <c r="I14" s="859" t="s">
        <v>203</v>
      </c>
      <c r="J14" s="198"/>
      <c r="K14" s="850"/>
      <c r="L14" s="64"/>
      <c r="M14" s="140" t="s">
        <v>70</v>
      </c>
      <c r="N14" s="306"/>
      <c r="O14" s="450" t="s">
        <v>77</v>
      </c>
      <c r="P14" s="141"/>
      <c r="Q14" s="102" t="s">
        <v>94</v>
      </c>
      <c r="R14" s="198"/>
      <c r="S14" s="450" t="s">
        <v>200</v>
      </c>
      <c r="T14" s="198"/>
      <c r="U14" s="726"/>
      <c r="V14" s="32"/>
      <c r="W14" s="62"/>
      <c r="X14" s="491" t="s">
        <v>288</v>
      </c>
      <c r="Y14" s="855"/>
      <c r="Z14" s="860" t="s">
        <v>161</v>
      </c>
      <c r="AA14" s="852" t="s">
        <v>258</v>
      </c>
      <c r="AB14" s="62"/>
      <c r="AC14" s="608"/>
      <c r="AD14" s="32"/>
      <c r="AE14" s="287"/>
      <c r="AF14" s="408"/>
      <c r="AG14" s="409"/>
      <c r="AH14" s="410"/>
      <c r="AI14" s="64"/>
      <c r="AJ14" s="861"/>
      <c r="AK14" s="15"/>
      <c r="AL14" s="774"/>
      <c r="AM14" s="167"/>
      <c r="AN14" s="820" t="s">
        <v>511</v>
      </c>
      <c r="AO14" s="306"/>
      <c r="AP14" s="306"/>
      <c r="AQ14" s="286"/>
      <c r="AR14" s="286"/>
      <c r="AS14" s="286"/>
    </row>
    <row r="15">
      <c r="A15" s="74"/>
      <c r="B15" s="175"/>
      <c r="C15" s="146">
        <v>303.0</v>
      </c>
      <c r="D15" s="175"/>
      <c r="E15" s="853">
        <v>321.0</v>
      </c>
      <c r="F15" s="862" t="s">
        <v>516</v>
      </c>
      <c r="G15" s="146">
        <v>101.0</v>
      </c>
      <c r="H15" s="176"/>
      <c r="I15" s="146">
        <v>320.0</v>
      </c>
      <c r="J15" s="176"/>
      <c r="K15" s="176"/>
      <c r="L15" s="76"/>
      <c r="M15" s="863">
        <v>318.0</v>
      </c>
      <c r="N15" s="217"/>
      <c r="O15" s="864">
        <v>317.0</v>
      </c>
      <c r="P15" s="152"/>
      <c r="Q15" s="865">
        <v>421.0</v>
      </c>
      <c r="R15" s="866"/>
      <c r="S15" s="867">
        <v>312.0</v>
      </c>
      <c r="T15" s="866"/>
      <c r="U15" s="727"/>
      <c r="V15" s="79"/>
      <c r="W15" s="74"/>
      <c r="X15" s="146">
        <v>314.0</v>
      </c>
      <c r="Y15" s="868"/>
      <c r="Z15" s="154">
        <v>313.0</v>
      </c>
      <c r="AA15" s="824">
        <v>304.0</v>
      </c>
      <c r="AB15" s="74"/>
      <c r="AC15" s="611"/>
      <c r="AD15" s="79"/>
      <c r="AE15" s="293"/>
      <c r="AF15" s="869"/>
      <c r="AG15" s="870"/>
      <c r="AH15" s="871"/>
      <c r="AI15" s="76"/>
      <c r="AJ15" s="310"/>
      <c r="AK15" s="79"/>
      <c r="AL15" s="640"/>
      <c r="AM15" s="175"/>
      <c r="AN15" s="824" t="s">
        <v>517</v>
      </c>
      <c r="AO15" s="81"/>
      <c r="AP15" s="81"/>
      <c r="AQ15" s="286"/>
      <c r="AR15" s="286"/>
      <c r="AS15" s="286"/>
    </row>
    <row r="16">
      <c r="A16" s="46" t="s">
        <v>107</v>
      </c>
      <c r="B16" s="120"/>
      <c r="C16" s="158"/>
      <c r="D16" s="574"/>
      <c r="E16" s="158"/>
      <c r="F16" s="182"/>
      <c r="G16" s="122" t="s">
        <v>513</v>
      </c>
      <c r="H16" s="183"/>
      <c r="I16" s="184"/>
      <c r="J16" s="56"/>
      <c r="K16" s="56"/>
      <c r="L16" s="48" t="s">
        <v>109</v>
      </c>
      <c r="M16" s="872"/>
      <c r="N16" s="124" t="s">
        <v>514</v>
      </c>
      <c r="O16" s="158"/>
      <c r="P16" s="873" t="s">
        <v>514</v>
      </c>
      <c r="Q16" s="874"/>
      <c r="R16" s="90" t="s">
        <v>514</v>
      </c>
      <c r="S16" s="120"/>
      <c r="T16" s="90" t="s">
        <v>514</v>
      </c>
      <c r="U16" s="813" t="s">
        <v>110</v>
      </c>
      <c r="V16" s="613"/>
      <c r="W16" s="190"/>
      <c r="X16" s="790"/>
      <c r="Y16" s="190"/>
      <c r="Z16" s="191"/>
      <c r="AA16" s="875"/>
      <c r="AB16" s="732" t="s">
        <v>111</v>
      </c>
      <c r="AI16" s="813" t="s">
        <v>107</v>
      </c>
      <c r="AJ16" s="218"/>
      <c r="AK16" s="419"/>
      <c r="AL16" s="196"/>
      <c r="AM16" s="195"/>
      <c r="AN16" s="196"/>
      <c r="AO16" s="196"/>
      <c r="AP16" s="196"/>
      <c r="AQ16" s="61"/>
      <c r="AR16" s="61"/>
      <c r="AS16" s="61"/>
    </row>
    <row r="17">
      <c r="A17" s="62"/>
      <c r="B17" s="133"/>
      <c r="C17" s="167"/>
      <c r="D17" s="579"/>
      <c r="E17" s="306"/>
      <c r="F17" s="62"/>
      <c r="G17" s="858" t="s">
        <v>254</v>
      </c>
      <c r="H17" s="198"/>
      <c r="I17" s="199"/>
      <c r="J17" s="327"/>
      <c r="K17" s="192"/>
      <c r="L17" s="64"/>
      <c r="M17" s="167"/>
      <c r="N17" s="140" t="s">
        <v>70</v>
      </c>
      <c r="O17" s="507"/>
      <c r="P17" s="876" t="s">
        <v>77</v>
      </c>
      <c r="Q17" s="877"/>
      <c r="R17" s="102" t="s">
        <v>94</v>
      </c>
      <c r="S17" s="141"/>
      <c r="T17" s="450" t="s">
        <v>200</v>
      </c>
      <c r="U17" s="726"/>
      <c r="V17" s="32"/>
      <c r="W17" s="173"/>
      <c r="X17" s="62"/>
      <c r="Y17" s="173"/>
      <c r="Z17" s="203"/>
      <c r="AA17" s="753"/>
      <c r="AB17" s="62"/>
      <c r="AI17" s="726"/>
      <c r="AJ17" s="32"/>
      <c r="AK17" s="419"/>
      <c r="AL17" s="62"/>
      <c r="AM17" s="62"/>
      <c r="AN17" s="195"/>
      <c r="AO17" s="195"/>
      <c r="AP17" s="195"/>
      <c r="AQ17" s="61"/>
      <c r="AR17" s="61"/>
      <c r="AS17" s="61"/>
    </row>
    <row r="18">
      <c r="A18" s="74"/>
      <c r="B18" s="81"/>
      <c r="C18" s="175"/>
      <c r="D18" s="576"/>
      <c r="E18" s="81"/>
      <c r="F18" s="74"/>
      <c r="G18" s="862" t="s">
        <v>518</v>
      </c>
      <c r="H18" s="176"/>
      <c r="I18" s="207"/>
      <c r="J18" s="325"/>
      <c r="K18" s="208"/>
      <c r="L18" s="76"/>
      <c r="M18" s="878"/>
      <c r="N18" s="863">
        <v>318.0</v>
      </c>
      <c r="O18" s="879"/>
      <c r="P18" s="880">
        <v>317.0</v>
      </c>
      <c r="Q18" s="511"/>
      <c r="R18" s="865">
        <v>421.0</v>
      </c>
      <c r="S18" s="152"/>
      <c r="T18" s="867">
        <v>312.0</v>
      </c>
      <c r="U18" s="727"/>
      <c r="V18" s="79"/>
      <c r="W18" s="178"/>
      <c r="X18" s="74"/>
      <c r="Y18" s="178"/>
      <c r="Z18" s="214"/>
      <c r="AA18" s="881"/>
      <c r="AB18" s="74"/>
      <c r="AD18" s="577"/>
      <c r="AE18" s="577"/>
      <c r="AI18" s="727"/>
      <c r="AJ18" s="79"/>
      <c r="AK18" s="419"/>
      <c r="AL18" s="74"/>
      <c r="AM18" s="74"/>
      <c r="AN18" s="741"/>
      <c r="AO18" s="741"/>
      <c r="AP18" s="741"/>
      <c r="AQ18" s="61"/>
      <c r="AR18" s="61"/>
      <c r="AS18" s="61"/>
    </row>
    <row r="19">
      <c r="A19" s="46" t="s">
        <v>113</v>
      </c>
      <c r="B19" s="216"/>
      <c r="I19" s="32"/>
      <c r="J19" s="217"/>
      <c r="K19" s="217"/>
      <c r="L19" s="48" t="s">
        <v>114</v>
      </c>
      <c r="M19" s="218"/>
      <c r="N19" s="56"/>
      <c r="O19" s="192"/>
      <c r="P19" s="192"/>
      <c r="Q19" s="192"/>
      <c r="R19" s="192"/>
      <c r="S19" s="208"/>
      <c r="T19" s="882"/>
      <c r="U19" s="813" t="s">
        <v>115</v>
      </c>
      <c r="V19" s="613"/>
      <c r="W19" s="173"/>
      <c r="X19" s="173"/>
      <c r="Y19" s="173"/>
      <c r="Z19" s="790"/>
      <c r="AA19" s="223"/>
      <c r="AB19" s="732" t="s">
        <v>116</v>
      </c>
      <c r="AC19" s="219"/>
      <c r="AD19" s="196"/>
      <c r="AE19" s="196"/>
      <c r="AF19" s="196"/>
      <c r="AG19" s="196"/>
      <c r="AH19" s="771"/>
      <c r="AI19" s="813" t="s">
        <v>113</v>
      </c>
      <c r="AJ19" s="219"/>
      <c r="AK19" s="221"/>
      <c r="AL19" s="196"/>
      <c r="AM19" s="196"/>
      <c r="AN19" s="196"/>
      <c r="AO19" s="196"/>
      <c r="AP19" s="196"/>
      <c r="AQ19" s="61"/>
      <c r="AR19" s="61"/>
      <c r="AS19" s="61"/>
    </row>
    <row r="20">
      <c r="A20" s="62"/>
      <c r="B20" s="216"/>
      <c r="I20" s="32"/>
      <c r="J20" s="217"/>
      <c r="K20" s="217"/>
      <c r="L20" s="64"/>
      <c r="M20" s="32"/>
      <c r="N20" s="62"/>
      <c r="O20" s="62"/>
      <c r="P20" s="62"/>
      <c r="Q20" s="62"/>
      <c r="R20" s="62"/>
      <c r="S20" s="208"/>
      <c r="T20" s="882"/>
      <c r="U20" s="726"/>
      <c r="V20" s="32"/>
      <c r="W20" s="62"/>
      <c r="X20" s="62"/>
      <c r="Y20" s="62"/>
      <c r="Z20" s="62"/>
      <c r="AA20" s="199"/>
      <c r="AB20" s="62"/>
      <c r="AC20" s="32"/>
      <c r="AD20" s="62"/>
      <c r="AE20" s="62"/>
      <c r="AF20" s="62"/>
      <c r="AG20" s="62"/>
      <c r="AH20" s="199"/>
      <c r="AI20" s="726"/>
      <c r="AJ20" s="32"/>
      <c r="AK20" s="221"/>
      <c r="AL20" s="62"/>
      <c r="AM20" s="62"/>
      <c r="AN20" s="195"/>
      <c r="AO20" s="195"/>
      <c r="AP20" s="195"/>
      <c r="AQ20" s="61"/>
      <c r="AR20" s="61"/>
      <c r="AS20" s="61"/>
    </row>
    <row r="21">
      <c r="A21" s="74"/>
      <c r="B21" s="224"/>
      <c r="C21" s="78"/>
      <c r="D21" s="78"/>
      <c r="E21" s="78"/>
      <c r="F21" s="78"/>
      <c r="G21" s="78"/>
      <c r="H21" s="78"/>
      <c r="I21" s="79"/>
      <c r="J21" s="217"/>
      <c r="K21" s="152"/>
      <c r="L21" s="76"/>
      <c r="M21" s="79"/>
      <c r="N21" s="74"/>
      <c r="O21" s="74"/>
      <c r="P21" s="74"/>
      <c r="Q21" s="74"/>
      <c r="R21" s="74"/>
      <c r="S21" s="208"/>
      <c r="T21" s="882"/>
      <c r="U21" s="727"/>
      <c r="V21" s="79"/>
      <c r="W21" s="74"/>
      <c r="X21" s="74"/>
      <c r="Y21" s="74"/>
      <c r="Z21" s="74"/>
      <c r="AA21" s="207"/>
      <c r="AB21" s="74"/>
      <c r="AC21" s="79"/>
      <c r="AD21" s="74"/>
      <c r="AE21" s="74"/>
      <c r="AF21" s="74"/>
      <c r="AG21" s="74"/>
      <c r="AH21" s="207"/>
      <c r="AI21" s="727"/>
      <c r="AJ21" s="79"/>
      <c r="AK21" s="221"/>
      <c r="AL21" s="74"/>
      <c r="AM21" s="74"/>
      <c r="AN21" s="741"/>
      <c r="AO21" s="741"/>
      <c r="AP21" s="741"/>
      <c r="AQ21" s="61"/>
      <c r="AR21" s="61"/>
      <c r="AS21" s="61"/>
    </row>
    <row r="22">
      <c r="A22" s="42" t="s">
        <v>117</v>
      </c>
      <c r="B22" s="226"/>
      <c r="C22" s="3"/>
      <c r="D22" s="3"/>
      <c r="E22" s="3"/>
      <c r="F22" s="3"/>
      <c r="G22" s="3"/>
      <c r="H22" s="3"/>
      <c r="I22" s="4"/>
      <c r="J22" s="44"/>
      <c r="K22" s="227"/>
      <c r="L22" s="228" t="s">
        <v>117</v>
      </c>
      <c r="M22" s="229"/>
      <c r="N22" s="14"/>
      <c r="O22" s="14"/>
      <c r="P22" s="14"/>
      <c r="Q22" s="14"/>
      <c r="R22" s="15"/>
      <c r="S22" s="44"/>
      <c r="T22" s="229"/>
      <c r="U22" s="883" t="s">
        <v>117</v>
      </c>
      <c r="V22" s="226"/>
      <c r="W22" s="3"/>
      <c r="X22" s="3"/>
      <c r="Y22" s="3"/>
      <c r="Z22" s="3"/>
      <c r="AA22" s="4"/>
      <c r="AB22" s="42" t="s">
        <v>117</v>
      </c>
      <c r="AC22" s="229"/>
      <c r="AD22" s="14"/>
      <c r="AE22" s="14"/>
      <c r="AF22" s="14"/>
      <c r="AG22" s="14"/>
      <c r="AH22" s="15"/>
      <c r="AI22" s="884" t="s">
        <v>117</v>
      </c>
      <c r="AJ22" s="885"/>
      <c r="AK22" s="886"/>
      <c r="AL22" s="887"/>
      <c r="AM22" s="794"/>
      <c r="AN22" s="888"/>
      <c r="AO22" s="888"/>
      <c r="AP22" s="888"/>
      <c r="AQ22" s="889"/>
      <c r="AR22" s="889"/>
      <c r="AS22" s="889"/>
    </row>
    <row r="23">
      <c r="A23" s="46" t="s">
        <v>42</v>
      </c>
      <c r="B23" s="234" t="s">
        <v>519</v>
      </c>
      <c r="C23" s="3"/>
      <c r="D23" s="3"/>
      <c r="E23" s="3"/>
      <c r="F23" s="3"/>
      <c r="G23" s="3"/>
      <c r="H23" s="3"/>
      <c r="I23" s="3"/>
      <c r="J23" s="3"/>
      <c r="K23" s="4"/>
      <c r="L23" s="48" t="s">
        <v>44</v>
      </c>
      <c r="M23" s="808" t="s">
        <v>520</v>
      </c>
      <c r="N23" s="3"/>
      <c r="O23" s="3"/>
      <c r="P23" s="3"/>
      <c r="Q23" s="3"/>
      <c r="R23" s="3"/>
      <c r="S23" s="3"/>
      <c r="T23" s="4"/>
      <c r="U23" s="93" t="s">
        <v>46</v>
      </c>
      <c r="V23" s="890" t="s">
        <v>45</v>
      </c>
      <c r="W23" s="3"/>
      <c r="X23" s="3"/>
      <c r="Y23" s="3"/>
      <c r="Z23" s="3"/>
      <c r="AA23" s="4"/>
      <c r="AB23" s="732" t="s">
        <v>48</v>
      </c>
      <c r="AC23" s="891" t="s">
        <v>521</v>
      </c>
      <c r="AD23" s="4"/>
      <c r="AE23" s="324"/>
      <c r="AF23" s="624" t="s">
        <v>522</v>
      </c>
      <c r="AG23" s="3"/>
      <c r="AH23" s="4"/>
      <c r="AI23" s="93" t="s">
        <v>42</v>
      </c>
      <c r="AJ23" s="892" t="s">
        <v>523</v>
      </c>
      <c r="AK23" s="3"/>
      <c r="AL23" s="4"/>
      <c r="AM23" s="158"/>
      <c r="AN23" s="829" t="s">
        <v>524</v>
      </c>
      <c r="AO23" s="566"/>
      <c r="AP23" s="566"/>
      <c r="AQ23" s="242"/>
      <c r="AR23" s="242"/>
      <c r="AS23" s="242"/>
    </row>
    <row r="24">
      <c r="A24" s="62"/>
      <c r="B24" s="243" t="s">
        <v>211</v>
      </c>
      <c r="K24" s="32"/>
      <c r="L24" s="64"/>
      <c r="M24" s="817" t="s">
        <v>273</v>
      </c>
      <c r="T24" s="32"/>
      <c r="V24" s="66" t="s">
        <v>225</v>
      </c>
      <c r="AA24" s="32"/>
      <c r="AB24" s="62"/>
      <c r="AC24" s="893" t="s">
        <v>525</v>
      </c>
      <c r="AD24" s="32"/>
      <c r="AE24" s="62"/>
      <c r="AF24" s="894" t="s">
        <v>317</v>
      </c>
      <c r="AH24" s="32"/>
      <c r="AJ24" s="895" t="s">
        <v>55</v>
      </c>
      <c r="AL24" s="32"/>
      <c r="AM24" s="287"/>
      <c r="AN24" s="896" t="s">
        <v>526</v>
      </c>
      <c r="AO24" s="306"/>
      <c r="AP24" s="306"/>
      <c r="AQ24" s="242"/>
      <c r="AR24" s="242"/>
      <c r="AS24" s="242"/>
    </row>
    <row r="25">
      <c r="A25" s="74"/>
      <c r="B25" s="248">
        <v>108.0</v>
      </c>
      <c r="C25" s="78"/>
      <c r="D25" s="78"/>
      <c r="E25" s="78"/>
      <c r="F25" s="78"/>
      <c r="G25" s="78"/>
      <c r="H25" s="78"/>
      <c r="I25" s="78"/>
      <c r="J25" s="78"/>
      <c r="K25" s="79"/>
      <c r="L25" s="76"/>
      <c r="M25" s="897">
        <v>105.0</v>
      </c>
      <c r="N25" s="78"/>
      <c r="O25" s="78"/>
      <c r="P25" s="78"/>
      <c r="Q25" s="78"/>
      <c r="R25" s="78"/>
      <c r="S25" s="78"/>
      <c r="T25" s="79"/>
      <c r="U25" s="78"/>
      <c r="V25" s="898" t="s">
        <v>57</v>
      </c>
      <c r="W25" s="78"/>
      <c r="X25" s="78"/>
      <c r="Y25" s="78"/>
      <c r="Z25" s="78"/>
      <c r="AA25" s="79"/>
      <c r="AB25" s="74"/>
      <c r="AC25" s="899" t="s">
        <v>56</v>
      </c>
      <c r="AD25" s="79"/>
      <c r="AE25" s="74"/>
      <c r="AF25" s="630" t="s">
        <v>57</v>
      </c>
      <c r="AG25" s="78"/>
      <c r="AH25" s="79"/>
      <c r="AI25" s="78"/>
      <c r="AJ25" s="900"/>
      <c r="AK25" s="901" t="s">
        <v>527</v>
      </c>
      <c r="AL25" s="902"/>
      <c r="AM25" s="175"/>
      <c r="AN25" s="112" t="s">
        <v>528</v>
      </c>
      <c r="AO25" s="81"/>
      <c r="AP25" s="81"/>
      <c r="AQ25" s="242"/>
      <c r="AR25" s="242"/>
      <c r="AS25" s="242"/>
    </row>
    <row r="26">
      <c r="A26" s="46" t="s">
        <v>60</v>
      </c>
      <c r="B26" s="253" t="s">
        <v>529</v>
      </c>
      <c r="K26" s="32"/>
      <c r="L26" s="48" t="s">
        <v>62</v>
      </c>
      <c r="M26" s="254" t="s">
        <v>530</v>
      </c>
      <c r="N26" s="3"/>
      <c r="O26" s="3"/>
      <c r="P26" s="3"/>
      <c r="Q26" s="3"/>
      <c r="R26" s="3"/>
      <c r="S26" s="3"/>
      <c r="T26" s="4"/>
      <c r="U26" s="93" t="s">
        <v>64</v>
      </c>
      <c r="V26" s="94" t="s">
        <v>63</v>
      </c>
      <c r="W26" s="183"/>
      <c r="X26" s="903"/>
      <c r="Y26" s="56"/>
      <c r="Z26" s="72"/>
      <c r="AA26" s="842" t="s">
        <v>505</v>
      </c>
      <c r="AB26" s="732" t="s">
        <v>67</v>
      </c>
      <c r="AC26" s="450" t="s">
        <v>531</v>
      </c>
      <c r="AE26" s="32"/>
      <c r="AF26" s="631" t="s">
        <v>532</v>
      </c>
      <c r="AG26" s="51"/>
      <c r="AH26" s="904"/>
      <c r="AI26" s="781" t="s">
        <v>60</v>
      </c>
      <c r="AJ26" s="905" t="s">
        <v>533</v>
      </c>
      <c r="AK26" s="4"/>
      <c r="AL26" s="906" t="s">
        <v>534</v>
      </c>
      <c r="AM26" s="280"/>
      <c r="AN26" s="829" t="s">
        <v>535</v>
      </c>
      <c r="AO26" s="907" t="s">
        <v>536</v>
      </c>
      <c r="AP26" s="566"/>
      <c r="AQ26" s="242"/>
      <c r="AR26" s="242"/>
      <c r="AS26" s="242"/>
    </row>
    <row r="27">
      <c r="A27" s="62"/>
      <c r="B27" s="243" t="s">
        <v>254</v>
      </c>
      <c r="K27" s="32"/>
      <c r="L27" s="64"/>
      <c r="M27" s="261" t="s">
        <v>161</v>
      </c>
      <c r="T27" s="32"/>
      <c r="V27" s="105" t="s">
        <v>537</v>
      </c>
      <c r="W27" s="67"/>
      <c r="X27" s="67"/>
      <c r="Y27" s="192"/>
      <c r="Z27" s="72"/>
      <c r="AA27" s="852" t="s">
        <v>510</v>
      </c>
      <c r="AB27" s="62"/>
      <c r="AC27" s="450" t="s">
        <v>196</v>
      </c>
      <c r="AE27" s="32"/>
      <c r="AF27" s="300" t="s">
        <v>236</v>
      </c>
      <c r="AG27" s="67"/>
      <c r="AH27" s="173"/>
      <c r="AI27" s="723"/>
      <c r="AJ27" s="174" t="s">
        <v>76</v>
      </c>
      <c r="AK27" s="32"/>
      <c r="AL27" s="168" t="s">
        <v>245</v>
      </c>
      <c r="AM27" s="67"/>
      <c r="AN27" s="896" t="s">
        <v>526</v>
      </c>
      <c r="AO27" s="300" t="s">
        <v>538</v>
      </c>
      <c r="AP27" s="306"/>
      <c r="AQ27" s="242"/>
      <c r="AR27" s="242"/>
      <c r="AS27" s="242"/>
    </row>
    <row r="28">
      <c r="A28" s="74"/>
      <c r="B28" s="248">
        <v>108.0</v>
      </c>
      <c r="C28" s="78"/>
      <c r="D28" s="78"/>
      <c r="E28" s="78"/>
      <c r="F28" s="78"/>
      <c r="G28" s="78"/>
      <c r="H28" s="78"/>
      <c r="I28" s="78"/>
      <c r="J28" s="78"/>
      <c r="K28" s="79"/>
      <c r="L28" s="76"/>
      <c r="M28" s="908">
        <v>105.0</v>
      </c>
      <c r="N28" s="78"/>
      <c r="O28" s="78"/>
      <c r="P28" s="78"/>
      <c r="Q28" s="78"/>
      <c r="R28" s="78"/>
      <c r="S28" s="78"/>
      <c r="T28" s="79"/>
      <c r="U28" s="78"/>
      <c r="V28" s="115">
        <v>317.0</v>
      </c>
      <c r="W28" s="176"/>
      <c r="X28" s="176"/>
      <c r="Y28" s="208"/>
      <c r="Z28" s="148"/>
      <c r="AA28" s="824" t="s">
        <v>57</v>
      </c>
      <c r="AB28" s="74"/>
      <c r="AC28" s="909" t="s">
        <v>539</v>
      </c>
      <c r="AD28" s="78"/>
      <c r="AE28" s="79"/>
      <c r="AF28" s="638">
        <v>318.0</v>
      </c>
      <c r="AG28" s="81"/>
      <c r="AH28" s="81"/>
      <c r="AI28" s="724"/>
      <c r="AJ28" s="910" t="s">
        <v>56</v>
      </c>
      <c r="AK28" s="79"/>
      <c r="AL28" s="146" t="s">
        <v>540</v>
      </c>
      <c r="AM28" s="81"/>
      <c r="AN28" s="896">
        <v>314.0</v>
      </c>
      <c r="AO28" s="638">
        <v>304.0</v>
      </c>
      <c r="AP28" s="81"/>
      <c r="AQ28" s="242"/>
      <c r="AR28" s="242"/>
      <c r="AS28" s="242"/>
    </row>
    <row r="29">
      <c r="A29" s="46" t="s">
        <v>78</v>
      </c>
      <c r="B29" s="273" t="s">
        <v>138</v>
      </c>
      <c r="C29" s="274" t="s">
        <v>541</v>
      </c>
      <c r="D29" s="273" t="s">
        <v>138</v>
      </c>
      <c r="E29" s="274" t="s">
        <v>541</v>
      </c>
      <c r="F29" s="911" t="s">
        <v>542</v>
      </c>
      <c r="G29" s="274" t="s">
        <v>541</v>
      </c>
      <c r="H29" s="273" t="s">
        <v>138</v>
      </c>
      <c r="I29" s="217"/>
      <c r="J29" s="241" t="s">
        <v>138</v>
      </c>
      <c r="K29" s="274" t="s">
        <v>541</v>
      </c>
      <c r="L29" s="48" t="s">
        <v>81</v>
      </c>
      <c r="M29" s="254" t="s">
        <v>543</v>
      </c>
      <c r="N29" s="3"/>
      <c r="O29" s="3"/>
      <c r="P29" s="3"/>
      <c r="Q29" s="3"/>
      <c r="R29" s="3"/>
      <c r="S29" s="3"/>
      <c r="T29" s="4"/>
      <c r="U29" s="52" t="s">
        <v>83</v>
      </c>
      <c r="V29" s="219"/>
      <c r="W29" s="94" t="s">
        <v>63</v>
      </c>
      <c r="X29" s="94" t="s">
        <v>63</v>
      </c>
      <c r="Y29" s="51"/>
      <c r="Z29" s="94" t="s">
        <v>63</v>
      </c>
      <c r="AA29" s="842" t="s">
        <v>515</v>
      </c>
      <c r="AB29" s="732" t="s">
        <v>85</v>
      </c>
      <c r="AC29" s="912" t="s">
        <v>544</v>
      </c>
      <c r="AD29" s="158"/>
      <c r="AE29" s="913" t="s">
        <v>545</v>
      </c>
      <c r="AF29" s="216"/>
      <c r="AG29" s="631" t="s">
        <v>532</v>
      </c>
      <c r="AH29" s="631" t="s">
        <v>532</v>
      </c>
      <c r="AI29" s="781" t="s">
        <v>78</v>
      </c>
      <c r="AJ29" s="914" t="s">
        <v>534</v>
      </c>
      <c r="AK29" s="4"/>
      <c r="AL29" s="280"/>
      <c r="AM29" s="280"/>
      <c r="AN29" s="280"/>
      <c r="AO29" s="907" t="s">
        <v>546</v>
      </c>
      <c r="AP29" s="51"/>
      <c r="AQ29" s="216"/>
      <c r="AR29" s="216"/>
      <c r="AS29" s="216"/>
    </row>
    <row r="30">
      <c r="A30" s="62"/>
      <c r="B30" s="282" t="s">
        <v>144</v>
      </c>
      <c r="C30" s="283" t="s">
        <v>256</v>
      </c>
      <c r="D30" s="282" t="s">
        <v>144</v>
      </c>
      <c r="E30" s="283" t="s">
        <v>133</v>
      </c>
      <c r="F30" s="282" t="s">
        <v>144</v>
      </c>
      <c r="G30" s="284" t="s">
        <v>103</v>
      </c>
      <c r="H30" s="282" t="s">
        <v>547</v>
      </c>
      <c r="I30" s="67"/>
      <c r="J30" s="282" t="s">
        <v>144</v>
      </c>
      <c r="K30" s="284" t="s">
        <v>209</v>
      </c>
      <c r="L30" s="64"/>
      <c r="M30" s="261" t="s">
        <v>130</v>
      </c>
      <c r="T30" s="32"/>
      <c r="U30" s="64"/>
      <c r="V30" s="32"/>
      <c r="W30" s="105" t="s">
        <v>537</v>
      </c>
      <c r="X30" s="105" t="s">
        <v>92</v>
      </c>
      <c r="Y30" s="469"/>
      <c r="Z30" s="105" t="s">
        <v>548</v>
      </c>
      <c r="AA30" s="852" t="s">
        <v>258</v>
      </c>
      <c r="AB30" s="62"/>
      <c r="AC30" s="140" t="s">
        <v>549</v>
      </c>
      <c r="AD30" s="613"/>
      <c r="AE30" s="284" t="s">
        <v>321</v>
      </c>
      <c r="AF30" s="286"/>
      <c r="AG30" s="300" t="s">
        <v>236</v>
      </c>
      <c r="AH30" s="300" t="s">
        <v>550</v>
      </c>
      <c r="AI30" s="723"/>
      <c r="AJ30" s="132" t="s">
        <v>245</v>
      </c>
      <c r="AK30" s="32"/>
      <c r="AL30" s="67"/>
      <c r="AM30" s="67"/>
      <c r="AN30" s="306"/>
      <c r="AO30" s="300" t="s">
        <v>89</v>
      </c>
      <c r="AP30" s="306"/>
      <c r="AQ30" s="286"/>
      <c r="AR30" s="286"/>
      <c r="AS30" s="286"/>
    </row>
    <row r="31">
      <c r="A31" s="74"/>
      <c r="B31" s="289" t="s">
        <v>551</v>
      </c>
      <c r="C31" s="290">
        <v>303.0</v>
      </c>
      <c r="D31" s="289" t="s">
        <v>551</v>
      </c>
      <c r="E31" s="290">
        <v>101.0</v>
      </c>
      <c r="F31" s="289" t="s">
        <v>551</v>
      </c>
      <c r="G31" s="290" t="s">
        <v>552</v>
      </c>
      <c r="H31" s="289" t="s">
        <v>551</v>
      </c>
      <c r="I31" s="81"/>
      <c r="J31" s="289" t="s">
        <v>551</v>
      </c>
      <c r="K31" s="915">
        <v>106.0</v>
      </c>
      <c r="L31" s="76"/>
      <c r="M31" s="627" t="s">
        <v>57</v>
      </c>
      <c r="N31" s="78"/>
      <c r="O31" s="78"/>
      <c r="P31" s="78"/>
      <c r="Q31" s="78"/>
      <c r="R31" s="78"/>
      <c r="S31" s="78"/>
      <c r="T31" s="79"/>
      <c r="U31" s="76"/>
      <c r="V31" s="79"/>
      <c r="W31" s="115">
        <v>317.0</v>
      </c>
      <c r="X31" s="115">
        <v>312.0</v>
      </c>
      <c r="Y31" s="175"/>
      <c r="Z31" s="115">
        <v>316.0</v>
      </c>
      <c r="AA31" s="824">
        <v>104.0</v>
      </c>
      <c r="AB31" s="74"/>
      <c r="AC31" s="112">
        <v>308.0</v>
      </c>
      <c r="AD31" s="916"/>
      <c r="AE31" s="290" t="s">
        <v>57</v>
      </c>
      <c r="AF31" s="293"/>
      <c r="AG31" s="638">
        <v>305.0</v>
      </c>
      <c r="AH31" s="638">
        <v>103.0</v>
      </c>
      <c r="AI31" s="724"/>
      <c r="AJ31" s="681" t="s">
        <v>553</v>
      </c>
      <c r="AK31" s="79"/>
      <c r="AL31" s="81"/>
      <c r="AM31" s="81"/>
      <c r="AN31" s="81"/>
      <c r="AO31" s="638">
        <v>306.0</v>
      </c>
      <c r="AP31" s="81"/>
      <c r="AQ31" s="286"/>
      <c r="AR31" s="286"/>
      <c r="AS31" s="286"/>
    </row>
    <row r="32">
      <c r="A32" s="46" t="s">
        <v>97</v>
      </c>
      <c r="B32" s="274" t="s">
        <v>541</v>
      </c>
      <c r="C32" s="273" t="s">
        <v>138</v>
      </c>
      <c r="D32" s="274" t="s">
        <v>541</v>
      </c>
      <c r="E32" s="273" t="s">
        <v>138</v>
      </c>
      <c r="F32" s="274" t="s">
        <v>541</v>
      </c>
      <c r="G32" s="273" t="s">
        <v>138</v>
      </c>
      <c r="H32" s="183"/>
      <c r="I32" s="273" t="s">
        <v>138</v>
      </c>
      <c r="J32" s="51"/>
      <c r="K32" s="241" t="s">
        <v>138</v>
      </c>
      <c r="L32" s="48" t="s">
        <v>98</v>
      </c>
      <c r="M32" s="294" t="s">
        <v>554</v>
      </c>
      <c r="N32" s="94" t="s">
        <v>555</v>
      </c>
      <c r="O32" s="294" t="s">
        <v>554</v>
      </c>
      <c r="P32" s="94" t="s">
        <v>555</v>
      </c>
      <c r="Q32" s="294" t="s">
        <v>554</v>
      </c>
      <c r="R32" s="120"/>
      <c r="S32" s="631" t="s">
        <v>554</v>
      </c>
      <c r="T32" s="94" t="s">
        <v>555</v>
      </c>
      <c r="U32" s="52" t="s">
        <v>100</v>
      </c>
      <c r="V32" s="158"/>
      <c r="W32" s="158"/>
      <c r="X32" s="917" t="s">
        <v>556</v>
      </c>
      <c r="Y32" s="59"/>
      <c r="Z32" s="903"/>
      <c r="AA32" s="94" t="s">
        <v>63</v>
      </c>
      <c r="AB32" s="732" t="s">
        <v>101</v>
      </c>
      <c r="AC32" s="51"/>
      <c r="AD32" s="912" t="s">
        <v>544</v>
      </c>
      <c r="AE32" s="913" t="s">
        <v>557</v>
      </c>
      <c r="AF32" s="216"/>
      <c r="AG32" s="51"/>
      <c r="AH32" s="51"/>
      <c r="AI32" s="813" t="s">
        <v>97</v>
      </c>
      <c r="AJ32" s="295"/>
      <c r="AK32" s="4"/>
      <c r="AL32" s="280"/>
      <c r="AM32" s="918"/>
      <c r="AN32" s="280"/>
      <c r="AO32" s="51"/>
      <c r="AP32" s="51"/>
      <c r="AQ32" s="216"/>
      <c r="AR32" s="216"/>
      <c r="AS32" s="216"/>
    </row>
    <row r="33">
      <c r="A33" s="62"/>
      <c r="B33" s="283" t="s">
        <v>256</v>
      </c>
      <c r="C33" s="282" t="s">
        <v>144</v>
      </c>
      <c r="D33" s="283" t="s">
        <v>133</v>
      </c>
      <c r="E33" s="282" t="s">
        <v>144</v>
      </c>
      <c r="F33" s="284" t="s">
        <v>103</v>
      </c>
      <c r="G33" s="282" t="s">
        <v>144</v>
      </c>
      <c r="H33" s="67"/>
      <c r="I33" s="282" t="s">
        <v>144</v>
      </c>
      <c r="J33" s="67"/>
      <c r="K33" s="282" t="s">
        <v>144</v>
      </c>
      <c r="L33" s="64"/>
      <c r="M33" s="299" t="s">
        <v>161</v>
      </c>
      <c r="N33" s="266" t="s">
        <v>255</v>
      </c>
      <c r="O33" s="300" t="s">
        <v>164</v>
      </c>
      <c r="P33" s="105" t="s">
        <v>538</v>
      </c>
      <c r="Q33" s="301" t="s">
        <v>73</v>
      </c>
      <c r="R33" s="141"/>
      <c r="S33" s="302" t="s">
        <v>558</v>
      </c>
      <c r="T33" s="919" t="s">
        <v>89</v>
      </c>
      <c r="U33" s="64"/>
      <c r="V33" s="167"/>
      <c r="W33" s="167"/>
      <c r="X33" s="247" t="s">
        <v>559</v>
      </c>
      <c r="Y33" s="72"/>
      <c r="Z33" s="67"/>
      <c r="AA33" s="105" t="s">
        <v>548</v>
      </c>
      <c r="AB33" s="62"/>
      <c r="AC33" s="173"/>
      <c r="AD33" s="140" t="s">
        <v>549</v>
      </c>
      <c r="AE33" s="284" t="s">
        <v>560</v>
      </c>
      <c r="AF33" s="286"/>
      <c r="AG33" s="489"/>
      <c r="AH33" s="67"/>
      <c r="AI33" s="726"/>
      <c r="AJ33" s="469"/>
      <c r="AK33" s="32"/>
      <c r="AL33" s="67"/>
      <c r="AM33" s="167"/>
      <c r="AN33" s="306"/>
      <c r="AO33" s="306"/>
      <c r="AP33" s="306"/>
      <c r="AQ33" s="286"/>
      <c r="AR33" s="286"/>
      <c r="AS33" s="286"/>
    </row>
    <row r="34">
      <c r="A34" s="74"/>
      <c r="B34" s="290">
        <v>303.0</v>
      </c>
      <c r="C34" s="289" t="s">
        <v>551</v>
      </c>
      <c r="D34" s="290">
        <v>101.0</v>
      </c>
      <c r="E34" s="289" t="s">
        <v>551</v>
      </c>
      <c r="F34" s="290" t="s">
        <v>561</v>
      </c>
      <c r="G34" s="289" t="s">
        <v>551</v>
      </c>
      <c r="H34" s="214"/>
      <c r="I34" s="289" t="s">
        <v>551</v>
      </c>
      <c r="J34" s="81"/>
      <c r="K34" s="289" t="s">
        <v>551</v>
      </c>
      <c r="L34" s="76"/>
      <c r="M34" s="307">
        <v>312.0</v>
      </c>
      <c r="N34" s="920">
        <v>305.0</v>
      </c>
      <c r="O34" s="308">
        <v>317.0</v>
      </c>
      <c r="P34" s="920">
        <v>108.0</v>
      </c>
      <c r="Q34" s="307">
        <v>321.0</v>
      </c>
      <c r="R34" s="152"/>
      <c r="S34" s="307">
        <v>316.0</v>
      </c>
      <c r="T34" s="920">
        <v>304.0</v>
      </c>
      <c r="U34" s="76"/>
      <c r="V34" s="175"/>
      <c r="W34" s="175"/>
      <c r="X34" s="84">
        <v>306.0</v>
      </c>
      <c r="Y34" s="87"/>
      <c r="Z34" s="176"/>
      <c r="AA34" s="115">
        <v>102.0</v>
      </c>
      <c r="AB34" s="74"/>
      <c r="AC34" s="178"/>
      <c r="AD34" s="112">
        <v>308.0</v>
      </c>
      <c r="AE34" s="290">
        <v>103.0</v>
      </c>
      <c r="AF34" s="293"/>
      <c r="AG34" s="81"/>
      <c r="AH34" s="81"/>
      <c r="AI34" s="727"/>
      <c r="AJ34" s="643"/>
      <c r="AK34" s="79"/>
      <c r="AL34" s="81"/>
      <c r="AM34" s="916"/>
      <c r="AN34" s="81"/>
      <c r="AO34" s="81"/>
      <c r="AP34" s="81"/>
      <c r="AQ34" s="286"/>
      <c r="AR34" s="286"/>
      <c r="AS34" s="286"/>
    </row>
    <row r="35">
      <c r="A35" s="46" t="s">
        <v>107</v>
      </c>
      <c r="B35" s="273" t="s">
        <v>138</v>
      </c>
      <c r="C35" s="273" t="s">
        <v>138</v>
      </c>
      <c r="D35" s="273" t="s">
        <v>138</v>
      </c>
      <c r="E35" s="273" t="s">
        <v>138</v>
      </c>
      <c r="F35" s="273" t="s">
        <v>138</v>
      </c>
      <c r="G35" s="273" t="s">
        <v>138</v>
      </c>
      <c r="H35" s="273" t="s">
        <v>138</v>
      </c>
      <c r="I35" s="273" t="s">
        <v>138</v>
      </c>
      <c r="J35" s="273" t="s">
        <v>138</v>
      </c>
      <c r="K35" s="273" t="s">
        <v>138</v>
      </c>
      <c r="L35" s="48" t="s">
        <v>109</v>
      </c>
      <c r="M35" s="94" t="s">
        <v>555</v>
      </c>
      <c r="N35" s="294" t="s">
        <v>554</v>
      </c>
      <c r="O35" s="158"/>
      <c r="P35" s="294" t="s">
        <v>554</v>
      </c>
      <c r="Q35" s="51"/>
      <c r="R35" s="631" t="s">
        <v>554</v>
      </c>
      <c r="S35" s="94" t="s">
        <v>555</v>
      </c>
      <c r="T35" s="631" t="s">
        <v>554</v>
      </c>
      <c r="U35" s="813" t="s">
        <v>110</v>
      </c>
      <c r="V35" s="158"/>
      <c r="W35" s="56"/>
      <c r="X35" s="917" t="s">
        <v>562</v>
      </c>
      <c r="Y35" s="158"/>
      <c r="Z35" s="469"/>
      <c r="AA35" s="771"/>
      <c r="AB35" s="732" t="s">
        <v>111</v>
      </c>
      <c r="AC35" s="603"/>
      <c r="AD35" s="4"/>
      <c r="AE35" s="90" t="s">
        <v>544</v>
      </c>
      <c r="AF35" s="51"/>
      <c r="AG35" s="216"/>
      <c r="AH35" s="327"/>
      <c r="AI35" s="813" t="s">
        <v>107</v>
      </c>
      <c r="AJ35" s="191"/>
      <c r="AK35" s="191"/>
      <c r="AL35" s="192"/>
      <c r="AM35" s="56"/>
      <c r="AN35" s="196"/>
      <c r="AO35" s="196"/>
      <c r="AP35" s="196"/>
      <c r="AQ35" s="242"/>
      <c r="AR35" s="242"/>
      <c r="AS35" s="242"/>
    </row>
    <row r="36">
      <c r="A36" s="62"/>
      <c r="B36" s="282" t="s">
        <v>144</v>
      </c>
      <c r="C36" s="282" t="s">
        <v>144</v>
      </c>
      <c r="D36" s="282" t="s">
        <v>144</v>
      </c>
      <c r="E36" s="282" t="s">
        <v>144</v>
      </c>
      <c r="F36" s="282" t="s">
        <v>144</v>
      </c>
      <c r="G36" s="282" t="s">
        <v>144</v>
      </c>
      <c r="H36" s="282" t="s">
        <v>144</v>
      </c>
      <c r="I36" s="282" t="s">
        <v>144</v>
      </c>
      <c r="J36" s="282" t="s">
        <v>144</v>
      </c>
      <c r="K36" s="282" t="s">
        <v>144</v>
      </c>
      <c r="L36" s="64"/>
      <c r="M36" s="266" t="s">
        <v>255</v>
      </c>
      <c r="N36" s="299" t="s">
        <v>161</v>
      </c>
      <c r="O36" s="306"/>
      <c r="P36" s="300" t="s">
        <v>164</v>
      </c>
      <c r="Q36" s="306"/>
      <c r="R36" s="301" t="s">
        <v>73</v>
      </c>
      <c r="S36" s="919" t="s">
        <v>89</v>
      </c>
      <c r="T36" s="302" t="s">
        <v>558</v>
      </c>
      <c r="U36" s="726"/>
      <c r="V36" s="167"/>
      <c r="W36" s="62"/>
      <c r="X36" s="247" t="s">
        <v>559</v>
      </c>
      <c r="Y36" s="100"/>
      <c r="Z36" s="469"/>
      <c r="AA36" s="199"/>
      <c r="AB36" s="62"/>
      <c r="AC36" s="608"/>
      <c r="AD36" s="32"/>
      <c r="AE36" s="896" t="s">
        <v>549</v>
      </c>
      <c r="AF36" s="173"/>
      <c r="AG36" s="286"/>
      <c r="AH36" s="199"/>
      <c r="AI36" s="726"/>
      <c r="AJ36" s="306"/>
      <c r="AK36" s="306"/>
      <c r="AL36" s="192"/>
      <c r="AM36" s="62"/>
      <c r="AN36" s="195"/>
      <c r="AO36" s="195"/>
      <c r="AP36" s="195"/>
      <c r="AQ36" s="242"/>
      <c r="AR36" s="242"/>
      <c r="AS36" s="242"/>
    </row>
    <row r="37">
      <c r="A37" s="74"/>
      <c r="B37" s="289" t="s">
        <v>551</v>
      </c>
      <c r="C37" s="289" t="s">
        <v>551</v>
      </c>
      <c r="D37" s="289" t="s">
        <v>551</v>
      </c>
      <c r="E37" s="289" t="s">
        <v>551</v>
      </c>
      <c r="F37" s="289" t="s">
        <v>551</v>
      </c>
      <c r="G37" s="289" t="s">
        <v>551</v>
      </c>
      <c r="H37" s="289" t="s">
        <v>551</v>
      </c>
      <c r="I37" s="289" t="s">
        <v>551</v>
      </c>
      <c r="J37" s="289" t="s">
        <v>551</v>
      </c>
      <c r="K37" s="289" t="s">
        <v>551</v>
      </c>
      <c r="L37" s="76"/>
      <c r="M37" s="920">
        <v>305.0</v>
      </c>
      <c r="N37" s="307">
        <v>312.0</v>
      </c>
      <c r="O37" s="318"/>
      <c r="P37" s="308">
        <v>317.0</v>
      </c>
      <c r="Q37" s="318"/>
      <c r="R37" s="307">
        <v>321.0</v>
      </c>
      <c r="S37" s="920">
        <v>304.0</v>
      </c>
      <c r="T37" s="307">
        <v>316.0</v>
      </c>
      <c r="U37" s="727"/>
      <c r="V37" s="175"/>
      <c r="W37" s="74"/>
      <c r="X37" s="84">
        <v>306.0</v>
      </c>
      <c r="Y37" s="175"/>
      <c r="Z37" s="150"/>
      <c r="AA37" s="207"/>
      <c r="AB37" s="74"/>
      <c r="AC37" s="611"/>
      <c r="AD37" s="79"/>
      <c r="AE37" s="112">
        <v>308.0</v>
      </c>
      <c r="AF37" s="759"/>
      <c r="AG37" s="310"/>
      <c r="AH37" s="207"/>
      <c r="AI37" s="727"/>
      <c r="AJ37" s="81"/>
      <c r="AK37" s="81"/>
      <c r="AL37" s="208"/>
      <c r="AM37" s="74"/>
      <c r="AN37" s="741"/>
      <c r="AO37" s="741"/>
      <c r="AP37" s="741"/>
      <c r="AQ37" s="242"/>
      <c r="AR37" s="242"/>
      <c r="AS37" s="242"/>
    </row>
    <row r="38">
      <c r="A38" s="46" t="s">
        <v>113</v>
      </c>
      <c r="B38" s="320"/>
      <c r="C38" s="321"/>
      <c r="D38" s="321"/>
      <c r="E38" s="321"/>
      <c r="F38" s="321"/>
      <c r="G38" s="322"/>
      <c r="H38" s="56"/>
      <c r="I38" s="242"/>
      <c r="J38" s="192"/>
      <c r="K38" s="208"/>
      <c r="L38" s="196" t="s">
        <v>114</v>
      </c>
      <c r="M38" s="323"/>
      <c r="N38" s="56"/>
      <c r="O38" s="56"/>
      <c r="P38" s="56"/>
      <c r="Q38" s="324"/>
      <c r="R38" s="56"/>
      <c r="S38" s="325"/>
      <c r="T38" s="921"/>
      <c r="U38" s="813" t="s">
        <v>115</v>
      </c>
      <c r="V38" s="323"/>
      <c r="W38" s="56"/>
      <c r="X38" s="51"/>
      <c r="Y38" s="51"/>
      <c r="Z38" s="56"/>
      <c r="AA38" s="184"/>
      <c r="AB38" s="732" t="s">
        <v>116</v>
      </c>
      <c r="AC38" s="417"/>
      <c r="AD38" s="368"/>
      <c r="AE38" s="324"/>
      <c r="AF38" s="324"/>
      <c r="AG38" s="324"/>
      <c r="AH38" s="922"/>
      <c r="AI38" s="813" t="s">
        <v>113</v>
      </c>
      <c r="AJ38" s="921"/>
      <c r="AK38" s="323"/>
      <c r="AL38" s="771"/>
      <c r="AM38" s="56"/>
      <c r="AN38" s="196"/>
      <c r="AO38" s="196"/>
      <c r="AP38" s="196"/>
      <c r="AQ38" s="242"/>
      <c r="AR38" s="242"/>
      <c r="AS38" s="242"/>
    </row>
    <row r="39">
      <c r="A39" s="62"/>
      <c r="B39" s="32"/>
      <c r="C39" s="62"/>
      <c r="D39" s="62"/>
      <c r="E39" s="62"/>
      <c r="F39" s="62"/>
      <c r="G39" s="199"/>
      <c r="H39" s="192"/>
      <c r="J39" s="325"/>
      <c r="K39" s="208"/>
      <c r="L39" s="62"/>
      <c r="M39" s="32"/>
      <c r="N39" s="62"/>
      <c r="O39" s="62"/>
      <c r="P39" s="62"/>
      <c r="Q39" s="62"/>
      <c r="R39" s="62"/>
      <c r="S39" s="325"/>
      <c r="T39" s="921"/>
      <c r="U39" s="726"/>
      <c r="V39" s="32"/>
      <c r="W39" s="62"/>
      <c r="X39" s="489"/>
      <c r="Y39" s="507"/>
      <c r="Z39" s="62"/>
      <c r="AA39" s="199"/>
      <c r="AB39" s="62"/>
      <c r="AC39" s="32"/>
      <c r="AD39" s="348"/>
      <c r="AE39" s="62"/>
      <c r="AF39" s="62"/>
      <c r="AG39" s="62"/>
      <c r="AH39" s="199"/>
      <c r="AI39" s="726"/>
      <c r="AJ39" s="921"/>
      <c r="AK39" s="32"/>
      <c r="AL39" s="199"/>
      <c r="AM39" s="62"/>
      <c r="AN39" s="195"/>
      <c r="AO39" s="195"/>
      <c r="AP39" s="195"/>
      <c r="AQ39" s="242"/>
      <c r="AR39" s="242"/>
      <c r="AS39" s="242"/>
    </row>
    <row r="40">
      <c r="A40" s="74"/>
      <c r="B40" s="79"/>
      <c r="C40" s="74"/>
      <c r="D40" s="74"/>
      <c r="E40" s="74"/>
      <c r="F40" s="74"/>
      <c r="G40" s="207"/>
      <c r="H40" s="208"/>
      <c r="I40" s="78"/>
      <c r="J40" s="208"/>
      <c r="K40" s="208"/>
      <c r="L40" s="74"/>
      <c r="M40" s="79"/>
      <c r="N40" s="74"/>
      <c r="O40" s="74"/>
      <c r="P40" s="74"/>
      <c r="Q40" s="74"/>
      <c r="R40" s="74"/>
      <c r="S40" s="325"/>
      <c r="T40" s="921"/>
      <c r="U40" s="727"/>
      <c r="V40" s="79"/>
      <c r="W40" s="74"/>
      <c r="X40" s="81"/>
      <c r="Y40" s="81"/>
      <c r="Z40" s="74"/>
      <c r="AA40" s="207"/>
      <c r="AB40" s="74"/>
      <c r="AC40" s="79"/>
      <c r="AD40" s="923"/>
      <c r="AE40" s="74"/>
      <c r="AF40" s="74"/>
      <c r="AG40" s="74"/>
      <c r="AH40" s="207"/>
      <c r="AI40" s="727"/>
      <c r="AJ40" s="921"/>
      <c r="AK40" s="79"/>
      <c r="AL40" s="207"/>
      <c r="AM40" s="74"/>
      <c r="AN40" s="741"/>
      <c r="AO40" s="741"/>
      <c r="AP40" s="741"/>
      <c r="AQ40" s="242"/>
      <c r="AR40" s="242"/>
      <c r="AS40" s="242"/>
    </row>
    <row r="41">
      <c r="A41" s="42" t="s">
        <v>187</v>
      </c>
      <c r="B41" s="332"/>
      <c r="C41" s="14"/>
      <c r="D41" s="14"/>
      <c r="E41" s="14"/>
      <c r="F41" s="14"/>
      <c r="G41" s="14"/>
      <c r="H41" s="14"/>
      <c r="I41" s="15"/>
      <c r="J41" s="333"/>
      <c r="K41" s="334"/>
      <c r="L41" s="228" t="s">
        <v>187</v>
      </c>
      <c r="M41" s="230"/>
      <c r="N41" s="45"/>
      <c r="O41" s="227"/>
      <c r="P41" s="45"/>
      <c r="Q41" s="227"/>
      <c r="R41" s="227"/>
      <c r="S41" s="227"/>
      <c r="T41" s="226"/>
      <c r="U41" s="883" t="s">
        <v>187</v>
      </c>
      <c r="V41" s="226"/>
      <c r="W41" s="3"/>
      <c r="X41" s="3"/>
      <c r="Y41" s="3"/>
      <c r="Z41" s="3"/>
      <c r="AA41" s="4"/>
      <c r="AB41" s="791" t="s">
        <v>187</v>
      </c>
      <c r="AC41" s="581"/>
      <c r="AD41" s="78"/>
      <c r="AE41" s="78"/>
      <c r="AF41" s="78"/>
      <c r="AG41" s="78"/>
      <c r="AH41" s="79"/>
      <c r="AI41" s="883" t="s">
        <v>187</v>
      </c>
      <c r="AJ41" s="229"/>
      <c r="AK41" s="43"/>
      <c r="AL41" s="924"/>
      <c r="AM41" s="44"/>
      <c r="AN41" s="426"/>
      <c r="AO41" s="44"/>
      <c r="AP41" s="44"/>
      <c r="AQ41" s="45"/>
      <c r="AR41" s="45"/>
      <c r="AS41" s="45"/>
    </row>
    <row r="42">
      <c r="A42" s="46" t="s">
        <v>42</v>
      </c>
      <c r="B42" s="335"/>
      <c r="C42" s="3"/>
      <c r="D42" s="3"/>
      <c r="E42" s="3"/>
      <c r="F42" s="3"/>
      <c r="G42" s="3"/>
      <c r="H42" s="3"/>
      <c r="I42" s="3"/>
      <c r="J42" s="3"/>
      <c r="K42" s="4"/>
      <c r="L42" s="160" t="s">
        <v>44</v>
      </c>
      <c r="M42" s="336" t="s">
        <v>188</v>
      </c>
      <c r="N42" s="3"/>
      <c r="O42" s="3"/>
      <c r="P42" s="3"/>
      <c r="Q42" s="3"/>
      <c r="R42" s="3"/>
      <c r="S42" s="3"/>
      <c r="T42" s="4"/>
      <c r="U42" s="93" t="s">
        <v>46</v>
      </c>
      <c r="V42" s="336" t="s">
        <v>188</v>
      </c>
      <c r="W42" s="3"/>
      <c r="X42" s="3"/>
      <c r="Y42" s="3"/>
      <c r="Z42" s="3"/>
      <c r="AA42" s="4"/>
      <c r="AB42" s="732" t="s">
        <v>48</v>
      </c>
      <c r="AC42" s="427" t="s">
        <v>188</v>
      </c>
      <c r="AH42" s="32"/>
      <c r="AI42" s="52" t="s">
        <v>42</v>
      </c>
      <c r="AJ42" s="925"/>
      <c r="AK42" s="4"/>
      <c r="AL42" s="914" t="s">
        <v>563</v>
      </c>
      <c r="AM42" s="4"/>
      <c r="AN42" s="926"/>
      <c r="AO42" s="927"/>
      <c r="AP42" s="32"/>
      <c r="AQ42" s="344"/>
      <c r="AR42" s="344"/>
      <c r="AS42" s="344"/>
    </row>
    <row r="43">
      <c r="A43" s="62"/>
      <c r="B43" s="427" t="s">
        <v>188</v>
      </c>
      <c r="K43" s="32"/>
      <c r="M43" s="199"/>
      <c r="T43" s="32"/>
      <c r="V43" s="199"/>
      <c r="AA43" s="32"/>
      <c r="AB43" s="62"/>
      <c r="AH43" s="32"/>
      <c r="AI43" s="64"/>
      <c r="AJ43" s="286"/>
      <c r="AK43" s="32"/>
      <c r="AL43" s="849" t="s">
        <v>225</v>
      </c>
      <c r="AM43" s="32"/>
      <c r="AN43" s="489"/>
      <c r="AO43" s="469"/>
      <c r="AP43" s="32"/>
      <c r="AQ43" s="344"/>
      <c r="AR43" s="344"/>
      <c r="AS43" s="344"/>
    </row>
    <row r="44">
      <c r="A44" s="74"/>
      <c r="B44" s="346"/>
      <c r="C44" s="78"/>
      <c r="D44" s="78"/>
      <c r="E44" s="78"/>
      <c r="F44" s="78"/>
      <c r="G44" s="78"/>
      <c r="H44" s="78"/>
      <c r="I44" s="78"/>
      <c r="J44" s="78"/>
      <c r="K44" s="79"/>
      <c r="L44" s="78"/>
      <c r="M44" s="207"/>
      <c r="N44" s="78"/>
      <c r="O44" s="78"/>
      <c r="P44" s="78"/>
      <c r="Q44" s="78"/>
      <c r="R44" s="78"/>
      <c r="S44" s="78"/>
      <c r="T44" s="79"/>
      <c r="U44" s="78"/>
      <c r="V44" s="199"/>
      <c r="AA44" s="32"/>
      <c r="AB44" s="74"/>
      <c r="AC44" s="78"/>
      <c r="AD44" s="78"/>
      <c r="AE44" s="78"/>
      <c r="AF44" s="78"/>
      <c r="AG44" s="78"/>
      <c r="AH44" s="79"/>
      <c r="AI44" s="76"/>
      <c r="AJ44" s="928"/>
      <c r="AK44" s="32"/>
      <c r="AL44" s="132" t="s">
        <v>57</v>
      </c>
      <c r="AM44" s="32"/>
      <c r="AN44" s="929"/>
      <c r="AO44" s="640"/>
      <c r="AP44" s="79"/>
      <c r="AQ44" s="344"/>
      <c r="AR44" s="344"/>
      <c r="AS44" s="344"/>
    </row>
    <row r="45">
      <c r="A45" s="46" t="s">
        <v>60</v>
      </c>
      <c r="B45" s="349" t="s">
        <v>564</v>
      </c>
      <c r="K45" s="32"/>
      <c r="L45" s="160" t="s">
        <v>62</v>
      </c>
      <c r="M45" s="350" t="s">
        <v>565</v>
      </c>
      <c r="N45" s="3"/>
      <c r="O45" s="3"/>
      <c r="P45" s="3"/>
      <c r="Q45" s="3"/>
      <c r="R45" s="3"/>
      <c r="S45" s="3"/>
      <c r="T45" s="4"/>
      <c r="U45" s="93" t="s">
        <v>64</v>
      </c>
      <c r="V45" s="914" t="s">
        <v>362</v>
      </c>
      <c r="W45" s="3"/>
      <c r="X45" s="3"/>
      <c r="Y45" s="3"/>
      <c r="Z45" s="4"/>
      <c r="AA45" s="829" t="s">
        <v>486</v>
      </c>
      <c r="AB45" s="732" t="s">
        <v>67</v>
      </c>
      <c r="AC45" s="930"/>
      <c r="AD45" s="930"/>
      <c r="AE45" s="51"/>
      <c r="AF45" s="931" t="s">
        <v>566</v>
      </c>
      <c r="AH45" s="32"/>
      <c r="AI45" s="52" t="s">
        <v>60</v>
      </c>
      <c r="AJ45" s="932" t="s">
        <v>567</v>
      </c>
      <c r="AK45" s="4"/>
      <c r="AL45" s="906" t="s">
        <v>568</v>
      </c>
      <c r="AM45" s="843"/>
      <c r="AN45" s="51"/>
      <c r="AO45" s="933"/>
      <c r="AP45" s="51"/>
      <c r="AQ45" s="216"/>
      <c r="AR45" s="216"/>
      <c r="AS45" s="216"/>
    </row>
    <row r="46">
      <c r="A46" s="62"/>
      <c r="B46" s="354" t="s">
        <v>262</v>
      </c>
      <c r="K46" s="32"/>
      <c r="M46" s="934" t="s">
        <v>569</v>
      </c>
      <c r="T46" s="32"/>
      <c r="V46" s="935" t="s">
        <v>132</v>
      </c>
      <c r="Z46" s="32"/>
      <c r="AA46" s="936" t="s">
        <v>490</v>
      </c>
      <c r="AB46" s="62"/>
      <c r="AC46" s="937"/>
      <c r="AD46" s="937"/>
      <c r="AE46" s="306"/>
      <c r="AF46" s="931" t="s">
        <v>211</v>
      </c>
      <c r="AH46" s="32"/>
      <c r="AI46" s="64"/>
      <c r="AJ46" s="299" t="s">
        <v>195</v>
      </c>
      <c r="AK46" s="32"/>
      <c r="AL46" s="491" t="s">
        <v>224</v>
      </c>
      <c r="AM46" s="287"/>
      <c r="AN46" s="306"/>
      <c r="AO46" s="306"/>
      <c r="AP46" s="306"/>
      <c r="AQ46" s="286"/>
      <c r="AR46" s="286"/>
      <c r="AS46" s="286"/>
    </row>
    <row r="47">
      <c r="A47" s="74"/>
      <c r="B47" s="359" t="s">
        <v>570</v>
      </c>
      <c r="C47" s="78"/>
      <c r="D47" s="78"/>
      <c r="E47" s="78"/>
      <c r="F47" s="78"/>
      <c r="G47" s="78"/>
      <c r="H47" s="78"/>
      <c r="I47" s="78"/>
      <c r="J47" s="78"/>
      <c r="K47" s="79"/>
      <c r="L47" s="78"/>
      <c r="M47" s="360" t="s">
        <v>571</v>
      </c>
      <c r="N47" s="78"/>
      <c r="O47" s="78"/>
      <c r="P47" s="78"/>
      <c r="Q47" s="78"/>
      <c r="R47" s="78"/>
      <c r="S47" s="78"/>
      <c r="T47" s="79"/>
      <c r="U47" s="78"/>
      <c r="V47" s="474" t="s">
        <v>572</v>
      </c>
      <c r="W47" s="78"/>
      <c r="X47" s="78"/>
      <c r="Y47" s="78"/>
      <c r="Z47" s="79"/>
      <c r="AA47" s="112" t="s">
        <v>57</v>
      </c>
      <c r="AB47" s="74"/>
      <c r="AC47" s="938"/>
      <c r="AD47" s="938"/>
      <c r="AE47" s="81"/>
      <c r="AF47" s="359" t="s">
        <v>573</v>
      </c>
      <c r="AG47" s="78"/>
      <c r="AH47" s="79"/>
      <c r="AI47" s="76"/>
      <c r="AJ47" s="268" t="s">
        <v>574</v>
      </c>
      <c r="AK47" s="79"/>
      <c r="AL47" s="146" t="s">
        <v>575</v>
      </c>
      <c r="AM47" s="167"/>
      <c r="AN47" s="81"/>
      <c r="AO47" s="81"/>
      <c r="AP47" s="81"/>
      <c r="AQ47" s="286"/>
      <c r="AR47" s="344"/>
      <c r="AS47" s="286"/>
    </row>
    <row r="48">
      <c r="A48" s="46" t="s">
        <v>78</v>
      </c>
      <c r="B48" s="349" t="s">
        <v>576</v>
      </c>
      <c r="K48" s="32"/>
      <c r="L48" s="160" t="s">
        <v>81</v>
      </c>
      <c r="M48" s="350" t="s">
        <v>577</v>
      </c>
      <c r="N48" s="3"/>
      <c r="O48" s="3"/>
      <c r="P48" s="3"/>
      <c r="Q48" s="3"/>
      <c r="R48" s="3"/>
      <c r="S48" s="3"/>
      <c r="T48" s="4"/>
      <c r="U48" s="93" t="s">
        <v>83</v>
      </c>
      <c r="V48" s="939" t="s">
        <v>578</v>
      </c>
      <c r="W48" s="940"/>
      <c r="X48" s="827"/>
      <c r="Y48" s="939" t="s">
        <v>578</v>
      </c>
      <c r="Z48" s="940"/>
      <c r="AA48" s="829" t="s">
        <v>579</v>
      </c>
      <c r="AB48" s="732" t="s">
        <v>85</v>
      </c>
      <c r="AC48" s="891" t="s">
        <v>521</v>
      </c>
      <c r="AD48" s="4"/>
      <c r="AE48" s="903"/>
      <c r="AF48" s="941" t="s">
        <v>580</v>
      </c>
      <c r="AG48" s="405"/>
      <c r="AH48" s="406"/>
      <c r="AI48" s="46" t="s">
        <v>78</v>
      </c>
      <c r="AJ48" s="932" t="s">
        <v>581</v>
      </c>
      <c r="AK48" s="4"/>
      <c r="AL48" s="51"/>
      <c r="AM48" s="906" t="s">
        <v>568</v>
      </c>
      <c r="AN48" s="942" t="s">
        <v>582</v>
      </c>
      <c r="AO48" s="51"/>
      <c r="AP48" s="502"/>
      <c r="AQ48" s="216"/>
      <c r="AR48" s="216"/>
      <c r="AS48" s="216"/>
    </row>
    <row r="49">
      <c r="A49" s="62"/>
      <c r="B49" s="354" t="s">
        <v>200</v>
      </c>
      <c r="K49" s="32"/>
      <c r="M49" s="934" t="s">
        <v>245</v>
      </c>
      <c r="T49" s="32"/>
      <c r="V49" s="491" t="s">
        <v>202</v>
      </c>
      <c r="W49" s="287"/>
      <c r="X49" s="834"/>
      <c r="Y49" s="491" t="s">
        <v>583</v>
      </c>
      <c r="Z49" s="943"/>
      <c r="AA49" s="450" t="s">
        <v>355</v>
      </c>
      <c r="AB49" s="62"/>
      <c r="AC49" s="893" t="s">
        <v>525</v>
      </c>
      <c r="AD49" s="32"/>
      <c r="AE49" s="67"/>
      <c r="AF49" s="944" t="s">
        <v>216</v>
      </c>
      <c r="AG49" s="409"/>
      <c r="AH49" s="410"/>
      <c r="AI49" s="62"/>
      <c r="AJ49" s="301" t="s">
        <v>584</v>
      </c>
      <c r="AK49" s="32"/>
      <c r="AL49" s="306"/>
      <c r="AM49" s="491" t="s">
        <v>224</v>
      </c>
      <c r="AN49" s="945" t="s">
        <v>585</v>
      </c>
      <c r="AO49" s="306"/>
      <c r="AP49" s="306"/>
      <c r="AQ49" s="286"/>
      <c r="AR49" s="286"/>
      <c r="AS49" s="286"/>
    </row>
    <row r="50" ht="15.75" customHeight="1">
      <c r="A50" s="74"/>
      <c r="B50" s="359" t="s">
        <v>586</v>
      </c>
      <c r="C50" s="78"/>
      <c r="D50" s="78"/>
      <c r="E50" s="78"/>
      <c r="F50" s="78"/>
      <c r="G50" s="78"/>
      <c r="H50" s="78"/>
      <c r="I50" s="78"/>
      <c r="J50" s="78"/>
      <c r="K50" s="79"/>
      <c r="L50" s="78"/>
      <c r="M50" s="360" t="s">
        <v>587</v>
      </c>
      <c r="N50" s="78"/>
      <c r="O50" s="78"/>
      <c r="P50" s="78"/>
      <c r="Q50" s="78"/>
      <c r="R50" s="78"/>
      <c r="S50" s="78"/>
      <c r="T50" s="79"/>
      <c r="U50" s="78"/>
      <c r="V50" s="853" t="s">
        <v>588</v>
      </c>
      <c r="W50" s="946"/>
      <c r="X50" s="286"/>
      <c r="Y50" s="853">
        <v>101.0</v>
      </c>
      <c r="Z50" s="947"/>
      <c r="AA50" s="112">
        <v>104.0</v>
      </c>
      <c r="AB50" s="74"/>
      <c r="AC50" s="899" t="s">
        <v>56</v>
      </c>
      <c r="AD50" s="79"/>
      <c r="AE50" s="81"/>
      <c r="AF50" s="948" t="s">
        <v>589</v>
      </c>
      <c r="AG50" s="870"/>
      <c r="AH50" s="871"/>
      <c r="AI50" s="74"/>
      <c r="AJ50" s="268" t="s">
        <v>590</v>
      </c>
      <c r="AK50" s="79"/>
      <c r="AL50" s="81"/>
      <c r="AM50" s="146" t="s">
        <v>591</v>
      </c>
      <c r="AN50" s="949" t="s">
        <v>592</v>
      </c>
      <c r="AO50" s="81"/>
      <c r="AP50" s="81"/>
      <c r="AQ50" s="286"/>
      <c r="AR50" s="286"/>
      <c r="AS50" s="286"/>
    </row>
    <row r="51">
      <c r="A51" s="46" t="s">
        <v>97</v>
      </c>
      <c r="B51" s="94" t="s">
        <v>593</v>
      </c>
      <c r="C51" s="158"/>
      <c r="D51" s="94" t="s">
        <v>593</v>
      </c>
      <c r="E51" s="872"/>
      <c r="F51" s="51"/>
      <c r="G51" s="158"/>
      <c r="H51" s="94" t="s">
        <v>593</v>
      </c>
      <c r="I51" s="950" t="s">
        <v>541</v>
      </c>
      <c r="J51" s="951" t="s">
        <v>593</v>
      </c>
      <c r="K51" s="119" t="s">
        <v>502</v>
      </c>
      <c r="L51" s="160" t="s">
        <v>98</v>
      </c>
      <c r="M51" s="906" t="s">
        <v>594</v>
      </c>
      <c r="N51" s="952" t="s">
        <v>595</v>
      </c>
      <c r="O51" s="906" t="s">
        <v>594</v>
      </c>
      <c r="P51" s="953" t="s">
        <v>596</v>
      </c>
      <c r="Q51" s="906" t="s">
        <v>594</v>
      </c>
      <c r="R51" s="191"/>
      <c r="S51" s="906" t="s">
        <v>594</v>
      </c>
      <c r="T51" s="274" t="s">
        <v>597</v>
      </c>
      <c r="U51" s="52" t="s">
        <v>100</v>
      </c>
      <c r="V51" s="954" t="s">
        <v>598</v>
      </c>
      <c r="W51" s="3"/>
      <c r="X51" s="3"/>
      <c r="Y51" s="3"/>
      <c r="Z51" s="3"/>
      <c r="AA51" s="4"/>
      <c r="AB51" s="732" t="s">
        <v>101</v>
      </c>
      <c r="AC51" s="520"/>
      <c r="AD51" s="192"/>
      <c r="AE51" s="903"/>
      <c r="AF51" s="141"/>
      <c r="AG51" s="955" t="s">
        <v>580</v>
      </c>
      <c r="AH51" s="4"/>
      <c r="AI51" s="813" t="s">
        <v>97</v>
      </c>
      <c r="AJ51" s="956" t="s">
        <v>599</v>
      </c>
      <c r="AK51" s="4"/>
      <c r="AL51" s="51"/>
      <c r="AM51" s="190"/>
      <c r="AN51" s="942" t="s">
        <v>582</v>
      </c>
      <c r="AO51" s="51"/>
      <c r="AP51" s="502"/>
      <c r="AQ51" s="368"/>
      <c r="AR51" s="368"/>
      <c r="AS51" s="368"/>
    </row>
    <row r="52">
      <c r="A52" s="62"/>
      <c r="B52" s="385" t="s">
        <v>600</v>
      </c>
      <c r="C52" s="469"/>
      <c r="D52" s="385" t="s">
        <v>601</v>
      </c>
      <c r="E52" s="167"/>
      <c r="F52" s="489"/>
      <c r="G52" s="507"/>
      <c r="H52" s="385" t="s">
        <v>602</v>
      </c>
      <c r="I52" s="284" t="s">
        <v>103</v>
      </c>
      <c r="J52" s="957" t="s">
        <v>200</v>
      </c>
      <c r="K52" s="491" t="s">
        <v>88</v>
      </c>
      <c r="M52" s="491" t="s">
        <v>75</v>
      </c>
      <c r="N52" s="958" t="s">
        <v>87</v>
      </c>
      <c r="O52" s="491" t="s">
        <v>90</v>
      </c>
      <c r="P52" s="388" t="s">
        <v>235</v>
      </c>
      <c r="Q52" s="491" t="s">
        <v>75</v>
      </c>
      <c r="R52" s="306"/>
      <c r="S52" s="959" t="s">
        <v>280</v>
      </c>
      <c r="T52" s="283" t="s">
        <v>131</v>
      </c>
      <c r="U52" s="64"/>
      <c r="V52" s="960" t="s">
        <v>603</v>
      </c>
      <c r="AA52" s="32"/>
      <c r="AB52" s="62"/>
      <c r="AC52" s="167"/>
      <c r="AD52" s="62"/>
      <c r="AE52" s="67"/>
      <c r="AF52" s="62"/>
      <c r="AG52" s="961" t="s">
        <v>216</v>
      </c>
      <c r="AH52" s="32"/>
      <c r="AI52" s="726"/>
      <c r="AJ52" s="894" t="s">
        <v>584</v>
      </c>
      <c r="AK52" s="32"/>
      <c r="AL52" s="306"/>
      <c r="AM52" s="173"/>
      <c r="AN52" s="945" t="s">
        <v>585</v>
      </c>
      <c r="AO52" s="306"/>
      <c r="AP52" s="306"/>
      <c r="AQ52" s="348"/>
      <c r="AR52" s="348"/>
      <c r="AS52" s="348"/>
    </row>
    <row r="53" ht="15.75" customHeight="1">
      <c r="A53" s="74"/>
      <c r="B53" s="115" t="s">
        <v>604</v>
      </c>
      <c r="C53" s="175"/>
      <c r="D53" s="115">
        <v>318.0</v>
      </c>
      <c r="E53" s="293"/>
      <c r="F53" s="81"/>
      <c r="G53" s="81"/>
      <c r="H53" s="115">
        <v>320.0</v>
      </c>
      <c r="I53" s="290" t="s">
        <v>605</v>
      </c>
      <c r="J53" s="115" t="s">
        <v>606</v>
      </c>
      <c r="K53" s="853" t="s">
        <v>607</v>
      </c>
      <c r="L53" s="78"/>
      <c r="M53" s="962" t="s">
        <v>608</v>
      </c>
      <c r="N53" s="963" t="s">
        <v>609</v>
      </c>
      <c r="O53" s="962">
        <v>316.0</v>
      </c>
      <c r="P53" s="964">
        <v>101.0</v>
      </c>
      <c r="Q53" s="962" t="s">
        <v>610</v>
      </c>
      <c r="R53" s="306"/>
      <c r="S53" s="962" t="s">
        <v>611</v>
      </c>
      <c r="T53" s="915" t="s">
        <v>612</v>
      </c>
      <c r="U53" s="76"/>
      <c r="V53" s="965">
        <v>108.0</v>
      </c>
      <c r="W53" s="78"/>
      <c r="X53" s="78"/>
      <c r="Y53" s="78"/>
      <c r="Z53" s="78"/>
      <c r="AA53" s="79"/>
      <c r="AB53" s="74"/>
      <c r="AC53" s="175"/>
      <c r="AD53" s="74"/>
      <c r="AE53" s="81"/>
      <c r="AF53" s="74"/>
      <c r="AG53" s="966" t="s">
        <v>613</v>
      </c>
      <c r="AH53" s="79"/>
      <c r="AI53" s="727"/>
      <c r="AJ53" s="268" t="s">
        <v>614</v>
      </c>
      <c r="AK53" s="79"/>
      <c r="AL53" s="306"/>
      <c r="AM53" s="178"/>
      <c r="AN53" s="949" t="s">
        <v>615</v>
      </c>
      <c r="AO53" s="81"/>
      <c r="AP53" s="81"/>
      <c r="AQ53" s="348"/>
      <c r="AR53" s="348"/>
      <c r="AS53" s="348"/>
    </row>
    <row r="54">
      <c r="A54" s="46" t="s">
        <v>107</v>
      </c>
      <c r="B54" s="51"/>
      <c r="C54" s="94" t="s">
        <v>593</v>
      </c>
      <c r="D54" s="158"/>
      <c r="E54" s="951" t="s">
        <v>593</v>
      </c>
      <c r="F54" s="51"/>
      <c r="G54" s="51"/>
      <c r="H54" s="950" t="s">
        <v>541</v>
      </c>
      <c r="I54" s="94" t="s">
        <v>593</v>
      </c>
      <c r="J54" s="119" t="s">
        <v>502</v>
      </c>
      <c r="K54" s="94" t="s">
        <v>593</v>
      </c>
      <c r="L54" s="48" t="s">
        <v>109</v>
      </c>
      <c r="M54" s="952" t="s">
        <v>595</v>
      </c>
      <c r="N54" s="906" t="s">
        <v>594</v>
      </c>
      <c r="O54" s="953" t="s">
        <v>596</v>
      </c>
      <c r="P54" s="906" t="s">
        <v>594</v>
      </c>
      <c r="Q54" s="953" t="s">
        <v>596</v>
      </c>
      <c r="R54" s="906" t="s">
        <v>594</v>
      </c>
      <c r="S54" s="274" t="s">
        <v>597</v>
      </c>
      <c r="T54" s="906" t="s">
        <v>594</v>
      </c>
      <c r="U54" s="813" t="s">
        <v>110</v>
      </c>
      <c r="V54" s="218"/>
      <c r="W54" s="939" t="s">
        <v>578</v>
      </c>
      <c r="X54" s="183"/>
      <c r="Y54" s="94" t="s">
        <v>63</v>
      </c>
      <c r="Z54" s="967" t="s">
        <v>578</v>
      </c>
      <c r="AA54" s="192"/>
      <c r="AB54" s="732" t="s">
        <v>111</v>
      </c>
      <c r="AC54" s="418"/>
      <c r="AD54" s="405"/>
      <c r="AE54" s="405"/>
      <c r="AF54" s="405"/>
      <c r="AG54" s="405"/>
      <c r="AH54" s="406"/>
      <c r="AI54" s="52" t="s">
        <v>107</v>
      </c>
      <c r="AJ54" s="877"/>
      <c r="AK54" s="51"/>
      <c r="AL54" s="51"/>
      <c r="AM54" s="192"/>
      <c r="AN54" s="192"/>
      <c r="AO54" s="196"/>
      <c r="AP54" s="196"/>
      <c r="AQ54" s="242"/>
      <c r="AR54" s="242"/>
      <c r="AS54" s="242"/>
    </row>
    <row r="55">
      <c r="A55" s="62"/>
      <c r="B55" s="306"/>
      <c r="C55" s="385" t="s">
        <v>600</v>
      </c>
      <c r="D55" s="306"/>
      <c r="E55" s="957" t="s">
        <v>601</v>
      </c>
      <c r="F55" s="489"/>
      <c r="G55" s="489"/>
      <c r="H55" s="284" t="s">
        <v>103</v>
      </c>
      <c r="I55" s="385" t="s">
        <v>602</v>
      </c>
      <c r="J55" s="491" t="s">
        <v>88</v>
      </c>
      <c r="K55" s="385" t="s">
        <v>200</v>
      </c>
      <c r="L55" s="64"/>
      <c r="M55" s="958" t="s">
        <v>87</v>
      </c>
      <c r="N55" s="491" t="s">
        <v>75</v>
      </c>
      <c r="O55" s="388" t="s">
        <v>235</v>
      </c>
      <c r="P55" s="491" t="s">
        <v>90</v>
      </c>
      <c r="Q55" s="388" t="s">
        <v>616</v>
      </c>
      <c r="R55" s="491" t="s">
        <v>75</v>
      </c>
      <c r="S55" s="283" t="s">
        <v>131</v>
      </c>
      <c r="T55" s="959" t="s">
        <v>280</v>
      </c>
      <c r="U55" s="726"/>
      <c r="V55" s="32"/>
      <c r="W55" s="491" t="s">
        <v>617</v>
      </c>
      <c r="X55" s="67"/>
      <c r="Y55" s="105" t="s">
        <v>92</v>
      </c>
      <c r="Z55" s="849" t="s">
        <v>583</v>
      </c>
      <c r="AA55" s="62"/>
      <c r="AB55" s="62"/>
      <c r="AC55" s="408"/>
      <c r="AD55" s="409"/>
      <c r="AE55" s="409"/>
      <c r="AF55" s="409"/>
      <c r="AG55" s="409"/>
      <c r="AH55" s="410"/>
      <c r="AI55" s="64"/>
      <c r="AJ55" s="32"/>
      <c r="AK55" s="306"/>
      <c r="AL55" s="306"/>
      <c r="AM55" s="62"/>
      <c r="AN55" s="62"/>
      <c r="AO55" s="195"/>
      <c r="AP55" s="195"/>
      <c r="AQ55" s="242"/>
      <c r="AR55" s="242"/>
      <c r="AS55" s="242"/>
    </row>
    <row r="56">
      <c r="A56" s="74"/>
      <c r="B56" s="81"/>
      <c r="C56" s="115" t="s">
        <v>618</v>
      </c>
      <c r="D56" s="81"/>
      <c r="E56" s="115">
        <v>318.0</v>
      </c>
      <c r="F56" s="81"/>
      <c r="G56" s="81"/>
      <c r="H56" s="290" t="s">
        <v>619</v>
      </c>
      <c r="I56" s="115">
        <v>320.0</v>
      </c>
      <c r="J56" s="853" t="s">
        <v>620</v>
      </c>
      <c r="K56" s="115" t="s">
        <v>621</v>
      </c>
      <c r="L56" s="76"/>
      <c r="M56" s="963" t="s">
        <v>622</v>
      </c>
      <c r="N56" s="962" t="s">
        <v>623</v>
      </c>
      <c r="O56" s="964">
        <v>101.0</v>
      </c>
      <c r="P56" s="962">
        <v>316.0</v>
      </c>
      <c r="Q56" s="388">
        <v>317.0</v>
      </c>
      <c r="R56" s="962" t="s">
        <v>624</v>
      </c>
      <c r="S56" s="915" t="s">
        <v>625</v>
      </c>
      <c r="T56" s="962" t="s">
        <v>626</v>
      </c>
      <c r="U56" s="727"/>
      <c r="V56" s="79"/>
      <c r="W56" s="968" t="s">
        <v>627</v>
      </c>
      <c r="X56" s="176"/>
      <c r="Y56" s="115" t="s">
        <v>628</v>
      </c>
      <c r="Z56" s="853">
        <v>301.0</v>
      </c>
      <c r="AA56" s="74"/>
      <c r="AB56" s="74"/>
      <c r="AC56" s="414"/>
      <c r="AD56" s="969"/>
      <c r="AE56" s="969"/>
      <c r="AF56" s="415"/>
      <c r="AG56" s="415"/>
      <c r="AH56" s="416"/>
      <c r="AI56" s="76"/>
      <c r="AJ56" s="79"/>
      <c r="AK56" s="81"/>
      <c r="AL56" s="81"/>
      <c r="AM56" s="74"/>
      <c r="AN56" s="74"/>
      <c r="AO56" s="741"/>
      <c r="AP56" s="741"/>
      <c r="AQ56" s="242"/>
      <c r="AR56" s="242"/>
      <c r="AS56" s="242"/>
    </row>
    <row r="57">
      <c r="A57" s="46" t="s">
        <v>113</v>
      </c>
      <c r="B57" s="222"/>
      <c r="C57" s="14"/>
      <c r="D57" s="14"/>
      <c r="E57" s="14"/>
      <c r="F57" s="14"/>
      <c r="G57" s="14"/>
      <c r="H57" s="14"/>
      <c r="I57" s="15"/>
      <c r="J57" s="217"/>
      <c r="K57" s="217"/>
      <c r="L57" s="160" t="s">
        <v>114</v>
      </c>
      <c r="M57" s="56"/>
      <c r="N57" s="56"/>
      <c r="O57" s="970"/>
      <c r="P57" s="14"/>
      <c r="Q57" s="14"/>
      <c r="R57" s="14"/>
      <c r="S57" s="14"/>
      <c r="T57" s="15"/>
      <c r="U57" s="93" t="s">
        <v>115</v>
      </c>
      <c r="V57" s="56"/>
      <c r="W57" s="196"/>
      <c r="X57" s="196"/>
      <c r="Y57" s="196"/>
      <c r="Z57" s="56"/>
      <c r="AA57" s="184"/>
      <c r="AB57" s="732" t="s">
        <v>116</v>
      </c>
      <c r="AC57" s="418"/>
      <c r="AD57" s="405"/>
      <c r="AE57" s="405"/>
      <c r="AF57" s="405"/>
      <c r="AG57" s="405"/>
      <c r="AH57" s="406"/>
      <c r="AI57" s="93" t="s">
        <v>113</v>
      </c>
      <c r="AJ57" s="761"/>
      <c r="AK57" s="219"/>
      <c r="AL57" s="771"/>
      <c r="AM57" s="56"/>
      <c r="AN57" s="196"/>
      <c r="AO57" s="196"/>
      <c r="AP57" s="196"/>
      <c r="AQ57" s="242"/>
      <c r="AR57" s="242"/>
      <c r="AS57" s="242"/>
    </row>
    <row r="58">
      <c r="A58" s="62"/>
      <c r="B58" s="216"/>
      <c r="I58" s="32"/>
      <c r="J58" s="217"/>
      <c r="K58" s="217"/>
      <c r="M58" s="62"/>
      <c r="N58" s="62"/>
      <c r="O58" s="192"/>
      <c r="P58" s="192"/>
      <c r="Q58" s="192"/>
      <c r="R58" s="192"/>
      <c r="S58" s="325"/>
      <c r="T58" s="921"/>
      <c r="V58" s="62"/>
      <c r="W58" s="62"/>
      <c r="X58" s="62"/>
      <c r="Y58" s="62"/>
      <c r="Z58" s="62"/>
      <c r="AA58" s="199"/>
      <c r="AB58" s="62"/>
      <c r="AC58" s="408"/>
      <c r="AD58" s="409"/>
      <c r="AE58" s="409"/>
      <c r="AF58" s="409"/>
      <c r="AG58" s="409"/>
      <c r="AH58" s="410"/>
      <c r="AJ58" s="761"/>
      <c r="AK58" s="32"/>
      <c r="AL58" s="199"/>
      <c r="AM58" s="62"/>
      <c r="AN58" s="195"/>
      <c r="AO58" s="195"/>
      <c r="AP58" s="195"/>
      <c r="AQ58" s="242"/>
      <c r="AR58" s="242"/>
      <c r="AS58" s="242"/>
    </row>
    <row r="59">
      <c r="A59" s="74"/>
      <c r="B59" s="222"/>
      <c r="C59" s="14"/>
      <c r="D59" s="14"/>
      <c r="E59" s="14"/>
      <c r="F59" s="14"/>
      <c r="G59" s="14"/>
      <c r="H59" s="14"/>
      <c r="I59" s="15"/>
      <c r="J59" s="152"/>
      <c r="K59" s="152"/>
      <c r="L59" s="78"/>
      <c r="M59" s="74"/>
      <c r="N59" s="74"/>
      <c r="O59" s="208"/>
      <c r="P59" s="208"/>
      <c r="Q59" s="208"/>
      <c r="R59" s="208"/>
      <c r="S59" s="325"/>
      <c r="T59" s="921"/>
      <c r="U59" s="78"/>
      <c r="V59" s="74"/>
      <c r="W59" s="74"/>
      <c r="X59" s="74"/>
      <c r="Y59" s="74"/>
      <c r="Z59" s="74"/>
      <c r="AA59" s="207"/>
      <c r="AB59" s="74"/>
      <c r="AC59" s="414"/>
      <c r="AD59" s="415"/>
      <c r="AE59" s="415"/>
      <c r="AF59" s="415"/>
      <c r="AG59" s="415"/>
      <c r="AH59" s="416"/>
      <c r="AI59" s="78"/>
      <c r="AJ59" s="761"/>
      <c r="AK59" s="79"/>
      <c r="AL59" s="207"/>
      <c r="AM59" s="74"/>
      <c r="AN59" s="741"/>
      <c r="AO59" s="741"/>
      <c r="AP59" s="741"/>
      <c r="AQ59" s="242"/>
      <c r="AR59" s="242"/>
      <c r="AS59" s="242"/>
    </row>
    <row r="60">
      <c r="A60" s="42" t="s">
        <v>221</v>
      </c>
      <c r="B60" s="232"/>
      <c r="C60" s="14"/>
      <c r="D60" s="14"/>
      <c r="E60" s="14"/>
      <c r="F60" s="14"/>
      <c r="G60" s="14"/>
      <c r="H60" s="14"/>
      <c r="I60" s="15"/>
      <c r="J60" s="229"/>
      <c r="K60" s="43"/>
      <c r="L60" s="231" t="s">
        <v>221</v>
      </c>
      <c r="M60" s="971"/>
      <c r="N60" s="424"/>
      <c r="O60" s="424"/>
      <c r="P60" s="424"/>
      <c r="Q60" s="424"/>
      <c r="R60" s="424"/>
      <c r="S60" s="45"/>
      <c r="T60" s="226"/>
      <c r="U60" s="972" t="s">
        <v>221</v>
      </c>
      <c r="V60" s="232"/>
      <c r="W60" s="14"/>
      <c r="X60" s="14"/>
      <c r="Y60" s="14"/>
      <c r="Z60" s="14"/>
      <c r="AA60" s="15"/>
      <c r="AB60" s="791" t="s">
        <v>221</v>
      </c>
      <c r="AC60" s="43"/>
      <c r="AD60" s="44"/>
      <c r="AE60" s="44"/>
      <c r="AF60" s="44"/>
      <c r="AG60" s="44"/>
      <c r="AH60" s="232"/>
      <c r="AI60" s="972" t="s">
        <v>221</v>
      </c>
      <c r="AJ60" s="232"/>
      <c r="AK60" s="43"/>
      <c r="AL60" s="794"/>
      <c r="AM60" s="44"/>
      <c r="AN60" s="44"/>
      <c r="AO60" s="426"/>
      <c r="AP60" s="426"/>
      <c r="AQ60" s="45"/>
      <c r="AR60" s="45"/>
      <c r="AS60" s="45"/>
    </row>
    <row r="61">
      <c r="A61" s="46" t="s">
        <v>42</v>
      </c>
      <c r="B61" s="427"/>
      <c r="K61" s="32"/>
      <c r="L61" s="196" t="s">
        <v>44</v>
      </c>
      <c r="M61" s="428"/>
      <c r="N61" s="14"/>
      <c r="O61" s="14"/>
      <c r="P61" s="14"/>
      <c r="Q61" s="14"/>
      <c r="R61" s="14"/>
      <c r="S61" s="14"/>
      <c r="T61" s="15"/>
      <c r="U61" s="93" t="s">
        <v>46</v>
      </c>
      <c r="V61" s="430"/>
      <c r="W61" s="3"/>
      <c r="X61" s="3"/>
      <c r="Y61" s="3"/>
      <c r="Z61" s="3"/>
      <c r="AA61" s="4"/>
      <c r="AB61" s="732" t="s">
        <v>48</v>
      </c>
      <c r="AC61" s="427"/>
      <c r="AH61" s="32"/>
      <c r="AI61" s="781" t="s">
        <v>42</v>
      </c>
      <c r="AJ61" s="973"/>
      <c r="AK61" s="32"/>
      <c r="AL61" s="493"/>
      <c r="AM61" s="832" t="s">
        <v>497</v>
      </c>
      <c r="AN61" s="829" t="s">
        <v>524</v>
      </c>
      <c r="AO61" s="566"/>
      <c r="AP61" s="566"/>
      <c r="AQ61" s="242"/>
      <c r="AR61" s="242"/>
      <c r="AS61" s="242"/>
    </row>
    <row r="62">
      <c r="A62" s="62"/>
      <c r="B62" s="427" t="s">
        <v>188</v>
      </c>
      <c r="K62" s="32"/>
      <c r="L62" s="62"/>
      <c r="M62" s="431" t="s">
        <v>188</v>
      </c>
      <c r="T62" s="32"/>
      <c r="V62" s="431" t="s">
        <v>188</v>
      </c>
      <c r="AA62" s="32"/>
      <c r="AB62" s="62"/>
      <c r="AC62" s="427" t="s">
        <v>188</v>
      </c>
      <c r="AH62" s="32"/>
      <c r="AI62" s="723"/>
      <c r="AJ62" s="469"/>
      <c r="AK62" s="32"/>
      <c r="AL62" s="774"/>
      <c r="AM62" s="105" t="s">
        <v>244</v>
      </c>
      <c r="AN62" s="896" t="s">
        <v>526</v>
      </c>
      <c r="AO62" s="306"/>
      <c r="AP62" s="306"/>
      <c r="AQ62" s="242"/>
      <c r="AR62" s="242"/>
      <c r="AS62" s="242"/>
    </row>
    <row r="63">
      <c r="A63" s="74"/>
      <c r="B63" s="433"/>
      <c r="C63" s="78"/>
      <c r="D63" s="78"/>
      <c r="E63" s="78"/>
      <c r="F63" s="78"/>
      <c r="G63" s="78"/>
      <c r="H63" s="78"/>
      <c r="I63" s="78"/>
      <c r="J63" s="78"/>
      <c r="K63" s="79"/>
      <c r="L63" s="74"/>
      <c r="M63" s="434"/>
      <c r="N63" s="78"/>
      <c r="O63" s="78"/>
      <c r="P63" s="78"/>
      <c r="Q63" s="78"/>
      <c r="R63" s="78"/>
      <c r="S63" s="78"/>
      <c r="T63" s="79"/>
      <c r="U63" s="78"/>
      <c r="V63" s="434"/>
      <c r="W63" s="78"/>
      <c r="X63" s="78"/>
      <c r="Y63" s="78"/>
      <c r="Z63" s="78"/>
      <c r="AA63" s="79"/>
      <c r="AB63" s="74"/>
      <c r="AC63" s="433"/>
      <c r="AD63" s="78"/>
      <c r="AE63" s="78"/>
      <c r="AF63" s="78"/>
      <c r="AG63" s="78"/>
      <c r="AH63" s="79"/>
      <c r="AI63" s="724"/>
      <c r="AJ63" s="974"/>
      <c r="AK63" s="79"/>
      <c r="AL63" s="640"/>
      <c r="AM63" s="115">
        <v>104.0</v>
      </c>
      <c r="AN63" s="112" t="s">
        <v>629</v>
      </c>
      <c r="AO63" s="81"/>
      <c r="AP63" s="81"/>
      <c r="AQ63" s="242"/>
      <c r="AR63" s="242"/>
      <c r="AS63" s="242"/>
    </row>
    <row r="64">
      <c r="A64" s="46" t="s">
        <v>60</v>
      </c>
      <c r="B64" s="435" t="s">
        <v>630</v>
      </c>
      <c r="K64" s="32"/>
      <c r="L64" s="160" t="s">
        <v>62</v>
      </c>
      <c r="M64" s="674" t="s">
        <v>631</v>
      </c>
      <c r="N64" s="3"/>
      <c r="O64" s="3"/>
      <c r="P64" s="3"/>
      <c r="Q64" s="3"/>
      <c r="R64" s="3"/>
      <c r="S64" s="3"/>
      <c r="T64" s="4"/>
      <c r="U64" s="93" t="s">
        <v>64</v>
      </c>
      <c r="V64" s="624" t="s">
        <v>632</v>
      </c>
      <c r="W64" s="4"/>
      <c r="X64" s="939" t="s">
        <v>578</v>
      </c>
      <c r="Y64" s="975" t="s">
        <v>633</v>
      </c>
      <c r="Z64" s="975" t="s">
        <v>633</v>
      </c>
      <c r="AA64" s="502"/>
      <c r="AB64" s="732" t="s">
        <v>67</v>
      </c>
      <c r="AC64" s="237"/>
      <c r="AD64" s="976"/>
      <c r="AE64" s="913" t="s">
        <v>634</v>
      </c>
      <c r="AF64" s="503"/>
      <c r="AG64" s="503"/>
      <c r="AH64" s="406"/>
      <c r="AI64" s="52" t="s">
        <v>60</v>
      </c>
      <c r="AJ64" s="977" t="s">
        <v>533</v>
      </c>
      <c r="AK64" s="32"/>
      <c r="AL64" s="469"/>
      <c r="AM64" s="832" t="s">
        <v>506</v>
      </c>
      <c r="AN64" s="829" t="s">
        <v>535</v>
      </c>
      <c r="AO64" s="566"/>
      <c r="AP64" s="566"/>
      <c r="AQ64" s="216"/>
      <c r="AR64" s="216"/>
      <c r="AS64" s="216"/>
    </row>
    <row r="65">
      <c r="A65" s="62"/>
      <c r="B65" s="445" t="s">
        <v>635</v>
      </c>
      <c r="K65" s="32"/>
      <c r="M65" s="677" t="s">
        <v>131</v>
      </c>
      <c r="T65" s="32"/>
      <c r="V65" s="894" t="s">
        <v>51</v>
      </c>
      <c r="W65" s="32"/>
      <c r="X65" s="491" t="s">
        <v>202</v>
      </c>
      <c r="Y65" s="978" t="s">
        <v>636</v>
      </c>
      <c r="Z65" s="979" t="s">
        <v>262</v>
      </c>
      <c r="AA65" s="67"/>
      <c r="AB65" s="62"/>
      <c r="AC65" s="72"/>
      <c r="AD65" s="980"/>
      <c r="AE65" s="284" t="s">
        <v>321</v>
      </c>
      <c r="AF65" s="508"/>
      <c r="AG65" s="508"/>
      <c r="AH65" s="410"/>
      <c r="AI65" s="64"/>
      <c r="AJ65" s="107" t="s">
        <v>76</v>
      </c>
      <c r="AK65" s="32"/>
      <c r="AL65" s="774"/>
      <c r="AM65" s="105" t="s">
        <v>377</v>
      </c>
      <c r="AN65" s="896" t="s">
        <v>526</v>
      </c>
      <c r="AO65" s="306"/>
      <c r="AP65" s="306"/>
      <c r="AQ65" s="286"/>
      <c r="AR65" s="286"/>
      <c r="AS65" s="286"/>
    </row>
    <row r="66" ht="19.5" customHeight="1">
      <c r="A66" s="74"/>
      <c r="B66" s="451">
        <v>108.0</v>
      </c>
      <c r="C66" s="78"/>
      <c r="D66" s="78"/>
      <c r="E66" s="78"/>
      <c r="F66" s="78"/>
      <c r="G66" s="78"/>
      <c r="H66" s="78"/>
      <c r="I66" s="78"/>
      <c r="J66" s="78"/>
      <c r="K66" s="79"/>
      <c r="L66" s="78"/>
      <c r="M66" s="679">
        <v>105.0</v>
      </c>
      <c r="N66" s="78"/>
      <c r="O66" s="78"/>
      <c r="P66" s="78"/>
      <c r="Q66" s="78"/>
      <c r="R66" s="78"/>
      <c r="S66" s="78"/>
      <c r="T66" s="79"/>
      <c r="U66" s="78"/>
      <c r="V66" s="630" t="s">
        <v>637</v>
      </c>
      <c r="W66" s="79"/>
      <c r="X66" s="853">
        <v>321.0</v>
      </c>
      <c r="Y66" s="981">
        <v>101.0</v>
      </c>
      <c r="Z66" s="981" t="s">
        <v>638</v>
      </c>
      <c r="AA66" s="176"/>
      <c r="AB66" s="74"/>
      <c r="AC66" s="312"/>
      <c r="AD66" s="980"/>
      <c r="AE66" s="290" t="s">
        <v>57</v>
      </c>
      <c r="AF66" s="508"/>
      <c r="AG66" s="508"/>
      <c r="AH66" s="410"/>
      <c r="AI66" s="76"/>
      <c r="AJ66" s="982" t="s">
        <v>56</v>
      </c>
      <c r="AK66" s="79"/>
      <c r="AL66" s="640"/>
      <c r="AM66" s="115">
        <v>104.0</v>
      </c>
      <c r="AN66" s="896">
        <v>314.0</v>
      </c>
      <c r="AO66" s="81"/>
      <c r="AP66" s="81"/>
      <c r="AQ66" s="286"/>
      <c r="AR66" s="286"/>
      <c r="AS66" s="286"/>
    </row>
    <row r="67">
      <c r="A67" s="46" t="s">
        <v>78</v>
      </c>
      <c r="B67" s="435" t="s">
        <v>639</v>
      </c>
      <c r="K67" s="32"/>
      <c r="L67" s="160" t="s">
        <v>81</v>
      </c>
      <c r="M67" s="674" t="s">
        <v>640</v>
      </c>
      <c r="N67" s="3"/>
      <c r="O67" s="3"/>
      <c r="P67" s="3"/>
      <c r="Q67" s="3"/>
      <c r="R67" s="3"/>
      <c r="S67" s="3"/>
      <c r="T67" s="4"/>
      <c r="U67" s="52" t="s">
        <v>83</v>
      </c>
      <c r="V67" s="983" t="s">
        <v>641</v>
      </c>
      <c r="W67" s="502"/>
      <c r="X67" s="975" t="s">
        <v>633</v>
      </c>
      <c r="Y67" s="984" t="s">
        <v>642</v>
      </c>
      <c r="Z67" s="819" t="s">
        <v>445</v>
      </c>
      <c r="AA67" s="975" t="s">
        <v>633</v>
      </c>
      <c r="AB67" s="732" t="s">
        <v>85</v>
      </c>
      <c r="AC67" s="976"/>
      <c r="AD67" s="237"/>
      <c r="AE67" s="913" t="s">
        <v>557</v>
      </c>
      <c r="AF67" s="503"/>
      <c r="AG67" s="503"/>
      <c r="AH67" s="406"/>
      <c r="AI67" s="52" t="s">
        <v>78</v>
      </c>
      <c r="AJ67" s="985" t="s">
        <v>643</v>
      </c>
      <c r="AK67" s="4"/>
      <c r="AL67" s="493"/>
      <c r="AM67" s="986" t="s">
        <v>644</v>
      </c>
      <c r="AN67" s="942" t="s">
        <v>582</v>
      </c>
      <c r="AO67" s="566"/>
      <c r="AP67" s="51"/>
      <c r="AQ67" s="216"/>
      <c r="AR67" s="216"/>
      <c r="AS67" s="216"/>
    </row>
    <row r="68">
      <c r="A68" s="62"/>
      <c r="B68" s="445" t="s">
        <v>201</v>
      </c>
      <c r="K68" s="32"/>
      <c r="M68" s="677" t="s">
        <v>273</v>
      </c>
      <c r="T68" s="32"/>
      <c r="U68" s="64"/>
      <c r="V68" s="987" t="s">
        <v>51</v>
      </c>
      <c r="W68" s="489"/>
      <c r="X68" s="979" t="s">
        <v>262</v>
      </c>
      <c r="Y68" s="988" t="s">
        <v>264</v>
      </c>
      <c r="Z68" s="819" t="s">
        <v>92</v>
      </c>
      <c r="AA68" s="978" t="s">
        <v>636</v>
      </c>
      <c r="AB68" s="62"/>
      <c r="AC68" s="980"/>
      <c r="AD68" s="72"/>
      <c r="AE68" s="284" t="s">
        <v>560</v>
      </c>
      <c r="AF68" s="508"/>
      <c r="AG68" s="508"/>
      <c r="AH68" s="410"/>
      <c r="AI68" s="64"/>
      <c r="AJ68" s="989" t="s">
        <v>645</v>
      </c>
      <c r="AK68" s="32"/>
      <c r="AL68" s="774"/>
      <c r="AM68" s="495" t="s">
        <v>550</v>
      </c>
      <c r="AN68" s="945" t="s">
        <v>585</v>
      </c>
      <c r="AO68" s="306"/>
      <c r="AP68" s="306"/>
      <c r="AQ68" s="286"/>
      <c r="AR68" s="286"/>
      <c r="AS68" s="286"/>
    </row>
    <row r="69">
      <c r="A69" s="74"/>
      <c r="B69" s="451">
        <v>108.0</v>
      </c>
      <c r="C69" s="78"/>
      <c r="D69" s="78"/>
      <c r="E69" s="78"/>
      <c r="F69" s="78"/>
      <c r="G69" s="78"/>
      <c r="H69" s="78"/>
      <c r="I69" s="78"/>
      <c r="J69" s="78"/>
      <c r="K69" s="79"/>
      <c r="L69" s="78"/>
      <c r="M69" s="679">
        <v>105.0</v>
      </c>
      <c r="N69" s="78"/>
      <c r="O69" s="78"/>
      <c r="P69" s="78"/>
      <c r="Q69" s="78"/>
      <c r="R69" s="78"/>
      <c r="S69" s="78"/>
      <c r="T69" s="79"/>
      <c r="U69" s="76"/>
      <c r="V69" s="261">
        <v>316.0</v>
      </c>
      <c r="W69" s="176"/>
      <c r="X69" s="981">
        <v>300.0</v>
      </c>
      <c r="Y69" s="990">
        <v>303.0</v>
      </c>
      <c r="Z69" s="823">
        <v>304.0</v>
      </c>
      <c r="AA69" s="981">
        <v>101.0</v>
      </c>
      <c r="AB69" s="74"/>
      <c r="AC69" s="477"/>
      <c r="AD69" s="312"/>
      <c r="AE69" s="290">
        <v>103.0</v>
      </c>
      <c r="AF69" s="991"/>
      <c r="AG69" s="991"/>
      <c r="AH69" s="871"/>
      <c r="AI69" s="76"/>
      <c r="AJ69" s="992" t="s">
        <v>646</v>
      </c>
      <c r="AK69" s="79"/>
      <c r="AL69" s="640"/>
      <c r="AM69" s="865">
        <v>306.0</v>
      </c>
      <c r="AN69" s="949" t="s">
        <v>647</v>
      </c>
      <c r="AO69" s="81"/>
      <c r="AP69" s="81"/>
      <c r="AQ69" s="286"/>
      <c r="AR69" s="286"/>
      <c r="AS69" s="286"/>
    </row>
    <row r="70">
      <c r="A70" s="46" t="s">
        <v>97</v>
      </c>
      <c r="B70" s="181" t="s">
        <v>648</v>
      </c>
      <c r="C70" s="51"/>
      <c r="D70" s="181" t="s">
        <v>648</v>
      </c>
      <c r="E70" s="51"/>
      <c r="F70" s="181" t="s">
        <v>648</v>
      </c>
      <c r="G70" s="94" t="s">
        <v>593</v>
      </c>
      <c r="H70" s="181" t="s">
        <v>648</v>
      </c>
      <c r="I70" s="279"/>
      <c r="J70" s="181" t="s">
        <v>648</v>
      </c>
      <c r="K70" s="51"/>
      <c r="L70" s="48" t="s">
        <v>98</v>
      </c>
      <c r="M70" s="274" t="s">
        <v>597</v>
      </c>
      <c r="N70" s="51"/>
      <c r="O70" s="56"/>
      <c r="P70" s="158"/>
      <c r="Q70" s="237"/>
      <c r="R70" s="274" t="s">
        <v>597</v>
      </c>
      <c r="S70" s="903"/>
      <c r="T70" s="375" t="s">
        <v>596</v>
      </c>
      <c r="U70" s="93" t="s">
        <v>100</v>
      </c>
      <c r="V70" s="975" t="s">
        <v>633</v>
      </c>
      <c r="W70" s="482" t="s">
        <v>641</v>
      </c>
      <c r="X70" s="903"/>
      <c r="Y70" s="984" t="s">
        <v>642</v>
      </c>
      <c r="Z70" s="819" t="s">
        <v>445</v>
      </c>
      <c r="AA70" s="51"/>
      <c r="AB70" s="732" t="s">
        <v>101</v>
      </c>
      <c r="AC70" s="183"/>
      <c r="AD70" s="183"/>
      <c r="AE70" s="183"/>
      <c r="AF70" s="183"/>
      <c r="AG70" s="183"/>
      <c r="AH70" s="940"/>
      <c r="AI70" s="52" t="s">
        <v>97</v>
      </c>
      <c r="AJ70" s="158"/>
      <c r="AK70" s="217"/>
      <c r="AL70" s="993" t="s">
        <v>649</v>
      </c>
      <c r="AM70" s="994" t="s">
        <v>644</v>
      </c>
      <c r="AN70" s="942" t="s">
        <v>582</v>
      </c>
      <c r="AO70" s="51"/>
      <c r="AP70" s="51"/>
      <c r="AQ70" s="216"/>
      <c r="AR70" s="216"/>
      <c r="AS70" s="216"/>
    </row>
    <row r="71" ht="16.5" customHeight="1">
      <c r="A71" s="62"/>
      <c r="B71" s="488" t="s">
        <v>650</v>
      </c>
      <c r="C71" s="306"/>
      <c r="D71" s="995" t="s">
        <v>201</v>
      </c>
      <c r="E71" s="489"/>
      <c r="F71" s="995" t="s">
        <v>162</v>
      </c>
      <c r="G71" s="105" t="s">
        <v>200</v>
      </c>
      <c r="H71" s="996" t="s">
        <v>146</v>
      </c>
      <c r="I71" s="997"/>
      <c r="J71" s="995" t="s">
        <v>203</v>
      </c>
      <c r="K71" s="489"/>
      <c r="L71" s="64"/>
      <c r="M71" s="283" t="s">
        <v>131</v>
      </c>
      <c r="N71" s="306"/>
      <c r="O71" s="62"/>
      <c r="P71" s="306"/>
      <c r="Q71" s="72"/>
      <c r="R71" s="998" t="s">
        <v>258</v>
      </c>
      <c r="S71" s="507"/>
      <c r="T71" s="388" t="s">
        <v>235</v>
      </c>
      <c r="V71" s="979" t="s">
        <v>262</v>
      </c>
      <c r="W71" s="999" t="s">
        <v>51</v>
      </c>
      <c r="X71" s="67"/>
      <c r="Y71" s="988" t="s">
        <v>264</v>
      </c>
      <c r="Z71" s="819" t="s">
        <v>92</v>
      </c>
      <c r="AA71" s="67"/>
      <c r="AB71" s="62"/>
      <c r="AC71" s="198"/>
      <c r="AD71" s="198"/>
      <c r="AE71" s="198"/>
      <c r="AF71" s="198"/>
      <c r="AG71" s="198"/>
      <c r="AH71" s="565"/>
      <c r="AI71" s="64"/>
      <c r="AJ71" s="167"/>
      <c r="AK71" s="306"/>
      <c r="AL71" s="1000" t="s">
        <v>233</v>
      </c>
      <c r="AM71" s="495" t="s">
        <v>550</v>
      </c>
      <c r="AN71" s="945" t="s">
        <v>585</v>
      </c>
      <c r="AO71" s="306"/>
      <c r="AP71" s="306"/>
      <c r="AQ71" s="286"/>
      <c r="AR71" s="286"/>
      <c r="AS71" s="286"/>
    </row>
    <row r="72">
      <c r="A72" s="74"/>
      <c r="B72" s="205">
        <v>314.0</v>
      </c>
      <c r="C72" s="81"/>
      <c r="D72" s="205">
        <v>312.0</v>
      </c>
      <c r="E72" s="81"/>
      <c r="F72" s="205">
        <v>301.0</v>
      </c>
      <c r="G72" s="115">
        <v>318.0</v>
      </c>
      <c r="H72" s="205">
        <v>321.0</v>
      </c>
      <c r="I72" s="81"/>
      <c r="J72" s="205">
        <v>320.0</v>
      </c>
      <c r="K72" s="81"/>
      <c r="L72" s="76"/>
      <c r="M72" s="915">
        <v>313.0</v>
      </c>
      <c r="N72" s="152"/>
      <c r="O72" s="74"/>
      <c r="P72" s="511"/>
      <c r="Q72" s="213"/>
      <c r="R72" s="1001">
        <v>421.0</v>
      </c>
      <c r="S72" s="152"/>
      <c r="T72" s="964">
        <v>317.0</v>
      </c>
      <c r="U72" s="78"/>
      <c r="V72" s="981">
        <v>300.0</v>
      </c>
      <c r="W72" s="261">
        <v>316.0</v>
      </c>
      <c r="X72" s="176"/>
      <c r="Y72" s="990">
        <v>303.0</v>
      </c>
      <c r="Z72" s="823">
        <v>304.0</v>
      </c>
      <c r="AA72" s="81"/>
      <c r="AB72" s="74"/>
      <c r="AC72" s="214"/>
      <c r="AD72" s="214"/>
      <c r="AE72" s="214"/>
      <c r="AF72" s="214"/>
      <c r="AG72" s="214"/>
      <c r="AH72" s="947"/>
      <c r="AI72" s="76"/>
      <c r="AJ72" s="1002"/>
      <c r="AK72" s="1003"/>
      <c r="AL72" s="1004" t="s">
        <v>651</v>
      </c>
      <c r="AM72" s="865">
        <v>306.0</v>
      </c>
      <c r="AN72" s="949" t="s">
        <v>652</v>
      </c>
      <c r="AO72" s="81"/>
      <c r="AP72" s="81"/>
      <c r="AQ72" s="348"/>
      <c r="AR72" s="348"/>
      <c r="AS72" s="348"/>
    </row>
    <row r="73">
      <c r="A73" s="46" t="s">
        <v>107</v>
      </c>
      <c r="B73" s="51"/>
      <c r="C73" s="181" t="s">
        <v>648</v>
      </c>
      <c r="D73" s="51"/>
      <c r="E73" s="181" t="s">
        <v>648</v>
      </c>
      <c r="F73" s="94" t="s">
        <v>593</v>
      </c>
      <c r="G73" s="1005" t="s">
        <v>648</v>
      </c>
      <c r="H73" s="122" t="s">
        <v>513</v>
      </c>
      <c r="I73" s="181" t="s">
        <v>648</v>
      </c>
      <c r="J73" s="274" t="s">
        <v>541</v>
      </c>
      <c r="K73" s="181" t="s">
        <v>648</v>
      </c>
      <c r="L73" s="48" t="s">
        <v>109</v>
      </c>
      <c r="M73" s="51"/>
      <c r="N73" s="274" t="s">
        <v>597</v>
      </c>
      <c r="O73" s="51"/>
      <c r="P73" s="158"/>
      <c r="Q73" s="1006" t="s">
        <v>597</v>
      </c>
      <c r="R73" s="375" t="s">
        <v>596</v>
      </c>
      <c r="S73" s="375" t="s">
        <v>596</v>
      </c>
      <c r="T73" s="903"/>
      <c r="U73" s="813" t="s">
        <v>110</v>
      </c>
      <c r="V73" s="502"/>
      <c r="W73" s="975" t="s">
        <v>633</v>
      </c>
      <c r="X73" s="502"/>
      <c r="Y73" s="1007"/>
      <c r="Z73" s="502"/>
      <c r="AA73" s="192"/>
      <c r="AB73" s="732" t="s">
        <v>111</v>
      </c>
      <c r="AC73" s="891" t="s">
        <v>521</v>
      </c>
      <c r="AD73" s="4"/>
      <c r="AE73" s="503"/>
      <c r="AF73" s="503"/>
      <c r="AG73" s="503"/>
      <c r="AH73" s="406"/>
      <c r="AI73" s="52" t="s">
        <v>107</v>
      </c>
      <c r="AJ73" s="218"/>
      <c r="AK73" s="419"/>
      <c r="AL73" s="993" t="s">
        <v>649</v>
      </c>
      <c r="AM73" s="192"/>
      <c r="AN73" s="196"/>
      <c r="AO73" s="196"/>
      <c r="AP73" s="196"/>
      <c r="AQ73" s="242"/>
      <c r="AR73" s="242"/>
      <c r="AS73" s="242"/>
    </row>
    <row r="74">
      <c r="A74" s="62"/>
      <c r="B74" s="306"/>
      <c r="C74" s="488" t="s">
        <v>653</v>
      </c>
      <c r="D74" s="489"/>
      <c r="E74" s="995" t="s">
        <v>201</v>
      </c>
      <c r="F74" s="105" t="s">
        <v>200</v>
      </c>
      <c r="G74" s="1008" t="s">
        <v>162</v>
      </c>
      <c r="H74" s="135" t="s">
        <v>255</v>
      </c>
      <c r="I74" s="996" t="s">
        <v>146</v>
      </c>
      <c r="J74" s="284" t="s">
        <v>209</v>
      </c>
      <c r="K74" s="995" t="s">
        <v>203</v>
      </c>
      <c r="L74" s="64"/>
      <c r="M74" s="306"/>
      <c r="N74" s="283" t="s">
        <v>131</v>
      </c>
      <c r="O74" s="306"/>
      <c r="P74" s="167"/>
      <c r="Q74" s="1009" t="s">
        <v>258</v>
      </c>
      <c r="R74" s="388" t="s">
        <v>616</v>
      </c>
      <c r="S74" s="388" t="s">
        <v>87</v>
      </c>
      <c r="T74" s="489"/>
      <c r="U74" s="726"/>
      <c r="V74" s="489"/>
      <c r="W74" s="979" t="s">
        <v>262</v>
      </c>
      <c r="X74" s="507"/>
      <c r="Y74" s="67"/>
      <c r="Z74" s="507"/>
      <c r="AA74" s="62"/>
      <c r="AB74" s="62"/>
      <c r="AC74" s="893" t="s">
        <v>525</v>
      </c>
      <c r="AD74" s="32"/>
      <c r="AE74" s="508"/>
      <c r="AF74" s="508"/>
      <c r="AG74" s="508"/>
      <c r="AH74" s="410"/>
      <c r="AI74" s="64"/>
      <c r="AJ74" s="32"/>
      <c r="AK74" s="419"/>
      <c r="AL74" s="1000" t="s">
        <v>233</v>
      </c>
      <c r="AM74" s="62"/>
      <c r="AN74" s="195"/>
      <c r="AO74" s="195"/>
      <c r="AP74" s="195"/>
      <c r="AQ74" s="242"/>
      <c r="AR74" s="242"/>
      <c r="AS74" s="242"/>
    </row>
    <row r="75">
      <c r="A75" s="74"/>
      <c r="B75" s="81"/>
      <c r="C75" s="205">
        <v>314.0</v>
      </c>
      <c r="D75" s="81"/>
      <c r="E75" s="205">
        <v>312.0</v>
      </c>
      <c r="F75" s="115">
        <v>318.0</v>
      </c>
      <c r="G75" s="411">
        <v>301.0</v>
      </c>
      <c r="H75" s="862">
        <v>101.0</v>
      </c>
      <c r="I75" s="205">
        <v>321.0</v>
      </c>
      <c r="J75" s="290">
        <v>108.0</v>
      </c>
      <c r="K75" s="205">
        <v>320.0</v>
      </c>
      <c r="L75" s="76"/>
      <c r="M75" s="152"/>
      <c r="N75" s="915">
        <v>313.0</v>
      </c>
      <c r="O75" s="152"/>
      <c r="P75" s="279"/>
      <c r="Q75" s="1001">
        <v>421.0</v>
      </c>
      <c r="R75" s="388">
        <v>303.0</v>
      </c>
      <c r="S75" s="964">
        <v>317.0</v>
      </c>
      <c r="T75" s="152"/>
      <c r="U75" s="727"/>
      <c r="V75" s="176"/>
      <c r="W75" s="981">
        <v>300.0</v>
      </c>
      <c r="X75" s="176"/>
      <c r="Y75" s="496"/>
      <c r="Z75" s="176"/>
      <c r="AA75" s="74"/>
      <c r="AB75" s="74"/>
      <c r="AC75" s="899" t="s">
        <v>56</v>
      </c>
      <c r="AD75" s="79"/>
      <c r="AE75" s="513"/>
      <c r="AF75" s="513"/>
      <c r="AG75" s="513"/>
      <c r="AH75" s="1010"/>
      <c r="AI75" s="76"/>
      <c r="AJ75" s="79"/>
      <c r="AK75" s="419"/>
      <c r="AL75" s="1004" t="s">
        <v>654</v>
      </c>
      <c r="AM75" s="74"/>
      <c r="AN75" s="741"/>
      <c r="AO75" s="741"/>
      <c r="AP75" s="741"/>
      <c r="AQ75" s="242"/>
      <c r="AR75" s="242"/>
      <c r="AS75" s="242"/>
    </row>
    <row r="76">
      <c r="A76" s="46" t="s">
        <v>113</v>
      </c>
      <c r="B76" s="193"/>
      <c r="C76" s="3"/>
      <c r="D76" s="3"/>
      <c r="E76" s="3"/>
      <c r="F76" s="3"/>
      <c r="G76" s="3"/>
      <c r="H76" s="3"/>
      <c r="I76" s="3"/>
      <c r="J76" s="3"/>
      <c r="K76" s="4"/>
      <c r="L76" s="48" t="s">
        <v>114</v>
      </c>
      <c r="M76" s="323"/>
      <c r="N76" s="56"/>
      <c r="O76" s="324"/>
      <c r="P76" s="56"/>
      <c r="Q76" s="56"/>
      <c r="R76" s="56"/>
      <c r="S76" s="325"/>
      <c r="T76" s="921"/>
      <c r="U76" s="813" t="s">
        <v>115</v>
      </c>
      <c r="V76" s="219"/>
      <c r="W76" s="196"/>
      <c r="X76" s="196"/>
      <c r="Y76" s="56"/>
      <c r="Z76" s="173"/>
      <c r="AA76" s="744"/>
      <c r="AB76" s="732" t="s">
        <v>116</v>
      </c>
      <c r="AC76" s="141"/>
      <c r="AD76" s="173"/>
      <c r="AE76" s="173"/>
      <c r="AF76" s="141"/>
      <c r="AG76" s="141"/>
      <c r="AH76" s="223"/>
      <c r="AI76" s="781" t="s">
        <v>113</v>
      </c>
      <c r="AJ76" s="761"/>
      <c r="AK76" s="219"/>
      <c r="AL76" s="1011" t="s">
        <v>655</v>
      </c>
      <c r="AM76" s="56"/>
      <c r="AN76" s="790"/>
      <c r="AO76" s="1012"/>
      <c r="AP76" s="1013"/>
      <c r="AQ76" s="242"/>
      <c r="AR76" s="242"/>
      <c r="AS76" s="242"/>
    </row>
    <row r="77" ht="19.5" customHeight="1">
      <c r="A77" s="62"/>
      <c r="B77" s="1014"/>
      <c r="C77" s="14"/>
      <c r="D77" s="14"/>
      <c r="E77" s="14"/>
      <c r="F77" s="14"/>
      <c r="G77" s="14"/>
      <c r="H77" s="14"/>
      <c r="I77" s="14"/>
      <c r="J77" s="14"/>
      <c r="K77" s="15"/>
      <c r="L77" s="64"/>
      <c r="M77" s="32"/>
      <c r="N77" s="62"/>
      <c r="O77" s="62"/>
      <c r="P77" s="62"/>
      <c r="Q77" s="62"/>
      <c r="R77" s="62"/>
      <c r="S77" s="325"/>
      <c r="T77" s="921"/>
      <c r="U77" s="726"/>
      <c r="V77" s="32"/>
      <c r="W77" s="62"/>
      <c r="X77" s="62"/>
      <c r="Y77" s="62"/>
      <c r="Z77" s="62"/>
      <c r="AA77" s="199"/>
      <c r="AB77" s="62"/>
      <c r="AC77" s="141"/>
      <c r="AD77" s="173"/>
      <c r="AE77" s="173"/>
      <c r="AF77" s="141"/>
      <c r="AG77" s="141"/>
      <c r="AH77" s="223"/>
      <c r="AI77" s="723"/>
      <c r="AJ77" s="761"/>
      <c r="AK77" s="32"/>
      <c r="AL77" s="1000" t="s">
        <v>264</v>
      </c>
      <c r="AM77" s="62"/>
      <c r="AN77" s="173"/>
      <c r="AO77" s="1012"/>
      <c r="AP77" s="1013"/>
      <c r="AQ77" s="242"/>
      <c r="AR77" s="242"/>
      <c r="AS77" s="242"/>
    </row>
    <row r="78">
      <c r="A78" s="74"/>
      <c r="B78" s="1015"/>
      <c r="K78" s="32"/>
      <c r="L78" s="76"/>
      <c r="M78" s="79"/>
      <c r="N78" s="74"/>
      <c r="O78" s="74"/>
      <c r="P78" s="74"/>
      <c r="Q78" s="74"/>
      <c r="R78" s="74"/>
      <c r="S78" s="325"/>
      <c r="T78" s="921"/>
      <c r="U78" s="727"/>
      <c r="V78" s="79"/>
      <c r="W78" s="74"/>
      <c r="X78" s="74"/>
      <c r="Y78" s="74"/>
      <c r="Z78" s="74"/>
      <c r="AA78" s="207"/>
      <c r="AB78" s="74"/>
      <c r="AC78" s="333"/>
      <c r="AD78" s="178"/>
      <c r="AE78" s="178"/>
      <c r="AF78" s="333"/>
      <c r="AG78" s="333"/>
      <c r="AH78" s="225"/>
      <c r="AI78" s="724"/>
      <c r="AJ78" s="761"/>
      <c r="AK78" s="79"/>
      <c r="AL78" s="1016" t="s">
        <v>656</v>
      </c>
      <c r="AM78" s="74"/>
      <c r="AN78" s="178"/>
      <c r="AO78" s="1017"/>
      <c r="AP78" s="1018"/>
      <c r="AQ78" s="242"/>
      <c r="AR78" s="242"/>
      <c r="AS78" s="242"/>
    </row>
    <row r="79">
      <c r="A79" s="42" t="s">
        <v>268</v>
      </c>
      <c r="B79" s="226"/>
      <c r="C79" s="3"/>
      <c r="D79" s="3"/>
      <c r="E79" s="3"/>
      <c r="F79" s="3"/>
      <c r="G79" s="3"/>
      <c r="H79" s="3"/>
      <c r="I79" s="4"/>
      <c r="J79" s="45"/>
      <c r="K79" s="230"/>
      <c r="L79" s="228" t="s">
        <v>268</v>
      </c>
      <c r="M79" s="226"/>
      <c r="N79" s="3"/>
      <c r="O79" s="3"/>
      <c r="P79" s="3"/>
      <c r="Q79" s="3"/>
      <c r="R79" s="4"/>
      <c r="S79" s="227"/>
      <c r="T79" s="226"/>
      <c r="U79" s="883" t="s">
        <v>268</v>
      </c>
      <c r="V79" s="1019"/>
      <c r="W79" s="794"/>
      <c r="X79" s="44"/>
      <c r="Y79" s="794"/>
      <c r="Z79" s="44"/>
      <c r="AA79" s="924"/>
      <c r="AB79" s="791" t="s">
        <v>268</v>
      </c>
      <c r="AC79" s="43"/>
      <c r="AD79" s="44"/>
      <c r="AE79" s="44"/>
      <c r="AF79" s="794"/>
      <c r="AG79" s="794"/>
      <c r="AH79" s="232"/>
      <c r="AI79" s="883" t="s">
        <v>268</v>
      </c>
      <c r="AJ79" s="1020"/>
      <c r="AK79" s="1019"/>
      <c r="AL79" s="924"/>
      <c r="AM79" s="44"/>
      <c r="AN79" s="426"/>
      <c r="AO79" s="426"/>
      <c r="AP79" s="426"/>
      <c r="AQ79" s="45"/>
      <c r="AR79" s="45"/>
      <c r="AS79" s="45"/>
    </row>
    <row r="80">
      <c r="A80" s="46" t="s">
        <v>42</v>
      </c>
      <c r="B80" s="1021" t="s">
        <v>657</v>
      </c>
      <c r="K80" s="32"/>
      <c r="L80" s="48" t="s">
        <v>44</v>
      </c>
      <c r="M80" s="1022" t="s">
        <v>658</v>
      </c>
      <c r="N80" s="3"/>
      <c r="O80" s="3"/>
      <c r="P80" s="3"/>
      <c r="Q80" s="3"/>
      <c r="R80" s="3"/>
      <c r="S80" s="3"/>
      <c r="T80" s="4"/>
      <c r="U80" s="46" t="s">
        <v>46</v>
      </c>
      <c r="V80" s="526"/>
      <c r="W80" s="526"/>
      <c r="X80" s="917" t="s">
        <v>556</v>
      </c>
      <c r="Y80" s="526"/>
      <c r="Z80" s="811" t="s">
        <v>485</v>
      </c>
      <c r="AA80" s="527"/>
      <c r="AB80" s="732" t="s">
        <v>48</v>
      </c>
      <c r="AC80" s="891" t="s">
        <v>521</v>
      </c>
      <c r="AD80" s="4"/>
      <c r="AE80" s="1023"/>
      <c r="AF80" s="1023"/>
      <c r="AG80" s="1024"/>
      <c r="AH80" s="1025"/>
      <c r="AI80" s="52" t="s">
        <v>42</v>
      </c>
      <c r="AJ80" s="1026" t="s">
        <v>659</v>
      </c>
      <c r="AK80" s="4"/>
      <c r="AL80" s="56"/>
      <c r="AM80" s="60"/>
      <c r="AN80" s="1027" t="s">
        <v>659</v>
      </c>
      <c r="AO80" s="566"/>
      <c r="AP80" s="566"/>
      <c r="AQ80" s="344"/>
      <c r="AR80" s="344"/>
      <c r="AS80" s="344"/>
    </row>
    <row r="81">
      <c r="A81" s="62"/>
      <c r="B81" s="532" t="s">
        <v>273</v>
      </c>
      <c r="K81" s="32"/>
      <c r="L81" s="64"/>
      <c r="M81" s="354" t="s">
        <v>538</v>
      </c>
      <c r="T81" s="32"/>
      <c r="U81" s="62"/>
      <c r="V81" s="427"/>
      <c r="W81" s="427"/>
      <c r="X81" s="247" t="s">
        <v>559</v>
      </c>
      <c r="Y81" s="427"/>
      <c r="Z81" s="819" t="s">
        <v>317</v>
      </c>
      <c r="AA81" s="536"/>
      <c r="AB81" s="62"/>
      <c r="AC81" s="893" t="s">
        <v>525</v>
      </c>
      <c r="AD81" s="32"/>
      <c r="AE81" s="1028"/>
      <c r="AF81" s="1028"/>
      <c r="AG81" s="432"/>
      <c r="AH81" s="1029"/>
      <c r="AI81" s="64"/>
      <c r="AJ81" s="1030" t="s">
        <v>660</v>
      </c>
      <c r="AK81" s="32"/>
      <c r="AL81" s="62"/>
      <c r="AM81" s="73"/>
      <c r="AN81" s="995" t="s">
        <v>660</v>
      </c>
      <c r="AO81" s="306"/>
      <c r="AP81" s="306"/>
      <c r="AQ81" s="344"/>
      <c r="AR81" s="344"/>
      <c r="AS81" s="344"/>
    </row>
    <row r="82">
      <c r="A82" s="74"/>
      <c r="B82" s="540" t="s">
        <v>661</v>
      </c>
      <c r="C82" s="78"/>
      <c r="D82" s="78"/>
      <c r="E82" s="78"/>
      <c r="F82" s="78"/>
      <c r="G82" s="78"/>
      <c r="H82" s="78"/>
      <c r="I82" s="78"/>
      <c r="J82" s="78"/>
      <c r="K82" s="79"/>
      <c r="L82" s="76"/>
      <c r="M82" s="359" t="s">
        <v>662</v>
      </c>
      <c r="N82" s="78"/>
      <c r="O82" s="78"/>
      <c r="P82" s="78"/>
      <c r="Q82" s="78"/>
      <c r="R82" s="78"/>
      <c r="S82" s="78"/>
      <c r="T82" s="79"/>
      <c r="U82" s="74"/>
      <c r="V82" s="433"/>
      <c r="W82" s="433"/>
      <c r="X82" s="84" t="s">
        <v>663</v>
      </c>
      <c r="Y82" s="433"/>
      <c r="Z82" s="823" t="s">
        <v>57</v>
      </c>
      <c r="AA82" s="544"/>
      <c r="AB82" s="74"/>
      <c r="AC82" s="899" t="s">
        <v>56</v>
      </c>
      <c r="AD82" s="79"/>
      <c r="AE82" s="1031"/>
      <c r="AF82" s="1031"/>
      <c r="AG82" s="1032"/>
      <c r="AH82" s="1033"/>
      <c r="AI82" s="76"/>
      <c r="AJ82" s="1034" t="s">
        <v>664</v>
      </c>
      <c r="AK82" s="32"/>
      <c r="AL82" s="74"/>
      <c r="AM82" s="87"/>
      <c r="AN82" s="1035" t="s">
        <v>665</v>
      </c>
      <c r="AO82" s="81"/>
      <c r="AP82" s="81"/>
      <c r="AQ82" s="344"/>
      <c r="AR82" s="344"/>
      <c r="AS82" s="344"/>
    </row>
    <row r="83">
      <c r="A83" s="46" t="s">
        <v>60</v>
      </c>
      <c r="B83" s="1021" t="s">
        <v>666</v>
      </c>
      <c r="K83" s="32"/>
      <c r="L83" s="48" t="s">
        <v>62</v>
      </c>
      <c r="M83" s="1022" t="s">
        <v>667</v>
      </c>
      <c r="N83" s="3"/>
      <c r="O83" s="3"/>
      <c r="P83" s="3"/>
      <c r="Q83" s="3"/>
      <c r="R83" s="3"/>
      <c r="S83" s="3"/>
      <c r="T83" s="4"/>
      <c r="U83" s="52" t="s">
        <v>64</v>
      </c>
      <c r="V83" s="560"/>
      <c r="W83" s="550"/>
      <c r="X83" s="917" t="s">
        <v>556</v>
      </c>
      <c r="Y83" s="550"/>
      <c r="Z83" s="390"/>
      <c r="AA83" s="1036"/>
      <c r="AB83" s="732" t="s">
        <v>67</v>
      </c>
      <c r="AC83" s="1037"/>
      <c r="AD83" s="4"/>
      <c r="AE83" s="427"/>
      <c r="AF83" s="427"/>
      <c r="AG83" s="427"/>
      <c r="AH83" s="536"/>
      <c r="AI83" s="46" t="s">
        <v>60</v>
      </c>
      <c r="AJ83" s="1026" t="s">
        <v>659</v>
      </c>
      <c r="AK83" s="4"/>
      <c r="AL83" s="578"/>
      <c r="AM83" s="60"/>
      <c r="AN83" s="1027" t="s">
        <v>659</v>
      </c>
      <c r="AO83" s="566"/>
      <c r="AP83" s="566"/>
      <c r="AQ83" s="286"/>
      <c r="AR83" s="286"/>
      <c r="AS83" s="286"/>
    </row>
    <row r="84">
      <c r="A84" s="62"/>
      <c r="B84" s="532" t="s">
        <v>280</v>
      </c>
      <c r="K84" s="32"/>
      <c r="L84" s="64"/>
      <c r="M84" s="354" t="s">
        <v>538</v>
      </c>
      <c r="T84" s="32"/>
      <c r="U84" s="64"/>
      <c r="V84" s="32"/>
      <c r="W84" s="62"/>
      <c r="X84" s="247" t="s">
        <v>559</v>
      </c>
      <c r="Y84" s="62"/>
      <c r="Z84" s="390"/>
      <c r="AA84" s="199"/>
      <c r="AB84" s="62"/>
      <c r="AC84" s="1038"/>
      <c r="AD84" s="32"/>
      <c r="AE84" s="427"/>
      <c r="AF84" s="427"/>
      <c r="AG84" s="427"/>
      <c r="AH84" s="536"/>
      <c r="AI84" s="62"/>
      <c r="AJ84" s="1030" t="s">
        <v>660</v>
      </c>
      <c r="AK84" s="32"/>
      <c r="AL84" s="774"/>
      <c r="AM84" s="73"/>
      <c r="AN84" s="995" t="s">
        <v>660</v>
      </c>
      <c r="AO84" s="306"/>
      <c r="AP84" s="306"/>
      <c r="AQ84" s="286"/>
      <c r="AR84" s="286"/>
      <c r="AS84" s="286"/>
    </row>
    <row r="85">
      <c r="A85" s="74"/>
      <c r="B85" s="540" t="s">
        <v>668</v>
      </c>
      <c r="C85" s="78"/>
      <c r="D85" s="78"/>
      <c r="E85" s="78"/>
      <c r="F85" s="78"/>
      <c r="G85" s="78"/>
      <c r="H85" s="78"/>
      <c r="I85" s="78"/>
      <c r="J85" s="78"/>
      <c r="K85" s="79"/>
      <c r="L85" s="76"/>
      <c r="M85" s="359" t="s">
        <v>669</v>
      </c>
      <c r="N85" s="78"/>
      <c r="O85" s="78"/>
      <c r="P85" s="78"/>
      <c r="Q85" s="78"/>
      <c r="R85" s="78"/>
      <c r="S85" s="78"/>
      <c r="T85" s="79"/>
      <c r="U85" s="76"/>
      <c r="V85" s="79"/>
      <c r="W85" s="74"/>
      <c r="X85" s="84" t="s">
        <v>670</v>
      </c>
      <c r="Y85" s="74"/>
      <c r="Z85" s="398"/>
      <c r="AA85" s="207"/>
      <c r="AB85" s="74"/>
      <c r="AC85" s="1039"/>
      <c r="AD85" s="79"/>
      <c r="AE85" s="433"/>
      <c r="AF85" s="433"/>
      <c r="AG85" s="433"/>
      <c r="AH85" s="544"/>
      <c r="AI85" s="74"/>
      <c r="AJ85" s="1034" t="s">
        <v>671</v>
      </c>
      <c r="AK85" s="32"/>
      <c r="AL85" s="640"/>
      <c r="AM85" s="87"/>
      <c r="AN85" s="1035" t="s">
        <v>672</v>
      </c>
      <c r="AO85" s="81"/>
      <c r="AP85" s="81"/>
      <c r="AQ85" s="286"/>
      <c r="AR85" s="286"/>
      <c r="AS85" s="286"/>
    </row>
    <row r="86">
      <c r="A86" s="46" t="s">
        <v>78</v>
      </c>
      <c r="B86" s="563" t="s">
        <v>138</v>
      </c>
      <c r="C86" s="122" t="s">
        <v>513</v>
      </c>
      <c r="D86" s="563" t="s">
        <v>138</v>
      </c>
      <c r="E86" s="122" t="s">
        <v>513</v>
      </c>
      <c r="F86" s="563" t="s">
        <v>138</v>
      </c>
      <c r="G86" s="183"/>
      <c r="H86" s="563" t="s">
        <v>138</v>
      </c>
      <c r="I86" s="122" t="s">
        <v>513</v>
      </c>
      <c r="J86" s="563" t="s">
        <v>138</v>
      </c>
      <c r="K86" s="122" t="s">
        <v>513</v>
      </c>
      <c r="L86" s="48" t="s">
        <v>81</v>
      </c>
      <c r="M86" s="51"/>
      <c r="N86" s="183"/>
      <c r="O86" s="274" t="s">
        <v>597</v>
      </c>
      <c r="P86" s="51"/>
      <c r="Q86" s="94" t="s">
        <v>555</v>
      </c>
      <c r="R86" s="158"/>
      <c r="S86" s="903"/>
      <c r="T86" s="183"/>
      <c r="U86" s="813" t="s">
        <v>83</v>
      </c>
      <c r="V86" s="560"/>
      <c r="W86" s="550"/>
      <c r="X86" s="550"/>
      <c r="Y86" s="984" t="s">
        <v>309</v>
      </c>
      <c r="Z86" s="795"/>
      <c r="AA86" s="561"/>
      <c r="AB86" s="732" t="s">
        <v>85</v>
      </c>
      <c r="AC86" s="1037"/>
      <c r="AD86" s="4"/>
      <c r="AE86" s="550"/>
      <c r="AF86" s="550"/>
      <c r="AG86" s="795"/>
      <c r="AH86" s="561"/>
      <c r="AI86" s="813" t="s">
        <v>78</v>
      </c>
      <c r="AJ86" s="1040" t="s">
        <v>673</v>
      </c>
      <c r="AK86" s="4"/>
      <c r="AL86" s="817" t="s">
        <v>674</v>
      </c>
      <c r="AM86" s="32"/>
      <c r="AN86" s="1041" t="s">
        <v>673</v>
      </c>
      <c r="AO86" s="51"/>
      <c r="AP86" s="51"/>
      <c r="AQ86" s="286"/>
      <c r="AR86" s="286"/>
      <c r="AS86" s="286"/>
    </row>
    <row r="87">
      <c r="A87" s="62"/>
      <c r="B87" s="563" t="s">
        <v>144</v>
      </c>
      <c r="C87" s="858" t="s">
        <v>255</v>
      </c>
      <c r="D87" s="563" t="s">
        <v>144</v>
      </c>
      <c r="E87" s="858" t="s">
        <v>173</v>
      </c>
      <c r="F87" s="563" t="s">
        <v>144</v>
      </c>
      <c r="G87" s="67"/>
      <c r="H87" s="563" t="s">
        <v>144</v>
      </c>
      <c r="I87" s="135" t="s">
        <v>675</v>
      </c>
      <c r="J87" s="563" t="s">
        <v>144</v>
      </c>
      <c r="K87" s="858" t="s">
        <v>91</v>
      </c>
      <c r="L87" s="64"/>
      <c r="M87" s="306"/>
      <c r="N87" s="198"/>
      <c r="O87" s="283" t="s">
        <v>131</v>
      </c>
      <c r="P87" s="306"/>
      <c r="Q87" s="919" t="s">
        <v>89</v>
      </c>
      <c r="R87" s="1042"/>
      <c r="S87" s="469"/>
      <c r="T87" s="198"/>
      <c r="U87" s="726"/>
      <c r="V87" s="32"/>
      <c r="W87" s="62"/>
      <c r="X87" s="62"/>
      <c r="Y87" s="988" t="s">
        <v>281</v>
      </c>
      <c r="Z87" s="62"/>
      <c r="AA87" s="199"/>
      <c r="AB87" s="62"/>
      <c r="AC87" s="1038"/>
      <c r="AD87" s="32"/>
      <c r="AE87" s="62"/>
      <c r="AF87" s="62"/>
      <c r="AG87" s="62"/>
      <c r="AH87" s="199"/>
      <c r="AI87" s="726"/>
      <c r="AJ87" s="635" t="s">
        <v>676</v>
      </c>
      <c r="AK87" s="32"/>
      <c r="AL87" s="132" t="s">
        <v>311</v>
      </c>
      <c r="AM87" s="32"/>
      <c r="AN87" s="1043" t="s">
        <v>677</v>
      </c>
      <c r="AO87" s="306"/>
      <c r="AP87" s="306"/>
      <c r="AQ87" s="286"/>
      <c r="AR87" s="286"/>
      <c r="AS87" s="286"/>
    </row>
    <row r="88">
      <c r="A88" s="74"/>
      <c r="B88" s="569" t="s">
        <v>678</v>
      </c>
      <c r="C88" s="862">
        <v>301.0</v>
      </c>
      <c r="D88" s="569" t="s">
        <v>679</v>
      </c>
      <c r="E88" s="862" t="s">
        <v>680</v>
      </c>
      <c r="F88" s="569" t="s">
        <v>681</v>
      </c>
      <c r="G88" s="214"/>
      <c r="H88" s="569" t="s">
        <v>682</v>
      </c>
      <c r="I88" s="862">
        <v>101.0</v>
      </c>
      <c r="J88" s="569" t="s">
        <v>683</v>
      </c>
      <c r="K88" s="862" t="s">
        <v>684</v>
      </c>
      <c r="L88" s="76"/>
      <c r="M88" s="318"/>
      <c r="N88" s="176"/>
      <c r="O88" s="915">
        <v>317.0</v>
      </c>
      <c r="P88" s="152"/>
      <c r="Q88" s="920">
        <v>305.0</v>
      </c>
      <c r="R88" s="511"/>
      <c r="S88" s="318"/>
      <c r="T88" s="176"/>
      <c r="U88" s="727"/>
      <c r="V88" s="79"/>
      <c r="W88" s="74"/>
      <c r="X88" s="74"/>
      <c r="Y88" s="990" t="s">
        <v>685</v>
      </c>
      <c r="Z88" s="74"/>
      <c r="AA88" s="207"/>
      <c r="AB88" s="74"/>
      <c r="AC88" s="1039"/>
      <c r="AD88" s="79"/>
      <c r="AE88" s="74"/>
      <c r="AF88" s="74"/>
      <c r="AG88" s="74"/>
      <c r="AH88" s="207"/>
      <c r="AI88" s="727"/>
      <c r="AJ88" s="1034" t="s">
        <v>686</v>
      </c>
      <c r="AK88" s="32"/>
      <c r="AL88" s="681" t="s">
        <v>57</v>
      </c>
      <c r="AM88" s="79"/>
      <c r="AN88" s="1044" t="s">
        <v>687</v>
      </c>
      <c r="AO88" s="81"/>
      <c r="AP88" s="81"/>
      <c r="AQ88" s="286"/>
      <c r="AR88" s="286"/>
      <c r="AS88" s="286"/>
    </row>
    <row r="89">
      <c r="A89" s="46" t="s">
        <v>97</v>
      </c>
      <c r="B89" s="122" t="s">
        <v>513</v>
      </c>
      <c r="C89" s="563" t="s">
        <v>138</v>
      </c>
      <c r="D89" s="122" t="s">
        <v>513</v>
      </c>
      <c r="E89" s="563" t="s">
        <v>138</v>
      </c>
      <c r="F89" s="183"/>
      <c r="G89" s="563" t="s">
        <v>138</v>
      </c>
      <c r="H89" s="183"/>
      <c r="I89" s="563" t="s">
        <v>138</v>
      </c>
      <c r="J89" s="122" t="s">
        <v>513</v>
      </c>
      <c r="K89" s="563" t="s">
        <v>138</v>
      </c>
      <c r="L89" s="48" t="s">
        <v>98</v>
      </c>
      <c r="M89" s="872"/>
      <c r="N89" s="51"/>
      <c r="O89" s="94" t="s">
        <v>555</v>
      </c>
      <c r="P89" s="274" t="s">
        <v>597</v>
      </c>
      <c r="Q89" s="1045"/>
      <c r="R89" s="94" t="s">
        <v>555</v>
      </c>
      <c r="S89" s="51"/>
      <c r="T89" s="158"/>
      <c r="U89" s="52" t="s">
        <v>100</v>
      </c>
      <c r="V89" s="560"/>
      <c r="W89" s="550"/>
      <c r="X89" s="550"/>
      <c r="Y89" s="796"/>
      <c r="Z89" s="795"/>
      <c r="AA89" s="561"/>
      <c r="AB89" s="732" t="s">
        <v>101</v>
      </c>
      <c r="AC89" s="1046"/>
      <c r="AD89" s="1047"/>
      <c r="AE89" s="1048"/>
      <c r="AF89" s="1048"/>
      <c r="AG89" s="1048"/>
      <c r="AH89" s="1049"/>
      <c r="AI89" s="46" t="s">
        <v>97</v>
      </c>
      <c r="AJ89" s="1040" t="s">
        <v>673</v>
      </c>
      <c r="AK89" s="4"/>
      <c r="AL89" s="51"/>
      <c r="AM89" s="1050" t="s">
        <v>688</v>
      </c>
      <c r="AN89" s="1051" t="s">
        <v>673</v>
      </c>
      <c r="AO89" s="51"/>
      <c r="AP89" s="51"/>
      <c r="AQ89" s="344"/>
      <c r="AR89" s="344"/>
      <c r="AS89" s="344"/>
    </row>
    <row r="90">
      <c r="A90" s="62"/>
      <c r="B90" s="858" t="s">
        <v>255</v>
      </c>
      <c r="C90" s="563" t="s">
        <v>144</v>
      </c>
      <c r="D90" s="858" t="s">
        <v>173</v>
      </c>
      <c r="E90" s="563" t="s">
        <v>144</v>
      </c>
      <c r="F90" s="67"/>
      <c r="G90" s="563" t="s">
        <v>144</v>
      </c>
      <c r="H90" s="850"/>
      <c r="I90" s="563" t="s">
        <v>144</v>
      </c>
      <c r="J90" s="858" t="s">
        <v>91</v>
      </c>
      <c r="K90" s="563" t="s">
        <v>144</v>
      </c>
      <c r="L90" s="64"/>
      <c r="M90" s="759"/>
      <c r="N90" s="306"/>
      <c r="O90" s="931" t="s">
        <v>538</v>
      </c>
      <c r="P90" s="283" t="s">
        <v>131</v>
      </c>
      <c r="Q90" s="306"/>
      <c r="R90" s="919" t="s">
        <v>89</v>
      </c>
      <c r="S90" s="1052"/>
      <c r="T90" s="1042"/>
      <c r="U90" s="64"/>
      <c r="V90" s="32"/>
      <c r="W90" s="62"/>
      <c r="X90" s="62"/>
      <c r="Y90" s="390"/>
      <c r="Z90" s="62"/>
      <c r="AA90" s="199"/>
      <c r="AB90" s="62"/>
      <c r="AC90" s="390"/>
      <c r="AD90" s="1053"/>
      <c r="AE90" s="62"/>
      <c r="AF90" s="62"/>
      <c r="AG90" s="62"/>
      <c r="AH90" s="199"/>
      <c r="AI90" s="62"/>
      <c r="AJ90" s="635" t="s">
        <v>676</v>
      </c>
      <c r="AK90" s="32"/>
      <c r="AL90" s="51"/>
      <c r="AM90" s="896" t="s">
        <v>259</v>
      </c>
      <c r="AN90" s="1043" t="s">
        <v>677</v>
      </c>
      <c r="AO90" s="306"/>
      <c r="AP90" s="306"/>
      <c r="AQ90" s="344"/>
      <c r="AR90" s="344"/>
      <c r="AS90" s="344"/>
    </row>
    <row r="91">
      <c r="A91" s="74"/>
      <c r="B91" s="862">
        <v>301.0</v>
      </c>
      <c r="C91" s="569" t="s">
        <v>689</v>
      </c>
      <c r="D91" s="862" t="s">
        <v>690</v>
      </c>
      <c r="E91" s="569" t="s">
        <v>691</v>
      </c>
      <c r="F91" s="214"/>
      <c r="G91" s="569" t="s">
        <v>692</v>
      </c>
      <c r="H91" s="214"/>
      <c r="I91" s="569" t="s">
        <v>693</v>
      </c>
      <c r="J91" s="862" t="s">
        <v>694</v>
      </c>
      <c r="K91" s="569" t="s">
        <v>695</v>
      </c>
      <c r="L91" s="76"/>
      <c r="M91" s="511"/>
      <c r="N91" s="318"/>
      <c r="O91" s="920" t="s">
        <v>696</v>
      </c>
      <c r="P91" s="915">
        <v>317.0</v>
      </c>
      <c r="Q91" s="152"/>
      <c r="R91" s="920">
        <v>305.0</v>
      </c>
      <c r="S91" s="152"/>
      <c r="T91" s="511"/>
      <c r="U91" s="76"/>
      <c r="V91" s="79"/>
      <c r="W91" s="74"/>
      <c r="X91" s="74"/>
      <c r="Y91" s="562"/>
      <c r="Z91" s="74"/>
      <c r="AA91" s="207"/>
      <c r="AB91" s="74"/>
      <c r="AC91" s="1054"/>
      <c r="AD91" s="1055"/>
      <c r="AE91" s="74"/>
      <c r="AF91" s="74"/>
      <c r="AG91" s="74"/>
      <c r="AH91" s="207"/>
      <c r="AI91" s="74"/>
      <c r="AJ91" s="546" t="s">
        <v>697</v>
      </c>
      <c r="AK91" s="79"/>
      <c r="AL91" s="81"/>
      <c r="AM91" s="112" t="s">
        <v>698</v>
      </c>
      <c r="AN91" s="1044" t="s">
        <v>699</v>
      </c>
      <c r="AO91" s="81"/>
      <c r="AP91" s="81"/>
      <c r="AQ91" s="344"/>
      <c r="AR91" s="344"/>
      <c r="AS91" s="344"/>
    </row>
    <row r="92">
      <c r="A92" s="46" t="s">
        <v>107</v>
      </c>
      <c r="B92" s="563" t="s">
        <v>138</v>
      </c>
      <c r="C92" s="563" t="s">
        <v>138</v>
      </c>
      <c r="D92" s="563" t="s">
        <v>138</v>
      </c>
      <c r="E92" s="563" t="s">
        <v>138</v>
      </c>
      <c r="F92" s="563" t="s">
        <v>138</v>
      </c>
      <c r="G92" s="563" t="s">
        <v>138</v>
      </c>
      <c r="H92" s="563" t="s">
        <v>138</v>
      </c>
      <c r="I92" s="563" t="s">
        <v>138</v>
      </c>
      <c r="J92" s="563" t="s">
        <v>138</v>
      </c>
      <c r="K92" s="563" t="s">
        <v>138</v>
      </c>
      <c r="L92" s="48" t="s">
        <v>109</v>
      </c>
      <c r="M92" s="218"/>
      <c r="N92" s="120"/>
      <c r="O92" s="120"/>
      <c r="P92" s="120"/>
      <c r="Q92" s="51"/>
      <c r="R92" s="775"/>
      <c r="S92" s="573"/>
      <c r="T92" s="339"/>
      <c r="U92" s="813" t="s">
        <v>110</v>
      </c>
      <c r="V92" s="560"/>
      <c r="W92" s="550"/>
      <c r="X92" s="550"/>
      <c r="Y92" s="550"/>
      <c r="Z92" s="795"/>
      <c r="AA92" s="561"/>
      <c r="AB92" s="732" t="s">
        <v>111</v>
      </c>
      <c r="AC92" s="1056"/>
      <c r="AD92" s="1057"/>
      <c r="AE92" s="550"/>
      <c r="AF92" s="550"/>
      <c r="AG92" s="550"/>
      <c r="AH92" s="561"/>
      <c r="AI92" s="781" t="s">
        <v>107</v>
      </c>
      <c r="AJ92" s="334"/>
      <c r="AK92" s="877"/>
      <c r="AL92" s="51"/>
      <c r="AM92" s="1050" t="s">
        <v>688</v>
      </c>
      <c r="AN92" s="196"/>
      <c r="AO92" s="196"/>
      <c r="AP92" s="196"/>
      <c r="AQ92" s="344"/>
      <c r="AR92" s="344"/>
      <c r="AS92" s="344"/>
    </row>
    <row r="93">
      <c r="A93" s="62"/>
      <c r="B93" s="563" t="s">
        <v>144</v>
      </c>
      <c r="C93" s="563" t="s">
        <v>144</v>
      </c>
      <c r="D93" s="563" t="s">
        <v>144</v>
      </c>
      <c r="E93" s="563" t="s">
        <v>144</v>
      </c>
      <c r="F93" s="563" t="s">
        <v>144</v>
      </c>
      <c r="G93" s="563" t="s">
        <v>144</v>
      </c>
      <c r="H93" s="563" t="s">
        <v>144</v>
      </c>
      <c r="I93" s="563" t="s">
        <v>144</v>
      </c>
      <c r="J93" s="563" t="s">
        <v>144</v>
      </c>
      <c r="K93" s="563" t="s">
        <v>144</v>
      </c>
      <c r="L93" s="64"/>
      <c r="M93" s="32"/>
      <c r="N93" s="334"/>
      <c r="O93" s="306"/>
      <c r="P93" s="141"/>
      <c r="Q93" s="306"/>
      <c r="R93" s="774"/>
      <c r="S93" s="306"/>
      <c r="T93" s="286"/>
      <c r="U93" s="726"/>
      <c r="V93" s="32"/>
      <c r="W93" s="62"/>
      <c r="X93" s="62"/>
      <c r="Y93" s="62"/>
      <c r="Z93" s="62"/>
      <c r="AA93" s="199"/>
      <c r="AB93" s="62"/>
      <c r="AC93" s="32"/>
      <c r="AD93" s="1058"/>
      <c r="AE93" s="62"/>
      <c r="AF93" s="62"/>
      <c r="AG93" s="62"/>
      <c r="AH93" s="199"/>
      <c r="AI93" s="723"/>
      <c r="AJ93" s="333"/>
      <c r="AK93" s="32"/>
      <c r="AL93" s="306"/>
      <c r="AM93" s="896" t="s">
        <v>259</v>
      </c>
      <c r="AN93" s="195"/>
      <c r="AO93" s="195"/>
      <c r="AP93" s="195"/>
      <c r="AQ93" s="344"/>
      <c r="AR93" s="344"/>
      <c r="AS93" s="344"/>
    </row>
    <row r="94">
      <c r="A94" s="74"/>
      <c r="B94" s="569" t="s">
        <v>700</v>
      </c>
      <c r="C94" s="569" t="s">
        <v>701</v>
      </c>
      <c r="D94" s="569" t="s">
        <v>702</v>
      </c>
      <c r="E94" s="569" t="s">
        <v>703</v>
      </c>
      <c r="F94" s="569" t="s">
        <v>704</v>
      </c>
      <c r="G94" s="569" t="s">
        <v>705</v>
      </c>
      <c r="H94" s="569" t="s">
        <v>706</v>
      </c>
      <c r="I94" s="569" t="s">
        <v>707</v>
      </c>
      <c r="J94" s="569" t="s">
        <v>708</v>
      </c>
      <c r="K94" s="569" t="s">
        <v>709</v>
      </c>
      <c r="L94" s="76"/>
      <c r="M94" s="79"/>
      <c r="N94" s="152"/>
      <c r="O94" s="1059"/>
      <c r="P94" s="152"/>
      <c r="Q94" s="152"/>
      <c r="R94" s="580"/>
      <c r="S94" s="152"/>
      <c r="T94" s="224"/>
      <c r="U94" s="727"/>
      <c r="V94" s="79"/>
      <c r="W94" s="74"/>
      <c r="X94" s="74"/>
      <c r="Y94" s="74"/>
      <c r="Z94" s="74"/>
      <c r="AA94" s="207"/>
      <c r="AB94" s="74"/>
      <c r="AC94" s="79"/>
      <c r="AD94" s="1060"/>
      <c r="AE94" s="74"/>
      <c r="AF94" s="74"/>
      <c r="AG94" s="74"/>
      <c r="AH94" s="207"/>
      <c r="AI94" s="724"/>
      <c r="AJ94" s="333"/>
      <c r="AK94" s="79"/>
      <c r="AL94" s="279"/>
      <c r="AM94" s="112" t="s">
        <v>710</v>
      </c>
      <c r="AN94" s="741"/>
      <c r="AO94" s="741"/>
      <c r="AP94" s="741"/>
      <c r="AQ94" s="344"/>
      <c r="AR94" s="344"/>
      <c r="AS94" s="344"/>
    </row>
    <row r="95">
      <c r="A95" s="46" t="s">
        <v>413</v>
      </c>
      <c r="B95" s="182"/>
      <c r="C95" s="182"/>
      <c r="D95" s="182"/>
      <c r="E95" s="182"/>
      <c r="F95" s="182"/>
      <c r="G95" s="182"/>
      <c r="H95" s="717"/>
      <c r="I95" s="56"/>
      <c r="J95" s="921"/>
      <c r="K95" s="921"/>
      <c r="L95" s="196" t="s">
        <v>114</v>
      </c>
      <c r="M95" s="323"/>
      <c r="N95" s="56"/>
      <c r="O95" s="56"/>
      <c r="P95" s="56"/>
      <c r="Q95" s="56"/>
      <c r="R95" s="184"/>
      <c r="S95" s="921"/>
      <c r="T95" s="921"/>
      <c r="U95" s="813" t="s">
        <v>115</v>
      </c>
      <c r="V95" s="1061"/>
      <c r="W95" s="795"/>
      <c r="X95" s="550"/>
      <c r="Y95" s="984" t="s">
        <v>309</v>
      </c>
      <c r="Z95" s="795"/>
      <c r="AA95" s="1036"/>
      <c r="AB95" s="732" t="s">
        <v>116</v>
      </c>
      <c r="AC95" s="560"/>
      <c r="AD95" s="550"/>
      <c r="AE95" s="550"/>
      <c r="AF95" s="550"/>
      <c r="AG95" s="550"/>
      <c r="AH95" s="561"/>
      <c r="AI95" s="781" t="s">
        <v>113</v>
      </c>
      <c r="AJ95" s="334"/>
      <c r="AK95" s="417"/>
      <c r="AL95" s="922"/>
      <c r="AM95" s="324"/>
      <c r="AN95" s="196"/>
      <c r="AO95" s="196"/>
      <c r="AP95" s="196"/>
      <c r="AQ95" s="344"/>
      <c r="AR95" s="344"/>
      <c r="AS95" s="344"/>
    </row>
    <row r="96">
      <c r="A96" s="62"/>
      <c r="B96" s="62"/>
      <c r="C96" s="62"/>
      <c r="D96" s="62"/>
      <c r="E96" s="62"/>
      <c r="F96" s="62"/>
      <c r="G96" s="62"/>
      <c r="H96" s="717"/>
      <c r="I96" s="62"/>
      <c r="J96" s="921"/>
      <c r="K96" s="921"/>
      <c r="L96" s="62"/>
      <c r="M96" s="32"/>
      <c r="N96" s="62"/>
      <c r="O96" s="62"/>
      <c r="P96" s="62"/>
      <c r="Q96" s="62"/>
      <c r="R96" s="199"/>
      <c r="S96" s="921"/>
      <c r="T96" s="921"/>
      <c r="U96" s="726"/>
      <c r="V96" s="32"/>
      <c r="W96" s="62"/>
      <c r="X96" s="62"/>
      <c r="Y96" s="988" t="s">
        <v>281</v>
      </c>
      <c r="Z96" s="62"/>
      <c r="AA96" s="199"/>
      <c r="AB96" s="62"/>
      <c r="AC96" s="32"/>
      <c r="AD96" s="62"/>
      <c r="AE96" s="62"/>
      <c r="AF96" s="62"/>
      <c r="AG96" s="62"/>
      <c r="AH96" s="199"/>
      <c r="AI96" s="723"/>
      <c r="AJ96" s="334"/>
      <c r="AK96" s="32"/>
      <c r="AL96" s="199"/>
      <c r="AM96" s="62"/>
      <c r="AN96" s="195"/>
      <c r="AO96" s="195"/>
      <c r="AP96" s="195"/>
      <c r="AQ96" s="344"/>
      <c r="AR96" s="344"/>
      <c r="AS96" s="344"/>
    </row>
    <row r="97">
      <c r="A97" s="74"/>
      <c r="B97" s="74"/>
      <c r="C97" s="74"/>
      <c r="D97" s="74"/>
      <c r="E97" s="74"/>
      <c r="F97" s="74"/>
      <c r="G97" s="74"/>
      <c r="H97" s="717"/>
      <c r="I97" s="74"/>
      <c r="J97" s="921"/>
      <c r="K97" s="921"/>
      <c r="L97" s="74"/>
      <c r="M97" s="79"/>
      <c r="N97" s="74"/>
      <c r="O97" s="74"/>
      <c r="P97" s="74"/>
      <c r="Q97" s="74"/>
      <c r="R97" s="207"/>
      <c r="S97" s="921"/>
      <c r="T97" s="921"/>
      <c r="U97" s="727"/>
      <c r="V97" s="79"/>
      <c r="W97" s="74"/>
      <c r="X97" s="74"/>
      <c r="Y97" s="990" t="s">
        <v>711</v>
      </c>
      <c r="Z97" s="74"/>
      <c r="AA97" s="207"/>
      <c r="AB97" s="74"/>
      <c r="AC97" s="79"/>
      <c r="AD97" s="74"/>
      <c r="AE97" s="74"/>
      <c r="AF97" s="74"/>
      <c r="AG97" s="74"/>
      <c r="AH97" s="207"/>
      <c r="AI97" s="724"/>
      <c r="AJ97" s="334"/>
      <c r="AK97" s="79"/>
      <c r="AL97" s="207"/>
      <c r="AM97" s="74"/>
      <c r="AN97" s="741"/>
      <c r="AO97" s="741"/>
      <c r="AP97" s="741"/>
      <c r="AQ97" s="344"/>
      <c r="AR97" s="344"/>
      <c r="AS97" s="344"/>
    </row>
    <row r="98">
      <c r="A98" s="42" t="s">
        <v>299</v>
      </c>
      <c r="B98" s="1062"/>
      <c r="C98" s="78"/>
      <c r="D98" s="78"/>
      <c r="E98" s="78"/>
      <c r="F98" s="78"/>
      <c r="G98" s="78"/>
      <c r="H98" s="78"/>
      <c r="I98" s="79"/>
      <c r="J98" s="581"/>
      <c r="K98" s="581"/>
      <c r="L98" s="228" t="s">
        <v>299</v>
      </c>
      <c r="M98" s="43"/>
      <c r="N98" s="44"/>
      <c r="O98" s="44"/>
      <c r="P98" s="44"/>
      <c r="Q98" s="44"/>
      <c r="R98" s="232"/>
      <c r="S98" s="229"/>
      <c r="T98" s="229"/>
      <c r="U98" s="883" t="s">
        <v>299</v>
      </c>
      <c r="V98" s="1019"/>
      <c r="W98" s="794"/>
      <c r="X98" s="794"/>
      <c r="Y98" s="44"/>
      <c r="Z98" s="794"/>
      <c r="AA98" s="924"/>
      <c r="AB98" s="791" t="s">
        <v>299</v>
      </c>
      <c r="AC98" s="43"/>
      <c r="AD98" s="44"/>
      <c r="AE98" s="44"/>
      <c r="AF98" s="44"/>
      <c r="AG98" s="44"/>
      <c r="AH98" s="232"/>
      <c r="AI98" s="883" t="s">
        <v>299</v>
      </c>
      <c r="AJ98" s="229"/>
      <c r="AK98" s="43"/>
      <c r="AL98" s="924"/>
      <c r="AM98" s="44"/>
      <c r="AN98" s="426"/>
      <c r="AO98" s="426"/>
      <c r="AP98" s="426"/>
      <c r="AQ98" s="45"/>
      <c r="AR98" s="45"/>
      <c r="AS98" s="45"/>
    </row>
    <row r="99">
      <c r="A99" s="46" t="s">
        <v>42</v>
      </c>
      <c r="B99" s="182"/>
      <c r="C99" s="182"/>
      <c r="D99" s="182"/>
      <c r="E99" s="182"/>
      <c r="F99" s="182"/>
      <c r="G99" s="182"/>
      <c r="H99" s="182"/>
      <c r="I99" s="56"/>
      <c r="J99" s="921"/>
      <c r="K99" s="921"/>
      <c r="L99" s="196" t="s">
        <v>44</v>
      </c>
      <c r="M99" s="323"/>
      <c r="N99" s="56"/>
      <c r="O99" s="56"/>
      <c r="P99" s="56"/>
      <c r="Q99" s="56"/>
      <c r="R99" s="184"/>
      <c r="S99" s="921"/>
      <c r="T99" s="921"/>
      <c r="U99" s="813" t="s">
        <v>46</v>
      </c>
      <c r="V99" s="585"/>
      <c r="W99" s="795"/>
      <c r="X99" s="795"/>
      <c r="Y99" s="984" t="s">
        <v>309</v>
      </c>
      <c r="Z99" s="795"/>
      <c r="AA99" s="1036"/>
      <c r="AB99" s="732" t="s">
        <v>48</v>
      </c>
      <c r="AC99" s="1063"/>
      <c r="AD99" s="4"/>
      <c r="AE99" s="550"/>
      <c r="AF99" s="550"/>
      <c r="AG99" s="550"/>
      <c r="AH99" s="561"/>
      <c r="AI99" s="813" t="s">
        <v>42</v>
      </c>
      <c r="AJ99" s="1064"/>
      <c r="AK99" s="560"/>
      <c r="AL99" s="1036"/>
      <c r="AM99" s="550"/>
      <c r="AN99" s="786"/>
      <c r="AO99" s="786"/>
      <c r="AP99" s="786"/>
      <c r="AQ99" s="344"/>
      <c r="AR99" s="344"/>
      <c r="AS99" s="344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921"/>
      <c r="K100" s="921"/>
      <c r="L100" s="62"/>
      <c r="M100" s="32"/>
      <c r="N100" s="62"/>
      <c r="O100" s="62"/>
      <c r="P100" s="62"/>
      <c r="Q100" s="62"/>
      <c r="R100" s="199"/>
      <c r="S100" s="921"/>
      <c r="T100" s="921"/>
      <c r="U100" s="726"/>
      <c r="V100" s="556"/>
      <c r="W100" s="62"/>
      <c r="X100" s="62"/>
      <c r="Y100" s="988" t="s">
        <v>281</v>
      </c>
      <c r="Z100" s="62"/>
      <c r="AA100" s="199"/>
      <c r="AB100" s="62"/>
      <c r="AC100" s="1065"/>
      <c r="AD100" s="32"/>
      <c r="AE100" s="62"/>
      <c r="AF100" s="62"/>
      <c r="AG100" s="62"/>
      <c r="AH100" s="199"/>
      <c r="AI100" s="726"/>
      <c r="AJ100" s="1064"/>
      <c r="AK100" s="32"/>
      <c r="AL100" s="199"/>
      <c r="AM100" s="62"/>
      <c r="AN100" s="558"/>
      <c r="AO100" s="558"/>
      <c r="AP100" s="558"/>
      <c r="AQ100" s="344"/>
      <c r="AR100" s="344"/>
      <c r="AS100" s="34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921"/>
      <c r="K101" s="921"/>
      <c r="L101" s="74"/>
      <c r="M101" s="79"/>
      <c r="N101" s="74"/>
      <c r="O101" s="74"/>
      <c r="P101" s="74"/>
      <c r="Q101" s="74"/>
      <c r="R101" s="207"/>
      <c r="S101" s="921"/>
      <c r="T101" s="921"/>
      <c r="U101" s="727"/>
      <c r="V101" s="559"/>
      <c r="W101" s="74"/>
      <c r="X101" s="74"/>
      <c r="Y101" s="990" t="s">
        <v>712</v>
      </c>
      <c r="Z101" s="74"/>
      <c r="AA101" s="207"/>
      <c r="AB101" s="74"/>
      <c r="AC101" s="1066"/>
      <c r="AD101" s="79"/>
      <c r="AE101" s="74"/>
      <c r="AF101" s="74"/>
      <c r="AG101" s="74"/>
      <c r="AH101" s="207"/>
      <c r="AI101" s="727"/>
      <c r="AJ101" s="1064"/>
      <c r="AK101" s="79"/>
      <c r="AL101" s="207"/>
      <c r="AM101" s="74"/>
      <c r="AN101" s="562"/>
      <c r="AO101" s="562"/>
      <c r="AP101" s="562"/>
      <c r="AQ101" s="344"/>
      <c r="AR101" s="344"/>
      <c r="AS101" s="344"/>
    </row>
    <row r="102">
      <c r="A102" s="46" t="s">
        <v>60</v>
      </c>
      <c r="B102" s="182"/>
      <c r="C102" s="182"/>
      <c r="D102" s="182"/>
      <c r="E102" s="182"/>
      <c r="F102" s="182"/>
      <c r="G102" s="182"/>
      <c r="H102" s="182"/>
      <c r="I102" s="56"/>
      <c r="J102" s="921"/>
      <c r="K102" s="921"/>
      <c r="L102" s="196" t="s">
        <v>62</v>
      </c>
      <c r="M102" s="323"/>
      <c r="N102" s="56"/>
      <c r="O102" s="56"/>
      <c r="P102" s="56"/>
      <c r="Q102" s="56"/>
      <c r="R102" s="184"/>
      <c r="S102" s="921"/>
      <c r="T102" s="921"/>
      <c r="U102" s="813" t="s">
        <v>64</v>
      </c>
      <c r="V102" s="797"/>
      <c r="W102" s="795"/>
      <c r="X102" s="550"/>
      <c r="Y102" s="984" t="s">
        <v>309</v>
      </c>
      <c r="Z102" s="550"/>
      <c r="AA102" s="561"/>
      <c r="AB102" s="732" t="s">
        <v>67</v>
      </c>
      <c r="AC102" s="1063"/>
      <c r="AD102" s="4"/>
      <c r="AE102" s="550"/>
      <c r="AF102" s="550"/>
      <c r="AG102" s="550"/>
      <c r="AH102" s="561"/>
      <c r="AI102" s="813" t="s">
        <v>60</v>
      </c>
      <c r="AJ102" s="1064"/>
      <c r="AK102" s="560"/>
      <c r="AL102" s="1036"/>
      <c r="AM102" s="550"/>
      <c r="AN102" s="786"/>
      <c r="AO102" s="786"/>
      <c r="AP102" s="786"/>
      <c r="AQ102" s="344"/>
      <c r="AR102" s="344"/>
      <c r="AS102" s="344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921"/>
      <c r="K103" s="921"/>
      <c r="L103" s="62"/>
      <c r="M103" s="32"/>
      <c r="N103" s="62"/>
      <c r="O103" s="62"/>
      <c r="P103" s="62"/>
      <c r="Q103" s="62"/>
      <c r="R103" s="199"/>
      <c r="S103" s="921"/>
      <c r="T103" s="921"/>
      <c r="U103" s="726"/>
      <c r="V103" s="798"/>
      <c r="W103" s="62"/>
      <c r="X103" s="62"/>
      <c r="Y103" s="988" t="s">
        <v>281</v>
      </c>
      <c r="Z103" s="62"/>
      <c r="AA103" s="199"/>
      <c r="AB103" s="62"/>
      <c r="AC103" s="1065"/>
      <c r="AD103" s="32"/>
      <c r="AE103" s="62"/>
      <c r="AF103" s="62"/>
      <c r="AG103" s="62"/>
      <c r="AH103" s="199"/>
      <c r="AI103" s="726"/>
      <c r="AJ103" s="1064"/>
      <c r="AK103" s="32"/>
      <c r="AL103" s="199"/>
      <c r="AM103" s="62"/>
      <c r="AN103" s="558"/>
      <c r="AO103" s="558"/>
      <c r="AP103" s="558"/>
      <c r="AQ103" s="344"/>
      <c r="AR103" s="344"/>
      <c r="AS103" s="34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921"/>
      <c r="K104" s="921"/>
      <c r="L104" s="74"/>
      <c r="M104" s="79"/>
      <c r="N104" s="74"/>
      <c r="O104" s="74"/>
      <c r="P104" s="74"/>
      <c r="Q104" s="74"/>
      <c r="R104" s="207"/>
      <c r="S104" s="921"/>
      <c r="T104" s="921"/>
      <c r="U104" s="727"/>
      <c r="V104" s="799"/>
      <c r="W104" s="74"/>
      <c r="X104" s="74"/>
      <c r="Y104" s="990" t="s">
        <v>713</v>
      </c>
      <c r="Z104" s="74"/>
      <c r="AA104" s="207"/>
      <c r="AB104" s="74"/>
      <c r="AC104" s="1066"/>
      <c r="AD104" s="79"/>
      <c r="AE104" s="74"/>
      <c r="AF104" s="74"/>
      <c r="AG104" s="74"/>
      <c r="AH104" s="207"/>
      <c r="AI104" s="727"/>
      <c r="AJ104" s="1064"/>
      <c r="AK104" s="79"/>
      <c r="AL104" s="207"/>
      <c r="AM104" s="74"/>
      <c r="AN104" s="562"/>
      <c r="AO104" s="562"/>
      <c r="AP104" s="562"/>
      <c r="AQ104" s="344"/>
      <c r="AR104" s="344"/>
      <c r="AS104" s="344"/>
    </row>
    <row r="105">
      <c r="A105" s="46" t="s">
        <v>78</v>
      </c>
      <c r="B105" s="182"/>
      <c r="C105" s="182"/>
      <c r="D105" s="182"/>
      <c r="E105" s="182"/>
      <c r="F105" s="182"/>
      <c r="G105" s="182"/>
      <c r="H105" s="182"/>
      <c r="I105" s="56"/>
      <c r="J105" s="921"/>
      <c r="K105" s="921"/>
      <c r="L105" s="196" t="s">
        <v>81</v>
      </c>
      <c r="M105" s="323"/>
      <c r="N105" s="56"/>
      <c r="O105" s="56"/>
      <c r="P105" s="56"/>
      <c r="Q105" s="56"/>
      <c r="R105" s="184"/>
      <c r="S105" s="921"/>
      <c r="T105" s="921"/>
      <c r="U105" s="813" t="s">
        <v>83</v>
      </c>
      <c r="V105" s="560"/>
      <c r="W105" s="550"/>
      <c r="X105" s="550"/>
      <c r="Y105" s="800"/>
      <c r="Z105" s="550"/>
      <c r="AA105" s="561"/>
      <c r="AB105" s="732" t="s">
        <v>85</v>
      </c>
      <c r="AC105" s="1046"/>
      <c r="AD105" s="1047"/>
      <c r="AE105" s="550"/>
      <c r="AF105" s="550"/>
      <c r="AG105" s="550"/>
      <c r="AH105" s="561"/>
      <c r="AI105" s="813" t="s">
        <v>78</v>
      </c>
      <c r="AJ105" s="1064"/>
      <c r="AK105" s="560"/>
      <c r="AL105" s="1036"/>
      <c r="AM105" s="550"/>
      <c r="AN105" s="1067"/>
      <c r="AO105" s="1067"/>
      <c r="AP105" s="1067"/>
      <c r="AQ105" s="344"/>
      <c r="AR105" s="344"/>
      <c r="AS105" s="344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921"/>
      <c r="K106" s="921"/>
      <c r="L106" s="62"/>
      <c r="M106" s="32"/>
      <c r="N106" s="62"/>
      <c r="O106" s="62"/>
      <c r="P106" s="62"/>
      <c r="Q106" s="62"/>
      <c r="R106" s="199"/>
      <c r="S106" s="921"/>
      <c r="T106" s="921"/>
      <c r="U106" s="726"/>
      <c r="V106" s="32"/>
      <c r="W106" s="62"/>
      <c r="X106" s="62"/>
      <c r="Y106" s="390"/>
      <c r="Z106" s="62"/>
      <c r="AA106" s="199"/>
      <c r="AB106" s="62"/>
      <c r="AC106" s="390"/>
      <c r="AD106" s="1053"/>
      <c r="AE106" s="62"/>
      <c r="AF106" s="62"/>
      <c r="AG106" s="62"/>
      <c r="AH106" s="199"/>
      <c r="AI106" s="726"/>
      <c r="AJ106" s="1064"/>
      <c r="AK106" s="32"/>
      <c r="AL106" s="199"/>
      <c r="AM106" s="62"/>
      <c r="AN106" s="558"/>
      <c r="AO106" s="558"/>
      <c r="AP106" s="558"/>
      <c r="AQ106" s="344"/>
      <c r="AR106" s="344"/>
      <c r="AS106" s="34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921"/>
      <c r="K107" s="921"/>
      <c r="L107" s="74"/>
      <c r="M107" s="79"/>
      <c r="N107" s="74"/>
      <c r="O107" s="74"/>
      <c r="P107" s="74"/>
      <c r="Q107" s="74"/>
      <c r="R107" s="207"/>
      <c r="S107" s="921"/>
      <c r="T107" s="921"/>
      <c r="U107" s="727"/>
      <c r="V107" s="79"/>
      <c r="W107" s="74"/>
      <c r="X107" s="74"/>
      <c r="Y107" s="801"/>
      <c r="Z107" s="74"/>
      <c r="AA107" s="207"/>
      <c r="AB107" s="74"/>
      <c r="AC107" s="1054"/>
      <c r="AD107" s="1055"/>
      <c r="AE107" s="74"/>
      <c r="AF107" s="74"/>
      <c r="AG107" s="74"/>
      <c r="AH107" s="207"/>
      <c r="AI107" s="727"/>
      <c r="AJ107" s="1064"/>
      <c r="AK107" s="79"/>
      <c r="AL107" s="207"/>
      <c r="AM107" s="74"/>
      <c r="AN107" s="562"/>
      <c r="AO107" s="562"/>
      <c r="AP107" s="562"/>
      <c r="AQ107" s="344"/>
      <c r="AR107" s="344"/>
      <c r="AS107" s="344"/>
    </row>
    <row r="108">
      <c r="A108" s="46" t="s">
        <v>97</v>
      </c>
      <c r="B108" s="182"/>
      <c r="C108" s="182"/>
      <c r="D108" s="182"/>
      <c r="E108" s="182"/>
      <c r="F108" s="182"/>
      <c r="G108" s="182"/>
      <c r="H108" s="182"/>
      <c r="I108" s="56"/>
      <c r="J108" s="921"/>
      <c r="K108" s="921"/>
      <c r="L108" s="196" t="s">
        <v>98</v>
      </c>
      <c r="M108" s="323"/>
      <c r="N108" s="56"/>
      <c r="O108" s="56"/>
      <c r="P108" s="56"/>
      <c r="Q108" s="56"/>
      <c r="R108" s="184"/>
      <c r="S108" s="921"/>
      <c r="T108" s="921"/>
      <c r="U108" s="813" t="s">
        <v>100</v>
      </c>
      <c r="V108" s="560"/>
      <c r="W108" s="550"/>
      <c r="X108" s="550"/>
      <c r="Y108" s="800"/>
      <c r="Z108" s="550"/>
      <c r="AA108" s="561"/>
      <c r="AB108" s="732" t="s">
        <v>101</v>
      </c>
      <c r="AC108" s="1056"/>
      <c r="AD108" s="1057"/>
      <c r="AE108" s="550"/>
      <c r="AF108" s="786" t="s">
        <v>714</v>
      </c>
      <c r="AG108" s="795"/>
      <c r="AH108" s="561"/>
      <c r="AI108" s="813" t="s">
        <v>97</v>
      </c>
      <c r="AJ108" s="1064"/>
      <c r="AK108" s="560"/>
      <c r="AL108" s="1036"/>
      <c r="AM108" s="550"/>
      <c r="AN108" s="1067"/>
      <c r="AO108" s="1067"/>
      <c r="AP108" s="1067"/>
      <c r="AQ108" s="344"/>
      <c r="AR108" s="344"/>
      <c r="AS108" s="344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921"/>
      <c r="K109" s="921"/>
      <c r="L109" s="62"/>
      <c r="M109" s="32"/>
      <c r="N109" s="62"/>
      <c r="O109" s="62"/>
      <c r="P109" s="62"/>
      <c r="Q109" s="62"/>
      <c r="R109" s="199"/>
      <c r="S109" s="921"/>
      <c r="T109" s="921"/>
      <c r="U109" s="726"/>
      <c r="V109" s="32"/>
      <c r="W109" s="62"/>
      <c r="X109" s="62"/>
      <c r="Y109" s="390"/>
      <c r="Z109" s="62"/>
      <c r="AA109" s="199"/>
      <c r="AB109" s="62"/>
      <c r="AC109" s="32"/>
      <c r="AD109" s="1058"/>
      <c r="AE109" s="62"/>
      <c r="AF109" s="62"/>
      <c r="AG109" s="62"/>
      <c r="AH109" s="199"/>
      <c r="AI109" s="726"/>
      <c r="AJ109" s="1064"/>
      <c r="AK109" s="32"/>
      <c r="AL109" s="199"/>
      <c r="AM109" s="62"/>
      <c r="AN109" s="558"/>
      <c r="AO109" s="558"/>
      <c r="AP109" s="558"/>
      <c r="AQ109" s="344"/>
      <c r="AR109" s="344"/>
      <c r="AS109" s="34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921"/>
      <c r="K110" s="921"/>
      <c r="L110" s="74"/>
      <c r="M110" s="79"/>
      <c r="N110" s="74"/>
      <c r="O110" s="74"/>
      <c r="P110" s="74"/>
      <c r="Q110" s="74"/>
      <c r="R110" s="207"/>
      <c r="S110" s="921"/>
      <c r="T110" s="921"/>
      <c r="U110" s="727"/>
      <c r="V110" s="79"/>
      <c r="W110" s="74"/>
      <c r="X110" s="74"/>
      <c r="Y110" s="801"/>
      <c r="Z110" s="74"/>
      <c r="AA110" s="207"/>
      <c r="AB110" s="74"/>
      <c r="AC110" s="79"/>
      <c r="AD110" s="1060"/>
      <c r="AE110" s="74"/>
      <c r="AF110" s="74"/>
      <c r="AG110" s="74"/>
      <c r="AH110" s="207"/>
      <c r="AI110" s="727"/>
      <c r="AJ110" s="1064"/>
      <c r="AK110" s="79"/>
      <c r="AL110" s="207"/>
      <c r="AM110" s="74"/>
      <c r="AN110" s="562"/>
      <c r="AO110" s="562"/>
      <c r="AP110" s="562"/>
      <c r="AQ110" s="344"/>
      <c r="AR110" s="344"/>
      <c r="AS110" s="344"/>
    </row>
    <row r="111">
      <c r="A111" s="46" t="s">
        <v>107</v>
      </c>
      <c r="B111" s="182"/>
      <c r="C111" s="182"/>
      <c r="D111" s="182"/>
      <c r="E111" s="182"/>
      <c r="F111" s="182"/>
      <c r="G111" s="182"/>
      <c r="H111" s="182"/>
      <c r="I111" s="56"/>
      <c r="J111" s="921"/>
      <c r="K111" s="921"/>
      <c r="L111" s="196" t="s">
        <v>109</v>
      </c>
      <c r="M111" s="323"/>
      <c r="N111" s="56"/>
      <c r="O111" s="56"/>
      <c r="P111" s="56"/>
      <c r="Q111" s="56"/>
      <c r="R111" s="184"/>
      <c r="S111" s="921"/>
      <c r="T111" s="921"/>
      <c r="U111" s="813" t="s">
        <v>110</v>
      </c>
      <c r="V111" s="560"/>
      <c r="W111" s="550"/>
      <c r="X111" s="550"/>
      <c r="Y111" s="550"/>
      <c r="Z111" s="550"/>
      <c r="AA111" s="561"/>
      <c r="AB111" s="732" t="s">
        <v>111</v>
      </c>
      <c r="AC111" s="1068"/>
      <c r="AD111" s="1069"/>
      <c r="AE111" s="550"/>
      <c r="AF111" s="1069"/>
      <c r="AG111" s="1069"/>
      <c r="AH111" s="1070"/>
      <c r="AI111" s="813" t="s">
        <v>107</v>
      </c>
      <c r="AJ111" s="1064"/>
      <c r="AK111" s="560"/>
      <c r="AL111" s="1036"/>
      <c r="AM111" s="550"/>
      <c r="AN111" s="795"/>
      <c r="AO111" s="795"/>
      <c r="AP111" s="795"/>
      <c r="AQ111" s="344"/>
      <c r="AR111" s="344"/>
      <c r="AS111" s="344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921"/>
      <c r="K112" s="921"/>
      <c r="L112" s="62"/>
      <c r="M112" s="32"/>
      <c r="N112" s="62"/>
      <c r="O112" s="62"/>
      <c r="P112" s="62"/>
      <c r="Q112" s="62"/>
      <c r="R112" s="199"/>
      <c r="S112" s="921"/>
      <c r="T112" s="921"/>
      <c r="U112" s="726"/>
      <c r="V112" s="32"/>
      <c r="W112" s="62"/>
      <c r="X112" s="62"/>
      <c r="Y112" s="62"/>
      <c r="Z112" s="62"/>
      <c r="AA112" s="199"/>
      <c r="AB112" s="62"/>
      <c r="AC112" s="32"/>
      <c r="AD112" s="62"/>
      <c r="AE112" s="62"/>
      <c r="AF112" s="62"/>
      <c r="AG112" s="62"/>
      <c r="AH112" s="199"/>
      <c r="AI112" s="726"/>
      <c r="AJ112" s="1064"/>
      <c r="AK112" s="32"/>
      <c r="AL112" s="199"/>
      <c r="AM112" s="62"/>
      <c r="AN112" s="1048"/>
      <c r="AO112" s="1048"/>
      <c r="AP112" s="1048"/>
      <c r="AQ112" s="344"/>
      <c r="AR112" s="344"/>
      <c r="AS112" s="34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921"/>
      <c r="K113" s="921"/>
      <c r="L113" s="74"/>
      <c r="M113" s="79"/>
      <c r="N113" s="74"/>
      <c r="O113" s="74"/>
      <c r="P113" s="74"/>
      <c r="Q113" s="74"/>
      <c r="R113" s="207"/>
      <c r="S113" s="921"/>
      <c r="T113" s="921"/>
      <c r="U113" s="727"/>
      <c r="V113" s="79"/>
      <c r="W113" s="74"/>
      <c r="X113" s="74"/>
      <c r="Y113" s="74"/>
      <c r="Z113" s="74"/>
      <c r="AA113" s="207"/>
      <c r="AB113" s="74"/>
      <c r="AC113" s="79"/>
      <c r="AD113" s="74"/>
      <c r="AE113" s="74"/>
      <c r="AF113" s="74"/>
      <c r="AG113" s="74"/>
      <c r="AH113" s="207"/>
      <c r="AI113" s="727"/>
      <c r="AJ113" s="1064"/>
      <c r="AK113" s="79"/>
      <c r="AL113" s="207"/>
      <c r="AM113" s="74"/>
      <c r="AN113" s="1071"/>
      <c r="AO113" s="1071"/>
      <c r="AP113" s="1071"/>
      <c r="AQ113" s="344"/>
      <c r="AR113" s="344"/>
      <c r="AS113" s="344"/>
    </row>
    <row r="114">
      <c r="A114" s="46" t="s">
        <v>113</v>
      </c>
      <c r="B114" s="182"/>
      <c r="C114" s="182"/>
      <c r="D114" s="182"/>
      <c r="E114" s="182"/>
      <c r="F114" s="182"/>
      <c r="G114" s="182"/>
      <c r="H114" s="182"/>
      <c r="I114" s="56"/>
      <c r="J114" s="921"/>
      <c r="K114" s="921"/>
      <c r="L114" s="196" t="s">
        <v>114</v>
      </c>
      <c r="M114" s="323"/>
      <c r="N114" s="56"/>
      <c r="O114" s="56"/>
      <c r="P114" s="56"/>
      <c r="Q114" s="56"/>
      <c r="R114" s="184"/>
      <c r="S114" s="921"/>
      <c r="T114" s="921"/>
      <c r="U114" s="813" t="s">
        <v>115</v>
      </c>
      <c r="V114" s="560"/>
      <c r="W114" s="550"/>
      <c r="X114" s="550"/>
      <c r="Y114" s="550"/>
      <c r="Z114" s="550"/>
      <c r="AA114" s="561"/>
      <c r="AB114" s="732" t="s">
        <v>116</v>
      </c>
      <c r="AC114" s="560"/>
      <c r="AD114" s="550"/>
      <c r="AE114" s="550"/>
      <c r="AF114" s="550"/>
      <c r="AG114" s="550"/>
      <c r="AH114" s="561"/>
      <c r="AI114" s="813" t="s">
        <v>113</v>
      </c>
      <c r="AJ114" s="1064"/>
      <c r="AK114" s="560"/>
      <c r="AL114" s="1036"/>
      <c r="AM114" s="550"/>
      <c r="AN114" s="795"/>
      <c r="AO114" s="795"/>
      <c r="AP114" s="795"/>
      <c r="AQ114" s="344"/>
      <c r="AR114" s="344"/>
      <c r="AS114" s="344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921"/>
      <c r="K115" s="921"/>
      <c r="L115" s="62"/>
      <c r="M115" s="32"/>
      <c r="N115" s="62"/>
      <c r="O115" s="62"/>
      <c r="P115" s="62"/>
      <c r="Q115" s="62"/>
      <c r="R115" s="199"/>
      <c r="S115" s="921"/>
      <c r="T115" s="921"/>
      <c r="U115" s="726"/>
      <c r="V115" s="32"/>
      <c r="W115" s="62"/>
      <c r="X115" s="62"/>
      <c r="Y115" s="62"/>
      <c r="Z115" s="62"/>
      <c r="AA115" s="199"/>
      <c r="AB115" s="62"/>
      <c r="AC115" s="32"/>
      <c r="AD115" s="62"/>
      <c r="AE115" s="62"/>
      <c r="AF115" s="62"/>
      <c r="AG115" s="62"/>
      <c r="AH115" s="199"/>
      <c r="AI115" s="726"/>
      <c r="AJ115" s="1064"/>
      <c r="AK115" s="32"/>
      <c r="AL115" s="199"/>
      <c r="AM115" s="62"/>
      <c r="AN115" s="1048"/>
      <c r="AO115" s="1048"/>
      <c r="AP115" s="1048"/>
      <c r="AQ115" s="344"/>
      <c r="AR115" s="344"/>
      <c r="AS115" s="34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921"/>
      <c r="K116" s="921"/>
      <c r="L116" s="74"/>
      <c r="M116" s="79"/>
      <c r="N116" s="74"/>
      <c r="O116" s="74"/>
      <c r="P116" s="74"/>
      <c r="Q116" s="74"/>
      <c r="R116" s="207"/>
      <c r="S116" s="921"/>
      <c r="T116" s="921"/>
      <c r="U116" s="727"/>
      <c r="V116" s="79"/>
      <c r="W116" s="74"/>
      <c r="X116" s="74"/>
      <c r="Y116" s="74"/>
      <c r="Z116" s="74"/>
      <c r="AA116" s="207"/>
      <c r="AB116" s="74"/>
      <c r="AC116" s="79"/>
      <c r="AD116" s="74"/>
      <c r="AE116" s="74"/>
      <c r="AF116" s="74"/>
      <c r="AG116" s="74"/>
      <c r="AH116" s="207"/>
      <c r="AI116" s="727"/>
      <c r="AJ116" s="1064"/>
      <c r="AK116" s="79"/>
      <c r="AL116" s="207"/>
      <c r="AM116" s="74"/>
      <c r="AN116" s="1071"/>
      <c r="AO116" s="1071"/>
      <c r="AP116" s="1071"/>
      <c r="AQ116" s="344"/>
      <c r="AR116" s="344"/>
      <c r="AS116" s="344"/>
    </row>
  </sheetData>
  <mergeCells count="755">
    <mergeCell ref="AF45:AH45"/>
    <mergeCell ref="AF46:AH46"/>
    <mergeCell ref="AF47:AH47"/>
    <mergeCell ref="AC48:AD48"/>
    <mergeCell ref="AC49:AD49"/>
    <mergeCell ref="AC50:AD50"/>
    <mergeCell ref="AG51:AH51"/>
    <mergeCell ref="AG52:AH52"/>
    <mergeCell ref="AG53:AH53"/>
    <mergeCell ref="AI54:AI56"/>
    <mergeCell ref="AJ54:AJ56"/>
    <mergeCell ref="AM54:AM56"/>
    <mergeCell ref="AN54:AN56"/>
    <mergeCell ref="AI57:AI59"/>
    <mergeCell ref="AM57:AM59"/>
    <mergeCell ref="AK57:AK59"/>
    <mergeCell ref="AL57:AL59"/>
    <mergeCell ref="AC61:AH61"/>
    <mergeCell ref="AI61:AI63"/>
    <mergeCell ref="AJ61:AK61"/>
    <mergeCell ref="AC62:AH62"/>
    <mergeCell ref="AC63:AH63"/>
    <mergeCell ref="AJ67:AK67"/>
    <mergeCell ref="AJ68:AK68"/>
    <mergeCell ref="AI67:AI69"/>
    <mergeCell ref="AI70:AI72"/>
    <mergeCell ref="AC73:AD73"/>
    <mergeCell ref="AI73:AI75"/>
    <mergeCell ref="AJ73:AJ75"/>
    <mergeCell ref="AM73:AM75"/>
    <mergeCell ref="AC74:AD74"/>
    <mergeCell ref="AC75:AD75"/>
    <mergeCell ref="AJ62:AK62"/>
    <mergeCell ref="AJ63:AK63"/>
    <mergeCell ref="AI64:AI66"/>
    <mergeCell ref="AJ64:AK64"/>
    <mergeCell ref="AJ65:AK65"/>
    <mergeCell ref="AJ66:AK66"/>
    <mergeCell ref="AJ69:AK69"/>
    <mergeCell ref="AJ80:AK80"/>
    <mergeCell ref="AJ81:AK81"/>
    <mergeCell ref="AI76:AI78"/>
    <mergeCell ref="AK76:AK78"/>
    <mergeCell ref="AM76:AM78"/>
    <mergeCell ref="AC80:AD80"/>
    <mergeCell ref="AI80:AI82"/>
    <mergeCell ref="AC81:AD81"/>
    <mergeCell ref="AC82:AD82"/>
    <mergeCell ref="AH86:AH88"/>
    <mergeCell ref="AI86:AI88"/>
    <mergeCell ref="AJ86:AK86"/>
    <mergeCell ref="AJ87:AK87"/>
    <mergeCell ref="AL87:AM87"/>
    <mergeCell ref="AJ88:AK88"/>
    <mergeCell ref="AL88:AM88"/>
    <mergeCell ref="AJ89:AK89"/>
    <mergeCell ref="AJ90:AK90"/>
    <mergeCell ref="AJ91:AK91"/>
    <mergeCell ref="AL80:AL82"/>
    <mergeCell ref="AJ82:AK82"/>
    <mergeCell ref="AI83:AI85"/>
    <mergeCell ref="AJ83:AK83"/>
    <mergeCell ref="AJ84:AK84"/>
    <mergeCell ref="AJ85:AK85"/>
    <mergeCell ref="AL86:AM86"/>
    <mergeCell ref="AC83:AD83"/>
    <mergeCell ref="AC84:AD84"/>
    <mergeCell ref="AC85:AD85"/>
    <mergeCell ref="AC86:AD86"/>
    <mergeCell ref="AE86:AE88"/>
    <mergeCell ref="AF86:AF88"/>
    <mergeCell ref="AG86:AG88"/>
    <mergeCell ref="AE89:AE91"/>
    <mergeCell ref="AE92:AE94"/>
    <mergeCell ref="AF92:AF94"/>
    <mergeCell ref="AG92:AG94"/>
    <mergeCell ref="AK92:AK94"/>
    <mergeCell ref="AK95:AK97"/>
    <mergeCell ref="AL95:AL97"/>
    <mergeCell ref="AM95:AM97"/>
    <mergeCell ref="AK99:AK101"/>
    <mergeCell ref="AL99:AL101"/>
    <mergeCell ref="AM99:AM101"/>
    <mergeCell ref="AK102:AK104"/>
    <mergeCell ref="AK114:AK116"/>
    <mergeCell ref="AL114:AL116"/>
    <mergeCell ref="AM114:AM116"/>
    <mergeCell ref="AL102:AL104"/>
    <mergeCell ref="AM102:AM104"/>
    <mergeCell ref="AM105:AM107"/>
    <mergeCell ref="AM108:AM110"/>
    <mergeCell ref="AK111:AK113"/>
    <mergeCell ref="AL111:AL113"/>
    <mergeCell ref="AM111:AM113"/>
    <mergeCell ref="AC100:AD100"/>
    <mergeCell ref="AC101:AD101"/>
    <mergeCell ref="AE102:AE104"/>
    <mergeCell ref="AF102:AF104"/>
    <mergeCell ref="AG102:AG104"/>
    <mergeCell ref="AH102:AH104"/>
    <mergeCell ref="AI102:AI104"/>
    <mergeCell ref="AC104:AD104"/>
    <mergeCell ref="AH108:AH110"/>
    <mergeCell ref="AI108:AI110"/>
    <mergeCell ref="AC102:AD102"/>
    <mergeCell ref="AC103:AD103"/>
    <mergeCell ref="AF105:AF107"/>
    <mergeCell ref="AG105:AG107"/>
    <mergeCell ref="AH105:AH107"/>
    <mergeCell ref="AI105:AI107"/>
    <mergeCell ref="AC108:AC110"/>
    <mergeCell ref="AC114:AC116"/>
    <mergeCell ref="AD114:AD116"/>
    <mergeCell ref="AE114:AE116"/>
    <mergeCell ref="AF114:AF116"/>
    <mergeCell ref="AG114:AG116"/>
    <mergeCell ref="AH114:AH116"/>
    <mergeCell ref="AI114:AI116"/>
    <mergeCell ref="AC111:AC113"/>
    <mergeCell ref="AD111:AD113"/>
    <mergeCell ref="AE111:AE113"/>
    <mergeCell ref="AF111:AF113"/>
    <mergeCell ref="AG111:AG113"/>
    <mergeCell ref="AH111:AH113"/>
    <mergeCell ref="AI111:AI113"/>
    <mergeCell ref="AH92:AH94"/>
    <mergeCell ref="AI92:AI94"/>
    <mergeCell ref="AC87:AD87"/>
    <mergeCell ref="AC88:AD88"/>
    <mergeCell ref="AF89:AF91"/>
    <mergeCell ref="AG89:AG91"/>
    <mergeCell ref="AH89:AH91"/>
    <mergeCell ref="AI89:AI91"/>
    <mergeCell ref="AC92:AC94"/>
    <mergeCell ref="AE95:AE97"/>
    <mergeCell ref="AE99:AE101"/>
    <mergeCell ref="AF99:AF101"/>
    <mergeCell ref="AG99:AG101"/>
    <mergeCell ref="AH99:AH101"/>
    <mergeCell ref="AI99:AI101"/>
    <mergeCell ref="AC95:AC97"/>
    <mergeCell ref="AD95:AD97"/>
    <mergeCell ref="AF95:AF97"/>
    <mergeCell ref="AG95:AG97"/>
    <mergeCell ref="AH95:AH97"/>
    <mergeCell ref="AI95:AI97"/>
    <mergeCell ref="AC99:AD99"/>
    <mergeCell ref="AK105:AK107"/>
    <mergeCell ref="AL105:AL107"/>
    <mergeCell ref="AK108:AK110"/>
    <mergeCell ref="AL108:AL110"/>
    <mergeCell ref="AE105:AE107"/>
    <mergeCell ref="AE108:AE110"/>
    <mergeCell ref="AF108:AF110"/>
    <mergeCell ref="AG108:AG110"/>
    <mergeCell ref="V1:AA1"/>
    <mergeCell ref="AC1:AH1"/>
    <mergeCell ref="AJ1:AN1"/>
    <mergeCell ref="AO1:AP1"/>
    <mergeCell ref="B4:K4"/>
    <mergeCell ref="M4:T4"/>
    <mergeCell ref="V3:AA3"/>
    <mergeCell ref="V4:X4"/>
    <mergeCell ref="AB4:AB6"/>
    <mergeCell ref="AF4:AF6"/>
    <mergeCell ref="AH4:AH6"/>
    <mergeCell ref="AI4:AI6"/>
    <mergeCell ref="AJ4:AL4"/>
    <mergeCell ref="AO4:AP4"/>
    <mergeCell ref="AJ5:AL5"/>
    <mergeCell ref="AO5:AP5"/>
    <mergeCell ref="AO6:AP6"/>
    <mergeCell ref="B5:K5"/>
    <mergeCell ref="M5:T5"/>
    <mergeCell ref="L4:L6"/>
    <mergeCell ref="B6:K6"/>
    <mergeCell ref="A1:A2"/>
    <mergeCell ref="B1:E1"/>
    <mergeCell ref="L1:L2"/>
    <mergeCell ref="M1:T1"/>
    <mergeCell ref="U1:U2"/>
    <mergeCell ref="AB1:AB2"/>
    <mergeCell ref="AI1:AI2"/>
    <mergeCell ref="F1:I1"/>
    <mergeCell ref="B3:I3"/>
    <mergeCell ref="M3:R3"/>
    <mergeCell ref="AC3:AH3"/>
    <mergeCell ref="A4:A6"/>
    <mergeCell ref="U4:U6"/>
    <mergeCell ref="M6:T6"/>
    <mergeCell ref="M8:T8"/>
    <mergeCell ref="M9:T9"/>
    <mergeCell ref="V5:X5"/>
    <mergeCell ref="V6:X6"/>
    <mergeCell ref="Y7:Z7"/>
    <mergeCell ref="AB7:AB9"/>
    <mergeCell ref="AE7:AE9"/>
    <mergeCell ref="AG7:AG9"/>
    <mergeCell ref="AI7:AI9"/>
    <mergeCell ref="L7:L9"/>
    <mergeCell ref="L10:L12"/>
    <mergeCell ref="U7:U9"/>
    <mergeCell ref="U10:U12"/>
    <mergeCell ref="V10:V12"/>
    <mergeCell ref="AC11:AD11"/>
    <mergeCell ref="AC12:AD12"/>
    <mergeCell ref="Y8:Z8"/>
    <mergeCell ref="Y9:Z9"/>
    <mergeCell ref="AB10:AB12"/>
    <mergeCell ref="AC10:AD10"/>
    <mergeCell ref="AI10:AI12"/>
    <mergeCell ref="AJ10:AK10"/>
    <mergeCell ref="AJ11:AK11"/>
    <mergeCell ref="AJ12:AK12"/>
    <mergeCell ref="M11:T11"/>
    <mergeCell ref="M12:T12"/>
    <mergeCell ref="A7:A9"/>
    <mergeCell ref="B7:K7"/>
    <mergeCell ref="M7:T7"/>
    <mergeCell ref="B8:K8"/>
    <mergeCell ref="B9:K9"/>
    <mergeCell ref="A10:A12"/>
    <mergeCell ref="M10:T10"/>
    <mergeCell ref="AI13:AI15"/>
    <mergeCell ref="AJ13:AK13"/>
    <mergeCell ref="AJ14:AK14"/>
    <mergeCell ref="AJ15:AK15"/>
    <mergeCell ref="AI16:AI18"/>
    <mergeCell ref="AJ16:AJ18"/>
    <mergeCell ref="AL16:AL18"/>
    <mergeCell ref="AM16:AM18"/>
    <mergeCell ref="A13:A15"/>
    <mergeCell ref="L13:L15"/>
    <mergeCell ref="U13:U15"/>
    <mergeCell ref="V13:V15"/>
    <mergeCell ref="W13:W15"/>
    <mergeCell ref="AB13:AB15"/>
    <mergeCell ref="AC13:AD13"/>
    <mergeCell ref="A16:A18"/>
    <mergeCell ref="F16:F18"/>
    <mergeCell ref="I16:I18"/>
    <mergeCell ref="L16:L18"/>
    <mergeCell ref="U16:U18"/>
    <mergeCell ref="V16:V18"/>
    <mergeCell ref="X16:X18"/>
    <mergeCell ref="AF19:AF21"/>
    <mergeCell ref="AG19:AG21"/>
    <mergeCell ref="AH19:AH21"/>
    <mergeCell ref="AI19:AI21"/>
    <mergeCell ref="AJ19:AJ21"/>
    <mergeCell ref="AL19:AL21"/>
    <mergeCell ref="AM19:AM21"/>
    <mergeCell ref="AC14:AD14"/>
    <mergeCell ref="AC15:AD15"/>
    <mergeCell ref="AB16:AB18"/>
    <mergeCell ref="AB19:AB21"/>
    <mergeCell ref="AC19:AC21"/>
    <mergeCell ref="AD19:AD21"/>
    <mergeCell ref="AE19:AE21"/>
    <mergeCell ref="Q19:Q21"/>
    <mergeCell ref="R19:R21"/>
    <mergeCell ref="U19:U21"/>
    <mergeCell ref="V19:V21"/>
    <mergeCell ref="W19:W21"/>
    <mergeCell ref="X19:X21"/>
    <mergeCell ref="Y19:Y21"/>
    <mergeCell ref="V24:AA24"/>
    <mergeCell ref="V25:AA25"/>
    <mergeCell ref="AB26:AB28"/>
    <mergeCell ref="V22:AA22"/>
    <mergeCell ref="AC22:AH22"/>
    <mergeCell ref="V23:AA23"/>
    <mergeCell ref="AC23:AD23"/>
    <mergeCell ref="AF23:AH23"/>
    <mergeCell ref="AJ23:AL23"/>
    <mergeCell ref="AJ24:AL24"/>
    <mergeCell ref="Z19:Z21"/>
    <mergeCell ref="AA19:AA21"/>
    <mergeCell ref="AB23:AB25"/>
    <mergeCell ref="AE23:AE25"/>
    <mergeCell ref="AI23:AI25"/>
    <mergeCell ref="AC24:AD24"/>
    <mergeCell ref="AC25:AD25"/>
    <mergeCell ref="AF24:AH24"/>
    <mergeCell ref="AF25:AH25"/>
    <mergeCell ref="AI26:AI28"/>
    <mergeCell ref="AJ26:AK26"/>
    <mergeCell ref="AJ27:AK27"/>
    <mergeCell ref="AJ28:AK28"/>
    <mergeCell ref="AI29:AI31"/>
    <mergeCell ref="AJ31:AK31"/>
    <mergeCell ref="AI35:AI37"/>
    <mergeCell ref="AM35:AM37"/>
    <mergeCell ref="AJ29:AK29"/>
    <mergeCell ref="AJ30:AK30"/>
    <mergeCell ref="AI32:AI34"/>
    <mergeCell ref="AJ32:AK32"/>
    <mergeCell ref="AJ33:AK33"/>
    <mergeCell ref="AJ34:AK34"/>
    <mergeCell ref="AH35:AH37"/>
    <mergeCell ref="V45:Z45"/>
    <mergeCell ref="V46:Z46"/>
    <mergeCell ref="AB45:AB47"/>
    <mergeCell ref="AB48:AB50"/>
    <mergeCell ref="AB51:AB53"/>
    <mergeCell ref="AD51:AD53"/>
    <mergeCell ref="AF51:AF53"/>
    <mergeCell ref="V51:AA51"/>
    <mergeCell ref="V52:AA52"/>
    <mergeCell ref="V53:AA53"/>
    <mergeCell ref="AA54:AA56"/>
    <mergeCell ref="AB54:AB56"/>
    <mergeCell ref="V38:V40"/>
    <mergeCell ref="W38:W40"/>
    <mergeCell ref="V41:AA41"/>
    <mergeCell ref="V42:AA44"/>
    <mergeCell ref="AB42:AB44"/>
    <mergeCell ref="U45:U47"/>
    <mergeCell ref="V47:Z47"/>
    <mergeCell ref="M49:T49"/>
    <mergeCell ref="B50:K50"/>
    <mergeCell ref="B45:K45"/>
    <mergeCell ref="B46:K46"/>
    <mergeCell ref="M46:T46"/>
    <mergeCell ref="B47:K47"/>
    <mergeCell ref="M47:T47"/>
    <mergeCell ref="M48:T48"/>
    <mergeCell ref="U48:U50"/>
    <mergeCell ref="AC26:AE26"/>
    <mergeCell ref="AC27:AE27"/>
    <mergeCell ref="AC28:AE28"/>
    <mergeCell ref="AB29:AB31"/>
    <mergeCell ref="AB32:AB34"/>
    <mergeCell ref="AA35:AA37"/>
    <mergeCell ref="AB35:AB37"/>
    <mergeCell ref="AC37:AD37"/>
    <mergeCell ref="AC35:AD35"/>
    <mergeCell ref="AC36:AD36"/>
    <mergeCell ref="Z38:Z40"/>
    <mergeCell ref="AA38:AA40"/>
    <mergeCell ref="AB38:AB40"/>
    <mergeCell ref="AC38:AC40"/>
    <mergeCell ref="AE38:AE40"/>
    <mergeCell ref="AF38:AF40"/>
    <mergeCell ref="AG38:AG40"/>
    <mergeCell ref="AH38:AH40"/>
    <mergeCell ref="AI38:AI40"/>
    <mergeCell ref="AK38:AK40"/>
    <mergeCell ref="AL38:AL40"/>
    <mergeCell ref="AM38:AM40"/>
    <mergeCell ref="AO42:AP42"/>
    <mergeCell ref="AO43:AP43"/>
    <mergeCell ref="AO44:AP44"/>
    <mergeCell ref="AC41:AH41"/>
    <mergeCell ref="AC42:AH44"/>
    <mergeCell ref="AI42:AI44"/>
    <mergeCell ref="AJ42:AK42"/>
    <mergeCell ref="AL42:AM42"/>
    <mergeCell ref="AJ43:AK43"/>
    <mergeCell ref="AL43:AM43"/>
    <mergeCell ref="AJ48:AK48"/>
    <mergeCell ref="AJ49:AK49"/>
    <mergeCell ref="AI51:AI53"/>
    <mergeCell ref="AJ51:AK51"/>
    <mergeCell ref="AJ52:AK52"/>
    <mergeCell ref="AJ53:AK53"/>
    <mergeCell ref="AJ44:AK44"/>
    <mergeCell ref="AL44:AM44"/>
    <mergeCell ref="AI45:AI47"/>
    <mergeCell ref="AJ45:AK45"/>
    <mergeCell ref="AJ46:AK46"/>
    <mergeCell ref="AJ47:AK47"/>
    <mergeCell ref="AI48:AI50"/>
    <mergeCell ref="AJ50:AK50"/>
    <mergeCell ref="U80:U82"/>
    <mergeCell ref="U83:U85"/>
    <mergeCell ref="V83:V85"/>
    <mergeCell ref="W83:W85"/>
    <mergeCell ref="Y83:Y85"/>
    <mergeCell ref="AA83:AA85"/>
    <mergeCell ref="U86:U88"/>
    <mergeCell ref="AA86:AA88"/>
    <mergeCell ref="X86:X88"/>
    <mergeCell ref="Z86:Z88"/>
    <mergeCell ref="X89:X91"/>
    <mergeCell ref="Z89:Z91"/>
    <mergeCell ref="AA89:AA91"/>
    <mergeCell ref="AB89:AB91"/>
    <mergeCell ref="X92:X94"/>
    <mergeCell ref="X102:X104"/>
    <mergeCell ref="X105:X107"/>
    <mergeCell ref="X108:X110"/>
    <mergeCell ref="X111:X113"/>
    <mergeCell ref="X114:X116"/>
    <mergeCell ref="AA102:AA104"/>
    <mergeCell ref="AA105:AA107"/>
    <mergeCell ref="AA108:AA110"/>
    <mergeCell ref="AA111:AA113"/>
    <mergeCell ref="AA114:AA116"/>
    <mergeCell ref="Z105:Z107"/>
    <mergeCell ref="Z108:Z110"/>
    <mergeCell ref="Y111:Y113"/>
    <mergeCell ref="Z111:Z113"/>
    <mergeCell ref="Y114:Y116"/>
    <mergeCell ref="Z114:Z116"/>
    <mergeCell ref="Y92:Y94"/>
    <mergeCell ref="Z92:Z94"/>
    <mergeCell ref="X95:X97"/>
    <mergeCell ref="Z95:Z97"/>
    <mergeCell ref="X99:X101"/>
    <mergeCell ref="Z99:Z101"/>
    <mergeCell ref="Z102:Z104"/>
    <mergeCell ref="AB105:AB107"/>
    <mergeCell ref="AB108:AB110"/>
    <mergeCell ref="AB111:AB113"/>
    <mergeCell ref="AB114:AB116"/>
    <mergeCell ref="AA92:AA94"/>
    <mergeCell ref="AB92:AB94"/>
    <mergeCell ref="AA95:AA97"/>
    <mergeCell ref="AB95:AB97"/>
    <mergeCell ref="AA99:AA101"/>
    <mergeCell ref="AB99:AB101"/>
    <mergeCell ref="AB102:AB104"/>
    <mergeCell ref="U54:U56"/>
    <mergeCell ref="U57:U59"/>
    <mergeCell ref="V57:V59"/>
    <mergeCell ref="W57:W59"/>
    <mergeCell ref="X57:X59"/>
    <mergeCell ref="Y57:Y59"/>
    <mergeCell ref="Z57:Z59"/>
    <mergeCell ref="V60:AA60"/>
    <mergeCell ref="V61:AA61"/>
    <mergeCell ref="V62:AA62"/>
    <mergeCell ref="V63:AA63"/>
    <mergeCell ref="V64:W64"/>
    <mergeCell ref="V65:W65"/>
    <mergeCell ref="V66:W66"/>
    <mergeCell ref="Y76:Y78"/>
    <mergeCell ref="Z76:Z78"/>
    <mergeCell ref="AA76:AA78"/>
    <mergeCell ref="AB76:AB78"/>
    <mergeCell ref="AB73:AB75"/>
    <mergeCell ref="AB80:AB82"/>
    <mergeCell ref="AB83:AB85"/>
    <mergeCell ref="AB86:AB88"/>
    <mergeCell ref="AA57:AA59"/>
    <mergeCell ref="AB57:AB59"/>
    <mergeCell ref="AB61:AB63"/>
    <mergeCell ref="AB64:AB66"/>
    <mergeCell ref="AB67:AB69"/>
    <mergeCell ref="AB70:AB72"/>
    <mergeCell ref="AA73:AA75"/>
    <mergeCell ref="U67:U69"/>
    <mergeCell ref="U70:U72"/>
    <mergeCell ref="U73:U75"/>
    <mergeCell ref="U76:U78"/>
    <mergeCell ref="V76:V78"/>
    <mergeCell ref="W76:W78"/>
    <mergeCell ref="X76:X78"/>
    <mergeCell ref="V86:V88"/>
    <mergeCell ref="W86:W88"/>
    <mergeCell ref="B77:K77"/>
    <mergeCell ref="B78:K78"/>
    <mergeCell ref="B79:I79"/>
    <mergeCell ref="M79:R79"/>
    <mergeCell ref="B80:K80"/>
    <mergeCell ref="M80:T80"/>
    <mergeCell ref="M81:T81"/>
    <mergeCell ref="B81:K81"/>
    <mergeCell ref="B82:K82"/>
    <mergeCell ref="M82:T82"/>
    <mergeCell ref="B83:K83"/>
    <mergeCell ref="M83:T83"/>
    <mergeCell ref="B84:K84"/>
    <mergeCell ref="B85:K85"/>
    <mergeCell ref="L95:L97"/>
    <mergeCell ref="M95:M97"/>
    <mergeCell ref="B98:I98"/>
    <mergeCell ref="N95:N97"/>
    <mergeCell ref="O95:O97"/>
    <mergeCell ref="P95:P97"/>
    <mergeCell ref="Q95:Q97"/>
    <mergeCell ref="U92:U94"/>
    <mergeCell ref="U95:U97"/>
    <mergeCell ref="U99:U101"/>
    <mergeCell ref="U102:U104"/>
    <mergeCell ref="V95:V97"/>
    <mergeCell ref="W95:W97"/>
    <mergeCell ref="W99:W101"/>
    <mergeCell ref="W102:W104"/>
    <mergeCell ref="U89:U91"/>
    <mergeCell ref="V89:V91"/>
    <mergeCell ref="W89:W91"/>
    <mergeCell ref="V92:V94"/>
    <mergeCell ref="W92:W94"/>
    <mergeCell ref="I95:I97"/>
    <mergeCell ref="R95:R97"/>
    <mergeCell ref="P111:P113"/>
    <mergeCell ref="Q111:Q113"/>
    <mergeCell ref="R111:R113"/>
    <mergeCell ref="U111:U113"/>
    <mergeCell ref="V111:V113"/>
    <mergeCell ref="W111:W113"/>
    <mergeCell ref="G111:G113"/>
    <mergeCell ref="H111:H113"/>
    <mergeCell ref="I111:I113"/>
    <mergeCell ref="L111:L113"/>
    <mergeCell ref="M111:M113"/>
    <mergeCell ref="N111:N113"/>
    <mergeCell ref="O111:O113"/>
    <mergeCell ref="A114:A116"/>
    <mergeCell ref="B114:B116"/>
    <mergeCell ref="C114:C116"/>
    <mergeCell ref="D114:D116"/>
    <mergeCell ref="E114:E116"/>
    <mergeCell ref="F114:F116"/>
    <mergeCell ref="G114:G116"/>
    <mergeCell ref="Q114:Q116"/>
    <mergeCell ref="R114:R116"/>
    <mergeCell ref="U114:U116"/>
    <mergeCell ref="V114:V116"/>
    <mergeCell ref="W114:W116"/>
    <mergeCell ref="H114:H116"/>
    <mergeCell ref="I114:I116"/>
    <mergeCell ref="L114:L116"/>
    <mergeCell ref="M114:M116"/>
    <mergeCell ref="N114:N116"/>
    <mergeCell ref="O114:O116"/>
    <mergeCell ref="P114:P116"/>
    <mergeCell ref="E95:E97"/>
    <mergeCell ref="F95:F97"/>
    <mergeCell ref="G95:G97"/>
    <mergeCell ref="A86:A88"/>
    <mergeCell ref="A89:A91"/>
    <mergeCell ref="A92:A94"/>
    <mergeCell ref="A95:A97"/>
    <mergeCell ref="B95:B97"/>
    <mergeCell ref="C95:C97"/>
    <mergeCell ref="D95:D97"/>
    <mergeCell ref="H99:H101"/>
    <mergeCell ref="I99:I101"/>
    <mergeCell ref="A99:A101"/>
    <mergeCell ref="B99:B101"/>
    <mergeCell ref="C99:C101"/>
    <mergeCell ref="D99:D101"/>
    <mergeCell ref="E99:E101"/>
    <mergeCell ref="F99:F101"/>
    <mergeCell ref="G99:G101"/>
    <mergeCell ref="G108:G110"/>
    <mergeCell ref="H108:H110"/>
    <mergeCell ref="I108:I110"/>
    <mergeCell ref="G105:G107"/>
    <mergeCell ref="H105:H107"/>
    <mergeCell ref="B108:B110"/>
    <mergeCell ref="C108:C110"/>
    <mergeCell ref="D108:D110"/>
    <mergeCell ref="E108:E110"/>
    <mergeCell ref="F108:F110"/>
    <mergeCell ref="A108:A110"/>
    <mergeCell ref="A111:A113"/>
    <mergeCell ref="B111:B113"/>
    <mergeCell ref="C111:C113"/>
    <mergeCell ref="D111:D113"/>
    <mergeCell ref="E111:E113"/>
    <mergeCell ref="F111:F113"/>
    <mergeCell ref="A19:A21"/>
    <mergeCell ref="B19:I19"/>
    <mergeCell ref="L19:L21"/>
    <mergeCell ref="M19:M21"/>
    <mergeCell ref="N19:N21"/>
    <mergeCell ref="O19:O21"/>
    <mergeCell ref="P19:P21"/>
    <mergeCell ref="L23:L25"/>
    <mergeCell ref="L26:L28"/>
    <mergeCell ref="L29:L31"/>
    <mergeCell ref="L32:L34"/>
    <mergeCell ref="L35:L37"/>
    <mergeCell ref="B27:K27"/>
    <mergeCell ref="B28:K28"/>
    <mergeCell ref="B20:I20"/>
    <mergeCell ref="B21:I21"/>
    <mergeCell ref="B22:I22"/>
    <mergeCell ref="B23:K23"/>
    <mergeCell ref="B24:K24"/>
    <mergeCell ref="B25:K25"/>
    <mergeCell ref="B26:K26"/>
    <mergeCell ref="M22:R22"/>
    <mergeCell ref="M23:T23"/>
    <mergeCell ref="U23:U25"/>
    <mergeCell ref="M24:T24"/>
    <mergeCell ref="M25:T25"/>
    <mergeCell ref="M26:T26"/>
    <mergeCell ref="U26:U28"/>
    <mergeCell ref="U32:U34"/>
    <mergeCell ref="U35:U37"/>
    <mergeCell ref="W35:W37"/>
    <mergeCell ref="M27:T27"/>
    <mergeCell ref="M28:T28"/>
    <mergeCell ref="M29:T29"/>
    <mergeCell ref="U29:U31"/>
    <mergeCell ref="V29:V31"/>
    <mergeCell ref="M30:T30"/>
    <mergeCell ref="M31:T31"/>
    <mergeCell ref="L42:L44"/>
    <mergeCell ref="L45:L47"/>
    <mergeCell ref="L48:L50"/>
    <mergeCell ref="L51:L53"/>
    <mergeCell ref="L54:L56"/>
    <mergeCell ref="M57:M59"/>
    <mergeCell ref="N57:N59"/>
    <mergeCell ref="M76:M78"/>
    <mergeCell ref="N76:N78"/>
    <mergeCell ref="P76:P78"/>
    <mergeCell ref="Q76:Q78"/>
    <mergeCell ref="R76:R78"/>
    <mergeCell ref="L57:L59"/>
    <mergeCell ref="L61:L63"/>
    <mergeCell ref="L67:L69"/>
    <mergeCell ref="L70:L72"/>
    <mergeCell ref="O70:O72"/>
    <mergeCell ref="L73:L75"/>
    <mergeCell ref="O76:O78"/>
    <mergeCell ref="L99:L101"/>
    <mergeCell ref="M99:M101"/>
    <mergeCell ref="N99:N101"/>
    <mergeCell ref="O99:O101"/>
    <mergeCell ref="P99:P101"/>
    <mergeCell ref="Q99:Q101"/>
    <mergeCell ref="R99:R101"/>
    <mergeCell ref="L102:L104"/>
    <mergeCell ref="M102:M104"/>
    <mergeCell ref="N102:N104"/>
    <mergeCell ref="O102:O104"/>
    <mergeCell ref="P102:P104"/>
    <mergeCell ref="Q102:Q104"/>
    <mergeCell ref="R102:R104"/>
    <mergeCell ref="L108:L110"/>
    <mergeCell ref="M108:M110"/>
    <mergeCell ref="N108:N110"/>
    <mergeCell ref="O108:O110"/>
    <mergeCell ref="P108:P110"/>
    <mergeCell ref="Q108:Q110"/>
    <mergeCell ref="R108:R110"/>
    <mergeCell ref="L76:L78"/>
    <mergeCell ref="L80:L82"/>
    <mergeCell ref="L83:L85"/>
    <mergeCell ref="L86:L88"/>
    <mergeCell ref="L89:L91"/>
    <mergeCell ref="L92:L94"/>
    <mergeCell ref="M92:M94"/>
    <mergeCell ref="M63:T63"/>
    <mergeCell ref="M64:T64"/>
    <mergeCell ref="B58:I58"/>
    <mergeCell ref="B59:I59"/>
    <mergeCell ref="B60:I60"/>
    <mergeCell ref="B61:K61"/>
    <mergeCell ref="M61:T61"/>
    <mergeCell ref="U61:U63"/>
    <mergeCell ref="M62:T62"/>
    <mergeCell ref="B62:K62"/>
    <mergeCell ref="B63:K63"/>
    <mergeCell ref="B64:K64"/>
    <mergeCell ref="L64:L66"/>
    <mergeCell ref="U64:U66"/>
    <mergeCell ref="B65:K65"/>
    <mergeCell ref="B66:K66"/>
    <mergeCell ref="B67:K67"/>
    <mergeCell ref="M67:T67"/>
    <mergeCell ref="B68:K68"/>
    <mergeCell ref="M68:T68"/>
    <mergeCell ref="B69:K69"/>
    <mergeCell ref="M69:T69"/>
    <mergeCell ref="B76:K76"/>
    <mergeCell ref="M38:M40"/>
    <mergeCell ref="N38:N40"/>
    <mergeCell ref="O38:O40"/>
    <mergeCell ref="P38:P40"/>
    <mergeCell ref="Q38:Q40"/>
    <mergeCell ref="R38:R40"/>
    <mergeCell ref="U38:U40"/>
    <mergeCell ref="C38:C40"/>
    <mergeCell ref="D38:D40"/>
    <mergeCell ref="E38:E40"/>
    <mergeCell ref="F38:F40"/>
    <mergeCell ref="G38:G40"/>
    <mergeCell ref="I38:I40"/>
    <mergeCell ref="L38:L40"/>
    <mergeCell ref="A23:A25"/>
    <mergeCell ref="A26:A28"/>
    <mergeCell ref="A29:A31"/>
    <mergeCell ref="A32:A34"/>
    <mergeCell ref="A35:A37"/>
    <mergeCell ref="A38:A40"/>
    <mergeCell ref="B38:B40"/>
    <mergeCell ref="B41:I41"/>
    <mergeCell ref="B42:K42"/>
    <mergeCell ref="M42:T44"/>
    <mergeCell ref="U42:U44"/>
    <mergeCell ref="B43:K43"/>
    <mergeCell ref="B44:K44"/>
    <mergeCell ref="M45:T45"/>
    <mergeCell ref="B48:K48"/>
    <mergeCell ref="B49:K49"/>
    <mergeCell ref="M50:T50"/>
    <mergeCell ref="U51:U53"/>
    <mergeCell ref="V54:V56"/>
    <mergeCell ref="B57:I57"/>
    <mergeCell ref="O57:T57"/>
    <mergeCell ref="M65:T65"/>
    <mergeCell ref="M66:T66"/>
    <mergeCell ref="M84:T84"/>
    <mergeCell ref="M85:T85"/>
    <mergeCell ref="B102:B104"/>
    <mergeCell ref="C102:C104"/>
    <mergeCell ref="D102:D104"/>
    <mergeCell ref="E102:E104"/>
    <mergeCell ref="F102:F104"/>
    <mergeCell ref="G102:G104"/>
    <mergeCell ref="H102:H104"/>
    <mergeCell ref="I102:I104"/>
    <mergeCell ref="A102:A104"/>
    <mergeCell ref="A105:A107"/>
    <mergeCell ref="B105:B107"/>
    <mergeCell ref="C105:C107"/>
    <mergeCell ref="D105:D107"/>
    <mergeCell ref="E105:E107"/>
    <mergeCell ref="F105:F107"/>
    <mergeCell ref="R105:R107"/>
    <mergeCell ref="U105:U107"/>
    <mergeCell ref="V105:V107"/>
    <mergeCell ref="W105:W107"/>
    <mergeCell ref="U108:U110"/>
    <mergeCell ref="V108:V110"/>
    <mergeCell ref="W108:W110"/>
    <mergeCell ref="I105:I107"/>
    <mergeCell ref="L105:L107"/>
    <mergeCell ref="M105:M107"/>
    <mergeCell ref="N105:N107"/>
    <mergeCell ref="O105:O107"/>
    <mergeCell ref="P105:P107"/>
    <mergeCell ref="Q105:Q107"/>
    <mergeCell ref="A42:A44"/>
    <mergeCell ref="A45:A47"/>
    <mergeCell ref="A48:A50"/>
    <mergeCell ref="A51:A53"/>
    <mergeCell ref="A54:A56"/>
    <mergeCell ref="A57:A59"/>
    <mergeCell ref="A61:A63"/>
    <mergeCell ref="A64:A66"/>
    <mergeCell ref="A67:A69"/>
    <mergeCell ref="A70:A72"/>
    <mergeCell ref="A73:A75"/>
    <mergeCell ref="A76:A78"/>
    <mergeCell ref="A80:A82"/>
    <mergeCell ref="A83:A8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3.25"/>
    <col customWidth="1" min="2" max="2" width="32.88"/>
    <col customWidth="1" min="3" max="3" width="30.25"/>
    <col customWidth="1" min="4" max="4" width="30.5"/>
    <col customWidth="1" min="5" max="5" width="28.88"/>
    <col customWidth="1" min="6" max="6" width="29.0"/>
    <col customWidth="1" min="7" max="7" width="29.88"/>
    <col customWidth="1" min="8" max="20" width="12.88"/>
  </cols>
  <sheetData>
    <row r="1">
      <c r="A1" s="12"/>
      <c r="B1" s="9" t="s">
        <v>4</v>
      </c>
      <c r="C1" s="10"/>
      <c r="D1" s="10"/>
      <c r="E1" s="10"/>
      <c r="F1" s="10"/>
      <c r="G1" s="11"/>
      <c r="H1" s="778"/>
      <c r="I1" s="778"/>
      <c r="J1" s="778"/>
      <c r="K1" s="778"/>
      <c r="L1" s="778"/>
      <c r="M1" s="778"/>
      <c r="N1" s="778"/>
      <c r="O1" s="778"/>
      <c r="P1" s="778"/>
      <c r="Q1" s="778"/>
      <c r="R1" s="778"/>
      <c r="S1" s="778"/>
      <c r="T1" s="778"/>
    </row>
    <row r="2">
      <c r="A2" s="17"/>
      <c r="B2" s="22" t="s">
        <v>30</v>
      </c>
      <c r="C2" s="23" t="s">
        <v>31</v>
      </c>
      <c r="D2" s="24" t="s">
        <v>32</v>
      </c>
      <c r="E2" s="24" t="s">
        <v>33</v>
      </c>
      <c r="F2" s="25" t="s">
        <v>34</v>
      </c>
      <c r="G2" s="25" t="s">
        <v>35</v>
      </c>
      <c r="H2" s="779"/>
      <c r="I2" s="779"/>
      <c r="J2" s="779"/>
      <c r="K2" s="779"/>
      <c r="L2" s="779"/>
      <c r="M2" s="779"/>
      <c r="N2" s="779"/>
      <c r="O2" s="779"/>
      <c r="P2" s="779"/>
      <c r="Q2" s="779"/>
      <c r="R2" s="779"/>
      <c r="S2" s="779"/>
      <c r="T2" s="779"/>
    </row>
    <row r="3">
      <c r="A3" s="30" t="s">
        <v>41</v>
      </c>
      <c r="B3" s="39"/>
      <c r="C3" s="40"/>
      <c r="D3" s="40"/>
      <c r="E3" s="40"/>
      <c r="F3" s="40"/>
      <c r="G3" s="41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</row>
    <row r="4" ht="29.25" customHeight="1">
      <c r="A4" s="46" t="s">
        <v>48</v>
      </c>
      <c r="B4" s="53" t="s">
        <v>49</v>
      </c>
      <c r="C4" s="584"/>
      <c r="D4" s="55" t="s">
        <v>49</v>
      </c>
      <c r="E4" s="56"/>
      <c r="F4" s="55" t="s">
        <v>49</v>
      </c>
      <c r="G4" s="56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</row>
    <row r="5" ht="27.75" customHeight="1">
      <c r="A5" s="62"/>
      <c r="B5" s="68" t="s">
        <v>54</v>
      </c>
      <c r="D5" s="68" t="s">
        <v>54</v>
      </c>
      <c r="E5" s="62"/>
      <c r="F5" s="68" t="s">
        <v>54</v>
      </c>
      <c r="G5" s="62"/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  <c r="T5" s="348"/>
    </row>
    <row r="6" ht="27.75" customHeight="1">
      <c r="A6" s="74"/>
      <c r="B6" s="82" t="s">
        <v>715</v>
      </c>
      <c r="C6" s="78"/>
      <c r="D6" s="84" t="s">
        <v>716</v>
      </c>
      <c r="E6" s="74"/>
      <c r="F6" s="82" t="s">
        <v>717</v>
      </c>
      <c r="G6" s="74"/>
      <c r="H6" s="348"/>
      <c r="I6" s="348"/>
      <c r="J6" s="348"/>
      <c r="K6" s="348"/>
      <c r="L6" s="348"/>
      <c r="M6" s="348"/>
      <c r="N6" s="348"/>
      <c r="O6" s="348"/>
      <c r="P6" s="348"/>
      <c r="Q6" s="348"/>
      <c r="R6" s="348"/>
      <c r="S6" s="348"/>
      <c r="T6" s="348"/>
    </row>
    <row r="7" ht="33.0" customHeight="1">
      <c r="A7" s="46" t="s">
        <v>67</v>
      </c>
      <c r="B7" s="242"/>
      <c r="C7" s="97" t="s">
        <v>49</v>
      </c>
      <c r="D7" s="61"/>
      <c r="E7" s="97" t="s">
        <v>49</v>
      </c>
      <c r="F7" s="56"/>
      <c r="G7" s="98" t="s">
        <v>49</v>
      </c>
      <c r="H7" s="348"/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T7" s="348"/>
    </row>
    <row r="8" ht="27.0" customHeight="1">
      <c r="A8" s="62"/>
      <c r="C8" s="68" t="s">
        <v>54</v>
      </c>
      <c r="E8" s="68" t="s">
        <v>54</v>
      </c>
      <c r="F8" s="62"/>
      <c r="G8" s="68" t="s">
        <v>54</v>
      </c>
      <c r="H8" s="348"/>
      <c r="I8" s="348"/>
      <c r="J8" s="348"/>
      <c r="K8" s="348"/>
      <c r="L8" s="348"/>
      <c r="M8" s="348"/>
      <c r="N8" s="348"/>
      <c r="O8" s="348"/>
      <c r="P8" s="348"/>
      <c r="Q8" s="348"/>
      <c r="R8" s="348"/>
      <c r="S8" s="348"/>
      <c r="T8" s="348"/>
    </row>
    <row r="9" ht="29.25" customHeight="1">
      <c r="A9" s="74"/>
      <c r="B9" s="78"/>
      <c r="C9" s="84" t="s">
        <v>718</v>
      </c>
      <c r="E9" s="84" t="s">
        <v>719</v>
      </c>
      <c r="F9" s="74"/>
      <c r="G9" s="82" t="s">
        <v>720</v>
      </c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</row>
    <row r="10" ht="49.5" customHeight="1">
      <c r="A10" s="46" t="s">
        <v>85</v>
      </c>
      <c r="B10" s="814"/>
      <c r="C10" s="3"/>
      <c r="D10" s="4"/>
      <c r="E10" s="405"/>
      <c r="F10" s="405"/>
      <c r="G10" s="503"/>
      <c r="H10" s="348"/>
      <c r="I10" s="348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</row>
    <row r="11">
      <c r="A11" s="62"/>
      <c r="B11" s="1072"/>
      <c r="D11" s="32"/>
      <c r="E11" s="409"/>
      <c r="F11" s="409"/>
      <c r="G11" s="508"/>
      <c r="H11" s="348"/>
      <c r="I11" s="348"/>
      <c r="J11" s="348"/>
      <c r="K11" s="348"/>
      <c r="L11" s="348"/>
      <c r="M11" s="348"/>
      <c r="N11" s="348"/>
      <c r="O11" s="348"/>
      <c r="P11" s="348"/>
      <c r="Q11" s="348"/>
      <c r="R11" s="348"/>
      <c r="S11" s="348"/>
      <c r="T11" s="348"/>
    </row>
    <row r="12">
      <c r="A12" s="74"/>
      <c r="B12" s="640"/>
      <c r="C12" s="78"/>
      <c r="D12" s="79"/>
      <c r="E12" s="409"/>
      <c r="F12" s="409"/>
      <c r="G12" s="508"/>
      <c r="H12" s="348"/>
      <c r="I12" s="348"/>
      <c r="J12" s="348"/>
      <c r="K12" s="348"/>
      <c r="L12" s="348"/>
      <c r="M12" s="348"/>
      <c r="N12" s="348"/>
      <c r="O12" s="348"/>
      <c r="P12" s="348"/>
      <c r="Q12" s="348"/>
      <c r="R12" s="348"/>
      <c r="S12" s="348"/>
      <c r="T12" s="348"/>
    </row>
    <row r="13">
      <c r="A13" s="46" t="s">
        <v>101</v>
      </c>
      <c r="B13" s="1072"/>
      <c r="D13" s="32"/>
      <c r="E13" s="405"/>
      <c r="F13" s="405"/>
      <c r="G13" s="503"/>
      <c r="H13" s="348"/>
      <c r="I13" s="348"/>
      <c r="J13" s="348"/>
      <c r="K13" s="348"/>
      <c r="L13" s="348"/>
      <c r="M13" s="348"/>
      <c r="N13" s="348"/>
      <c r="O13" s="348"/>
      <c r="P13" s="348"/>
      <c r="Q13" s="348"/>
      <c r="R13" s="348"/>
      <c r="S13" s="348"/>
      <c r="T13" s="348"/>
    </row>
    <row r="14">
      <c r="A14" s="62"/>
      <c r="B14" s="1072"/>
      <c r="D14" s="32"/>
      <c r="E14" s="409"/>
      <c r="F14" s="409"/>
      <c r="G14" s="508"/>
      <c r="H14" s="348"/>
      <c r="I14" s="348"/>
      <c r="J14" s="348"/>
      <c r="K14" s="348"/>
      <c r="L14" s="348"/>
      <c r="M14" s="348"/>
      <c r="N14" s="348"/>
      <c r="O14" s="348"/>
      <c r="P14" s="348"/>
      <c r="Q14" s="348"/>
      <c r="R14" s="348"/>
      <c r="S14" s="348"/>
      <c r="T14" s="348"/>
    </row>
    <row r="15">
      <c r="A15" s="74"/>
      <c r="B15" s="640"/>
      <c r="C15" s="78"/>
      <c r="D15" s="79"/>
      <c r="E15" s="409"/>
      <c r="F15" s="409"/>
      <c r="G15" s="508"/>
      <c r="H15" s="286"/>
      <c r="I15" s="286"/>
      <c r="J15" s="286"/>
      <c r="K15" s="286"/>
      <c r="L15" s="286"/>
      <c r="M15" s="286"/>
      <c r="N15" s="286"/>
      <c r="O15" s="286"/>
      <c r="P15" s="286"/>
      <c r="Q15" s="286"/>
      <c r="R15" s="286"/>
      <c r="S15" s="286"/>
      <c r="T15" s="286"/>
    </row>
    <row r="16">
      <c r="A16" s="46" t="s">
        <v>111</v>
      </c>
      <c r="B16" s="56"/>
      <c r="C16" s="56"/>
      <c r="D16" s="56"/>
      <c r="E16" s="56"/>
      <c r="F16" s="56"/>
      <c r="G16" s="56"/>
      <c r="H16" s="348"/>
      <c r="I16" s="348"/>
      <c r="J16" s="348"/>
      <c r="K16" s="348"/>
      <c r="L16" s="348"/>
      <c r="M16" s="348"/>
      <c r="N16" s="348"/>
      <c r="O16" s="348"/>
      <c r="P16" s="348"/>
      <c r="Q16" s="348"/>
      <c r="R16" s="348"/>
      <c r="S16" s="348"/>
      <c r="T16" s="348"/>
    </row>
    <row r="17">
      <c r="A17" s="62"/>
      <c r="B17" s="62"/>
      <c r="C17" s="62"/>
      <c r="D17" s="62"/>
      <c r="E17" s="62"/>
      <c r="F17" s="62"/>
      <c r="G17" s="62"/>
      <c r="H17" s="348"/>
      <c r="I17" s="348"/>
      <c r="J17" s="348"/>
      <c r="K17" s="348"/>
      <c r="L17" s="348"/>
      <c r="M17" s="348"/>
      <c r="N17" s="348"/>
      <c r="O17" s="348"/>
      <c r="P17" s="348"/>
      <c r="Q17" s="348"/>
      <c r="R17" s="348"/>
      <c r="S17" s="348"/>
      <c r="T17" s="348"/>
    </row>
    <row r="18">
      <c r="A18" s="74"/>
      <c r="B18" s="74"/>
      <c r="C18" s="74"/>
      <c r="D18" s="74"/>
      <c r="E18" s="74"/>
      <c r="F18" s="74"/>
      <c r="G18" s="74"/>
      <c r="H18" s="348"/>
      <c r="I18" s="348"/>
      <c r="J18" s="348"/>
      <c r="K18" s="348"/>
      <c r="L18" s="348"/>
      <c r="M18" s="348"/>
      <c r="N18" s="348"/>
      <c r="O18" s="348"/>
      <c r="P18" s="348"/>
      <c r="Q18" s="348"/>
      <c r="R18" s="348"/>
      <c r="S18" s="348"/>
      <c r="T18" s="348"/>
    </row>
    <row r="19">
      <c r="A19" s="46" t="s">
        <v>116</v>
      </c>
      <c r="B19" s="196"/>
      <c r="C19" s="196"/>
      <c r="D19" s="196"/>
      <c r="E19" s="196"/>
      <c r="F19" s="196"/>
      <c r="G19" s="196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</row>
    <row r="20">
      <c r="A20" s="62"/>
      <c r="B20" s="62"/>
      <c r="C20" s="62"/>
      <c r="D20" s="62"/>
      <c r="E20" s="62"/>
      <c r="F20" s="62"/>
      <c r="G20" s="62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</row>
    <row r="21">
      <c r="A21" s="74"/>
      <c r="B21" s="74"/>
      <c r="C21" s="74"/>
      <c r="D21" s="74"/>
      <c r="E21" s="74"/>
      <c r="F21" s="74"/>
      <c r="G21" s="74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</row>
    <row r="22">
      <c r="A22" s="42" t="s">
        <v>117</v>
      </c>
      <c r="B22" s="232"/>
      <c r="C22" s="14"/>
      <c r="D22" s="14"/>
      <c r="E22" s="14"/>
      <c r="F22" s="14"/>
      <c r="G22" s="15"/>
      <c r="H22" s="344"/>
      <c r="I22" s="344"/>
      <c r="J22" s="344"/>
      <c r="K22" s="344"/>
      <c r="L22" s="344"/>
      <c r="M22" s="344"/>
      <c r="N22" s="344"/>
      <c r="O22" s="344"/>
      <c r="P22" s="344"/>
      <c r="Q22" s="344"/>
      <c r="R22" s="344"/>
      <c r="S22" s="344"/>
      <c r="T22" s="344"/>
    </row>
    <row r="23">
      <c r="A23" s="46" t="s">
        <v>48</v>
      </c>
      <c r="B23" s="417"/>
      <c r="C23" s="324"/>
      <c r="D23" s="324"/>
      <c r="E23" s="624" t="s">
        <v>522</v>
      </c>
      <c r="F23" s="3"/>
      <c r="G23" s="4"/>
      <c r="H23" s="344"/>
      <c r="I23" s="344"/>
      <c r="J23" s="344"/>
      <c r="K23" s="344"/>
      <c r="L23" s="344"/>
      <c r="M23" s="344"/>
      <c r="N23" s="344"/>
      <c r="O23" s="344"/>
      <c r="P23" s="344"/>
      <c r="Q23" s="344"/>
      <c r="R23" s="344"/>
      <c r="S23" s="344"/>
      <c r="T23" s="344"/>
    </row>
    <row r="24">
      <c r="A24" s="62"/>
      <c r="B24" s="32"/>
      <c r="C24" s="62"/>
      <c r="D24" s="62"/>
      <c r="E24" s="894" t="s">
        <v>317</v>
      </c>
      <c r="G24" s="32"/>
      <c r="H24" s="344"/>
      <c r="I24" s="344"/>
      <c r="J24" s="344"/>
      <c r="K24" s="344"/>
      <c r="L24" s="344"/>
      <c r="M24" s="344"/>
      <c r="N24" s="344"/>
      <c r="O24" s="344"/>
      <c r="P24" s="344"/>
      <c r="Q24" s="344"/>
      <c r="R24" s="344"/>
      <c r="S24" s="344"/>
      <c r="T24" s="344"/>
    </row>
    <row r="25">
      <c r="A25" s="74"/>
      <c r="B25" s="79"/>
      <c r="C25" s="74"/>
      <c r="D25" s="74"/>
      <c r="E25" s="630" t="s">
        <v>57</v>
      </c>
      <c r="F25" s="78"/>
      <c r="G25" s="79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</row>
    <row r="26">
      <c r="A26" s="46" t="s">
        <v>67</v>
      </c>
      <c r="B26" s="450" t="s">
        <v>531</v>
      </c>
      <c r="D26" s="32"/>
      <c r="E26" s="631" t="s">
        <v>532</v>
      </c>
      <c r="F26" s="51"/>
      <c r="G26" s="904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</row>
    <row r="27">
      <c r="A27" s="62"/>
      <c r="B27" s="450" t="s">
        <v>196</v>
      </c>
      <c r="D27" s="32"/>
      <c r="E27" s="300" t="s">
        <v>236</v>
      </c>
      <c r="F27" s="67"/>
      <c r="G27" s="173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</row>
    <row r="28">
      <c r="A28" s="74"/>
      <c r="B28" s="909" t="s">
        <v>721</v>
      </c>
      <c r="C28" s="78"/>
      <c r="D28" s="79"/>
      <c r="E28" s="638">
        <v>318.0</v>
      </c>
      <c r="F28" s="81"/>
      <c r="G28" s="81"/>
      <c r="H28" s="348"/>
      <c r="I28" s="348"/>
      <c r="J28" s="348"/>
      <c r="K28" s="348"/>
      <c r="L28" s="348"/>
      <c r="M28" s="348"/>
      <c r="N28" s="348"/>
      <c r="O28" s="348"/>
      <c r="P28" s="348"/>
      <c r="Q28" s="348"/>
      <c r="R28" s="348"/>
      <c r="S28" s="348"/>
      <c r="T28" s="348"/>
    </row>
    <row r="29">
      <c r="A29" s="46" t="s">
        <v>85</v>
      </c>
      <c r="B29" s="912" t="s">
        <v>544</v>
      </c>
      <c r="C29" s="158"/>
      <c r="D29" s="520"/>
      <c r="E29" s="216"/>
      <c r="F29" s="631" t="s">
        <v>532</v>
      </c>
      <c r="G29" s="631" t="s">
        <v>532</v>
      </c>
      <c r="H29" s="348"/>
      <c r="I29" s="348"/>
      <c r="J29" s="348"/>
      <c r="K29" s="348"/>
      <c r="L29" s="348"/>
      <c r="M29" s="348"/>
      <c r="N29" s="348"/>
      <c r="O29" s="348"/>
      <c r="P29" s="348"/>
      <c r="Q29" s="348"/>
      <c r="R29" s="348"/>
      <c r="S29" s="348"/>
      <c r="T29" s="348"/>
    </row>
    <row r="30" ht="53.25" customHeight="1">
      <c r="A30" s="62"/>
      <c r="B30" s="140" t="s">
        <v>549</v>
      </c>
      <c r="C30" s="613"/>
      <c r="D30" s="167"/>
      <c r="E30" s="286"/>
      <c r="F30" s="300" t="s">
        <v>236</v>
      </c>
      <c r="G30" s="300" t="s">
        <v>550</v>
      </c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348"/>
      <c r="S30" s="348"/>
      <c r="T30" s="348"/>
    </row>
    <row r="31" ht="24.75" customHeight="1">
      <c r="A31" s="74"/>
      <c r="B31" s="112">
        <v>308.0</v>
      </c>
      <c r="C31" s="916"/>
      <c r="D31" s="175"/>
      <c r="E31" s="293"/>
      <c r="F31" s="638">
        <v>305.0</v>
      </c>
      <c r="G31" s="638">
        <v>103.0</v>
      </c>
      <c r="H31" s="348"/>
      <c r="I31" s="348"/>
      <c r="J31" s="348"/>
      <c r="K31" s="348"/>
      <c r="L31" s="348"/>
      <c r="M31" s="348"/>
      <c r="N31" s="348"/>
      <c r="O31" s="348"/>
      <c r="P31" s="348"/>
      <c r="Q31" s="348"/>
      <c r="R31" s="348"/>
      <c r="S31" s="348"/>
      <c r="T31" s="348"/>
    </row>
    <row r="32" ht="25.5" customHeight="1">
      <c r="A32" s="46" t="s">
        <v>101</v>
      </c>
      <c r="B32" s="51"/>
      <c r="C32" s="912" t="s">
        <v>544</v>
      </c>
      <c r="D32" s="51"/>
      <c r="E32" s="216"/>
      <c r="F32" s="51"/>
      <c r="G32" s="51"/>
      <c r="H32" s="348"/>
      <c r="I32" s="348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</row>
    <row r="33" ht="25.5" customHeight="1">
      <c r="A33" s="62"/>
      <c r="B33" s="173"/>
      <c r="C33" s="140" t="s">
        <v>549</v>
      </c>
      <c r="D33" s="306"/>
      <c r="E33" s="286"/>
      <c r="F33" s="489"/>
      <c r="G33" s="67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</row>
    <row r="34" ht="22.5" customHeight="1">
      <c r="A34" s="74"/>
      <c r="B34" s="178"/>
      <c r="C34" s="112">
        <v>308.0</v>
      </c>
      <c r="D34" s="178"/>
      <c r="E34" s="293"/>
      <c r="F34" s="81"/>
      <c r="G34" s="81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</row>
    <row r="35">
      <c r="A35" s="46" t="s">
        <v>111</v>
      </c>
      <c r="B35" s="218"/>
      <c r="C35" s="327"/>
      <c r="D35" s="90" t="s">
        <v>544</v>
      </c>
      <c r="E35" s="51"/>
      <c r="F35" s="217"/>
      <c r="G35" s="192"/>
      <c r="H35" s="344"/>
      <c r="I35" s="344"/>
      <c r="J35" s="344"/>
      <c r="K35" s="344"/>
      <c r="L35" s="344"/>
      <c r="M35" s="344"/>
      <c r="N35" s="344"/>
      <c r="O35" s="344"/>
      <c r="P35" s="344"/>
      <c r="Q35" s="344"/>
      <c r="R35" s="344"/>
      <c r="S35" s="344"/>
      <c r="T35" s="344"/>
    </row>
    <row r="36">
      <c r="A36" s="62"/>
      <c r="B36" s="32"/>
      <c r="C36" s="199"/>
      <c r="D36" s="896" t="s">
        <v>549</v>
      </c>
      <c r="E36" s="173"/>
      <c r="F36" s="306"/>
      <c r="G36" s="62"/>
      <c r="H36" s="344"/>
      <c r="I36" s="344"/>
      <c r="J36" s="344"/>
      <c r="K36" s="344"/>
      <c r="L36" s="344"/>
      <c r="M36" s="344"/>
      <c r="N36" s="344"/>
      <c r="O36" s="344"/>
      <c r="P36" s="344"/>
      <c r="Q36" s="344"/>
      <c r="R36" s="344"/>
      <c r="S36" s="344"/>
      <c r="T36" s="344"/>
    </row>
    <row r="37">
      <c r="A37" s="74"/>
      <c r="B37" s="79"/>
      <c r="C37" s="207"/>
      <c r="D37" s="112">
        <v>308.0</v>
      </c>
      <c r="E37" s="178"/>
      <c r="F37" s="81"/>
      <c r="G37" s="74"/>
      <c r="H37" s="348"/>
      <c r="I37" s="348"/>
      <c r="J37" s="348"/>
      <c r="K37" s="348"/>
      <c r="L37" s="348"/>
      <c r="M37" s="348"/>
      <c r="N37" s="348"/>
      <c r="O37" s="348"/>
      <c r="P37" s="348"/>
      <c r="Q37" s="348"/>
      <c r="R37" s="348"/>
      <c r="S37" s="348"/>
      <c r="T37" s="348"/>
    </row>
    <row r="38">
      <c r="A38" s="46" t="s">
        <v>116</v>
      </c>
      <c r="B38" s="192"/>
      <c r="C38" s="192"/>
      <c r="D38" s="192"/>
      <c r="E38" s="192"/>
      <c r="F38" s="192"/>
      <c r="G38" s="192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</row>
    <row r="39">
      <c r="A39" s="62"/>
      <c r="B39" s="62"/>
      <c r="C39" s="62"/>
      <c r="D39" s="62"/>
      <c r="E39" s="62"/>
      <c r="F39" s="62"/>
      <c r="G39" s="62"/>
      <c r="H39" s="344"/>
      <c r="I39" s="344"/>
      <c r="J39" s="344"/>
      <c r="K39" s="344"/>
      <c r="L39" s="344"/>
      <c r="M39" s="344"/>
      <c r="N39" s="344"/>
      <c r="O39" s="344"/>
      <c r="P39" s="344"/>
      <c r="Q39" s="344"/>
      <c r="R39" s="344"/>
      <c r="S39" s="344"/>
      <c r="T39" s="344"/>
    </row>
    <row r="40">
      <c r="A40" s="74"/>
      <c r="B40" s="74"/>
      <c r="C40" s="74"/>
      <c r="D40" s="74"/>
      <c r="E40" s="74"/>
      <c r="F40" s="74"/>
      <c r="G40" s="74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</row>
    <row r="41">
      <c r="A41" s="42" t="s">
        <v>187</v>
      </c>
      <c r="B41" s="232"/>
      <c r="C41" s="14"/>
      <c r="D41" s="14"/>
      <c r="E41" s="14"/>
      <c r="F41" s="14"/>
      <c r="G41" s="15"/>
      <c r="H41" s="344"/>
      <c r="I41" s="344"/>
      <c r="J41" s="344"/>
      <c r="K41" s="344"/>
      <c r="L41" s="344"/>
      <c r="M41" s="344"/>
      <c r="N41" s="344"/>
      <c r="O41" s="344"/>
      <c r="P41" s="344"/>
      <c r="Q41" s="344"/>
      <c r="R41" s="344"/>
      <c r="S41" s="344"/>
      <c r="T41" s="344"/>
    </row>
    <row r="42">
      <c r="A42" s="46" t="s">
        <v>48</v>
      </c>
      <c r="B42" s="427" t="s">
        <v>188</v>
      </c>
      <c r="G42" s="32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</row>
    <row r="43">
      <c r="A43" s="62"/>
      <c r="G43" s="32"/>
      <c r="H43" s="344"/>
      <c r="I43" s="344"/>
      <c r="J43" s="344"/>
      <c r="K43" s="344"/>
      <c r="L43" s="344"/>
      <c r="M43" s="344"/>
      <c r="N43" s="344"/>
      <c r="O43" s="344"/>
      <c r="P43" s="344"/>
      <c r="Q43" s="344"/>
      <c r="R43" s="344"/>
      <c r="S43" s="344"/>
      <c r="T43" s="344"/>
    </row>
    <row r="44" ht="15.75" customHeight="1">
      <c r="A44" s="74"/>
      <c r="B44" s="78"/>
      <c r="C44" s="78"/>
      <c r="D44" s="78"/>
      <c r="E44" s="78"/>
      <c r="F44" s="78"/>
      <c r="G44" s="79"/>
      <c r="H44" s="348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</row>
    <row r="45">
      <c r="A45" s="46" t="s">
        <v>67</v>
      </c>
      <c r="B45" s="930"/>
      <c r="C45" s="930"/>
      <c r="D45" s="51"/>
      <c r="E45" s="931" t="s">
        <v>566</v>
      </c>
      <c r="G45" s="32"/>
      <c r="H45" s="339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</row>
    <row r="46">
      <c r="A46" s="62"/>
      <c r="B46" s="937"/>
      <c r="C46" s="937"/>
      <c r="D46" s="306"/>
      <c r="E46" s="931" t="s">
        <v>211</v>
      </c>
      <c r="G46" s="32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</row>
    <row r="47" ht="15.75" customHeight="1">
      <c r="A47" s="74"/>
      <c r="B47" s="938"/>
      <c r="C47" s="938"/>
      <c r="D47" s="81"/>
      <c r="E47" s="359">
        <v>313.0</v>
      </c>
      <c r="F47" s="78"/>
      <c r="G47" s="79"/>
      <c r="H47" s="348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</row>
    <row r="48">
      <c r="A48" s="46" t="s">
        <v>85</v>
      </c>
      <c r="B48" s="418"/>
      <c r="C48" s="405"/>
      <c r="D48" s="405"/>
      <c r="E48" s="941" t="s">
        <v>580</v>
      </c>
      <c r="F48" s="405"/>
      <c r="G48" s="503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</row>
    <row r="49">
      <c r="A49" s="62"/>
      <c r="B49" s="408"/>
      <c r="C49" s="409"/>
      <c r="D49" s="409"/>
      <c r="E49" s="944" t="s">
        <v>216</v>
      </c>
      <c r="F49" s="409"/>
      <c r="G49" s="508"/>
      <c r="H49" s="348"/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</row>
    <row r="50">
      <c r="A50" s="74"/>
      <c r="B50" s="869"/>
      <c r="C50" s="870"/>
      <c r="D50" s="870"/>
      <c r="E50" s="948">
        <v>308.0</v>
      </c>
      <c r="F50" s="870"/>
      <c r="G50" s="991"/>
      <c r="H50" s="348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</row>
    <row r="51">
      <c r="A51" s="46" t="s">
        <v>101</v>
      </c>
      <c r="B51" s="520"/>
      <c r="C51" s="192"/>
      <c r="D51" s="141"/>
      <c r="E51" s="141"/>
      <c r="F51" s="955" t="s">
        <v>580</v>
      </c>
      <c r="G51" s="4"/>
      <c r="H51" s="368"/>
      <c r="I51" s="368"/>
      <c r="J51" s="368"/>
      <c r="K51" s="368"/>
      <c r="L51" s="368"/>
      <c r="M51" s="368"/>
      <c r="N51" s="368"/>
      <c r="O51" s="368"/>
      <c r="P51" s="368"/>
      <c r="Q51" s="368"/>
      <c r="R51" s="368"/>
      <c r="S51" s="368"/>
      <c r="T51" s="368"/>
    </row>
    <row r="52">
      <c r="A52" s="62"/>
      <c r="B52" s="167"/>
      <c r="C52" s="62"/>
      <c r="D52" s="62"/>
      <c r="E52" s="62"/>
      <c r="F52" s="961" t="s">
        <v>216</v>
      </c>
      <c r="G52" s="32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</row>
    <row r="53">
      <c r="A53" s="74"/>
      <c r="B53" s="175"/>
      <c r="C53" s="74"/>
      <c r="D53" s="74"/>
      <c r="E53" s="74"/>
      <c r="F53" s="966">
        <v>308.0</v>
      </c>
      <c r="G53" s="79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</row>
    <row r="54">
      <c r="A54" s="710" t="s">
        <v>111</v>
      </c>
      <c r="B54" s="418"/>
      <c r="C54" s="405"/>
      <c r="D54" s="405"/>
      <c r="E54" s="405"/>
      <c r="F54" s="405"/>
      <c r="G54" s="503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</row>
    <row r="55">
      <c r="A55" s="199"/>
      <c r="B55" s="408"/>
      <c r="C55" s="409"/>
      <c r="D55" s="409"/>
      <c r="E55" s="409"/>
      <c r="F55" s="409"/>
      <c r="G55" s="508"/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344"/>
    </row>
    <row r="56">
      <c r="A56" s="207"/>
      <c r="B56" s="414"/>
      <c r="C56" s="415"/>
      <c r="D56" s="415"/>
      <c r="E56" s="415"/>
      <c r="F56" s="415"/>
      <c r="G56" s="1073"/>
      <c r="H56" s="344"/>
      <c r="I56" s="344"/>
      <c r="J56" s="344"/>
      <c r="K56" s="344"/>
      <c r="L56" s="344"/>
      <c r="M56" s="344"/>
      <c r="N56" s="344"/>
      <c r="O56" s="344"/>
      <c r="P56" s="344"/>
      <c r="Q56" s="344"/>
      <c r="R56" s="344"/>
      <c r="S56" s="344"/>
      <c r="T56" s="344"/>
    </row>
    <row r="57">
      <c r="A57" s="710" t="s">
        <v>116</v>
      </c>
      <c r="B57" s="418"/>
      <c r="C57" s="405"/>
      <c r="D57" s="405"/>
      <c r="E57" s="405"/>
      <c r="F57" s="405"/>
      <c r="G57" s="503"/>
      <c r="H57" s="344"/>
      <c r="I57" s="344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</row>
    <row r="58">
      <c r="A58" s="199"/>
      <c r="B58" s="408"/>
      <c r="C58" s="409"/>
      <c r="D58" s="409"/>
      <c r="E58" s="409"/>
      <c r="F58" s="409"/>
      <c r="G58" s="508"/>
      <c r="H58" s="344"/>
      <c r="I58" s="344"/>
      <c r="J58" s="344"/>
      <c r="K58" s="344"/>
      <c r="L58" s="344"/>
      <c r="M58" s="344"/>
      <c r="N58" s="344"/>
      <c r="O58" s="344"/>
      <c r="P58" s="344"/>
      <c r="Q58" s="344"/>
      <c r="R58" s="344"/>
      <c r="S58" s="344"/>
      <c r="T58" s="344"/>
    </row>
    <row r="59">
      <c r="A59" s="207"/>
      <c r="B59" s="414"/>
      <c r="C59" s="415"/>
      <c r="D59" s="415"/>
      <c r="E59" s="415"/>
      <c r="F59" s="415"/>
      <c r="G59" s="1073"/>
      <c r="H59" s="344"/>
      <c r="I59" s="344"/>
      <c r="J59" s="344"/>
      <c r="K59" s="344"/>
      <c r="L59" s="344"/>
      <c r="M59" s="344"/>
      <c r="N59" s="344"/>
      <c r="O59" s="344"/>
      <c r="P59" s="344"/>
      <c r="Q59" s="344"/>
      <c r="R59" s="344"/>
      <c r="S59" s="344"/>
      <c r="T59" s="344"/>
    </row>
    <row r="60">
      <c r="A60" s="42" t="s">
        <v>221</v>
      </c>
      <c r="B60" s="44"/>
      <c r="C60" s="44"/>
      <c r="D60" s="44"/>
      <c r="E60" s="44"/>
      <c r="F60" s="44"/>
      <c r="G60" s="44"/>
      <c r="H60" s="344"/>
      <c r="I60" s="344"/>
      <c r="J60" s="344"/>
      <c r="K60" s="344"/>
      <c r="L60" s="344"/>
      <c r="M60" s="344"/>
      <c r="N60" s="344"/>
      <c r="O60" s="344"/>
      <c r="P60" s="344"/>
      <c r="Q60" s="344"/>
      <c r="R60" s="344"/>
      <c r="S60" s="344"/>
      <c r="T60" s="344"/>
    </row>
    <row r="61">
      <c r="A61" s="46" t="s">
        <v>48</v>
      </c>
      <c r="B61" s="427" t="s">
        <v>188</v>
      </c>
      <c r="G61" s="32"/>
      <c r="H61" s="344"/>
      <c r="I61" s="344"/>
      <c r="J61" s="344"/>
      <c r="K61" s="344"/>
      <c r="L61" s="344"/>
      <c r="M61" s="344"/>
      <c r="N61" s="344"/>
      <c r="O61" s="344"/>
      <c r="P61" s="344"/>
      <c r="Q61" s="344"/>
      <c r="R61" s="344"/>
      <c r="S61" s="344"/>
      <c r="T61" s="344"/>
    </row>
    <row r="62" ht="16.5" customHeight="1">
      <c r="A62" s="62"/>
      <c r="G62" s="32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</row>
    <row r="63">
      <c r="A63" s="74"/>
      <c r="B63" s="78"/>
      <c r="C63" s="78"/>
      <c r="D63" s="78"/>
      <c r="E63" s="78"/>
      <c r="F63" s="78"/>
      <c r="G63" s="79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</row>
    <row r="64">
      <c r="A64" s="46" t="s">
        <v>67</v>
      </c>
      <c r="B64" s="814"/>
      <c r="C64" s="3"/>
      <c r="D64" s="4"/>
      <c r="E64" s="405"/>
      <c r="F64" s="405"/>
      <c r="G64" s="503"/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</row>
    <row r="65">
      <c r="A65" s="62"/>
      <c r="B65" s="1072"/>
      <c r="D65" s="32"/>
      <c r="E65" s="409"/>
      <c r="F65" s="409"/>
      <c r="G65" s="50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</row>
    <row r="66">
      <c r="A66" s="74"/>
      <c r="B66" s="640"/>
      <c r="C66" s="78"/>
      <c r="D66" s="79"/>
      <c r="E66" s="409"/>
      <c r="F66" s="409"/>
      <c r="G66" s="508"/>
      <c r="H66" s="348"/>
      <c r="I66" s="348"/>
      <c r="J66" s="348"/>
      <c r="K66" s="348"/>
      <c r="L66" s="348"/>
      <c r="M66" s="348"/>
      <c r="N66" s="348"/>
      <c r="O66" s="348"/>
      <c r="P66" s="348"/>
      <c r="Q66" s="348"/>
      <c r="R66" s="348"/>
      <c r="S66" s="348"/>
      <c r="T66" s="348"/>
    </row>
    <row r="67">
      <c r="A67" s="46" t="s">
        <v>85</v>
      </c>
      <c r="B67" s="1072"/>
      <c r="D67" s="32"/>
      <c r="E67" s="405"/>
      <c r="F67" s="405"/>
      <c r="G67" s="503"/>
      <c r="H67" s="348"/>
      <c r="I67" s="348"/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8"/>
    </row>
    <row r="68" ht="19.5" customHeight="1">
      <c r="A68" s="62"/>
      <c r="B68" s="1072"/>
      <c r="D68" s="32"/>
      <c r="E68" s="409"/>
      <c r="F68" s="409"/>
      <c r="G68" s="508"/>
      <c r="H68" s="348"/>
      <c r="I68" s="348"/>
      <c r="J68" s="348"/>
      <c r="K68" s="348"/>
      <c r="L68" s="348"/>
      <c r="M68" s="348"/>
      <c r="N68" s="348"/>
      <c r="O68" s="348"/>
      <c r="P68" s="348"/>
      <c r="Q68" s="348"/>
      <c r="R68" s="348"/>
      <c r="S68" s="348"/>
      <c r="T68" s="348"/>
    </row>
    <row r="69">
      <c r="A69" s="74"/>
      <c r="B69" s="640"/>
      <c r="C69" s="78"/>
      <c r="D69" s="79"/>
      <c r="E69" s="409"/>
      <c r="F69" s="409"/>
      <c r="G69" s="508"/>
      <c r="H69" s="348"/>
      <c r="I69" s="348"/>
      <c r="J69" s="348"/>
      <c r="K69" s="348"/>
      <c r="L69" s="348"/>
      <c r="M69" s="348"/>
      <c r="N69" s="348"/>
      <c r="O69" s="348"/>
      <c r="P69" s="348"/>
      <c r="Q69" s="348"/>
      <c r="R69" s="348"/>
      <c r="S69" s="348"/>
      <c r="T69" s="348"/>
    </row>
    <row r="70">
      <c r="A70" s="46" t="s">
        <v>101</v>
      </c>
      <c r="B70" s="485"/>
      <c r="C70" s="485"/>
      <c r="D70" s="485"/>
      <c r="E70" s="485"/>
      <c r="F70" s="485"/>
      <c r="G70" s="183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</row>
    <row r="71">
      <c r="A71" s="62"/>
      <c r="B71" s="493"/>
      <c r="C71" s="493"/>
      <c r="D71" s="493"/>
      <c r="E71" s="493"/>
      <c r="F71" s="493"/>
      <c r="G71" s="198"/>
      <c r="H71" s="348"/>
      <c r="I71" s="348"/>
      <c r="J71" s="348"/>
      <c r="K71" s="348"/>
      <c r="L71" s="348"/>
      <c r="M71" s="348"/>
      <c r="N71" s="348"/>
      <c r="O71" s="348"/>
      <c r="P71" s="348"/>
      <c r="Q71" s="348"/>
      <c r="R71" s="348"/>
      <c r="S71" s="348"/>
      <c r="T71" s="348"/>
    </row>
    <row r="72">
      <c r="A72" s="74"/>
      <c r="B72" s="498"/>
      <c r="C72" s="498"/>
      <c r="D72" s="498"/>
      <c r="E72" s="498"/>
      <c r="F72" s="498"/>
      <c r="G72" s="214"/>
      <c r="H72" s="348"/>
      <c r="I72" s="348"/>
      <c r="J72" s="348"/>
      <c r="K72" s="348"/>
      <c r="L72" s="348"/>
      <c r="M72" s="348"/>
      <c r="N72" s="348"/>
      <c r="O72" s="348"/>
      <c r="P72" s="348"/>
      <c r="Q72" s="348"/>
      <c r="R72" s="348"/>
      <c r="S72" s="348"/>
      <c r="T72" s="348"/>
    </row>
    <row r="73">
      <c r="A73" s="46" t="s">
        <v>111</v>
      </c>
      <c r="B73" s="418"/>
      <c r="C73" s="405"/>
      <c r="D73" s="405"/>
      <c r="E73" s="405"/>
      <c r="F73" s="405"/>
      <c r="G73" s="503"/>
      <c r="H73" s="344"/>
      <c r="I73" s="344"/>
      <c r="J73" s="344"/>
      <c r="K73" s="344"/>
      <c r="L73" s="344"/>
      <c r="M73" s="344"/>
      <c r="N73" s="344"/>
      <c r="O73" s="344"/>
      <c r="P73" s="344"/>
      <c r="Q73" s="344"/>
      <c r="R73" s="344"/>
      <c r="S73" s="344"/>
      <c r="T73" s="344"/>
    </row>
    <row r="74">
      <c r="A74" s="62"/>
      <c r="B74" s="408"/>
      <c r="C74" s="409"/>
      <c r="D74" s="409"/>
      <c r="E74" s="409"/>
      <c r="F74" s="409"/>
      <c r="G74" s="508"/>
      <c r="H74" s="344"/>
      <c r="I74" s="344"/>
      <c r="J74" s="344"/>
      <c r="K74" s="344"/>
      <c r="L74" s="344"/>
      <c r="M74" s="344"/>
      <c r="N74" s="344"/>
      <c r="O74" s="344"/>
      <c r="P74" s="344"/>
      <c r="Q74" s="344"/>
      <c r="R74" s="344"/>
      <c r="S74" s="344"/>
      <c r="T74" s="344"/>
    </row>
    <row r="75">
      <c r="A75" s="74"/>
      <c r="B75" s="515"/>
      <c r="C75" s="1074"/>
      <c r="D75" s="1074"/>
      <c r="E75" s="1074"/>
      <c r="F75" s="1074"/>
      <c r="G75" s="513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</row>
    <row r="76">
      <c r="A76" s="46" t="s">
        <v>116</v>
      </c>
      <c r="B76" s="56"/>
      <c r="C76" s="56"/>
      <c r="D76" s="56"/>
      <c r="E76" s="56"/>
      <c r="F76" s="56"/>
      <c r="G76" s="56"/>
      <c r="H76" s="344"/>
      <c r="I76" s="344"/>
      <c r="J76" s="344"/>
      <c r="K76" s="344"/>
      <c r="L76" s="344"/>
      <c r="M76" s="344"/>
      <c r="N76" s="344"/>
      <c r="O76" s="344"/>
      <c r="P76" s="344"/>
      <c r="Q76" s="344"/>
      <c r="R76" s="344"/>
      <c r="S76" s="344"/>
      <c r="T76" s="344"/>
    </row>
    <row r="77">
      <c r="A77" s="62"/>
      <c r="B77" s="62"/>
      <c r="C77" s="62"/>
      <c r="D77" s="62"/>
      <c r="E77" s="62"/>
      <c r="F77" s="62"/>
      <c r="G77" s="62"/>
      <c r="H77" s="344"/>
      <c r="I77" s="344"/>
      <c r="J77" s="344"/>
      <c r="K77" s="344"/>
      <c r="L77" s="344"/>
      <c r="M77" s="344"/>
      <c r="N77" s="344"/>
      <c r="O77" s="344"/>
      <c r="P77" s="344"/>
      <c r="Q77" s="344"/>
      <c r="R77" s="344"/>
      <c r="S77" s="344"/>
      <c r="T77" s="344"/>
    </row>
    <row r="78">
      <c r="A78" s="74"/>
      <c r="B78" s="74"/>
      <c r="C78" s="74"/>
      <c r="D78" s="74"/>
      <c r="E78" s="74"/>
      <c r="F78" s="74"/>
      <c r="G78" s="74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</row>
    <row r="79">
      <c r="A79" s="42" t="s">
        <v>268</v>
      </c>
      <c r="B79" s="227"/>
      <c r="C79" s="227"/>
      <c r="D79" s="227"/>
      <c r="E79" s="227"/>
      <c r="F79" s="227"/>
      <c r="G79" s="227"/>
      <c r="H79" s="344"/>
      <c r="I79" s="344"/>
      <c r="J79" s="344"/>
      <c r="K79" s="344"/>
      <c r="L79" s="344"/>
      <c r="M79" s="344"/>
      <c r="N79" s="344"/>
      <c r="O79" s="344"/>
      <c r="P79" s="344"/>
      <c r="Q79" s="344"/>
      <c r="R79" s="344"/>
      <c r="S79" s="344"/>
      <c r="T79" s="344"/>
    </row>
    <row r="80">
      <c r="A80" s="46" t="s">
        <v>48</v>
      </c>
      <c r="B80" s="1075"/>
      <c r="C80" s="3"/>
      <c r="D80" s="3"/>
      <c r="E80" s="3"/>
      <c r="F80" s="3"/>
      <c r="G80" s="4"/>
      <c r="H80" s="344"/>
      <c r="I80" s="344"/>
      <c r="J80" s="344"/>
      <c r="K80" s="344"/>
      <c r="L80" s="344"/>
      <c r="M80" s="344"/>
      <c r="N80" s="344"/>
      <c r="O80" s="344"/>
      <c r="P80" s="344"/>
      <c r="Q80" s="344"/>
      <c r="R80" s="344"/>
      <c r="S80" s="344"/>
      <c r="T80" s="344"/>
    </row>
    <row r="81">
      <c r="A81" s="62"/>
      <c r="B81" s="431"/>
      <c r="G81" s="32"/>
      <c r="H81" s="344"/>
      <c r="I81" s="344"/>
      <c r="J81" s="344"/>
      <c r="K81" s="344"/>
      <c r="L81" s="344"/>
      <c r="M81" s="344"/>
      <c r="N81" s="344"/>
      <c r="O81" s="344"/>
      <c r="P81" s="344"/>
      <c r="Q81" s="344"/>
      <c r="R81" s="344"/>
      <c r="S81" s="344"/>
      <c r="T81" s="344"/>
    </row>
    <row r="82">
      <c r="A82" s="74"/>
      <c r="B82" s="1076"/>
      <c r="C82" s="78"/>
      <c r="D82" s="78"/>
      <c r="E82" s="78"/>
      <c r="F82" s="78"/>
      <c r="G82" s="79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</row>
    <row r="83">
      <c r="A83" s="46" t="s">
        <v>67</v>
      </c>
      <c r="B83" s="1057"/>
      <c r="C83" s="4"/>
      <c r="D83" s="427"/>
      <c r="E83" s="427"/>
      <c r="F83" s="427"/>
      <c r="G83" s="751"/>
      <c r="H83" s="344"/>
      <c r="I83" s="344"/>
      <c r="J83" s="344"/>
      <c r="K83" s="344"/>
      <c r="L83" s="344"/>
      <c r="M83" s="344"/>
      <c r="N83" s="344"/>
      <c r="O83" s="344"/>
      <c r="P83" s="344"/>
      <c r="Q83" s="344"/>
      <c r="R83" s="344"/>
      <c r="S83" s="344"/>
      <c r="T83" s="344"/>
    </row>
    <row r="84">
      <c r="A84" s="62"/>
      <c r="B84" s="1077"/>
      <c r="C84" s="32"/>
      <c r="D84" s="427"/>
      <c r="E84" s="427"/>
      <c r="F84" s="427"/>
      <c r="G84" s="751"/>
      <c r="H84" s="344"/>
      <c r="I84" s="344"/>
      <c r="J84" s="344"/>
      <c r="K84" s="344"/>
      <c r="L84" s="344"/>
      <c r="M84" s="344"/>
      <c r="N84" s="344"/>
      <c r="O84" s="344"/>
      <c r="P84" s="344"/>
      <c r="Q84" s="344"/>
      <c r="R84" s="344"/>
      <c r="S84" s="344"/>
      <c r="T84" s="344"/>
    </row>
    <row r="85">
      <c r="A85" s="74"/>
      <c r="B85" s="1060"/>
      <c r="C85" s="79"/>
      <c r="D85" s="433"/>
      <c r="E85" s="433"/>
      <c r="F85" s="433"/>
      <c r="G85" s="752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</row>
    <row r="86">
      <c r="A86" s="46" t="s">
        <v>85</v>
      </c>
      <c r="B86" s="1057"/>
      <c r="C86" s="4"/>
      <c r="D86" s="550"/>
      <c r="E86" s="550"/>
      <c r="F86" s="795"/>
      <c r="G86" s="550"/>
      <c r="H86" s="344"/>
      <c r="I86" s="344"/>
      <c r="J86" s="344"/>
      <c r="K86" s="344"/>
      <c r="L86" s="344"/>
      <c r="M86" s="344"/>
      <c r="N86" s="344"/>
      <c r="O86" s="344"/>
      <c r="P86" s="344"/>
      <c r="Q86" s="344"/>
      <c r="R86" s="344"/>
      <c r="S86" s="344"/>
      <c r="T86" s="344"/>
    </row>
    <row r="87">
      <c r="A87" s="62"/>
      <c r="B87" s="1058"/>
      <c r="C87" s="32"/>
      <c r="D87" s="62"/>
      <c r="E87" s="62"/>
      <c r="F87" s="62"/>
      <c r="G87" s="62"/>
      <c r="H87" s="344"/>
      <c r="I87" s="344"/>
      <c r="J87" s="344"/>
      <c r="K87" s="344"/>
      <c r="L87" s="344"/>
      <c r="M87" s="344"/>
      <c r="N87" s="344"/>
      <c r="O87" s="344"/>
      <c r="P87" s="344"/>
      <c r="Q87" s="344"/>
      <c r="R87" s="344"/>
      <c r="S87" s="344"/>
      <c r="T87" s="344"/>
    </row>
    <row r="88">
      <c r="A88" s="74"/>
      <c r="B88" s="1060"/>
      <c r="C88" s="79"/>
      <c r="D88" s="74"/>
      <c r="E88" s="74"/>
      <c r="F88" s="74"/>
      <c r="G88" s="74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</row>
    <row r="89">
      <c r="A89" s="46" t="s">
        <v>101</v>
      </c>
      <c r="B89" s="550"/>
      <c r="C89" s="550"/>
      <c r="D89" s="550"/>
      <c r="E89" s="550"/>
      <c r="F89" s="550"/>
      <c r="G89" s="550"/>
      <c r="H89" s="344"/>
      <c r="I89" s="344"/>
      <c r="J89" s="344"/>
      <c r="K89" s="344"/>
      <c r="L89" s="344"/>
      <c r="M89" s="344"/>
      <c r="N89" s="344"/>
      <c r="O89" s="344"/>
      <c r="P89" s="344"/>
      <c r="Q89" s="344"/>
      <c r="R89" s="344"/>
      <c r="S89" s="344"/>
      <c r="T89" s="344"/>
    </row>
    <row r="90">
      <c r="A90" s="62"/>
      <c r="B90" s="62"/>
      <c r="C90" s="62"/>
      <c r="D90" s="62"/>
      <c r="E90" s="62"/>
      <c r="F90" s="62"/>
      <c r="G90" s="62"/>
      <c r="H90" s="344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</row>
    <row r="91">
      <c r="A91" s="74"/>
      <c r="B91" s="74"/>
      <c r="C91" s="74"/>
      <c r="D91" s="74"/>
      <c r="E91" s="74"/>
      <c r="F91" s="74"/>
      <c r="G91" s="74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</row>
    <row r="92">
      <c r="A92" s="46" t="s">
        <v>111</v>
      </c>
      <c r="B92" s="550"/>
      <c r="C92" s="550"/>
      <c r="D92" s="550"/>
      <c r="E92" s="550"/>
      <c r="F92" s="550"/>
      <c r="G92" s="550"/>
      <c r="H92" s="344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</row>
    <row r="93">
      <c r="A93" s="62"/>
      <c r="B93" s="62"/>
      <c r="C93" s="62"/>
      <c r="D93" s="62"/>
      <c r="E93" s="62"/>
      <c r="F93" s="62"/>
      <c r="G93" s="62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</row>
    <row r="94">
      <c r="A94" s="74"/>
      <c r="B94" s="74"/>
      <c r="C94" s="74"/>
      <c r="D94" s="74"/>
      <c r="E94" s="74"/>
      <c r="F94" s="74"/>
      <c r="G94" s="74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</row>
    <row r="95">
      <c r="A95" s="46" t="s">
        <v>116</v>
      </c>
      <c r="B95" s="550"/>
      <c r="C95" s="550"/>
      <c r="D95" s="550"/>
      <c r="E95" s="550"/>
      <c r="F95" s="550"/>
      <c r="G95" s="550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</row>
    <row r="96">
      <c r="A96" s="62"/>
      <c r="B96" s="62"/>
      <c r="C96" s="62"/>
      <c r="D96" s="62"/>
      <c r="E96" s="62"/>
      <c r="F96" s="62"/>
      <c r="G96" s="62"/>
      <c r="H96" s="344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</row>
    <row r="97">
      <c r="A97" s="74"/>
      <c r="B97" s="74"/>
      <c r="C97" s="74"/>
      <c r="D97" s="74"/>
      <c r="E97" s="74"/>
      <c r="F97" s="74"/>
      <c r="G97" s="74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</row>
    <row r="98">
      <c r="A98" s="42" t="s">
        <v>299</v>
      </c>
      <c r="B98" s="44"/>
      <c r="C98" s="44"/>
      <c r="D98" s="44"/>
      <c r="E98" s="44"/>
      <c r="F98" s="44"/>
      <c r="G98" s="44"/>
      <c r="H98" s="344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</row>
    <row r="99">
      <c r="A99" s="46" t="s">
        <v>48</v>
      </c>
      <c r="B99" s="550"/>
      <c r="C99" s="550"/>
      <c r="D99" s="550"/>
      <c r="E99" s="550"/>
      <c r="F99" s="550"/>
      <c r="G99" s="550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</row>
    <row r="100">
      <c r="A100" s="62"/>
      <c r="B100" s="62"/>
      <c r="C100" s="62"/>
      <c r="D100" s="62"/>
      <c r="E100" s="62"/>
      <c r="F100" s="62"/>
      <c r="G100" s="62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</row>
    <row r="101">
      <c r="A101" s="74"/>
      <c r="B101" s="74"/>
      <c r="C101" s="74"/>
      <c r="D101" s="74"/>
      <c r="E101" s="74"/>
      <c r="F101" s="74"/>
      <c r="G101" s="74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</row>
    <row r="102">
      <c r="A102" s="46" t="s">
        <v>67</v>
      </c>
      <c r="B102" s="550"/>
      <c r="C102" s="550"/>
      <c r="D102" s="550"/>
      <c r="E102" s="550"/>
      <c r="F102" s="550"/>
      <c r="G102" s="550"/>
      <c r="H102" s="344"/>
      <c r="I102" s="34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</row>
    <row r="103">
      <c r="A103" s="62"/>
      <c r="B103" s="62"/>
      <c r="C103" s="62"/>
      <c r="D103" s="62"/>
      <c r="E103" s="62"/>
      <c r="F103" s="62"/>
      <c r="G103" s="62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</row>
    <row r="104">
      <c r="A104" s="74"/>
      <c r="B104" s="74"/>
      <c r="C104" s="74"/>
      <c r="D104" s="74"/>
      <c r="E104" s="74"/>
      <c r="F104" s="74"/>
      <c r="G104" s="74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</row>
    <row r="105">
      <c r="A105" s="46" t="s">
        <v>85</v>
      </c>
      <c r="B105" s="550"/>
      <c r="C105" s="550"/>
      <c r="D105" s="550"/>
      <c r="E105" s="550"/>
      <c r="F105" s="550"/>
      <c r="G105" s="550"/>
      <c r="H105" s="344"/>
      <c r="I105" s="344"/>
      <c r="J105" s="344"/>
      <c r="K105" s="344"/>
      <c r="L105" s="344"/>
      <c r="M105" s="344"/>
      <c r="N105" s="344"/>
      <c r="O105" s="344"/>
      <c r="P105" s="344"/>
      <c r="Q105" s="344"/>
      <c r="R105" s="344"/>
      <c r="S105" s="344"/>
      <c r="T105" s="344"/>
    </row>
    <row r="106">
      <c r="A106" s="62"/>
      <c r="B106" s="62"/>
      <c r="C106" s="62"/>
      <c r="D106" s="62"/>
      <c r="E106" s="62"/>
      <c r="F106" s="62"/>
      <c r="G106" s="62"/>
      <c r="H106" s="344"/>
      <c r="I106" s="34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</row>
    <row r="107">
      <c r="A107" s="74"/>
      <c r="B107" s="74"/>
      <c r="C107" s="74"/>
      <c r="D107" s="74"/>
      <c r="E107" s="74"/>
      <c r="F107" s="74"/>
      <c r="G107" s="74"/>
      <c r="H107" s="348"/>
      <c r="I107" s="348"/>
      <c r="J107" s="348"/>
      <c r="K107" s="348"/>
      <c r="L107" s="348"/>
      <c r="M107" s="348"/>
      <c r="N107" s="348"/>
      <c r="O107" s="348"/>
      <c r="P107" s="348"/>
      <c r="Q107" s="348"/>
      <c r="R107" s="348"/>
      <c r="S107" s="348"/>
      <c r="T107" s="348"/>
    </row>
    <row r="108">
      <c r="A108" s="46" t="s">
        <v>101</v>
      </c>
      <c r="B108" s="550"/>
      <c r="C108" s="550"/>
      <c r="D108" s="550"/>
      <c r="E108" s="550"/>
      <c r="F108" s="550"/>
      <c r="G108" s="550"/>
      <c r="H108" s="344"/>
      <c r="I108" s="344"/>
      <c r="J108" s="344"/>
      <c r="K108" s="344"/>
      <c r="L108" s="344"/>
      <c r="M108" s="344"/>
      <c r="N108" s="344"/>
      <c r="O108" s="344"/>
      <c r="P108" s="344"/>
      <c r="Q108" s="344"/>
      <c r="R108" s="344"/>
      <c r="S108" s="344"/>
      <c r="T108" s="344"/>
    </row>
    <row r="109">
      <c r="A109" s="62"/>
      <c r="B109" s="62"/>
      <c r="C109" s="62"/>
      <c r="D109" s="62"/>
      <c r="E109" s="62"/>
      <c r="F109" s="62"/>
      <c r="G109" s="62"/>
      <c r="H109" s="344"/>
      <c r="I109" s="344"/>
      <c r="J109" s="344"/>
      <c r="K109" s="344"/>
      <c r="L109" s="344"/>
      <c r="M109" s="344"/>
      <c r="N109" s="344"/>
      <c r="O109" s="344"/>
      <c r="P109" s="344"/>
      <c r="Q109" s="344"/>
      <c r="R109" s="344"/>
      <c r="S109" s="344"/>
      <c r="T109" s="344"/>
    </row>
    <row r="110">
      <c r="A110" s="74"/>
      <c r="B110" s="74"/>
      <c r="C110" s="74"/>
      <c r="D110" s="74"/>
      <c r="E110" s="74"/>
      <c r="F110" s="74"/>
      <c r="G110" s="74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</row>
    <row r="111">
      <c r="A111" s="46" t="s">
        <v>111</v>
      </c>
      <c r="B111" s="550"/>
      <c r="C111" s="550"/>
      <c r="D111" s="550"/>
      <c r="E111" s="550"/>
      <c r="F111" s="550"/>
      <c r="G111" s="550"/>
      <c r="H111" s="344"/>
      <c r="I111" s="344"/>
      <c r="J111" s="344"/>
      <c r="K111" s="344"/>
      <c r="L111" s="344"/>
      <c r="M111" s="344"/>
      <c r="N111" s="344"/>
      <c r="O111" s="344"/>
      <c r="P111" s="344"/>
      <c r="Q111" s="344"/>
      <c r="R111" s="344"/>
      <c r="S111" s="344"/>
      <c r="T111" s="344"/>
    </row>
    <row r="112">
      <c r="A112" s="62"/>
      <c r="B112" s="62"/>
      <c r="C112" s="62"/>
      <c r="D112" s="62"/>
      <c r="E112" s="62"/>
      <c r="F112" s="62"/>
      <c r="G112" s="62"/>
      <c r="H112" s="344"/>
      <c r="I112" s="344"/>
      <c r="J112" s="344"/>
      <c r="K112" s="344"/>
      <c r="L112" s="344"/>
      <c r="M112" s="344"/>
      <c r="N112" s="344"/>
      <c r="O112" s="344"/>
      <c r="P112" s="344"/>
      <c r="Q112" s="344"/>
      <c r="R112" s="344"/>
      <c r="S112" s="344"/>
      <c r="T112" s="344"/>
    </row>
    <row r="113">
      <c r="A113" s="74"/>
      <c r="B113" s="74"/>
      <c r="C113" s="74"/>
      <c r="D113" s="74"/>
      <c r="E113" s="74"/>
      <c r="F113" s="74"/>
      <c r="G113" s="74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</row>
    <row r="114">
      <c r="A114" s="46" t="s">
        <v>116</v>
      </c>
      <c r="B114" s="550"/>
      <c r="C114" s="550"/>
      <c r="D114" s="550"/>
      <c r="E114" s="550"/>
      <c r="F114" s="550"/>
      <c r="G114" s="550"/>
      <c r="H114" s="344"/>
      <c r="I114" s="344"/>
      <c r="J114" s="344"/>
      <c r="K114" s="344"/>
      <c r="L114" s="344"/>
      <c r="M114" s="344"/>
      <c r="N114" s="344"/>
      <c r="O114" s="344"/>
      <c r="P114" s="344"/>
      <c r="Q114" s="344"/>
      <c r="R114" s="344"/>
      <c r="S114" s="344"/>
      <c r="T114" s="344"/>
    </row>
    <row r="115">
      <c r="A115" s="62"/>
      <c r="B115" s="62"/>
      <c r="C115" s="62"/>
      <c r="D115" s="62"/>
      <c r="E115" s="62"/>
      <c r="F115" s="62"/>
      <c r="G115" s="62"/>
      <c r="H115" s="344"/>
      <c r="I115" s="344"/>
      <c r="J115" s="344"/>
      <c r="K115" s="344"/>
      <c r="L115" s="344"/>
      <c r="M115" s="344"/>
      <c r="N115" s="344"/>
      <c r="O115" s="344"/>
      <c r="P115" s="344"/>
      <c r="Q115" s="344"/>
      <c r="R115" s="344"/>
      <c r="S115" s="344"/>
      <c r="T115" s="344"/>
    </row>
    <row r="116">
      <c r="A116" s="74"/>
      <c r="B116" s="74"/>
      <c r="C116" s="74"/>
      <c r="D116" s="74"/>
      <c r="E116" s="74"/>
      <c r="F116" s="74"/>
      <c r="G116" s="74"/>
      <c r="H116" s="348"/>
      <c r="I116" s="348"/>
      <c r="J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</row>
  </sheetData>
  <mergeCells count="173">
    <mergeCell ref="A1:A2"/>
    <mergeCell ref="B1:G1"/>
    <mergeCell ref="B3:G3"/>
    <mergeCell ref="A4:A6"/>
    <mergeCell ref="C4:C6"/>
    <mergeCell ref="E4:E6"/>
    <mergeCell ref="G4:G6"/>
    <mergeCell ref="A7:A9"/>
    <mergeCell ref="B7:B9"/>
    <mergeCell ref="D7:D9"/>
    <mergeCell ref="F7:F9"/>
    <mergeCell ref="B10:D10"/>
    <mergeCell ref="B11:D11"/>
    <mergeCell ref="B12:D12"/>
    <mergeCell ref="F16:F18"/>
    <mergeCell ref="G16:G18"/>
    <mergeCell ref="B19:B21"/>
    <mergeCell ref="C19:C21"/>
    <mergeCell ref="D19:D21"/>
    <mergeCell ref="E19:E21"/>
    <mergeCell ref="F19:F21"/>
    <mergeCell ref="G19:G21"/>
    <mergeCell ref="B22:G22"/>
    <mergeCell ref="B26:D26"/>
    <mergeCell ref="B27:D27"/>
    <mergeCell ref="B28:D28"/>
    <mergeCell ref="A23:A25"/>
    <mergeCell ref="A26:A28"/>
    <mergeCell ref="A29:A31"/>
    <mergeCell ref="A32:A34"/>
    <mergeCell ref="A35:A37"/>
    <mergeCell ref="B35:B37"/>
    <mergeCell ref="C35:C37"/>
    <mergeCell ref="B66:D66"/>
    <mergeCell ref="B67:D67"/>
    <mergeCell ref="A108:A110"/>
    <mergeCell ref="B108:B110"/>
    <mergeCell ref="C108:C110"/>
    <mergeCell ref="D108:D110"/>
    <mergeCell ref="E108:E110"/>
    <mergeCell ref="F108:F110"/>
    <mergeCell ref="G108:G110"/>
    <mergeCell ref="A111:A113"/>
    <mergeCell ref="B111:B113"/>
    <mergeCell ref="C111:C113"/>
    <mergeCell ref="D111:D113"/>
    <mergeCell ref="E111:E113"/>
    <mergeCell ref="F111:F113"/>
    <mergeCell ref="G111:G113"/>
    <mergeCell ref="B68:D68"/>
    <mergeCell ref="B69:D69"/>
    <mergeCell ref="A51:A53"/>
    <mergeCell ref="A54:A56"/>
    <mergeCell ref="A57:A59"/>
    <mergeCell ref="A61:A63"/>
    <mergeCell ref="A64:A66"/>
    <mergeCell ref="B65:D65"/>
    <mergeCell ref="A67:A69"/>
    <mergeCell ref="A70:A72"/>
    <mergeCell ref="A73:A75"/>
    <mergeCell ref="A76:A78"/>
    <mergeCell ref="B76:B78"/>
    <mergeCell ref="C76:C78"/>
    <mergeCell ref="D76:D78"/>
    <mergeCell ref="E76:E78"/>
    <mergeCell ref="B85:C85"/>
    <mergeCell ref="B86:C86"/>
    <mergeCell ref="D86:D88"/>
    <mergeCell ref="E86:E88"/>
    <mergeCell ref="F86:F88"/>
    <mergeCell ref="G86:G88"/>
    <mergeCell ref="B87:C87"/>
    <mergeCell ref="B88:C88"/>
    <mergeCell ref="F76:F78"/>
    <mergeCell ref="G76:G78"/>
    <mergeCell ref="B80:G80"/>
    <mergeCell ref="B81:G81"/>
    <mergeCell ref="B82:G82"/>
    <mergeCell ref="B83:C83"/>
    <mergeCell ref="B84:C84"/>
    <mergeCell ref="A80:A82"/>
    <mergeCell ref="A83:A85"/>
    <mergeCell ref="A86:A88"/>
    <mergeCell ref="A89:A91"/>
    <mergeCell ref="B89:B91"/>
    <mergeCell ref="C89:C91"/>
    <mergeCell ref="D89:D91"/>
    <mergeCell ref="A114:A116"/>
    <mergeCell ref="B114:B116"/>
    <mergeCell ref="C114:C116"/>
    <mergeCell ref="D114:D116"/>
    <mergeCell ref="E114:E116"/>
    <mergeCell ref="F114:F116"/>
    <mergeCell ref="G114:G116"/>
    <mergeCell ref="B13:D13"/>
    <mergeCell ref="B14:D14"/>
    <mergeCell ref="B15:D15"/>
    <mergeCell ref="B16:B18"/>
    <mergeCell ref="C16:C18"/>
    <mergeCell ref="D16:D18"/>
    <mergeCell ref="E16:E18"/>
    <mergeCell ref="A10:A12"/>
    <mergeCell ref="A13:A15"/>
    <mergeCell ref="A16:A18"/>
    <mergeCell ref="A19:A21"/>
    <mergeCell ref="B23:B25"/>
    <mergeCell ref="C23:C25"/>
    <mergeCell ref="D23:D25"/>
    <mergeCell ref="B41:G41"/>
    <mergeCell ref="B42:G44"/>
    <mergeCell ref="A38:A40"/>
    <mergeCell ref="B38:B40"/>
    <mergeCell ref="C38:C40"/>
    <mergeCell ref="D38:D40"/>
    <mergeCell ref="E38:E40"/>
    <mergeCell ref="F38:F40"/>
    <mergeCell ref="G38:G40"/>
    <mergeCell ref="F51:G51"/>
    <mergeCell ref="F52:G52"/>
    <mergeCell ref="E23:G23"/>
    <mergeCell ref="E24:G24"/>
    <mergeCell ref="E25:G25"/>
    <mergeCell ref="G35:G37"/>
    <mergeCell ref="E45:G45"/>
    <mergeCell ref="E46:G46"/>
    <mergeCell ref="E47:G47"/>
    <mergeCell ref="B61:G63"/>
    <mergeCell ref="B64:D64"/>
    <mergeCell ref="A42:A44"/>
    <mergeCell ref="A45:A47"/>
    <mergeCell ref="A48:A50"/>
    <mergeCell ref="C51:C53"/>
    <mergeCell ref="D51:D53"/>
    <mergeCell ref="E51:E53"/>
    <mergeCell ref="F53:G53"/>
    <mergeCell ref="E89:E91"/>
    <mergeCell ref="F89:F91"/>
    <mergeCell ref="G89:G91"/>
    <mergeCell ref="A92:A94"/>
    <mergeCell ref="B92:B94"/>
    <mergeCell ref="C92:C94"/>
    <mergeCell ref="D92:D94"/>
    <mergeCell ref="E92:E94"/>
    <mergeCell ref="F92:F94"/>
    <mergeCell ref="G92:G94"/>
    <mergeCell ref="A95:A97"/>
    <mergeCell ref="B95:B97"/>
    <mergeCell ref="C95:C97"/>
    <mergeCell ref="D95:D97"/>
    <mergeCell ref="E95:E97"/>
    <mergeCell ref="F95:F97"/>
    <mergeCell ref="G95:G97"/>
    <mergeCell ref="A99:A101"/>
    <mergeCell ref="B99:B101"/>
    <mergeCell ref="C99:C101"/>
    <mergeCell ref="D99:D101"/>
    <mergeCell ref="E99:E101"/>
    <mergeCell ref="F99:F101"/>
    <mergeCell ref="G99:G101"/>
    <mergeCell ref="A102:A104"/>
    <mergeCell ref="B102:B104"/>
    <mergeCell ref="C102:C104"/>
    <mergeCell ref="D102:D104"/>
    <mergeCell ref="E102:E104"/>
    <mergeCell ref="F102:F104"/>
    <mergeCell ref="G102:G104"/>
    <mergeCell ref="A105:A107"/>
    <mergeCell ref="B105:B107"/>
    <mergeCell ref="C105:C107"/>
    <mergeCell ref="D105:D107"/>
    <mergeCell ref="E105:E107"/>
    <mergeCell ref="F105:F107"/>
    <mergeCell ref="G105:G10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