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GitHub\TheBridge\SVL_DS_Marzo_TB\3-Machine Learning\1-Supervisado\1-Linear Regression\"/>
    </mc:Choice>
  </mc:AlternateContent>
  <xr:revisionPtr revIDLastSave="0" documentId="8_{F5BF5230-8554-457D-8C12-8A2AC338FF43}" xr6:coauthVersionLast="47" xr6:coauthVersionMax="47" xr10:uidLastSave="{00000000-0000-0000-0000-000000000000}"/>
  <bookViews>
    <workbookView xWindow="-108" yWindow="-108" windowWidth="23256" windowHeight="12456" xr2:uid="{BD8F509E-44F7-477A-90F4-D25439388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2" i="1" l="1"/>
  <c r="R12" i="1"/>
  <c r="N18" i="1"/>
  <c r="R23" i="1"/>
  <c r="R18" i="1"/>
  <c r="Q19" i="1"/>
  <c r="Q20" i="1"/>
  <c r="Q21" i="1"/>
  <c r="Q23" i="1"/>
  <c r="Q24" i="1"/>
  <c r="Q18" i="1"/>
  <c r="O19" i="1"/>
  <c r="O20" i="1"/>
  <c r="O21" i="1"/>
  <c r="O23" i="1"/>
  <c r="O24" i="1"/>
  <c r="O18" i="1"/>
  <c r="N19" i="1"/>
  <c r="N20" i="1"/>
  <c r="N21" i="1"/>
  <c r="N23" i="1"/>
  <c r="N24" i="1"/>
  <c r="N12" i="1" a="1"/>
  <c r="N12" i="1" s="1"/>
  <c r="L18" i="1"/>
  <c r="K18" i="1"/>
  <c r="L17" i="1"/>
  <c r="K17" i="1"/>
  <c r="L15" i="1"/>
  <c r="L14" i="1"/>
  <c r="L13" i="1"/>
  <c r="L12" i="1"/>
  <c r="K13" i="1"/>
  <c r="K14" i="1"/>
  <c r="K15" i="1"/>
  <c r="K12" i="1"/>
  <c r="H23" i="1"/>
  <c r="G25" i="1"/>
  <c r="H25" i="1"/>
  <c r="G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<sst xmlns="http://schemas.openxmlformats.org/spreadsheetml/2006/main" count="16" uniqueCount="14">
  <si>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var1</t>
  </si>
  <si>
    <t>var2</t>
  </si>
  <si>
    <t>target</t>
  </si>
  <si>
    <t>Orig</t>
  </si>
  <si>
    <t>Transformed</t>
  </si>
  <si>
    <t>Fit MinMaxScaler</t>
  </si>
  <si>
    <t>var1.min</t>
  </si>
  <si>
    <t>var2.min</t>
  </si>
  <si>
    <t>var1.max</t>
  </si>
  <si>
    <t>var2.max</t>
  </si>
  <si>
    <t>PRED</t>
  </si>
  <si>
    <t>RES</t>
  </si>
  <si>
    <t>RES_SQ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</si>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</sst>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96804461942257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Hoja1!$R$12:$S$12</c:f>
              <c:numCache>
                <c:formatCode>General</c:formatCode>
                <c:ptCount val="2"/>
                <c:pt idx="0">
                  <c:v>30.011121448303882</c:v>
                </c:pt>
                <c:pt idx="1">
                  <c:v>40.535106372879284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0-4EC7-B830-784BAB229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9208991"/>
        <c:axId val="1289206911"/>
      </c:barChart>
      <c:catAx>
        <c:axId val="1289208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9206911"/>
        <c:crosses val="autoZero"/>
        <c:auto val="1"/>
        <c:lblAlgn val="ctr"/>
        <c:lblOffset val="100"/>
        <c:noMultiLvlLbl val="0"/>
      </c:catAx>
      <c:valAx>
        <c:axId val="128920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920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587901</xdr:colOff>
      <xdr:row>20</xdr:row>
      <xdr:rowOff>38858</xdr:rowOff>
    </xdr:from>
    <xdr:to>
      <xdr:col>20</xdr:col>
      <xdr:colOff>406232</xdr:colOff>
      <xdr:row>35</xdr:row>
      <xdr:rowOff>72163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24B8454-D803-2C76-3A84-B5DC86AB7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E890-D6D5-441D-BD26-6CC672B83F73}">
  <dimension ref="G9:S25"/>
  <sheetViews>
    <sheetView tabSelected="1" topLeftCell="G8" zoomScale="151" workbookViewId="0">
      <selection activeCell="H18" sqref="H18"/>
    </sheetView>
  </sheetViews>
  <sheetFormatPr baseColWidth="10" defaultRowHeight="14.4" x14ac:dyDescent="0.3"/>
  <cols>
    <col min="7" max="7" width="12.21875" bestFit="1" customWidth="1"/>
  </cols>
  <sheetData>
    <row r="9" spans="7:19" x14ac:dyDescent="0.3">
      <c r="G9" t="s">
        <v>3</v>
      </c>
      <c r="K9" t="s">
        <v>4</v>
      </c>
    </row>
    <row r="11" spans="7:19" x14ac:dyDescent="0.3">
      <c r="G11" t="s">
        <v>0</v>
      </c>
      <c r="H11" t="s">
        <v>1</v>
      </c>
      <c r="I11" t="s">
        <v>2</v>
      </c>
      <c r="K11" t="s">
        <v>0</v>
      </c>
      <c r="L11" t="s">
        <v>1</v>
      </c>
    </row>
    <row r="12" spans="7:19" x14ac:dyDescent="0.3">
      <c r="G12" s="1">
        <v>1</v>
      </c>
      <c r="H12" s="1">
        <v>17</v>
      </c>
      <c r="I12" s="1">
        <v>34</v>
      </c>
      <c r="K12">
        <f>+(G12-G$23)/(G$25-G$23)</f>
        <v>4.3478260869565216E-2</v>
      </c>
      <c r="L12">
        <f>+(H12-H$23)/(H$25-H$23)</f>
        <v>0</v>
      </c>
      <c r="N12" cm="1">
        <f t="array" ref="N12:P16">LINEST(I12:I15,K12:L15,TRUE,TRUE)</f>
        <v>-30.011121448303882</v>
      </c>
      <c r="O12">
        <v>40.535106372879284</v>
      </c>
      <c r="P12">
        <v>23.515056437908815</v>
      </c>
      <c r="R12">
        <f>+ABS(N12)</f>
        <v>30.011121448303882</v>
      </c>
      <c r="S12">
        <f>+ABS(O12)</f>
        <v>40.535106372879284</v>
      </c>
    </row>
    <row r="13" spans="7:19" x14ac:dyDescent="0.3">
      <c r="G13" s="1">
        <v>5</v>
      </c>
      <c r="H13" s="1">
        <v>48</v>
      </c>
      <c r="I13" s="1">
        <v>28</v>
      </c>
      <c r="K13">
        <f t="shared" ref="K13:L15" si="0">+(G13-G$23)/(G$25-G$23)</f>
        <v>0.39130434782608697</v>
      </c>
      <c r="L13">
        <f t="shared" si="0"/>
        <v>0.26495726495726496</v>
      </c>
      <c r="N13">
        <v>106.11959823370238</v>
      </c>
      <c r="O13">
        <v>108.12758707600732</v>
      </c>
      <c r="P13">
        <v>8.9134371200285596</v>
      </c>
    </row>
    <row r="14" spans="7:19" x14ac:dyDescent="0.3">
      <c r="G14" s="1">
        <v>12</v>
      </c>
      <c r="H14" s="1">
        <v>134</v>
      </c>
      <c r="I14" s="1">
        <v>35</v>
      </c>
      <c r="K14">
        <f t="shared" si="0"/>
        <v>1</v>
      </c>
      <c r="L14">
        <f t="shared" si="0"/>
        <v>1</v>
      </c>
      <c r="N14">
        <v>0.37606800658606238</v>
      </c>
      <c r="O14">
        <v>11.309556076604299</v>
      </c>
      <c r="P14" t="e">
        <v>#N/A</v>
      </c>
    </row>
    <row r="15" spans="7:19" x14ac:dyDescent="0.3">
      <c r="G15" s="1">
        <v>0.5</v>
      </c>
      <c r="H15" s="1">
        <v>18</v>
      </c>
      <c r="I15" s="1">
        <v>17</v>
      </c>
      <c r="K15">
        <f t="shared" si="0"/>
        <v>0</v>
      </c>
      <c r="L15">
        <f t="shared" si="0"/>
        <v>8.5470085470085479E-3</v>
      </c>
      <c r="N15">
        <v>0.30136938845558292</v>
      </c>
      <c r="O15">
        <v>1</v>
      </c>
      <c r="P15" t="e">
        <v>#N/A</v>
      </c>
    </row>
    <row r="16" spans="7:19" x14ac:dyDescent="0.3">
      <c r="N16">
        <v>77.093941350142785</v>
      </c>
      <c r="O16">
        <v>127.90605864985721</v>
      </c>
      <c r="P16" t="e">
        <v>#N/A</v>
      </c>
    </row>
    <row r="17" spans="7:18" x14ac:dyDescent="0.3">
      <c r="G17" s="2">
        <v>13</v>
      </c>
      <c r="H17" s="2">
        <v>23</v>
      </c>
      <c r="I17" s="2">
        <v>29</v>
      </c>
      <c r="K17">
        <f t="shared" ref="K17:L18" si="1">+(G17-G$23)/(G$25-G$23)</f>
        <v>1.0869565217391304</v>
      </c>
      <c r="L17">
        <f t="shared" ref="L17:L18" si="2">+(H17-H$23)/(H$25-H$23)</f>
        <v>5.128205128205128E-2</v>
      </c>
      <c r="N17" t="s">
        <v>10</v>
      </c>
      <c r="O17" t="s">
        <v>11</v>
      </c>
      <c r="Q17" t="s">
        <v>12</v>
      </c>
      <c r="R17" t="s">
        <v>13</v>
      </c>
    </row>
    <row r="18" spans="7:18" x14ac:dyDescent="0.3">
      <c r="G18" s="2">
        <v>12.5</v>
      </c>
      <c r="H18" s="2">
        <v>25</v>
      </c>
      <c r="I18" s="2">
        <v>34</v>
      </c>
      <c r="K18">
        <f t="shared" si="1"/>
        <v>1.0434782608695652</v>
      </c>
      <c r="L18">
        <f t="shared" si="2"/>
        <v>6.8376068376068383E-2</v>
      </c>
      <c r="N18">
        <f>+$N$12*K12+$O$12*L12+$P$12</f>
        <v>22.210225070591253</v>
      </c>
      <c r="O18">
        <f>+I12-N18</f>
        <v>11.789774929408747</v>
      </c>
      <c r="Q18">
        <f>+O18^2</f>
        <v>138.99879288611501</v>
      </c>
      <c r="R18">
        <f>+SQRT(SUM(Q18:Q21)/COUNT(Q18:Q21))</f>
        <v>7.3675742031750637</v>
      </c>
    </row>
    <row r="19" spans="7:18" x14ac:dyDescent="0.3">
      <c r="N19">
        <f t="shared" ref="N19:N24" si="3">+$N$12*K13+$O$12*L13+$P$12</f>
        <v>22.511645051360667</v>
      </c>
      <c r="O19">
        <f t="shared" ref="O19:O24" si="4">+I13-N19</f>
        <v>5.4883549486393335</v>
      </c>
      <c r="Q19">
        <f t="shared" ref="Q19:Q24" si="5">+O19^2</f>
        <v>30.122040042253861</v>
      </c>
    </row>
    <row r="20" spans="7:18" x14ac:dyDescent="0.3">
      <c r="N20">
        <f t="shared" si="3"/>
        <v>34.039041362484213</v>
      </c>
      <c r="O20">
        <f t="shared" si="4"/>
        <v>0.96095863751578747</v>
      </c>
      <c r="Q20">
        <f t="shared" si="5"/>
        <v>0.92344150301619865</v>
      </c>
    </row>
    <row r="21" spans="7:18" x14ac:dyDescent="0.3">
      <c r="G21" t="s">
        <v>5</v>
      </c>
      <c r="N21">
        <f t="shared" si="3"/>
        <v>23.861510338531716</v>
      </c>
      <c r="O21">
        <f t="shared" si="4"/>
        <v>-6.8615103385317155</v>
      </c>
      <c r="Q21">
        <f t="shared" si="5"/>
        <v>47.080324125777615</v>
      </c>
    </row>
    <row r="22" spans="7:18" x14ac:dyDescent="0.3">
      <c r="G22" t="s">
        <v>6</v>
      </c>
      <c r="H22" t="s">
        <v>7</v>
      </c>
    </row>
    <row r="23" spans="7:18" ht="13.2" customHeight="1" x14ac:dyDescent="0.3">
      <c r="G23">
        <f>+MIN(G12:G15)</f>
        <v>0.5</v>
      </c>
      <c r="H23">
        <f>+MIN(H12:H15)</f>
        <v>17</v>
      </c>
      <c r="N23">
        <f t="shared" si="3"/>
        <v>-7.0270043412927841</v>
      </c>
      <c r="O23">
        <f t="shared" si="4"/>
        <v>36.027004341292781</v>
      </c>
      <c r="Q23">
        <f t="shared" si="5"/>
        <v>1297.9450418075289</v>
      </c>
      <c r="R23">
        <f>+SQRT(SUM(Q23:Q24)/COUNT(Q23:Q24))</f>
        <v>37.558145466268428</v>
      </c>
    </row>
    <row r="24" spans="7:18" x14ac:dyDescent="0.3">
      <c r="G24" t="s">
        <v>8</v>
      </c>
      <c r="H24" t="s">
        <v>9</v>
      </c>
      <c r="N24">
        <f t="shared" si="3"/>
        <v>-5.0292651727294277</v>
      </c>
      <c r="O24">
        <f t="shared" si="4"/>
        <v>39.029265172729424</v>
      </c>
      <c r="Q24">
        <f t="shared" si="5"/>
        <v>1523.2835399232299</v>
      </c>
    </row>
    <row r="25" spans="7:18" x14ac:dyDescent="0.3">
      <c r="G25">
        <f>+MAX(G12:G15)</f>
        <v>12</v>
      </c>
      <c r="H25">
        <f>+MAX(H12:H15)</f>
        <v>134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A817F48-11C9-4595-A689-621BCD00FEC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Hoja1!H11:H15</xm:f>
              <xm:sqref>E13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Becerra</dc:creator>
  <cp:lastModifiedBy>Alberto Becerra</cp:lastModifiedBy>
  <dcterms:created xsi:type="dcterms:W3CDTF">2022-05-25T07:19:46Z</dcterms:created>
  <dcterms:modified xsi:type="dcterms:W3CDTF">2022-05-25T07:49:33Z</dcterms:modified>
</cp:coreProperties>
</file>